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andreboutot/Projects/COCSheetBot/"/>
    </mc:Choice>
  </mc:AlternateContent>
  <xr:revisionPtr revIDLastSave="0" documentId="13_ncr:1_{5E960000-229D-D248-B378-250732DC026C}" xr6:coauthVersionLast="47" xr6:coauthVersionMax="47" xr10:uidLastSave="{00000000-0000-0000-0000-000000000000}"/>
  <bookViews>
    <workbookView xWindow="340" yWindow="1680" windowWidth="33120" windowHeight="17560" xr2:uid="{00000000-000D-0000-FFFF-FFFF00000000}"/>
  </bookViews>
  <sheets>
    <sheet name="RegisteredPlayers" sheetId="1" r:id="rId1"/>
    <sheet name="Rankings_Old" sheetId="2" state="hidden" r:id="rId2"/>
    <sheet name="Rankings" sheetId="3" r:id="rId3"/>
    <sheet name="01" sheetId="4" r:id="rId4"/>
    <sheet name="02" sheetId="5" r:id="rId5"/>
    <sheet name="03" sheetId="6" r:id="rId6"/>
    <sheet name="04" sheetId="7" r:id="rId7"/>
    <sheet name="05" sheetId="8" r:id="rId8"/>
    <sheet name="06" sheetId="9" r:id="rId9"/>
    <sheet name="07" sheetId="10" r:id="rId10"/>
    <sheet name="08" sheetId="11" r:id="rId11"/>
    <sheet name="09" sheetId="12" r:id="rId12"/>
    <sheet name="Others09" sheetId="13" state="hidden" r:id="rId13"/>
    <sheet name="10" sheetId="14" r:id="rId14"/>
    <sheet name="11" sheetId="15" r:id="rId15"/>
    <sheet name="12" sheetId="16" r:id="rId16"/>
    <sheet name="Others06" sheetId="17" state="hidden" r:id="rId17"/>
    <sheet name="Others07" sheetId="18" state="hidden" r:id="rId18"/>
    <sheet name="Others08" sheetId="19" state="hidden" r:id="rId19"/>
    <sheet name="SafeSheet" sheetId="20" state="hidden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  <c r="F3" i="1" a="1"/>
  <c r="F3" i="1" s="1"/>
  <c r="AQ102" i="7"/>
  <c r="AP102" i="7"/>
  <c r="AO102" i="7"/>
  <c r="AN102" i="7"/>
  <c r="AM102" i="7"/>
  <c r="AQ101" i="7"/>
  <c r="AP101" i="7"/>
  <c r="AO101" i="7"/>
  <c r="AN101" i="7"/>
  <c r="AM101" i="7"/>
  <c r="AQ102" i="6"/>
  <c r="AP102" i="6"/>
  <c r="AO102" i="6"/>
  <c r="AN102" i="6"/>
  <c r="AM102" i="6"/>
  <c r="AQ101" i="6"/>
  <c r="AP101" i="6"/>
  <c r="AO101" i="6"/>
  <c r="AN101" i="6"/>
  <c r="AM101" i="6"/>
  <c r="AQ102" i="5"/>
  <c r="AP102" i="5"/>
  <c r="AO102" i="5"/>
  <c r="AN102" i="5"/>
  <c r="AM102" i="5"/>
  <c r="AQ101" i="5"/>
  <c r="AP101" i="5"/>
  <c r="AO101" i="5"/>
  <c r="AN101" i="5"/>
  <c r="AM101" i="5"/>
  <c r="AQ102" i="4"/>
  <c r="AP102" i="4"/>
  <c r="AO102" i="4"/>
  <c r="AN102" i="4"/>
  <c r="AM102" i="4"/>
  <c r="AQ101" i="4"/>
  <c r="AP101" i="4"/>
  <c r="AO101" i="4"/>
  <c r="AN101" i="4"/>
  <c r="AM101" i="4"/>
  <c r="P25" i="3" l="1"/>
  <c r="P33" i="3"/>
  <c r="P27" i="3"/>
  <c r="P26" i="3"/>
  <c r="P34" i="3"/>
  <c r="P35" i="3"/>
  <c r="P19" i="3"/>
  <c r="P20" i="3"/>
  <c r="P28" i="3"/>
  <c r="P36" i="3"/>
  <c r="P21" i="3"/>
  <c r="P29" i="3"/>
  <c r="P37" i="3"/>
  <c r="P22" i="3"/>
  <c r="P30" i="3"/>
  <c r="P38" i="3"/>
  <c r="P23" i="3"/>
  <c r="P31" i="3"/>
  <c r="P39" i="3"/>
  <c r="P24" i="3"/>
  <c r="P32" i="3"/>
  <c r="P40" i="3"/>
  <c r="AQ102" i="8" l="1"/>
  <c r="AP102" i="8"/>
  <c r="AO102" i="8"/>
  <c r="AN102" i="8"/>
  <c r="AM102" i="8"/>
  <c r="AQ101" i="8"/>
  <c r="AP101" i="8"/>
  <c r="AO101" i="8"/>
  <c r="AN101" i="8"/>
  <c r="AM101" i="8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I3" i="5"/>
  <c r="J3" i="5"/>
  <c r="K3" i="5"/>
  <c r="L3" i="5"/>
  <c r="M3" i="5"/>
  <c r="N3" i="5"/>
  <c r="O3" i="5"/>
  <c r="I4" i="5"/>
  <c r="J4" i="5"/>
  <c r="K4" i="5"/>
  <c r="L4" i="5"/>
  <c r="M4" i="5"/>
  <c r="N4" i="5"/>
  <c r="O4" i="5"/>
  <c r="I5" i="5"/>
  <c r="J5" i="5"/>
  <c r="K5" i="5"/>
  <c r="L5" i="5"/>
  <c r="M5" i="5"/>
  <c r="N5" i="5"/>
  <c r="O5" i="5"/>
  <c r="I6" i="5"/>
  <c r="J6" i="5"/>
  <c r="K6" i="5"/>
  <c r="L6" i="5"/>
  <c r="M6" i="5"/>
  <c r="N6" i="5"/>
  <c r="O6" i="5"/>
  <c r="I7" i="5"/>
  <c r="J7" i="5"/>
  <c r="K7" i="5"/>
  <c r="L7" i="5"/>
  <c r="M7" i="5"/>
  <c r="N7" i="5"/>
  <c r="O7" i="5"/>
  <c r="I8" i="5"/>
  <c r="J8" i="5"/>
  <c r="K8" i="5"/>
  <c r="L8" i="5"/>
  <c r="M8" i="5"/>
  <c r="N8" i="5"/>
  <c r="O8" i="5"/>
  <c r="I9" i="5"/>
  <c r="J9" i="5"/>
  <c r="K9" i="5"/>
  <c r="L9" i="5"/>
  <c r="M9" i="5"/>
  <c r="N9" i="5"/>
  <c r="O9" i="5"/>
  <c r="I10" i="5"/>
  <c r="J10" i="5"/>
  <c r="K10" i="5"/>
  <c r="L10" i="5"/>
  <c r="M10" i="5"/>
  <c r="N10" i="5"/>
  <c r="O10" i="5"/>
  <c r="I11" i="5"/>
  <c r="J11" i="5"/>
  <c r="K11" i="5"/>
  <c r="L11" i="5"/>
  <c r="M11" i="5"/>
  <c r="N11" i="5"/>
  <c r="O11" i="5"/>
  <c r="I12" i="5"/>
  <c r="J12" i="5"/>
  <c r="K12" i="5"/>
  <c r="L12" i="5"/>
  <c r="M12" i="5"/>
  <c r="N12" i="5"/>
  <c r="O12" i="5"/>
  <c r="I13" i="5"/>
  <c r="J13" i="5"/>
  <c r="K13" i="5"/>
  <c r="L13" i="5"/>
  <c r="M13" i="5"/>
  <c r="N13" i="5"/>
  <c r="O13" i="5"/>
  <c r="I14" i="5"/>
  <c r="J14" i="5"/>
  <c r="K14" i="5"/>
  <c r="L14" i="5"/>
  <c r="M14" i="5"/>
  <c r="N14" i="5"/>
  <c r="O14" i="5"/>
  <c r="I15" i="5"/>
  <c r="J15" i="5"/>
  <c r="K15" i="5"/>
  <c r="L15" i="5"/>
  <c r="M15" i="5"/>
  <c r="N15" i="5"/>
  <c r="O15" i="5"/>
  <c r="I16" i="5"/>
  <c r="J16" i="5"/>
  <c r="K16" i="5"/>
  <c r="L16" i="5"/>
  <c r="M16" i="5"/>
  <c r="N16" i="5"/>
  <c r="O16" i="5"/>
  <c r="I17" i="5"/>
  <c r="J17" i="5"/>
  <c r="K17" i="5"/>
  <c r="L17" i="5"/>
  <c r="M17" i="5"/>
  <c r="N17" i="5"/>
  <c r="O17" i="5"/>
  <c r="I18" i="5"/>
  <c r="J18" i="5"/>
  <c r="K18" i="5"/>
  <c r="L18" i="5"/>
  <c r="M18" i="5"/>
  <c r="N18" i="5"/>
  <c r="O18" i="5"/>
  <c r="I19" i="5"/>
  <c r="J19" i="5"/>
  <c r="K19" i="5"/>
  <c r="L19" i="5"/>
  <c r="M19" i="5"/>
  <c r="N19" i="5"/>
  <c r="O19" i="5"/>
  <c r="X100" i="20"/>
  <c r="O100" i="20"/>
  <c r="N100" i="20"/>
  <c r="M100" i="20"/>
  <c r="L100" i="20"/>
  <c r="K100" i="20"/>
  <c r="J100" i="20"/>
  <c r="I100" i="20"/>
  <c r="Y100" i="20" s="1"/>
  <c r="X99" i="20"/>
  <c r="O99" i="20"/>
  <c r="N99" i="20"/>
  <c r="M99" i="20"/>
  <c r="L99" i="20"/>
  <c r="K99" i="20"/>
  <c r="J99" i="20"/>
  <c r="V99" i="20" s="1"/>
  <c r="I99" i="20"/>
  <c r="X98" i="20"/>
  <c r="O98" i="20"/>
  <c r="N98" i="20"/>
  <c r="M98" i="20"/>
  <c r="W98" i="20" s="1"/>
  <c r="L98" i="20"/>
  <c r="K98" i="20"/>
  <c r="J98" i="20"/>
  <c r="T98" i="20" s="1"/>
  <c r="I98" i="20"/>
  <c r="X97" i="20"/>
  <c r="O97" i="20"/>
  <c r="N97" i="20"/>
  <c r="M97" i="20"/>
  <c r="L97" i="20"/>
  <c r="K97" i="20"/>
  <c r="J97" i="20"/>
  <c r="I97" i="20"/>
  <c r="X96" i="20"/>
  <c r="S96" i="20"/>
  <c r="O96" i="20"/>
  <c r="N96" i="20"/>
  <c r="M96" i="20"/>
  <c r="L96" i="20"/>
  <c r="K96" i="20"/>
  <c r="J96" i="20"/>
  <c r="I96" i="20"/>
  <c r="X95" i="20"/>
  <c r="O95" i="20"/>
  <c r="N95" i="20"/>
  <c r="M95" i="20"/>
  <c r="L95" i="20"/>
  <c r="K95" i="20"/>
  <c r="J95" i="20"/>
  <c r="I95" i="20"/>
  <c r="X94" i="20"/>
  <c r="O94" i="20"/>
  <c r="N94" i="20"/>
  <c r="M94" i="20"/>
  <c r="W94" i="20" s="1"/>
  <c r="L94" i="20"/>
  <c r="K94" i="20"/>
  <c r="J94" i="20"/>
  <c r="I94" i="20"/>
  <c r="X93" i="20"/>
  <c r="O93" i="20"/>
  <c r="N93" i="20"/>
  <c r="M93" i="20"/>
  <c r="L93" i="20"/>
  <c r="K93" i="20"/>
  <c r="U93" i="20" s="1"/>
  <c r="J93" i="20"/>
  <c r="T93" i="20" s="1"/>
  <c r="I93" i="20"/>
  <c r="X92" i="20"/>
  <c r="S92" i="20"/>
  <c r="O92" i="20"/>
  <c r="N92" i="20"/>
  <c r="M92" i="20"/>
  <c r="L92" i="20"/>
  <c r="K92" i="20"/>
  <c r="J92" i="20"/>
  <c r="I92" i="20"/>
  <c r="X91" i="20"/>
  <c r="O91" i="20"/>
  <c r="N91" i="20"/>
  <c r="M91" i="20"/>
  <c r="L91" i="20"/>
  <c r="K91" i="20"/>
  <c r="J91" i="20"/>
  <c r="I91" i="20"/>
  <c r="X90" i="20"/>
  <c r="W90" i="20"/>
  <c r="O90" i="20"/>
  <c r="N90" i="20"/>
  <c r="M90" i="20"/>
  <c r="L90" i="20"/>
  <c r="K90" i="20"/>
  <c r="J90" i="20"/>
  <c r="I90" i="20"/>
  <c r="X89" i="20"/>
  <c r="O89" i="20"/>
  <c r="N89" i="20"/>
  <c r="M89" i="20"/>
  <c r="L89" i="20"/>
  <c r="K89" i="20"/>
  <c r="J89" i="20"/>
  <c r="T89" i="20" s="1"/>
  <c r="I89" i="20"/>
  <c r="X88" i="20"/>
  <c r="S88" i="20"/>
  <c r="O88" i="20"/>
  <c r="N88" i="20"/>
  <c r="M88" i="20"/>
  <c r="L88" i="20"/>
  <c r="K88" i="20"/>
  <c r="J88" i="20"/>
  <c r="I88" i="20"/>
  <c r="X87" i="20"/>
  <c r="O87" i="20"/>
  <c r="N87" i="20"/>
  <c r="M87" i="20"/>
  <c r="L87" i="20"/>
  <c r="K87" i="20"/>
  <c r="J87" i="20"/>
  <c r="T87" i="20" s="1"/>
  <c r="I87" i="20"/>
  <c r="X86" i="20"/>
  <c r="W86" i="20"/>
  <c r="O86" i="20"/>
  <c r="N86" i="20"/>
  <c r="M86" i="20"/>
  <c r="L86" i="20"/>
  <c r="K86" i="20"/>
  <c r="J86" i="20"/>
  <c r="I86" i="20"/>
  <c r="X85" i="20"/>
  <c r="U85" i="20"/>
  <c r="O85" i="20"/>
  <c r="N85" i="20"/>
  <c r="M85" i="20"/>
  <c r="L85" i="20"/>
  <c r="K85" i="20"/>
  <c r="J85" i="20"/>
  <c r="I85" i="20"/>
  <c r="X84" i="20"/>
  <c r="O84" i="20"/>
  <c r="N84" i="20"/>
  <c r="M84" i="20"/>
  <c r="L84" i="20"/>
  <c r="K84" i="20"/>
  <c r="J84" i="20"/>
  <c r="I84" i="20"/>
  <c r="S84" i="20" s="1"/>
  <c r="X83" i="20"/>
  <c r="O83" i="20"/>
  <c r="N83" i="20"/>
  <c r="M83" i="20"/>
  <c r="L83" i="20"/>
  <c r="K83" i="20"/>
  <c r="J83" i="20"/>
  <c r="T83" i="20" s="1"/>
  <c r="I83" i="20"/>
  <c r="X82" i="20"/>
  <c r="T82" i="20"/>
  <c r="O82" i="20"/>
  <c r="N82" i="20"/>
  <c r="M82" i="20"/>
  <c r="L82" i="20"/>
  <c r="K82" i="20"/>
  <c r="J82" i="20"/>
  <c r="W82" i="20" s="1"/>
  <c r="I82" i="20"/>
  <c r="X81" i="20"/>
  <c r="U81" i="20"/>
  <c r="O81" i="20"/>
  <c r="N81" i="20"/>
  <c r="M81" i="20"/>
  <c r="L81" i="20"/>
  <c r="K81" i="20"/>
  <c r="J81" i="20"/>
  <c r="I81" i="20"/>
  <c r="X80" i="20"/>
  <c r="O80" i="20"/>
  <c r="N80" i="20"/>
  <c r="S80" i="20" s="1"/>
  <c r="M80" i="20"/>
  <c r="L80" i="20"/>
  <c r="K80" i="20"/>
  <c r="J80" i="20"/>
  <c r="I80" i="20"/>
  <c r="X79" i="20"/>
  <c r="O79" i="20"/>
  <c r="N79" i="20"/>
  <c r="M79" i="20"/>
  <c r="L79" i="20"/>
  <c r="K79" i="20"/>
  <c r="J79" i="20"/>
  <c r="I79" i="20"/>
  <c r="X78" i="20"/>
  <c r="O78" i="20"/>
  <c r="N78" i="20"/>
  <c r="M78" i="20"/>
  <c r="L78" i="20"/>
  <c r="K78" i="20"/>
  <c r="J78" i="20"/>
  <c r="W78" i="20" s="1"/>
  <c r="I78" i="20"/>
  <c r="X77" i="20"/>
  <c r="U77" i="20"/>
  <c r="O77" i="20"/>
  <c r="N77" i="20"/>
  <c r="M77" i="20"/>
  <c r="L77" i="20"/>
  <c r="K77" i="20"/>
  <c r="J77" i="20"/>
  <c r="I77" i="20"/>
  <c r="X76" i="20"/>
  <c r="O76" i="20"/>
  <c r="N76" i="20"/>
  <c r="M76" i="20"/>
  <c r="L76" i="20"/>
  <c r="K76" i="20"/>
  <c r="J76" i="20"/>
  <c r="I76" i="20"/>
  <c r="X75" i="20"/>
  <c r="O75" i="20"/>
  <c r="N75" i="20"/>
  <c r="M75" i="20"/>
  <c r="L75" i="20"/>
  <c r="K75" i="20"/>
  <c r="J75" i="20"/>
  <c r="I75" i="20"/>
  <c r="X74" i="20"/>
  <c r="W74" i="20"/>
  <c r="O74" i="20"/>
  <c r="N74" i="20"/>
  <c r="M74" i="20"/>
  <c r="L74" i="20"/>
  <c r="K74" i="20"/>
  <c r="J74" i="20"/>
  <c r="I74" i="20"/>
  <c r="X73" i="20"/>
  <c r="O73" i="20"/>
  <c r="N73" i="20"/>
  <c r="W73" i="20" s="1"/>
  <c r="M73" i="20"/>
  <c r="L73" i="20"/>
  <c r="K73" i="20"/>
  <c r="J73" i="20"/>
  <c r="I73" i="20"/>
  <c r="X72" i="20"/>
  <c r="U72" i="20"/>
  <c r="O72" i="20"/>
  <c r="N72" i="20"/>
  <c r="M72" i="20"/>
  <c r="L72" i="20"/>
  <c r="K72" i="20"/>
  <c r="J72" i="20"/>
  <c r="I72" i="20"/>
  <c r="X71" i="20"/>
  <c r="V71" i="20"/>
  <c r="O71" i="20"/>
  <c r="N71" i="20"/>
  <c r="M71" i="20"/>
  <c r="L71" i="20"/>
  <c r="K71" i="20"/>
  <c r="J71" i="20"/>
  <c r="I71" i="20"/>
  <c r="X70" i="20"/>
  <c r="T70" i="20"/>
  <c r="O70" i="20"/>
  <c r="N70" i="20"/>
  <c r="M70" i="20"/>
  <c r="L70" i="20"/>
  <c r="K70" i="20"/>
  <c r="J70" i="20"/>
  <c r="W70" i="20" s="1"/>
  <c r="I70" i="20"/>
  <c r="X69" i="20"/>
  <c r="V69" i="20"/>
  <c r="O69" i="20"/>
  <c r="N69" i="20"/>
  <c r="M69" i="20"/>
  <c r="U69" i="20" s="1"/>
  <c r="L69" i="20"/>
  <c r="K69" i="20"/>
  <c r="W69" i="20" s="1"/>
  <c r="J69" i="20"/>
  <c r="I69" i="20"/>
  <c r="X68" i="20"/>
  <c r="O68" i="20"/>
  <c r="N68" i="20"/>
  <c r="M68" i="20"/>
  <c r="L68" i="20"/>
  <c r="K68" i="20"/>
  <c r="J68" i="20"/>
  <c r="I68" i="20"/>
  <c r="X67" i="20"/>
  <c r="O67" i="20"/>
  <c r="N67" i="20"/>
  <c r="M67" i="20"/>
  <c r="L67" i="20"/>
  <c r="K67" i="20"/>
  <c r="J67" i="20"/>
  <c r="T67" i="20" s="1"/>
  <c r="I67" i="20"/>
  <c r="X66" i="20"/>
  <c r="O66" i="20"/>
  <c r="N66" i="20"/>
  <c r="M66" i="20"/>
  <c r="T66" i="20" s="1"/>
  <c r="L66" i="20"/>
  <c r="K66" i="20"/>
  <c r="J66" i="20"/>
  <c r="I66" i="20"/>
  <c r="X65" i="20"/>
  <c r="O65" i="20"/>
  <c r="N65" i="20"/>
  <c r="M65" i="20"/>
  <c r="L65" i="20"/>
  <c r="V65" i="20" s="1"/>
  <c r="K65" i="20"/>
  <c r="J65" i="20"/>
  <c r="I65" i="20"/>
  <c r="X64" i="20"/>
  <c r="S64" i="20"/>
  <c r="O64" i="20"/>
  <c r="N64" i="20"/>
  <c r="M64" i="20"/>
  <c r="L64" i="20"/>
  <c r="K64" i="20"/>
  <c r="J64" i="20"/>
  <c r="I64" i="20"/>
  <c r="X63" i="20"/>
  <c r="S63" i="20"/>
  <c r="O63" i="20"/>
  <c r="N63" i="20"/>
  <c r="M63" i="20"/>
  <c r="L63" i="20"/>
  <c r="K63" i="20"/>
  <c r="J63" i="20"/>
  <c r="I63" i="20"/>
  <c r="X62" i="20"/>
  <c r="O62" i="20"/>
  <c r="N62" i="20"/>
  <c r="M62" i="20"/>
  <c r="L62" i="20"/>
  <c r="K62" i="20"/>
  <c r="J62" i="20"/>
  <c r="W62" i="20" s="1"/>
  <c r="I62" i="20"/>
  <c r="X61" i="20"/>
  <c r="O61" i="20"/>
  <c r="N61" i="20"/>
  <c r="M61" i="20"/>
  <c r="L61" i="20"/>
  <c r="K61" i="20"/>
  <c r="J61" i="20"/>
  <c r="I61" i="20"/>
  <c r="X60" i="20"/>
  <c r="O60" i="20"/>
  <c r="N60" i="20"/>
  <c r="M60" i="20"/>
  <c r="L60" i="20"/>
  <c r="S60" i="20" s="1"/>
  <c r="K60" i="20"/>
  <c r="J60" i="20"/>
  <c r="U60" i="20" s="1"/>
  <c r="I60" i="20"/>
  <c r="X59" i="20"/>
  <c r="O59" i="20"/>
  <c r="N59" i="20"/>
  <c r="M59" i="20"/>
  <c r="L59" i="20"/>
  <c r="K59" i="20"/>
  <c r="J59" i="20"/>
  <c r="I59" i="20"/>
  <c r="X58" i="20"/>
  <c r="O58" i="20"/>
  <c r="N58" i="20"/>
  <c r="M58" i="20"/>
  <c r="L58" i="20"/>
  <c r="K58" i="20"/>
  <c r="J58" i="20"/>
  <c r="I58" i="20"/>
  <c r="X57" i="20"/>
  <c r="O57" i="20"/>
  <c r="N57" i="20"/>
  <c r="M57" i="20"/>
  <c r="L57" i="20"/>
  <c r="K57" i="20"/>
  <c r="J57" i="20"/>
  <c r="I57" i="20"/>
  <c r="X56" i="20"/>
  <c r="W56" i="20"/>
  <c r="U56" i="20"/>
  <c r="O56" i="20"/>
  <c r="N56" i="20"/>
  <c r="M56" i="20"/>
  <c r="L56" i="20"/>
  <c r="K56" i="20"/>
  <c r="J56" i="20"/>
  <c r="I56" i="20"/>
  <c r="X55" i="20"/>
  <c r="O55" i="20"/>
  <c r="N55" i="20"/>
  <c r="M55" i="20"/>
  <c r="L55" i="20"/>
  <c r="K55" i="20"/>
  <c r="U55" i="20" s="1"/>
  <c r="J55" i="20"/>
  <c r="I55" i="20"/>
  <c r="X54" i="20"/>
  <c r="O54" i="20"/>
  <c r="N54" i="20"/>
  <c r="M54" i="20"/>
  <c r="L54" i="20"/>
  <c r="K54" i="20"/>
  <c r="J54" i="20"/>
  <c r="I54" i="20"/>
  <c r="X53" i="20"/>
  <c r="O53" i="20"/>
  <c r="N53" i="20"/>
  <c r="M53" i="20"/>
  <c r="L53" i="20"/>
  <c r="K53" i="20"/>
  <c r="J53" i="20"/>
  <c r="I53" i="20"/>
  <c r="X52" i="20"/>
  <c r="T52" i="20"/>
  <c r="O52" i="20"/>
  <c r="N52" i="20"/>
  <c r="M52" i="20"/>
  <c r="L52" i="20"/>
  <c r="K52" i="20"/>
  <c r="W52" i="20" s="1"/>
  <c r="J52" i="20"/>
  <c r="U52" i="20" s="1"/>
  <c r="I52" i="20"/>
  <c r="X51" i="20"/>
  <c r="O51" i="20"/>
  <c r="N51" i="20"/>
  <c r="M51" i="20"/>
  <c r="L51" i="20"/>
  <c r="K51" i="20"/>
  <c r="J51" i="20"/>
  <c r="I51" i="20"/>
  <c r="S51" i="20" s="1"/>
  <c r="X50" i="20"/>
  <c r="O50" i="20"/>
  <c r="N50" i="20"/>
  <c r="M50" i="20"/>
  <c r="L50" i="20"/>
  <c r="K50" i="20"/>
  <c r="J50" i="20"/>
  <c r="W50" i="20" s="1"/>
  <c r="I50" i="20"/>
  <c r="S50" i="20" s="1"/>
  <c r="X49" i="20"/>
  <c r="S49" i="20"/>
  <c r="O49" i="20"/>
  <c r="N49" i="20"/>
  <c r="M49" i="20"/>
  <c r="L49" i="20"/>
  <c r="K49" i="20"/>
  <c r="J49" i="20"/>
  <c r="U49" i="20" s="1"/>
  <c r="I49" i="20"/>
  <c r="X48" i="20"/>
  <c r="W48" i="20"/>
  <c r="O48" i="20"/>
  <c r="N48" i="20"/>
  <c r="M48" i="20"/>
  <c r="L48" i="20"/>
  <c r="K48" i="20"/>
  <c r="U48" i="20" s="1"/>
  <c r="J48" i="20"/>
  <c r="I48" i="20"/>
  <c r="X47" i="20"/>
  <c r="O47" i="20"/>
  <c r="N47" i="20"/>
  <c r="M47" i="20"/>
  <c r="L47" i="20"/>
  <c r="K47" i="20"/>
  <c r="J47" i="20"/>
  <c r="I47" i="20"/>
  <c r="X46" i="20"/>
  <c r="S46" i="20"/>
  <c r="O46" i="20"/>
  <c r="N46" i="20"/>
  <c r="M46" i="20"/>
  <c r="L46" i="20"/>
  <c r="K46" i="20"/>
  <c r="J46" i="20"/>
  <c r="I46" i="20"/>
  <c r="X45" i="20"/>
  <c r="O45" i="20"/>
  <c r="N45" i="20"/>
  <c r="M45" i="20"/>
  <c r="L45" i="20"/>
  <c r="K45" i="20"/>
  <c r="J45" i="20"/>
  <c r="I45" i="20"/>
  <c r="X44" i="20"/>
  <c r="O44" i="20"/>
  <c r="N44" i="20"/>
  <c r="M44" i="20"/>
  <c r="L44" i="20"/>
  <c r="K44" i="20"/>
  <c r="J44" i="20"/>
  <c r="W44" i="20" s="1"/>
  <c r="I44" i="20"/>
  <c r="X43" i="20"/>
  <c r="W43" i="20"/>
  <c r="O43" i="20"/>
  <c r="N43" i="20"/>
  <c r="M43" i="20"/>
  <c r="L43" i="20"/>
  <c r="K43" i="20"/>
  <c r="J43" i="20"/>
  <c r="I43" i="20"/>
  <c r="X42" i="20"/>
  <c r="O42" i="20"/>
  <c r="N42" i="20"/>
  <c r="S42" i="20" s="1"/>
  <c r="M42" i="20"/>
  <c r="L42" i="20"/>
  <c r="K42" i="20"/>
  <c r="J42" i="20"/>
  <c r="W42" i="20" s="1"/>
  <c r="I42" i="20"/>
  <c r="X41" i="20"/>
  <c r="S41" i="20"/>
  <c r="O41" i="20"/>
  <c r="N41" i="20"/>
  <c r="M41" i="20"/>
  <c r="L41" i="20"/>
  <c r="K41" i="20"/>
  <c r="J41" i="20"/>
  <c r="I41" i="20"/>
  <c r="X40" i="20"/>
  <c r="O40" i="20"/>
  <c r="N40" i="20"/>
  <c r="M40" i="20"/>
  <c r="L40" i="20"/>
  <c r="K40" i="20"/>
  <c r="J40" i="20"/>
  <c r="I40" i="20"/>
  <c r="X39" i="20"/>
  <c r="U39" i="20"/>
  <c r="O39" i="20"/>
  <c r="N39" i="20"/>
  <c r="M39" i="20"/>
  <c r="L39" i="20"/>
  <c r="K39" i="20"/>
  <c r="J39" i="20"/>
  <c r="I39" i="20"/>
  <c r="X38" i="20"/>
  <c r="O38" i="20"/>
  <c r="N38" i="20"/>
  <c r="M38" i="20"/>
  <c r="L38" i="20"/>
  <c r="K38" i="20"/>
  <c r="J38" i="20"/>
  <c r="T38" i="20" s="1"/>
  <c r="I38" i="20"/>
  <c r="X37" i="20"/>
  <c r="O37" i="20"/>
  <c r="N37" i="20"/>
  <c r="M37" i="20"/>
  <c r="L37" i="20"/>
  <c r="K37" i="20"/>
  <c r="J37" i="20"/>
  <c r="I37" i="20"/>
  <c r="X36" i="20"/>
  <c r="T36" i="20"/>
  <c r="O36" i="20"/>
  <c r="N36" i="20"/>
  <c r="M36" i="20"/>
  <c r="L36" i="20"/>
  <c r="K36" i="20"/>
  <c r="W36" i="20" s="1"/>
  <c r="J36" i="20"/>
  <c r="U36" i="20" s="1"/>
  <c r="I36" i="20"/>
  <c r="X35" i="20"/>
  <c r="O35" i="20"/>
  <c r="N35" i="20"/>
  <c r="M35" i="20"/>
  <c r="L35" i="20"/>
  <c r="W35" i="20" s="1"/>
  <c r="K35" i="20"/>
  <c r="J35" i="20"/>
  <c r="I35" i="20"/>
  <c r="X34" i="20"/>
  <c r="O34" i="20"/>
  <c r="N34" i="20"/>
  <c r="M34" i="20"/>
  <c r="L34" i="20"/>
  <c r="K34" i="20"/>
  <c r="J34" i="20"/>
  <c r="I34" i="20"/>
  <c r="S34" i="20" s="1"/>
  <c r="X33" i="20"/>
  <c r="T33" i="20"/>
  <c r="O33" i="20"/>
  <c r="N33" i="20"/>
  <c r="M33" i="20"/>
  <c r="L33" i="20"/>
  <c r="K33" i="20"/>
  <c r="J33" i="20"/>
  <c r="I33" i="20"/>
  <c r="X32" i="20"/>
  <c r="O32" i="20"/>
  <c r="N32" i="20"/>
  <c r="M32" i="20"/>
  <c r="L32" i="20"/>
  <c r="K32" i="20"/>
  <c r="J32" i="20"/>
  <c r="I32" i="20"/>
  <c r="X31" i="20"/>
  <c r="S31" i="20"/>
  <c r="O31" i="20"/>
  <c r="N31" i="20"/>
  <c r="M31" i="20"/>
  <c r="L31" i="20"/>
  <c r="K31" i="20"/>
  <c r="J31" i="20"/>
  <c r="I31" i="20"/>
  <c r="X30" i="20"/>
  <c r="O30" i="20"/>
  <c r="N30" i="20"/>
  <c r="M30" i="20"/>
  <c r="L30" i="20"/>
  <c r="K30" i="20"/>
  <c r="J30" i="20"/>
  <c r="U30" i="20" s="1"/>
  <c r="I30" i="20"/>
  <c r="X29" i="20"/>
  <c r="V29" i="20"/>
  <c r="O29" i="20"/>
  <c r="N29" i="20"/>
  <c r="M29" i="20"/>
  <c r="L29" i="20"/>
  <c r="K29" i="20"/>
  <c r="J29" i="20"/>
  <c r="I29" i="20"/>
  <c r="X28" i="20"/>
  <c r="O28" i="20"/>
  <c r="N28" i="20"/>
  <c r="M28" i="20"/>
  <c r="L28" i="20"/>
  <c r="K28" i="20"/>
  <c r="J28" i="20"/>
  <c r="W28" i="20" s="1"/>
  <c r="I28" i="20"/>
  <c r="X27" i="20"/>
  <c r="U27" i="20"/>
  <c r="O27" i="20"/>
  <c r="N27" i="20"/>
  <c r="M27" i="20"/>
  <c r="L27" i="20"/>
  <c r="K27" i="20"/>
  <c r="J27" i="20"/>
  <c r="I27" i="20"/>
  <c r="X26" i="20"/>
  <c r="O26" i="20"/>
  <c r="N26" i="20"/>
  <c r="M26" i="20"/>
  <c r="L26" i="20"/>
  <c r="K26" i="20"/>
  <c r="U26" i="20" s="1"/>
  <c r="J26" i="20"/>
  <c r="I26" i="20"/>
  <c r="X25" i="20"/>
  <c r="S25" i="20"/>
  <c r="O25" i="20"/>
  <c r="N25" i="20"/>
  <c r="M25" i="20"/>
  <c r="L25" i="20"/>
  <c r="K25" i="20"/>
  <c r="J25" i="20"/>
  <c r="I25" i="20"/>
  <c r="X24" i="20"/>
  <c r="O24" i="20"/>
  <c r="N24" i="20"/>
  <c r="M24" i="20"/>
  <c r="L24" i="20"/>
  <c r="K24" i="20"/>
  <c r="J24" i="20"/>
  <c r="V24" i="20" s="1"/>
  <c r="I24" i="20"/>
  <c r="X23" i="20"/>
  <c r="O23" i="20"/>
  <c r="N23" i="20"/>
  <c r="M23" i="20"/>
  <c r="L23" i="20"/>
  <c r="K23" i="20"/>
  <c r="J23" i="20"/>
  <c r="I23" i="20"/>
  <c r="X22" i="20"/>
  <c r="S22" i="20"/>
  <c r="O22" i="20"/>
  <c r="N22" i="20"/>
  <c r="M22" i="20"/>
  <c r="L22" i="20"/>
  <c r="K22" i="20"/>
  <c r="J22" i="20"/>
  <c r="I22" i="20"/>
  <c r="X21" i="20"/>
  <c r="O21" i="20"/>
  <c r="N21" i="20"/>
  <c r="M21" i="20"/>
  <c r="L21" i="20"/>
  <c r="K21" i="20"/>
  <c r="J21" i="20"/>
  <c r="I21" i="20"/>
  <c r="X20" i="20"/>
  <c r="O20" i="20"/>
  <c r="N20" i="20"/>
  <c r="M20" i="20"/>
  <c r="L20" i="20"/>
  <c r="K20" i="20"/>
  <c r="J20" i="20"/>
  <c r="U20" i="20" s="1"/>
  <c r="I20" i="20"/>
  <c r="X19" i="20"/>
  <c r="O19" i="20"/>
  <c r="N19" i="20"/>
  <c r="M19" i="20"/>
  <c r="L19" i="20"/>
  <c r="W19" i="20" s="1"/>
  <c r="K19" i="20"/>
  <c r="J19" i="20"/>
  <c r="I19" i="20"/>
  <c r="X18" i="20"/>
  <c r="O18" i="20"/>
  <c r="N18" i="20"/>
  <c r="M18" i="20"/>
  <c r="L18" i="20"/>
  <c r="K18" i="20"/>
  <c r="J18" i="20"/>
  <c r="I18" i="20"/>
  <c r="T18" i="20" s="1"/>
  <c r="H18" i="20"/>
  <c r="X17" i="20"/>
  <c r="O17" i="20"/>
  <c r="N17" i="20"/>
  <c r="M17" i="20"/>
  <c r="L17" i="20"/>
  <c r="K17" i="20"/>
  <c r="J17" i="20"/>
  <c r="I17" i="20"/>
  <c r="H17" i="20"/>
  <c r="X16" i="20"/>
  <c r="O16" i="20"/>
  <c r="N16" i="20"/>
  <c r="M16" i="20"/>
  <c r="L16" i="20"/>
  <c r="Y16" i="20" s="1"/>
  <c r="K16" i="20"/>
  <c r="J16" i="20"/>
  <c r="I16" i="20"/>
  <c r="H16" i="20"/>
  <c r="X15" i="20"/>
  <c r="U15" i="20"/>
  <c r="O15" i="20"/>
  <c r="N15" i="20"/>
  <c r="M15" i="20"/>
  <c r="L15" i="20"/>
  <c r="K15" i="20"/>
  <c r="J15" i="20"/>
  <c r="I15" i="20"/>
  <c r="H15" i="20"/>
  <c r="X14" i="20"/>
  <c r="O14" i="20"/>
  <c r="N14" i="20"/>
  <c r="M14" i="20"/>
  <c r="Y14" i="20" s="1"/>
  <c r="L14" i="20"/>
  <c r="K14" i="20"/>
  <c r="J14" i="20"/>
  <c r="I14" i="20"/>
  <c r="H14" i="20"/>
  <c r="X13" i="20"/>
  <c r="O13" i="20"/>
  <c r="N13" i="20"/>
  <c r="M13" i="20"/>
  <c r="L13" i="20"/>
  <c r="K13" i="20"/>
  <c r="J13" i="20"/>
  <c r="I13" i="20"/>
  <c r="H13" i="20"/>
  <c r="X12" i="20"/>
  <c r="O12" i="20"/>
  <c r="N12" i="20"/>
  <c r="M12" i="20"/>
  <c r="L12" i="20"/>
  <c r="K12" i="20"/>
  <c r="J12" i="20"/>
  <c r="I12" i="20"/>
  <c r="H12" i="20"/>
  <c r="X11" i="20"/>
  <c r="U11" i="20"/>
  <c r="O11" i="20"/>
  <c r="N11" i="20"/>
  <c r="M11" i="20"/>
  <c r="L11" i="20"/>
  <c r="Y11" i="20" s="1"/>
  <c r="K11" i="20"/>
  <c r="J11" i="20"/>
  <c r="S11" i="20" s="1"/>
  <c r="I11" i="20"/>
  <c r="H11" i="20"/>
  <c r="X10" i="20"/>
  <c r="O10" i="20"/>
  <c r="N10" i="20"/>
  <c r="M10" i="20"/>
  <c r="L10" i="20"/>
  <c r="K10" i="20"/>
  <c r="J10" i="20"/>
  <c r="U10" i="20" s="1"/>
  <c r="I10" i="20"/>
  <c r="H10" i="20"/>
  <c r="X9" i="20"/>
  <c r="O9" i="20"/>
  <c r="N9" i="20"/>
  <c r="S9" i="20" s="1"/>
  <c r="M9" i="20"/>
  <c r="T9" i="20" s="1"/>
  <c r="L9" i="20"/>
  <c r="K9" i="20"/>
  <c r="J9" i="20"/>
  <c r="I9" i="20"/>
  <c r="H9" i="20"/>
  <c r="X8" i="20"/>
  <c r="O8" i="20"/>
  <c r="N8" i="20"/>
  <c r="M8" i="20"/>
  <c r="L8" i="20"/>
  <c r="K8" i="20"/>
  <c r="J8" i="20"/>
  <c r="I8" i="20"/>
  <c r="H8" i="20"/>
  <c r="X7" i="20"/>
  <c r="O7" i="20"/>
  <c r="N7" i="20"/>
  <c r="M7" i="20"/>
  <c r="L7" i="20"/>
  <c r="K7" i="20"/>
  <c r="J7" i="20"/>
  <c r="I7" i="20"/>
  <c r="H7" i="20"/>
  <c r="Y6" i="20"/>
  <c r="X6" i="20"/>
  <c r="O6" i="20"/>
  <c r="N6" i="20"/>
  <c r="M6" i="20"/>
  <c r="L6" i="20"/>
  <c r="K6" i="20"/>
  <c r="J6" i="20"/>
  <c r="I6" i="20"/>
  <c r="H6" i="20"/>
  <c r="X5" i="20"/>
  <c r="O5" i="20"/>
  <c r="N5" i="20"/>
  <c r="M5" i="20"/>
  <c r="L5" i="20"/>
  <c r="K5" i="20"/>
  <c r="J5" i="20"/>
  <c r="I5" i="20"/>
  <c r="H5" i="20"/>
  <c r="X4" i="20"/>
  <c r="O4" i="20"/>
  <c r="N4" i="20"/>
  <c r="M4" i="20"/>
  <c r="L4" i="20"/>
  <c r="K4" i="20"/>
  <c r="J4" i="20"/>
  <c r="I4" i="20"/>
  <c r="H4" i="20"/>
  <c r="X3" i="20"/>
  <c r="S3" i="20"/>
  <c r="O3" i="20"/>
  <c r="N3" i="20"/>
  <c r="M3" i="20"/>
  <c r="L3" i="20"/>
  <c r="K3" i="20"/>
  <c r="J3" i="20"/>
  <c r="I3" i="20"/>
  <c r="H3" i="20"/>
  <c r="X100" i="16"/>
  <c r="T100" i="16"/>
  <c r="O100" i="16"/>
  <c r="N100" i="16"/>
  <c r="M100" i="16"/>
  <c r="L100" i="16"/>
  <c r="K100" i="16"/>
  <c r="V100" i="16" s="1"/>
  <c r="J100" i="16"/>
  <c r="U100" i="16" s="1"/>
  <c r="I100" i="16"/>
  <c r="X99" i="16"/>
  <c r="O99" i="16"/>
  <c r="N99" i="16"/>
  <c r="M99" i="16"/>
  <c r="L99" i="16"/>
  <c r="K99" i="16"/>
  <c r="J99" i="16"/>
  <c r="I99" i="16"/>
  <c r="X98" i="16"/>
  <c r="O98" i="16"/>
  <c r="N98" i="16"/>
  <c r="M98" i="16"/>
  <c r="L98" i="16"/>
  <c r="K98" i="16"/>
  <c r="J98" i="16"/>
  <c r="I98" i="16"/>
  <c r="V98" i="16" s="1"/>
  <c r="X97" i="16"/>
  <c r="O97" i="16"/>
  <c r="N97" i="16"/>
  <c r="M97" i="16"/>
  <c r="L97" i="16"/>
  <c r="K97" i="16"/>
  <c r="J97" i="16"/>
  <c r="I97" i="16"/>
  <c r="X96" i="16"/>
  <c r="O96" i="16"/>
  <c r="N96" i="16"/>
  <c r="M96" i="16"/>
  <c r="L96" i="16"/>
  <c r="K96" i="16"/>
  <c r="J96" i="16"/>
  <c r="I96" i="16"/>
  <c r="X95" i="16"/>
  <c r="O95" i="16"/>
  <c r="S95" i="16" s="1"/>
  <c r="N95" i="16"/>
  <c r="M95" i="16"/>
  <c r="L95" i="16"/>
  <c r="K95" i="16"/>
  <c r="J95" i="16"/>
  <c r="I95" i="16"/>
  <c r="V95" i="16" s="1"/>
  <c r="X94" i="16"/>
  <c r="O94" i="16"/>
  <c r="N94" i="16"/>
  <c r="M94" i="16"/>
  <c r="L94" i="16"/>
  <c r="K94" i="16"/>
  <c r="J94" i="16"/>
  <c r="I94" i="16"/>
  <c r="X93" i="16"/>
  <c r="O93" i="16"/>
  <c r="N93" i="16"/>
  <c r="M93" i="16"/>
  <c r="L93" i="16"/>
  <c r="K93" i="16"/>
  <c r="J93" i="16"/>
  <c r="I93" i="16"/>
  <c r="X92" i="16"/>
  <c r="U92" i="16"/>
  <c r="O92" i="16"/>
  <c r="N92" i="16"/>
  <c r="M92" i="16"/>
  <c r="L92" i="16"/>
  <c r="K92" i="16"/>
  <c r="J92" i="16"/>
  <c r="I92" i="16"/>
  <c r="X91" i="16"/>
  <c r="O91" i="16"/>
  <c r="N91" i="16"/>
  <c r="M91" i="16"/>
  <c r="L91" i="16"/>
  <c r="K91" i="16"/>
  <c r="J91" i="16"/>
  <c r="I91" i="16"/>
  <c r="X90" i="16"/>
  <c r="O90" i="16"/>
  <c r="N90" i="16"/>
  <c r="M90" i="16"/>
  <c r="L90" i="16"/>
  <c r="K90" i="16"/>
  <c r="J90" i="16"/>
  <c r="I90" i="16"/>
  <c r="U90" i="16" s="1"/>
  <c r="X89" i="16"/>
  <c r="O89" i="16"/>
  <c r="N89" i="16"/>
  <c r="M89" i="16"/>
  <c r="L89" i="16"/>
  <c r="K89" i="16"/>
  <c r="J89" i="16"/>
  <c r="U89" i="16" s="1"/>
  <c r="I89" i="16"/>
  <c r="X88" i="16"/>
  <c r="O88" i="16"/>
  <c r="N88" i="16"/>
  <c r="M88" i="16"/>
  <c r="L88" i="16"/>
  <c r="K88" i="16"/>
  <c r="J88" i="16"/>
  <c r="I88" i="16"/>
  <c r="S88" i="16" s="1"/>
  <c r="X87" i="16"/>
  <c r="O87" i="16"/>
  <c r="N87" i="16"/>
  <c r="M87" i="16"/>
  <c r="L87" i="16"/>
  <c r="K87" i="16"/>
  <c r="J87" i="16"/>
  <c r="I87" i="16"/>
  <c r="X86" i="16"/>
  <c r="O86" i="16"/>
  <c r="N86" i="16"/>
  <c r="M86" i="16"/>
  <c r="L86" i="16"/>
  <c r="K86" i="16"/>
  <c r="J86" i="16"/>
  <c r="I86" i="16"/>
  <c r="X85" i="16"/>
  <c r="O85" i="16"/>
  <c r="N85" i="16"/>
  <c r="M85" i="16"/>
  <c r="L85" i="16"/>
  <c r="K85" i="16"/>
  <c r="J85" i="16"/>
  <c r="I85" i="16"/>
  <c r="X84" i="16"/>
  <c r="O84" i="16"/>
  <c r="N84" i="16"/>
  <c r="M84" i="16"/>
  <c r="L84" i="16"/>
  <c r="K84" i="16"/>
  <c r="J84" i="16"/>
  <c r="I84" i="16"/>
  <c r="X83" i="16"/>
  <c r="O83" i="16"/>
  <c r="N83" i="16"/>
  <c r="M83" i="16"/>
  <c r="L83" i="16"/>
  <c r="K83" i="16"/>
  <c r="J83" i="16"/>
  <c r="I83" i="16"/>
  <c r="S83" i="16" s="1"/>
  <c r="X82" i="16"/>
  <c r="O82" i="16"/>
  <c r="N82" i="16"/>
  <c r="M82" i="16"/>
  <c r="L82" i="16"/>
  <c r="K82" i="16"/>
  <c r="J82" i="16"/>
  <c r="I82" i="16"/>
  <c r="X81" i="16"/>
  <c r="O81" i="16"/>
  <c r="N81" i="16"/>
  <c r="M81" i="16"/>
  <c r="L81" i="16"/>
  <c r="K81" i="16"/>
  <c r="J81" i="16"/>
  <c r="I81" i="16"/>
  <c r="S81" i="16" s="1"/>
  <c r="X80" i="16"/>
  <c r="O80" i="16"/>
  <c r="N80" i="16"/>
  <c r="M80" i="16"/>
  <c r="L80" i="16"/>
  <c r="K80" i="16"/>
  <c r="J80" i="16"/>
  <c r="I80" i="16"/>
  <c r="X79" i="16"/>
  <c r="O79" i="16"/>
  <c r="N79" i="16"/>
  <c r="M79" i="16"/>
  <c r="L79" i="16"/>
  <c r="K79" i="16"/>
  <c r="T79" i="16" s="1"/>
  <c r="J79" i="16"/>
  <c r="I79" i="16"/>
  <c r="X78" i="16"/>
  <c r="U78" i="16"/>
  <c r="O78" i="16"/>
  <c r="N78" i="16"/>
  <c r="M78" i="16"/>
  <c r="L78" i="16"/>
  <c r="K78" i="16"/>
  <c r="J78" i="16"/>
  <c r="I78" i="16"/>
  <c r="X77" i="16"/>
  <c r="O77" i="16"/>
  <c r="N77" i="16"/>
  <c r="M77" i="16"/>
  <c r="L77" i="16"/>
  <c r="K77" i="16"/>
  <c r="J77" i="16"/>
  <c r="I77" i="16"/>
  <c r="U77" i="16" s="1"/>
  <c r="X76" i="16"/>
  <c r="O76" i="16"/>
  <c r="N76" i="16"/>
  <c r="M76" i="16"/>
  <c r="L76" i="16"/>
  <c r="K76" i="16"/>
  <c r="J76" i="16"/>
  <c r="I76" i="16"/>
  <c r="X75" i="16"/>
  <c r="O75" i="16"/>
  <c r="N75" i="16"/>
  <c r="M75" i="16"/>
  <c r="L75" i="16"/>
  <c r="K75" i="16"/>
  <c r="J75" i="16"/>
  <c r="T75" i="16" s="1"/>
  <c r="I75" i="16"/>
  <c r="X74" i="16"/>
  <c r="O74" i="16"/>
  <c r="N74" i="16"/>
  <c r="M74" i="16"/>
  <c r="L74" i="16"/>
  <c r="K74" i="16"/>
  <c r="J74" i="16"/>
  <c r="I74" i="16"/>
  <c r="X73" i="16"/>
  <c r="O73" i="16"/>
  <c r="N73" i="16"/>
  <c r="M73" i="16"/>
  <c r="L73" i="16"/>
  <c r="K73" i="16"/>
  <c r="J73" i="16"/>
  <c r="I73" i="16"/>
  <c r="T73" i="16" s="1"/>
  <c r="X72" i="16"/>
  <c r="O72" i="16"/>
  <c r="N72" i="16"/>
  <c r="M72" i="16"/>
  <c r="L72" i="16"/>
  <c r="K72" i="16"/>
  <c r="J72" i="16"/>
  <c r="V72" i="16" s="1"/>
  <c r="I72" i="16"/>
  <c r="X71" i="16"/>
  <c r="O71" i="16"/>
  <c r="N71" i="16"/>
  <c r="M71" i="16"/>
  <c r="L71" i="16"/>
  <c r="K71" i="16"/>
  <c r="J71" i="16"/>
  <c r="I71" i="16"/>
  <c r="Y71" i="16" s="1"/>
  <c r="X70" i="16"/>
  <c r="O70" i="16"/>
  <c r="N70" i="16"/>
  <c r="M70" i="16"/>
  <c r="L70" i="16"/>
  <c r="K70" i="16"/>
  <c r="J70" i="16"/>
  <c r="I70" i="16"/>
  <c r="V70" i="16" s="1"/>
  <c r="X69" i="16"/>
  <c r="O69" i="16"/>
  <c r="N69" i="16"/>
  <c r="M69" i="16"/>
  <c r="L69" i="16"/>
  <c r="S69" i="16" s="1"/>
  <c r="K69" i="16"/>
  <c r="J69" i="16"/>
  <c r="I69" i="16"/>
  <c r="X68" i="16"/>
  <c r="O68" i="16"/>
  <c r="N68" i="16"/>
  <c r="M68" i="16"/>
  <c r="L68" i="16"/>
  <c r="K68" i="16"/>
  <c r="J68" i="16"/>
  <c r="U68" i="16" s="1"/>
  <c r="I68" i="16"/>
  <c r="X67" i="16"/>
  <c r="O67" i="16"/>
  <c r="N67" i="16"/>
  <c r="M67" i="16"/>
  <c r="S67" i="16" s="1"/>
  <c r="L67" i="16"/>
  <c r="K67" i="16"/>
  <c r="J67" i="16"/>
  <c r="I67" i="16"/>
  <c r="X66" i="16"/>
  <c r="O66" i="16"/>
  <c r="N66" i="16"/>
  <c r="M66" i="16"/>
  <c r="L66" i="16"/>
  <c r="T66" i="16" s="1"/>
  <c r="K66" i="16"/>
  <c r="J66" i="16"/>
  <c r="I66" i="16"/>
  <c r="X65" i="16"/>
  <c r="O65" i="16"/>
  <c r="N65" i="16"/>
  <c r="M65" i="16"/>
  <c r="L65" i="16"/>
  <c r="K65" i="16"/>
  <c r="J65" i="16"/>
  <c r="I65" i="16"/>
  <c r="X64" i="16"/>
  <c r="O64" i="16"/>
  <c r="V64" i="16" s="1"/>
  <c r="N64" i="16"/>
  <c r="M64" i="16"/>
  <c r="L64" i="16"/>
  <c r="K64" i="16"/>
  <c r="J64" i="16"/>
  <c r="I64" i="16"/>
  <c r="X63" i="16"/>
  <c r="O63" i="16"/>
  <c r="N63" i="16"/>
  <c r="M63" i="16"/>
  <c r="L63" i="16"/>
  <c r="K63" i="16"/>
  <c r="J63" i="16"/>
  <c r="I63" i="16"/>
  <c r="X62" i="16"/>
  <c r="O62" i="16"/>
  <c r="N62" i="16"/>
  <c r="M62" i="16"/>
  <c r="L62" i="16"/>
  <c r="K62" i="16"/>
  <c r="J62" i="16"/>
  <c r="I62" i="16"/>
  <c r="X61" i="16"/>
  <c r="U61" i="16"/>
  <c r="O61" i="16"/>
  <c r="N61" i="16"/>
  <c r="M61" i="16"/>
  <c r="L61" i="16"/>
  <c r="K61" i="16"/>
  <c r="J61" i="16"/>
  <c r="I61" i="16"/>
  <c r="X60" i="16"/>
  <c r="O60" i="16"/>
  <c r="N60" i="16"/>
  <c r="M60" i="16"/>
  <c r="L60" i="16"/>
  <c r="K60" i="16"/>
  <c r="J60" i="16"/>
  <c r="I60" i="16"/>
  <c r="V60" i="16" s="1"/>
  <c r="X59" i="16"/>
  <c r="O59" i="16"/>
  <c r="N59" i="16"/>
  <c r="M59" i="16"/>
  <c r="L59" i="16"/>
  <c r="K59" i="16"/>
  <c r="J59" i="16"/>
  <c r="I59" i="16"/>
  <c r="X58" i="16"/>
  <c r="O58" i="16"/>
  <c r="N58" i="16"/>
  <c r="M58" i="16"/>
  <c r="L58" i="16"/>
  <c r="K58" i="16"/>
  <c r="J58" i="16"/>
  <c r="I58" i="16"/>
  <c r="Y58" i="16" s="1"/>
  <c r="X57" i="16"/>
  <c r="O57" i="16"/>
  <c r="N57" i="16"/>
  <c r="M57" i="16"/>
  <c r="L57" i="16"/>
  <c r="K57" i="16"/>
  <c r="J57" i="16"/>
  <c r="I57" i="16"/>
  <c r="X56" i="16"/>
  <c r="O56" i="16"/>
  <c r="N56" i="16"/>
  <c r="M56" i="16"/>
  <c r="L56" i="16"/>
  <c r="K56" i="16"/>
  <c r="J56" i="16"/>
  <c r="I56" i="16"/>
  <c r="X55" i="16"/>
  <c r="O55" i="16"/>
  <c r="N55" i="16"/>
  <c r="M55" i="16"/>
  <c r="L55" i="16"/>
  <c r="Y55" i="16" s="1"/>
  <c r="K55" i="16"/>
  <c r="J55" i="16"/>
  <c r="I55" i="16"/>
  <c r="U55" i="16" s="1"/>
  <c r="X54" i="16"/>
  <c r="O54" i="16"/>
  <c r="N54" i="16"/>
  <c r="M54" i="16"/>
  <c r="L54" i="16"/>
  <c r="K54" i="16"/>
  <c r="J54" i="16"/>
  <c r="T54" i="16" s="1"/>
  <c r="I54" i="16"/>
  <c r="U54" i="16" s="1"/>
  <c r="X53" i="16"/>
  <c r="O53" i="16"/>
  <c r="N53" i="16"/>
  <c r="M53" i="16"/>
  <c r="L53" i="16"/>
  <c r="K53" i="16"/>
  <c r="J53" i="16"/>
  <c r="I53" i="16"/>
  <c r="X52" i="16"/>
  <c r="O52" i="16"/>
  <c r="N52" i="16"/>
  <c r="M52" i="16"/>
  <c r="L52" i="16"/>
  <c r="T52" i="16" s="1"/>
  <c r="K52" i="16"/>
  <c r="J52" i="16"/>
  <c r="I52" i="16"/>
  <c r="X51" i="16"/>
  <c r="O51" i="16"/>
  <c r="N51" i="16"/>
  <c r="M51" i="16"/>
  <c r="L51" i="16"/>
  <c r="K51" i="16"/>
  <c r="J51" i="16"/>
  <c r="I51" i="16"/>
  <c r="X50" i="16"/>
  <c r="V50" i="16"/>
  <c r="O50" i="16"/>
  <c r="N50" i="16"/>
  <c r="M50" i="16"/>
  <c r="L50" i="16"/>
  <c r="K50" i="16"/>
  <c r="J50" i="16"/>
  <c r="I50" i="16"/>
  <c r="X49" i="16"/>
  <c r="O49" i="16"/>
  <c r="N49" i="16"/>
  <c r="M49" i="16"/>
  <c r="L49" i="16"/>
  <c r="K49" i="16"/>
  <c r="J49" i="16"/>
  <c r="I49" i="16"/>
  <c r="S49" i="16" s="1"/>
  <c r="X48" i="16"/>
  <c r="O48" i="16"/>
  <c r="N48" i="16"/>
  <c r="M48" i="16"/>
  <c r="L48" i="16"/>
  <c r="K48" i="16"/>
  <c r="J48" i="16"/>
  <c r="I48" i="16"/>
  <c r="X47" i="16"/>
  <c r="O47" i="16"/>
  <c r="N47" i="16"/>
  <c r="M47" i="16"/>
  <c r="L47" i="16"/>
  <c r="K47" i="16"/>
  <c r="J47" i="16"/>
  <c r="I47" i="16"/>
  <c r="X46" i="16"/>
  <c r="O46" i="16"/>
  <c r="N46" i="16"/>
  <c r="M46" i="16"/>
  <c r="L46" i="16"/>
  <c r="K46" i="16"/>
  <c r="J46" i="16"/>
  <c r="I46" i="16"/>
  <c r="T46" i="16" s="1"/>
  <c r="X45" i="16"/>
  <c r="O45" i="16"/>
  <c r="N45" i="16"/>
  <c r="M45" i="16"/>
  <c r="L45" i="16"/>
  <c r="S45" i="16" s="1"/>
  <c r="K45" i="16"/>
  <c r="J45" i="16"/>
  <c r="I45" i="16"/>
  <c r="W45" i="16" s="1"/>
  <c r="X44" i="16"/>
  <c r="O44" i="16"/>
  <c r="N44" i="16"/>
  <c r="M44" i="16"/>
  <c r="L44" i="16"/>
  <c r="K44" i="16"/>
  <c r="J44" i="16"/>
  <c r="I44" i="16"/>
  <c r="T44" i="16" s="1"/>
  <c r="X43" i="16"/>
  <c r="O43" i="16"/>
  <c r="N43" i="16"/>
  <c r="M43" i="16"/>
  <c r="L43" i="16"/>
  <c r="K43" i="16"/>
  <c r="J43" i="16"/>
  <c r="I43" i="16"/>
  <c r="X42" i="16"/>
  <c r="O42" i="16"/>
  <c r="N42" i="16"/>
  <c r="M42" i="16"/>
  <c r="L42" i="16"/>
  <c r="K42" i="16"/>
  <c r="J42" i="16"/>
  <c r="I42" i="16"/>
  <c r="X41" i="16"/>
  <c r="O41" i="16"/>
  <c r="N41" i="16"/>
  <c r="M41" i="16"/>
  <c r="L41" i="16"/>
  <c r="K41" i="16"/>
  <c r="J41" i="16"/>
  <c r="I41" i="16"/>
  <c r="S41" i="16" s="1"/>
  <c r="X40" i="16"/>
  <c r="O40" i="16"/>
  <c r="N40" i="16"/>
  <c r="M40" i="16"/>
  <c r="L40" i="16"/>
  <c r="W40" i="16" s="1"/>
  <c r="K40" i="16"/>
  <c r="J40" i="16"/>
  <c r="I40" i="16"/>
  <c r="X39" i="16"/>
  <c r="O39" i="16"/>
  <c r="N39" i="16"/>
  <c r="M39" i="16"/>
  <c r="L39" i="16"/>
  <c r="K39" i="16"/>
  <c r="J39" i="16"/>
  <c r="I39" i="16"/>
  <c r="X38" i="16"/>
  <c r="S38" i="16"/>
  <c r="O38" i="16"/>
  <c r="N38" i="16"/>
  <c r="M38" i="16"/>
  <c r="L38" i="16"/>
  <c r="K38" i="16"/>
  <c r="J38" i="16"/>
  <c r="I38" i="16"/>
  <c r="T38" i="16" s="1"/>
  <c r="X37" i="16"/>
  <c r="O37" i="16"/>
  <c r="N37" i="16"/>
  <c r="M37" i="16"/>
  <c r="L37" i="16"/>
  <c r="K37" i="16"/>
  <c r="J37" i="16"/>
  <c r="I37" i="16"/>
  <c r="X36" i="16"/>
  <c r="O36" i="16"/>
  <c r="N36" i="16"/>
  <c r="M36" i="16"/>
  <c r="L36" i="16"/>
  <c r="K36" i="16"/>
  <c r="J36" i="16"/>
  <c r="I36" i="16"/>
  <c r="T36" i="16" s="1"/>
  <c r="X35" i="16"/>
  <c r="O35" i="16"/>
  <c r="N35" i="16"/>
  <c r="M35" i="16"/>
  <c r="L35" i="16"/>
  <c r="K35" i="16"/>
  <c r="J35" i="16"/>
  <c r="I35" i="16"/>
  <c r="X34" i="16"/>
  <c r="V34" i="16"/>
  <c r="O34" i="16"/>
  <c r="N34" i="16"/>
  <c r="M34" i="16"/>
  <c r="L34" i="16"/>
  <c r="K34" i="16"/>
  <c r="J34" i="16"/>
  <c r="I34" i="16"/>
  <c r="X33" i="16"/>
  <c r="O33" i="16"/>
  <c r="N33" i="16"/>
  <c r="M33" i="16"/>
  <c r="L33" i="16"/>
  <c r="K33" i="16"/>
  <c r="J33" i="16"/>
  <c r="I33" i="16"/>
  <c r="S33" i="16" s="1"/>
  <c r="X32" i="16"/>
  <c r="O32" i="16"/>
  <c r="N32" i="16"/>
  <c r="M32" i="16"/>
  <c r="L32" i="16"/>
  <c r="K32" i="16"/>
  <c r="J32" i="16"/>
  <c r="I32" i="16"/>
  <c r="X31" i="16"/>
  <c r="O31" i="16"/>
  <c r="N31" i="16"/>
  <c r="M31" i="16"/>
  <c r="L31" i="16"/>
  <c r="K31" i="16"/>
  <c r="J31" i="16"/>
  <c r="I31" i="16"/>
  <c r="U31" i="16" s="1"/>
  <c r="X30" i="16"/>
  <c r="O30" i="16"/>
  <c r="N30" i="16"/>
  <c r="M30" i="16"/>
  <c r="L30" i="16"/>
  <c r="K30" i="16"/>
  <c r="J30" i="16"/>
  <c r="I30" i="16"/>
  <c r="T30" i="16" s="1"/>
  <c r="X29" i="16"/>
  <c r="O29" i="16"/>
  <c r="N29" i="16"/>
  <c r="M29" i="16"/>
  <c r="L29" i="16"/>
  <c r="K29" i="16"/>
  <c r="J29" i="16"/>
  <c r="I29" i="16"/>
  <c r="X28" i="16"/>
  <c r="T28" i="16"/>
  <c r="O28" i="16"/>
  <c r="N28" i="16"/>
  <c r="M28" i="16"/>
  <c r="L28" i="16"/>
  <c r="K28" i="16"/>
  <c r="J28" i="16"/>
  <c r="I28" i="16"/>
  <c r="X27" i="16"/>
  <c r="O27" i="16"/>
  <c r="N27" i="16"/>
  <c r="M27" i="16"/>
  <c r="L27" i="16"/>
  <c r="K27" i="16"/>
  <c r="J27" i="16"/>
  <c r="I27" i="16"/>
  <c r="X26" i="16"/>
  <c r="O26" i="16"/>
  <c r="N26" i="16"/>
  <c r="M26" i="16"/>
  <c r="L26" i="16"/>
  <c r="K26" i="16"/>
  <c r="J26" i="16"/>
  <c r="I26" i="16"/>
  <c r="V26" i="16" s="1"/>
  <c r="X25" i="16"/>
  <c r="S25" i="16"/>
  <c r="O25" i="16"/>
  <c r="N25" i="16"/>
  <c r="M25" i="16"/>
  <c r="L25" i="16"/>
  <c r="K25" i="16"/>
  <c r="J25" i="16"/>
  <c r="Y25" i="16" s="1"/>
  <c r="I25" i="16"/>
  <c r="X24" i="16"/>
  <c r="O24" i="16"/>
  <c r="N24" i="16"/>
  <c r="M24" i="16"/>
  <c r="L24" i="16"/>
  <c r="K24" i="16"/>
  <c r="J24" i="16"/>
  <c r="I24" i="16"/>
  <c r="X23" i="16"/>
  <c r="O23" i="16"/>
  <c r="N23" i="16"/>
  <c r="M23" i="16"/>
  <c r="L23" i="16"/>
  <c r="K23" i="16"/>
  <c r="J23" i="16"/>
  <c r="U23" i="16" s="1"/>
  <c r="I23" i="16"/>
  <c r="X22" i="16"/>
  <c r="O22" i="16"/>
  <c r="N22" i="16"/>
  <c r="M22" i="16"/>
  <c r="L22" i="16"/>
  <c r="K22" i="16"/>
  <c r="J22" i="16"/>
  <c r="I22" i="16"/>
  <c r="T22" i="16" s="1"/>
  <c r="X21" i="16"/>
  <c r="O21" i="16"/>
  <c r="N21" i="16"/>
  <c r="M21" i="16"/>
  <c r="L21" i="16"/>
  <c r="S21" i="16" s="1"/>
  <c r="K21" i="16"/>
  <c r="J21" i="16"/>
  <c r="I21" i="16"/>
  <c r="H21" i="16"/>
  <c r="X20" i="16"/>
  <c r="O20" i="16"/>
  <c r="N20" i="16"/>
  <c r="M20" i="16"/>
  <c r="L20" i="16"/>
  <c r="K20" i="16"/>
  <c r="J20" i="16"/>
  <c r="U20" i="16" s="1"/>
  <c r="I20" i="16"/>
  <c r="H20" i="16"/>
  <c r="X19" i="16"/>
  <c r="O19" i="16"/>
  <c r="N19" i="16"/>
  <c r="M19" i="16"/>
  <c r="L19" i="16"/>
  <c r="K19" i="16"/>
  <c r="J19" i="16"/>
  <c r="I19" i="16"/>
  <c r="H19" i="16"/>
  <c r="X18" i="16"/>
  <c r="O18" i="16"/>
  <c r="N18" i="16"/>
  <c r="M18" i="16"/>
  <c r="L18" i="16"/>
  <c r="K18" i="16"/>
  <c r="J18" i="16"/>
  <c r="I18" i="16"/>
  <c r="H18" i="16"/>
  <c r="X17" i="16"/>
  <c r="O17" i="16"/>
  <c r="N17" i="16"/>
  <c r="M17" i="16"/>
  <c r="L17" i="16"/>
  <c r="K17" i="16"/>
  <c r="J17" i="16"/>
  <c r="I17" i="16"/>
  <c r="H17" i="16"/>
  <c r="X16" i="16"/>
  <c r="O16" i="16"/>
  <c r="N16" i="16"/>
  <c r="M16" i="16"/>
  <c r="L16" i="16"/>
  <c r="K16" i="16"/>
  <c r="J16" i="16"/>
  <c r="W16" i="16" s="1"/>
  <c r="I16" i="16"/>
  <c r="H16" i="16"/>
  <c r="X15" i="16"/>
  <c r="O15" i="16"/>
  <c r="N15" i="16"/>
  <c r="M15" i="16"/>
  <c r="L15" i="16"/>
  <c r="K15" i="16"/>
  <c r="J15" i="16"/>
  <c r="I15" i="16"/>
  <c r="H15" i="16"/>
  <c r="X14" i="16"/>
  <c r="O14" i="16"/>
  <c r="N14" i="16"/>
  <c r="M14" i="16"/>
  <c r="L14" i="16"/>
  <c r="K14" i="16"/>
  <c r="J14" i="16"/>
  <c r="U14" i="16" s="1"/>
  <c r="I14" i="16"/>
  <c r="H14" i="16"/>
  <c r="X13" i="16"/>
  <c r="O13" i="16"/>
  <c r="N13" i="16"/>
  <c r="M13" i="16"/>
  <c r="L13" i="16"/>
  <c r="K13" i="16"/>
  <c r="J13" i="16"/>
  <c r="I13" i="16"/>
  <c r="H13" i="16"/>
  <c r="X12" i="16"/>
  <c r="O12" i="16"/>
  <c r="N12" i="16"/>
  <c r="S12" i="16" s="1"/>
  <c r="M12" i="16"/>
  <c r="L12" i="16"/>
  <c r="K12" i="16"/>
  <c r="J12" i="16"/>
  <c r="I12" i="16"/>
  <c r="H12" i="16"/>
  <c r="X11" i="16"/>
  <c r="O11" i="16"/>
  <c r="N11" i="16"/>
  <c r="M11" i="16"/>
  <c r="L11" i="16"/>
  <c r="K11" i="16"/>
  <c r="J11" i="16"/>
  <c r="I11" i="16"/>
  <c r="Y11" i="16" s="1"/>
  <c r="H11" i="16"/>
  <c r="X10" i="16"/>
  <c r="O10" i="16"/>
  <c r="N10" i="16"/>
  <c r="M10" i="16"/>
  <c r="L10" i="16"/>
  <c r="K10" i="16"/>
  <c r="J10" i="16"/>
  <c r="I10" i="16"/>
  <c r="H10" i="16"/>
  <c r="X9" i="16"/>
  <c r="O9" i="16"/>
  <c r="N9" i="16"/>
  <c r="M9" i="16"/>
  <c r="L9" i="16"/>
  <c r="Y9" i="16" s="1"/>
  <c r="K9" i="16"/>
  <c r="J9" i="16"/>
  <c r="I9" i="16"/>
  <c r="V9" i="16" s="1"/>
  <c r="H9" i="16"/>
  <c r="X8" i="16"/>
  <c r="O8" i="16"/>
  <c r="N8" i="16"/>
  <c r="M8" i="16"/>
  <c r="L8" i="16"/>
  <c r="K8" i="16"/>
  <c r="J8" i="16"/>
  <c r="I8" i="16"/>
  <c r="V8" i="16" s="1"/>
  <c r="H8" i="16"/>
  <c r="X7" i="16"/>
  <c r="O7" i="16"/>
  <c r="N7" i="16"/>
  <c r="M7" i="16"/>
  <c r="L7" i="16"/>
  <c r="K7" i="16"/>
  <c r="J7" i="16"/>
  <c r="I7" i="16"/>
  <c r="H7" i="16"/>
  <c r="X6" i="16"/>
  <c r="O6" i="16"/>
  <c r="N6" i="16"/>
  <c r="M6" i="16"/>
  <c r="L6" i="16"/>
  <c r="K6" i="16"/>
  <c r="J6" i="16"/>
  <c r="I6" i="16"/>
  <c r="H6" i="16"/>
  <c r="X5" i="16"/>
  <c r="O5" i="16"/>
  <c r="N5" i="16"/>
  <c r="M5" i="16"/>
  <c r="L5" i="16"/>
  <c r="K5" i="16"/>
  <c r="J5" i="16"/>
  <c r="I5" i="16"/>
  <c r="H5" i="16"/>
  <c r="X4" i="16"/>
  <c r="O4" i="16"/>
  <c r="N4" i="16"/>
  <c r="M4" i="16"/>
  <c r="L4" i="16"/>
  <c r="K4" i="16"/>
  <c r="J4" i="16"/>
  <c r="I4" i="16"/>
  <c r="U4" i="16" s="1"/>
  <c r="H4" i="16"/>
  <c r="X3" i="16"/>
  <c r="O3" i="16"/>
  <c r="N3" i="16"/>
  <c r="M3" i="16"/>
  <c r="L3" i="16"/>
  <c r="K3" i="16"/>
  <c r="J3" i="16"/>
  <c r="I3" i="16"/>
  <c r="Y3" i="16" s="1"/>
  <c r="H3" i="16"/>
  <c r="X100" i="15"/>
  <c r="O100" i="15"/>
  <c r="N100" i="15"/>
  <c r="M100" i="15"/>
  <c r="L100" i="15"/>
  <c r="K100" i="15"/>
  <c r="S100" i="15" s="1"/>
  <c r="J100" i="15"/>
  <c r="I100" i="15"/>
  <c r="X99" i="15"/>
  <c r="O99" i="15"/>
  <c r="N99" i="15"/>
  <c r="M99" i="15"/>
  <c r="L99" i="15"/>
  <c r="K99" i="15"/>
  <c r="J99" i="15"/>
  <c r="I99" i="15"/>
  <c r="X98" i="15"/>
  <c r="O98" i="15"/>
  <c r="N98" i="15"/>
  <c r="M98" i="15"/>
  <c r="L98" i="15"/>
  <c r="K98" i="15"/>
  <c r="J98" i="15"/>
  <c r="I98" i="15"/>
  <c r="X97" i="15"/>
  <c r="O97" i="15"/>
  <c r="N97" i="15"/>
  <c r="M97" i="15"/>
  <c r="L97" i="15"/>
  <c r="K97" i="15"/>
  <c r="Y97" i="15" s="1"/>
  <c r="J97" i="15"/>
  <c r="I97" i="15"/>
  <c r="X96" i="15"/>
  <c r="O96" i="15"/>
  <c r="N96" i="15"/>
  <c r="M96" i="15"/>
  <c r="L96" i="15"/>
  <c r="K96" i="15"/>
  <c r="J96" i="15"/>
  <c r="I96" i="15"/>
  <c r="X95" i="15"/>
  <c r="O95" i="15"/>
  <c r="N95" i="15"/>
  <c r="M95" i="15"/>
  <c r="L95" i="15"/>
  <c r="K95" i="15"/>
  <c r="J95" i="15"/>
  <c r="I95" i="15"/>
  <c r="X94" i="15"/>
  <c r="O94" i="15"/>
  <c r="N94" i="15"/>
  <c r="M94" i="15"/>
  <c r="L94" i="15"/>
  <c r="T94" i="15" s="1"/>
  <c r="K94" i="15"/>
  <c r="J94" i="15"/>
  <c r="I94" i="15"/>
  <c r="X93" i="15"/>
  <c r="O93" i="15"/>
  <c r="N93" i="15"/>
  <c r="M93" i="15"/>
  <c r="L93" i="15"/>
  <c r="K93" i="15"/>
  <c r="J93" i="15"/>
  <c r="I93" i="15"/>
  <c r="X92" i="15"/>
  <c r="O92" i="15"/>
  <c r="N92" i="15"/>
  <c r="M92" i="15"/>
  <c r="L92" i="15"/>
  <c r="K92" i="15"/>
  <c r="J92" i="15"/>
  <c r="I92" i="15"/>
  <c r="X91" i="15"/>
  <c r="O91" i="15"/>
  <c r="N91" i="15"/>
  <c r="M91" i="15"/>
  <c r="L91" i="15"/>
  <c r="K91" i="15"/>
  <c r="J91" i="15"/>
  <c r="I91" i="15"/>
  <c r="X90" i="15"/>
  <c r="O90" i="15"/>
  <c r="N90" i="15"/>
  <c r="M90" i="15"/>
  <c r="L90" i="15"/>
  <c r="K90" i="15"/>
  <c r="J90" i="15"/>
  <c r="I90" i="15"/>
  <c r="X89" i="15"/>
  <c r="O89" i="15"/>
  <c r="N89" i="15"/>
  <c r="M89" i="15"/>
  <c r="L89" i="15"/>
  <c r="K89" i="15"/>
  <c r="J89" i="15"/>
  <c r="I89" i="15"/>
  <c r="X88" i="15"/>
  <c r="O88" i="15"/>
  <c r="N88" i="15"/>
  <c r="M88" i="15"/>
  <c r="L88" i="15"/>
  <c r="K88" i="15"/>
  <c r="J88" i="15"/>
  <c r="I88" i="15"/>
  <c r="U88" i="15" s="1"/>
  <c r="X87" i="15"/>
  <c r="O87" i="15"/>
  <c r="N87" i="15"/>
  <c r="M87" i="15"/>
  <c r="L87" i="15"/>
  <c r="K87" i="15"/>
  <c r="J87" i="15"/>
  <c r="I87" i="15"/>
  <c r="X86" i="15"/>
  <c r="O86" i="15"/>
  <c r="N86" i="15"/>
  <c r="M86" i="15"/>
  <c r="L86" i="15"/>
  <c r="K86" i="15"/>
  <c r="J86" i="15"/>
  <c r="Y86" i="15" s="1"/>
  <c r="I86" i="15"/>
  <c r="T86" i="15" s="1"/>
  <c r="X85" i="15"/>
  <c r="O85" i="15"/>
  <c r="N85" i="15"/>
  <c r="M85" i="15"/>
  <c r="L85" i="15"/>
  <c r="K85" i="15"/>
  <c r="J85" i="15"/>
  <c r="I85" i="15"/>
  <c r="X84" i="15"/>
  <c r="O84" i="15"/>
  <c r="N84" i="15"/>
  <c r="M84" i="15"/>
  <c r="L84" i="15"/>
  <c r="K84" i="15"/>
  <c r="J84" i="15"/>
  <c r="I84" i="15"/>
  <c r="X83" i="15"/>
  <c r="O83" i="15"/>
  <c r="N83" i="15"/>
  <c r="M83" i="15"/>
  <c r="L83" i="15"/>
  <c r="K83" i="15"/>
  <c r="J83" i="15"/>
  <c r="I83" i="15"/>
  <c r="X82" i="15"/>
  <c r="T82" i="15"/>
  <c r="O82" i="15"/>
  <c r="N82" i="15"/>
  <c r="M82" i="15"/>
  <c r="L82" i="15"/>
  <c r="K82" i="15"/>
  <c r="J82" i="15"/>
  <c r="I82" i="15"/>
  <c r="X81" i="15"/>
  <c r="O81" i="15"/>
  <c r="N81" i="15"/>
  <c r="M81" i="15"/>
  <c r="L81" i="15"/>
  <c r="K81" i="15"/>
  <c r="J81" i="15"/>
  <c r="I81" i="15"/>
  <c r="Y81" i="15" s="1"/>
  <c r="X80" i="15"/>
  <c r="O80" i="15"/>
  <c r="N80" i="15"/>
  <c r="M80" i="15"/>
  <c r="L80" i="15"/>
  <c r="K80" i="15"/>
  <c r="J80" i="15"/>
  <c r="I80" i="15"/>
  <c r="X79" i="15"/>
  <c r="O79" i="15"/>
  <c r="N79" i="15"/>
  <c r="M79" i="15"/>
  <c r="L79" i="15"/>
  <c r="K79" i="15"/>
  <c r="J79" i="15"/>
  <c r="I79" i="15"/>
  <c r="S79" i="15" s="1"/>
  <c r="X78" i="15"/>
  <c r="O78" i="15"/>
  <c r="N78" i="15"/>
  <c r="M78" i="15"/>
  <c r="L78" i="15"/>
  <c r="K78" i="15"/>
  <c r="Y78" i="15" s="1"/>
  <c r="J78" i="15"/>
  <c r="I78" i="15"/>
  <c r="X77" i="15"/>
  <c r="O77" i="15"/>
  <c r="N77" i="15"/>
  <c r="M77" i="15"/>
  <c r="L77" i="15"/>
  <c r="U77" i="15" s="1"/>
  <c r="K77" i="15"/>
  <c r="J77" i="15"/>
  <c r="I77" i="15"/>
  <c r="X76" i="15"/>
  <c r="O76" i="15"/>
  <c r="N76" i="15"/>
  <c r="M76" i="15"/>
  <c r="L76" i="15"/>
  <c r="K76" i="15"/>
  <c r="J76" i="15"/>
  <c r="I76" i="15"/>
  <c r="X75" i="15"/>
  <c r="O75" i="15"/>
  <c r="N75" i="15"/>
  <c r="M75" i="15"/>
  <c r="L75" i="15"/>
  <c r="K75" i="15"/>
  <c r="J75" i="15"/>
  <c r="I75" i="15"/>
  <c r="X74" i="15"/>
  <c r="O74" i="15"/>
  <c r="N74" i="15"/>
  <c r="M74" i="15"/>
  <c r="L74" i="15"/>
  <c r="K74" i="15"/>
  <c r="J74" i="15"/>
  <c r="I74" i="15"/>
  <c r="X73" i="15"/>
  <c r="O73" i="15"/>
  <c r="N73" i="15"/>
  <c r="M73" i="15"/>
  <c r="L73" i="15"/>
  <c r="U73" i="15" s="1"/>
  <c r="K73" i="15"/>
  <c r="J73" i="15"/>
  <c r="I73" i="15"/>
  <c r="X72" i="15"/>
  <c r="O72" i="15"/>
  <c r="N72" i="15"/>
  <c r="M72" i="15"/>
  <c r="L72" i="15"/>
  <c r="K72" i="15"/>
  <c r="J72" i="15"/>
  <c r="I72" i="15"/>
  <c r="X71" i="15"/>
  <c r="O71" i="15"/>
  <c r="N71" i="15"/>
  <c r="M71" i="15"/>
  <c r="L71" i="15"/>
  <c r="K71" i="15"/>
  <c r="J71" i="15"/>
  <c r="I71" i="15"/>
  <c r="S71" i="15" s="1"/>
  <c r="X70" i="15"/>
  <c r="O70" i="15"/>
  <c r="N70" i="15"/>
  <c r="M70" i="15"/>
  <c r="L70" i="15"/>
  <c r="K70" i="15"/>
  <c r="J70" i="15"/>
  <c r="I70" i="15"/>
  <c r="T70" i="15" s="1"/>
  <c r="X69" i="15"/>
  <c r="O69" i="15"/>
  <c r="N69" i="15"/>
  <c r="M69" i="15"/>
  <c r="L69" i="15"/>
  <c r="K69" i="15"/>
  <c r="J69" i="15"/>
  <c r="I69" i="15"/>
  <c r="X68" i="15"/>
  <c r="O68" i="15"/>
  <c r="N68" i="15"/>
  <c r="M68" i="15"/>
  <c r="L68" i="15"/>
  <c r="K68" i="15"/>
  <c r="J68" i="15"/>
  <c r="I68" i="15"/>
  <c r="X67" i="15"/>
  <c r="O67" i="15"/>
  <c r="N67" i="15"/>
  <c r="M67" i="15"/>
  <c r="L67" i="15"/>
  <c r="K67" i="15"/>
  <c r="J67" i="15"/>
  <c r="I67" i="15"/>
  <c r="X66" i="15"/>
  <c r="O66" i="15"/>
  <c r="N66" i="15"/>
  <c r="M66" i="15"/>
  <c r="L66" i="15"/>
  <c r="K66" i="15"/>
  <c r="J66" i="15"/>
  <c r="I66" i="15"/>
  <c r="Y66" i="15" s="1"/>
  <c r="X65" i="15"/>
  <c r="O65" i="15"/>
  <c r="N65" i="15"/>
  <c r="M65" i="15"/>
  <c r="L65" i="15"/>
  <c r="K65" i="15"/>
  <c r="J65" i="15"/>
  <c r="I65" i="15"/>
  <c r="X64" i="15"/>
  <c r="O64" i="15"/>
  <c r="N64" i="15"/>
  <c r="M64" i="15"/>
  <c r="L64" i="15"/>
  <c r="K64" i="15"/>
  <c r="J64" i="15"/>
  <c r="I64" i="15"/>
  <c r="X63" i="15"/>
  <c r="O63" i="15"/>
  <c r="N63" i="15"/>
  <c r="M63" i="15"/>
  <c r="L63" i="15"/>
  <c r="K63" i="15"/>
  <c r="J63" i="15"/>
  <c r="I63" i="15"/>
  <c r="S63" i="15" s="1"/>
  <c r="X62" i="15"/>
  <c r="O62" i="15"/>
  <c r="N62" i="15"/>
  <c r="M62" i="15"/>
  <c r="L62" i="15"/>
  <c r="K62" i="15"/>
  <c r="J62" i="15"/>
  <c r="I62" i="15"/>
  <c r="X61" i="15"/>
  <c r="O61" i="15"/>
  <c r="N61" i="15"/>
  <c r="M61" i="15"/>
  <c r="L61" i="15"/>
  <c r="K61" i="15"/>
  <c r="J61" i="15"/>
  <c r="I61" i="15"/>
  <c r="X60" i="15"/>
  <c r="O60" i="15"/>
  <c r="N60" i="15"/>
  <c r="M60" i="15"/>
  <c r="L60" i="15"/>
  <c r="K60" i="15"/>
  <c r="J60" i="15"/>
  <c r="I60" i="15"/>
  <c r="X59" i="15"/>
  <c r="O59" i="15"/>
  <c r="N59" i="15"/>
  <c r="M59" i="15"/>
  <c r="L59" i="15"/>
  <c r="K59" i="15"/>
  <c r="S59" i="15" s="1"/>
  <c r="J59" i="15"/>
  <c r="I59" i="15"/>
  <c r="T59" i="15" s="1"/>
  <c r="X58" i="15"/>
  <c r="O58" i="15"/>
  <c r="N58" i="15"/>
  <c r="M58" i="15"/>
  <c r="L58" i="15"/>
  <c r="K58" i="15"/>
  <c r="J58" i="15"/>
  <c r="I58" i="15"/>
  <c r="X57" i="15"/>
  <c r="O57" i="15"/>
  <c r="N57" i="15"/>
  <c r="M57" i="15"/>
  <c r="L57" i="15"/>
  <c r="K57" i="15"/>
  <c r="U57" i="15" s="1"/>
  <c r="J57" i="15"/>
  <c r="I57" i="15"/>
  <c r="X56" i="15"/>
  <c r="O56" i="15"/>
  <c r="N56" i="15"/>
  <c r="M56" i="15"/>
  <c r="L56" i="15"/>
  <c r="K56" i="15"/>
  <c r="J56" i="15"/>
  <c r="I56" i="15"/>
  <c r="X55" i="15"/>
  <c r="O55" i="15"/>
  <c r="N55" i="15"/>
  <c r="M55" i="15"/>
  <c r="L55" i="15"/>
  <c r="K55" i="15"/>
  <c r="J55" i="15"/>
  <c r="I55" i="15"/>
  <c r="Y55" i="15" s="1"/>
  <c r="X54" i="15"/>
  <c r="O54" i="15"/>
  <c r="N54" i="15"/>
  <c r="M54" i="15"/>
  <c r="T54" i="15" s="1"/>
  <c r="L54" i="15"/>
  <c r="K54" i="15"/>
  <c r="J54" i="15"/>
  <c r="I54" i="15"/>
  <c r="X53" i="15"/>
  <c r="O53" i="15"/>
  <c r="N53" i="15"/>
  <c r="M53" i="15"/>
  <c r="L53" i="15"/>
  <c r="K53" i="15"/>
  <c r="J53" i="15"/>
  <c r="I53" i="15"/>
  <c r="X52" i="15"/>
  <c r="O52" i="15"/>
  <c r="N52" i="15"/>
  <c r="M52" i="15"/>
  <c r="L52" i="15"/>
  <c r="K52" i="15"/>
  <c r="J52" i="15"/>
  <c r="I52" i="15"/>
  <c r="X51" i="15"/>
  <c r="O51" i="15"/>
  <c r="N51" i="15"/>
  <c r="M51" i="15"/>
  <c r="L51" i="15"/>
  <c r="K51" i="15"/>
  <c r="J51" i="15"/>
  <c r="I51" i="15"/>
  <c r="X50" i="15"/>
  <c r="O50" i="15"/>
  <c r="N50" i="15"/>
  <c r="U50" i="15" s="1"/>
  <c r="M50" i="15"/>
  <c r="L50" i="15"/>
  <c r="K50" i="15"/>
  <c r="J50" i="15"/>
  <c r="I50" i="15"/>
  <c r="X49" i="15"/>
  <c r="O49" i="15"/>
  <c r="Y49" i="15" s="1"/>
  <c r="N49" i="15"/>
  <c r="M49" i="15"/>
  <c r="L49" i="15"/>
  <c r="K49" i="15"/>
  <c r="J49" i="15"/>
  <c r="I49" i="15"/>
  <c r="X48" i="15"/>
  <c r="T48" i="15"/>
  <c r="O48" i="15"/>
  <c r="N48" i="15"/>
  <c r="M48" i="15"/>
  <c r="L48" i="15"/>
  <c r="K48" i="15"/>
  <c r="J48" i="15"/>
  <c r="U48" i="15" s="1"/>
  <c r="I48" i="15"/>
  <c r="X47" i="15"/>
  <c r="O47" i="15"/>
  <c r="N47" i="15"/>
  <c r="M47" i="15"/>
  <c r="L47" i="15"/>
  <c r="K47" i="15"/>
  <c r="J47" i="15"/>
  <c r="S47" i="15" s="1"/>
  <c r="I47" i="15"/>
  <c r="X46" i="15"/>
  <c r="O46" i="15"/>
  <c r="N46" i="15"/>
  <c r="M46" i="15"/>
  <c r="L46" i="15"/>
  <c r="K46" i="15"/>
  <c r="J46" i="15"/>
  <c r="I46" i="15"/>
  <c r="X45" i="15"/>
  <c r="O45" i="15"/>
  <c r="N45" i="15"/>
  <c r="M45" i="15"/>
  <c r="L45" i="15"/>
  <c r="K45" i="15"/>
  <c r="J45" i="15"/>
  <c r="I45" i="15"/>
  <c r="S45" i="15" s="1"/>
  <c r="X44" i="15"/>
  <c r="O44" i="15"/>
  <c r="N44" i="15"/>
  <c r="M44" i="15"/>
  <c r="L44" i="15"/>
  <c r="K44" i="15"/>
  <c r="J44" i="15"/>
  <c r="I44" i="15"/>
  <c r="X43" i="15"/>
  <c r="O43" i="15"/>
  <c r="N43" i="15"/>
  <c r="M43" i="15"/>
  <c r="L43" i="15"/>
  <c r="K43" i="15"/>
  <c r="J43" i="15"/>
  <c r="S43" i="15" s="1"/>
  <c r="I43" i="15"/>
  <c r="Y43" i="15" s="1"/>
  <c r="X42" i="15"/>
  <c r="O42" i="15"/>
  <c r="N42" i="15"/>
  <c r="M42" i="15"/>
  <c r="L42" i="15"/>
  <c r="K42" i="15"/>
  <c r="J42" i="15"/>
  <c r="I42" i="15"/>
  <c r="X41" i="15"/>
  <c r="O41" i="15"/>
  <c r="N41" i="15"/>
  <c r="M41" i="15"/>
  <c r="L41" i="15"/>
  <c r="K41" i="15"/>
  <c r="J41" i="15"/>
  <c r="I41" i="15"/>
  <c r="Y41" i="15" s="1"/>
  <c r="X40" i="15"/>
  <c r="O40" i="15"/>
  <c r="N40" i="15"/>
  <c r="M40" i="15"/>
  <c r="L40" i="15"/>
  <c r="K40" i="15"/>
  <c r="J40" i="15"/>
  <c r="I40" i="15"/>
  <c r="X39" i="15"/>
  <c r="O39" i="15"/>
  <c r="N39" i="15"/>
  <c r="M39" i="15"/>
  <c r="L39" i="15"/>
  <c r="K39" i="15"/>
  <c r="J39" i="15"/>
  <c r="I39" i="15"/>
  <c r="X38" i="15"/>
  <c r="O38" i="15"/>
  <c r="N38" i="15"/>
  <c r="M38" i="15"/>
  <c r="L38" i="15"/>
  <c r="K38" i="15"/>
  <c r="J38" i="15"/>
  <c r="I38" i="15"/>
  <c r="Y38" i="15" s="1"/>
  <c r="X37" i="15"/>
  <c r="O37" i="15"/>
  <c r="N37" i="15"/>
  <c r="M37" i="15"/>
  <c r="L37" i="15"/>
  <c r="K37" i="15"/>
  <c r="J37" i="15"/>
  <c r="I37" i="15"/>
  <c r="X36" i="15"/>
  <c r="O36" i="15"/>
  <c r="N36" i="15"/>
  <c r="M36" i="15"/>
  <c r="L36" i="15"/>
  <c r="K36" i="15"/>
  <c r="J36" i="15"/>
  <c r="I36" i="15"/>
  <c r="X35" i="15"/>
  <c r="O35" i="15"/>
  <c r="N35" i="15"/>
  <c r="U35" i="15" s="1"/>
  <c r="M35" i="15"/>
  <c r="L35" i="15"/>
  <c r="K35" i="15"/>
  <c r="J35" i="15"/>
  <c r="I35" i="15"/>
  <c r="Y35" i="15" s="1"/>
  <c r="X34" i="15"/>
  <c r="O34" i="15"/>
  <c r="N34" i="15"/>
  <c r="M34" i="15"/>
  <c r="L34" i="15"/>
  <c r="K34" i="15"/>
  <c r="J34" i="15"/>
  <c r="I34" i="15"/>
  <c r="X33" i="15"/>
  <c r="O33" i="15"/>
  <c r="N33" i="15"/>
  <c r="M33" i="15"/>
  <c r="L33" i="15"/>
  <c r="K33" i="15"/>
  <c r="J33" i="15"/>
  <c r="I33" i="15"/>
  <c r="X32" i="15"/>
  <c r="O32" i="15"/>
  <c r="N32" i="15"/>
  <c r="M32" i="15"/>
  <c r="L32" i="15"/>
  <c r="K32" i="15"/>
  <c r="J32" i="15"/>
  <c r="I32" i="15"/>
  <c r="X31" i="15"/>
  <c r="O31" i="15"/>
  <c r="Y31" i="15" s="1"/>
  <c r="N31" i="15"/>
  <c r="M31" i="15"/>
  <c r="L31" i="15"/>
  <c r="K31" i="15"/>
  <c r="J31" i="15"/>
  <c r="I31" i="15"/>
  <c r="X30" i="15"/>
  <c r="O30" i="15"/>
  <c r="N30" i="15"/>
  <c r="M30" i="15"/>
  <c r="L30" i="15"/>
  <c r="K30" i="15"/>
  <c r="J30" i="15"/>
  <c r="I30" i="15"/>
  <c r="V30" i="15" s="1"/>
  <c r="X29" i="15"/>
  <c r="O29" i="15"/>
  <c r="N29" i="15"/>
  <c r="M29" i="15"/>
  <c r="L29" i="15"/>
  <c r="K29" i="15"/>
  <c r="J29" i="15"/>
  <c r="I29" i="15"/>
  <c r="X28" i="15"/>
  <c r="O28" i="15"/>
  <c r="N28" i="15"/>
  <c r="M28" i="15"/>
  <c r="L28" i="15"/>
  <c r="K28" i="15"/>
  <c r="J28" i="15"/>
  <c r="I28" i="15"/>
  <c r="X27" i="15"/>
  <c r="O27" i="15"/>
  <c r="N27" i="15"/>
  <c r="M27" i="15"/>
  <c r="L27" i="15"/>
  <c r="K27" i="15"/>
  <c r="J27" i="15"/>
  <c r="I27" i="15"/>
  <c r="X26" i="15"/>
  <c r="O26" i="15"/>
  <c r="N26" i="15"/>
  <c r="M26" i="15"/>
  <c r="L26" i="15"/>
  <c r="K26" i="15"/>
  <c r="J26" i="15"/>
  <c r="I26" i="15"/>
  <c r="X25" i="15"/>
  <c r="O25" i="15"/>
  <c r="N25" i="15"/>
  <c r="M25" i="15"/>
  <c r="L25" i="15"/>
  <c r="K25" i="15"/>
  <c r="J25" i="15"/>
  <c r="I25" i="15"/>
  <c r="X24" i="15"/>
  <c r="O24" i="15"/>
  <c r="N24" i="15"/>
  <c r="M24" i="15"/>
  <c r="L24" i="15"/>
  <c r="K24" i="15"/>
  <c r="J24" i="15"/>
  <c r="I24" i="15"/>
  <c r="Y24" i="15" s="1"/>
  <c r="X23" i="15"/>
  <c r="O23" i="15"/>
  <c r="N23" i="15"/>
  <c r="M23" i="15"/>
  <c r="L23" i="15"/>
  <c r="K23" i="15"/>
  <c r="J23" i="15"/>
  <c r="I23" i="15"/>
  <c r="Y23" i="15" s="1"/>
  <c r="X22" i="15"/>
  <c r="O22" i="15"/>
  <c r="N22" i="15"/>
  <c r="M22" i="15"/>
  <c r="L22" i="15"/>
  <c r="K22" i="15"/>
  <c r="J22" i="15"/>
  <c r="I22" i="15"/>
  <c r="X21" i="15"/>
  <c r="O21" i="15"/>
  <c r="N21" i="15"/>
  <c r="M21" i="15"/>
  <c r="Y21" i="15" s="1"/>
  <c r="L21" i="15"/>
  <c r="K21" i="15"/>
  <c r="J21" i="15"/>
  <c r="I21" i="15"/>
  <c r="V21" i="15" s="1"/>
  <c r="X20" i="15"/>
  <c r="O20" i="15"/>
  <c r="N20" i="15"/>
  <c r="M20" i="15"/>
  <c r="L20" i="15"/>
  <c r="K20" i="15"/>
  <c r="J20" i="15"/>
  <c r="I20" i="15"/>
  <c r="H20" i="15"/>
  <c r="X19" i="15"/>
  <c r="T19" i="15"/>
  <c r="O19" i="15"/>
  <c r="N19" i="15"/>
  <c r="M19" i="15"/>
  <c r="L19" i="15"/>
  <c r="K19" i="15"/>
  <c r="J19" i="15"/>
  <c r="W19" i="15" s="1"/>
  <c r="I19" i="15"/>
  <c r="U19" i="15" s="1"/>
  <c r="H19" i="15"/>
  <c r="X18" i="15"/>
  <c r="O18" i="15"/>
  <c r="N18" i="15"/>
  <c r="M18" i="15"/>
  <c r="L18" i="15"/>
  <c r="K18" i="15"/>
  <c r="J18" i="15"/>
  <c r="I18" i="15"/>
  <c r="V18" i="15" s="1"/>
  <c r="H18" i="15"/>
  <c r="X17" i="15"/>
  <c r="O17" i="15"/>
  <c r="N17" i="15"/>
  <c r="M17" i="15"/>
  <c r="L17" i="15"/>
  <c r="K17" i="15"/>
  <c r="J17" i="15"/>
  <c r="I17" i="15"/>
  <c r="H17" i="15"/>
  <c r="X16" i="15"/>
  <c r="O16" i="15"/>
  <c r="N16" i="15"/>
  <c r="M16" i="15"/>
  <c r="L16" i="15"/>
  <c r="K16" i="15"/>
  <c r="J16" i="15"/>
  <c r="I16" i="15"/>
  <c r="H16" i="15"/>
  <c r="X15" i="15"/>
  <c r="O15" i="15"/>
  <c r="N15" i="15"/>
  <c r="M15" i="15"/>
  <c r="Y15" i="15" s="1"/>
  <c r="L15" i="15"/>
  <c r="K15" i="15"/>
  <c r="J15" i="15"/>
  <c r="I15" i="15"/>
  <c r="H15" i="15"/>
  <c r="X14" i="15"/>
  <c r="W14" i="15"/>
  <c r="O14" i="15"/>
  <c r="N14" i="15"/>
  <c r="M14" i="15"/>
  <c r="L14" i="15"/>
  <c r="K14" i="15"/>
  <c r="J14" i="15"/>
  <c r="S14" i="15" s="1"/>
  <c r="I14" i="15"/>
  <c r="H14" i="15"/>
  <c r="X13" i="15"/>
  <c r="O13" i="15"/>
  <c r="N13" i="15"/>
  <c r="M13" i="15"/>
  <c r="L13" i="15"/>
  <c r="K13" i="15"/>
  <c r="J13" i="15"/>
  <c r="I13" i="15"/>
  <c r="T13" i="15" s="1"/>
  <c r="H13" i="15"/>
  <c r="X12" i="15"/>
  <c r="O12" i="15"/>
  <c r="N12" i="15"/>
  <c r="M12" i="15"/>
  <c r="L12" i="15"/>
  <c r="K12" i="15"/>
  <c r="J12" i="15"/>
  <c r="I12" i="15"/>
  <c r="U12" i="15" s="1"/>
  <c r="H12" i="15"/>
  <c r="X11" i="15"/>
  <c r="T11" i="15"/>
  <c r="O11" i="15"/>
  <c r="N11" i="15"/>
  <c r="M11" i="15"/>
  <c r="L11" i="15"/>
  <c r="K11" i="15"/>
  <c r="J11" i="15"/>
  <c r="W11" i="15" s="1"/>
  <c r="I11" i="15"/>
  <c r="U11" i="15" s="1"/>
  <c r="H11" i="15"/>
  <c r="X10" i="15"/>
  <c r="O10" i="15"/>
  <c r="N10" i="15"/>
  <c r="M10" i="15"/>
  <c r="L10" i="15"/>
  <c r="K10" i="15"/>
  <c r="J10" i="15"/>
  <c r="I10" i="15"/>
  <c r="V10" i="15" s="1"/>
  <c r="H10" i="15"/>
  <c r="X9" i="15"/>
  <c r="O9" i="15"/>
  <c r="N9" i="15"/>
  <c r="M9" i="15"/>
  <c r="L9" i="15"/>
  <c r="K9" i="15"/>
  <c r="J9" i="15"/>
  <c r="I9" i="15"/>
  <c r="U9" i="15" s="1"/>
  <c r="H9" i="15"/>
  <c r="X8" i="15"/>
  <c r="O8" i="15"/>
  <c r="N8" i="15"/>
  <c r="Y8" i="15" s="1"/>
  <c r="M8" i="15"/>
  <c r="L8" i="15"/>
  <c r="K8" i="15"/>
  <c r="J8" i="15"/>
  <c r="I8" i="15"/>
  <c r="H8" i="15"/>
  <c r="X7" i="15"/>
  <c r="O7" i="15"/>
  <c r="N7" i="15"/>
  <c r="M7" i="15"/>
  <c r="L7" i="15"/>
  <c r="K7" i="15"/>
  <c r="J7" i="15"/>
  <c r="I7" i="15"/>
  <c r="H7" i="15"/>
  <c r="X6" i="15"/>
  <c r="O6" i="15"/>
  <c r="N6" i="15"/>
  <c r="M6" i="15"/>
  <c r="L6" i="15"/>
  <c r="K6" i="15"/>
  <c r="J6" i="15"/>
  <c r="S6" i="15" s="1"/>
  <c r="I6" i="15"/>
  <c r="H6" i="15"/>
  <c r="X5" i="15"/>
  <c r="O5" i="15"/>
  <c r="N5" i="15"/>
  <c r="M5" i="15"/>
  <c r="L5" i="15"/>
  <c r="U5" i="15" s="1"/>
  <c r="K5" i="15"/>
  <c r="J5" i="15"/>
  <c r="I5" i="15"/>
  <c r="H5" i="15"/>
  <c r="X4" i="15"/>
  <c r="O4" i="15"/>
  <c r="N4" i="15"/>
  <c r="U4" i="15" s="1"/>
  <c r="M4" i="15"/>
  <c r="L4" i="15"/>
  <c r="K4" i="15"/>
  <c r="J4" i="15"/>
  <c r="I4" i="15"/>
  <c r="H4" i="15"/>
  <c r="X3" i="15"/>
  <c r="O3" i="15"/>
  <c r="N3" i="15"/>
  <c r="M3" i="15"/>
  <c r="L3" i="15"/>
  <c r="K3" i="15"/>
  <c r="J3" i="15"/>
  <c r="T3" i="15" s="1"/>
  <c r="I3" i="15"/>
  <c r="V3" i="15" s="1"/>
  <c r="H3" i="15"/>
  <c r="X100" i="14"/>
  <c r="O100" i="14"/>
  <c r="N100" i="14"/>
  <c r="M100" i="14"/>
  <c r="L100" i="14"/>
  <c r="S100" i="14" s="1"/>
  <c r="K100" i="14"/>
  <c r="J100" i="14"/>
  <c r="I100" i="14"/>
  <c r="X99" i="14"/>
  <c r="O99" i="14"/>
  <c r="N99" i="14"/>
  <c r="M99" i="14"/>
  <c r="L99" i="14"/>
  <c r="K99" i="14"/>
  <c r="J99" i="14"/>
  <c r="I99" i="14"/>
  <c r="X98" i="14"/>
  <c r="O98" i="14"/>
  <c r="N98" i="14"/>
  <c r="S98" i="14" s="1"/>
  <c r="M98" i="14"/>
  <c r="L98" i="14"/>
  <c r="K98" i="14"/>
  <c r="J98" i="14"/>
  <c r="I98" i="14"/>
  <c r="X97" i="14"/>
  <c r="O97" i="14"/>
  <c r="N97" i="14"/>
  <c r="M97" i="14"/>
  <c r="L97" i="14"/>
  <c r="K97" i="14"/>
  <c r="J97" i="14"/>
  <c r="I97" i="14"/>
  <c r="X96" i="14"/>
  <c r="O96" i="14"/>
  <c r="N96" i="14"/>
  <c r="M96" i="14"/>
  <c r="L96" i="14"/>
  <c r="K96" i="14"/>
  <c r="J96" i="14"/>
  <c r="I96" i="14"/>
  <c r="X95" i="14"/>
  <c r="O95" i="14"/>
  <c r="V95" i="14" s="1"/>
  <c r="N95" i="14"/>
  <c r="M95" i="14"/>
  <c r="L95" i="14"/>
  <c r="K95" i="14"/>
  <c r="J95" i="14"/>
  <c r="I95" i="14"/>
  <c r="X94" i="14"/>
  <c r="O94" i="14"/>
  <c r="N94" i="14"/>
  <c r="M94" i="14"/>
  <c r="L94" i="14"/>
  <c r="K94" i="14"/>
  <c r="J94" i="14"/>
  <c r="I94" i="14"/>
  <c r="X93" i="14"/>
  <c r="T93" i="14"/>
  <c r="O93" i="14"/>
  <c r="N93" i="14"/>
  <c r="M93" i="14"/>
  <c r="L93" i="14"/>
  <c r="K93" i="14"/>
  <c r="J93" i="14"/>
  <c r="I93" i="14"/>
  <c r="X92" i="14"/>
  <c r="O92" i="14"/>
  <c r="N92" i="14"/>
  <c r="M92" i="14"/>
  <c r="L92" i="14"/>
  <c r="K92" i="14"/>
  <c r="J92" i="14"/>
  <c r="I92" i="14"/>
  <c r="S92" i="14" s="1"/>
  <c r="X91" i="14"/>
  <c r="O91" i="14"/>
  <c r="N91" i="14"/>
  <c r="M91" i="14"/>
  <c r="L91" i="14"/>
  <c r="K91" i="14"/>
  <c r="J91" i="14"/>
  <c r="S91" i="14" s="1"/>
  <c r="I91" i="14"/>
  <c r="X90" i="14"/>
  <c r="O90" i="14"/>
  <c r="N90" i="14"/>
  <c r="M90" i="14"/>
  <c r="L90" i="14"/>
  <c r="K90" i="14"/>
  <c r="J90" i="14"/>
  <c r="I90" i="14"/>
  <c r="X89" i="14"/>
  <c r="O89" i="14"/>
  <c r="N89" i="14"/>
  <c r="M89" i="14"/>
  <c r="L89" i="14"/>
  <c r="K89" i="14"/>
  <c r="J89" i="14"/>
  <c r="I89" i="14"/>
  <c r="Y89" i="14" s="1"/>
  <c r="X88" i="14"/>
  <c r="O88" i="14"/>
  <c r="N88" i="14"/>
  <c r="M88" i="14"/>
  <c r="L88" i="14"/>
  <c r="K88" i="14"/>
  <c r="J88" i="14"/>
  <c r="I88" i="14"/>
  <c r="X87" i="14"/>
  <c r="O87" i="14"/>
  <c r="N87" i="14"/>
  <c r="M87" i="14"/>
  <c r="L87" i="14"/>
  <c r="K87" i="14"/>
  <c r="J87" i="14"/>
  <c r="I87" i="14"/>
  <c r="X86" i="14"/>
  <c r="O86" i="14"/>
  <c r="N86" i="14"/>
  <c r="M86" i="14"/>
  <c r="L86" i="14"/>
  <c r="K86" i="14"/>
  <c r="J86" i="14"/>
  <c r="I86" i="14"/>
  <c r="X85" i="14"/>
  <c r="O85" i="14"/>
  <c r="N85" i="14"/>
  <c r="M85" i="14"/>
  <c r="L85" i="14"/>
  <c r="T85" i="14" s="1"/>
  <c r="K85" i="14"/>
  <c r="J85" i="14"/>
  <c r="I85" i="14"/>
  <c r="X84" i="14"/>
  <c r="O84" i="14"/>
  <c r="N84" i="14"/>
  <c r="M84" i="14"/>
  <c r="L84" i="14"/>
  <c r="K84" i="14"/>
  <c r="J84" i="14"/>
  <c r="I84" i="14"/>
  <c r="S84" i="14" s="1"/>
  <c r="X83" i="14"/>
  <c r="O83" i="14"/>
  <c r="N83" i="14"/>
  <c r="M83" i="14"/>
  <c r="L83" i="14"/>
  <c r="K83" i="14"/>
  <c r="J83" i="14"/>
  <c r="I83" i="14"/>
  <c r="X82" i="14"/>
  <c r="O82" i="14"/>
  <c r="N82" i="14"/>
  <c r="Y82" i="14" s="1"/>
  <c r="M82" i="14"/>
  <c r="L82" i="14"/>
  <c r="K82" i="14"/>
  <c r="J82" i="14"/>
  <c r="I82" i="14"/>
  <c r="X81" i="14"/>
  <c r="O81" i="14"/>
  <c r="N81" i="14"/>
  <c r="M81" i="14"/>
  <c r="L81" i="14"/>
  <c r="K81" i="14"/>
  <c r="J81" i="14"/>
  <c r="I81" i="14"/>
  <c r="Y81" i="14" s="1"/>
  <c r="X80" i="14"/>
  <c r="O80" i="14"/>
  <c r="N80" i="14"/>
  <c r="M80" i="14"/>
  <c r="L80" i="14"/>
  <c r="K80" i="14"/>
  <c r="J80" i="14"/>
  <c r="I80" i="14"/>
  <c r="X79" i="14"/>
  <c r="O79" i="14"/>
  <c r="N79" i="14"/>
  <c r="M79" i="14"/>
  <c r="L79" i="14"/>
  <c r="K79" i="14"/>
  <c r="J79" i="14"/>
  <c r="I79" i="14"/>
  <c r="X78" i="14"/>
  <c r="U78" i="14"/>
  <c r="O78" i="14"/>
  <c r="N78" i="14"/>
  <c r="M78" i="14"/>
  <c r="L78" i="14"/>
  <c r="K78" i="14"/>
  <c r="J78" i="14"/>
  <c r="I78" i="14"/>
  <c r="X77" i="14"/>
  <c r="O77" i="14"/>
  <c r="N77" i="14"/>
  <c r="M77" i="14"/>
  <c r="L77" i="14"/>
  <c r="K77" i="14"/>
  <c r="J77" i="14"/>
  <c r="I77" i="14"/>
  <c r="U77" i="14" s="1"/>
  <c r="X76" i="14"/>
  <c r="O76" i="14"/>
  <c r="N76" i="14"/>
  <c r="M76" i="14"/>
  <c r="L76" i="14"/>
  <c r="K76" i="14"/>
  <c r="J76" i="14"/>
  <c r="S76" i="14" s="1"/>
  <c r="I76" i="14"/>
  <c r="X75" i="14"/>
  <c r="O75" i="14"/>
  <c r="N75" i="14"/>
  <c r="M75" i="14"/>
  <c r="L75" i="14"/>
  <c r="K75" i="14"/>
  <c r="J75" i="14"/>
  <c r="I75" i="14"/>
  <c r="X74" i="14"/>
  <c r="O74" i="14"/>
  <c r="N74" i="14"/>
  <c r="M74" i="14"/>
  <c r="L74" i="14"/>
  <c r="K74" i="14"/>
  <c r="J74" i="14"/>
  <c r="I74" i="14"/>
  <c r="X73" i="14"/>
  <c r="O73" i="14"/>
  <c r="N73" i="14"/>
  <c r="M73" i="14"/>
  <c r="L73" i="14"/>
  <c r="K73" i="14"/>
  <c r="J73" i="14"/>
  <c r="I73" i="14"/>
  <c r="W73" i="14" s="1"/>
  <c r="X72" i="14"/>
  <c r="O72" i="14"/>
  <c r="N72" i="14"/>
  <c r="M72" i="14"/>
  <c r="L72" i="14"/>
  <c r="K72" i="14"/>
  <c r="J72" i="14"/>
  <c r="I72" i="14"/>
  <c r="Y72" i="14" s="1"/>
  <c r="X71" i="14"/>
  <c r="O71" i="14"/>
  <c r="N71" i="14"/>
  <c r="M71" i="14"/>
  <c r="L71" i="14"/>
  <c r="K71" i="14"/>
  <c r="J71" i="14"/>
  <c r="I71" i="14"/>
  <c r="V71" i="14" s="1"/>
  <c r="X70" i="14"/>
  <c r="O70" i="14"/>
  <c r="N70" i="14"/>
  <c r="M70" i="14"/>
  <c r="L70" i="14"/>
  <c r="K70" i="14"/>
  <c r="J70" i="14"/>
  <c r="I70" i="14"/>
  <c r="X69" i="14"/>
  <c r="O69" i="14"/>
  <c r="N69" i="14"/>
  <c r="T69" i="14" s="1"/>
  <c r="M69" i="14"/>
  <c r="L69" i="14"/>
  <c r="K69" i="14"/>
  <c r="J69" i="14"/>
  <c r="I69" i="14"/>
  <c r="X68" i="14"/>
  <c r="O68" i="14"/>
  <c r="U68" i="14" s="1"/>
  <c r="N68" i="14"/>
  <c r="M68" i="14"/>
  <c r="L68" i="14"/>
  <c r="K68" i="14"/>
  <c r="J68" i="14"/>
  <c r="I68" i="14"/>
  <c r="X67" i="14"/>
  <c r="T67" i="14"/>
  <c r="O67" i="14"/>
  <c r="N67" i="14"/>
  <c r="M67" i="14"/>
  <c r="L67" i="14"/>
  <c r="K67" i="14"/>
  <c r="J67" i="14"/>
  <c r="I67" i="14"/>
  <c r="Y67" i="14" s="1"/>
  <c r="X66" i="14"/>
  <c r="O66" i="14"/>
  <c r="N66" i="14"/>
  <c r="M66" i="14"/>
  <c r="L66" i="14"/>
  <c r="K66" i="14"/>
  <c r="J66" i="14"/>
  <c r="I66" i="14"/>
  <c r="X65" i="14"/>
  <c r="O65" i="14"/>
  <c r="N65" i="14"/>
  <c r="M65" i="14"/>
  <c r="L65" i="14"/>
  <c r="K65" i="14"/>
  <c r="J65" i="14"/>
  <c r="I65" i="14"/>
  <c r="T65" i="14" s="1"/>
  <c r="X64" i="14"/>
  <c r="O64" i="14"/>
  <c r="N64" i="14"/>
  <c r="M64" i="14"/>
  <c r="L64" i="14"/>
  <c r="K64" i="14"/>
  <c r="J64" i="14"/>
  <c r="T64" i="14" s="1"/>
  <c r="I64" i="14"/>
  <c r="X63" i="14"/>
  <c r="O63" i="14"/>
  <c r="N63" i="14"/>
  <c r="M63" i="14"/>
  <c r="L63" i="14"/>
  <c r="K63" i="14"/>
  <c r="V63" i="14" s="1"/>
  <c r="J63" i="14"/>
  <c r="I63" i="14"/>
  <c r="T63" i="14" s="1"/>
  <c r="X62" i="14"/>
  <c r="O62" i="14"/>
  <c r="N62" i="14"/>
  <c r="M62" i="14"/>
  <c r="L62" i="14"/>
  <c r="K62" i="14"/>
  <c r="U62" i="14" s="1"/>
  <c r="J62" i="14"/>
  <c r="I62" i="14"/>
  <c r="X61" i="14"/>
  <c r="O61" i="14"/>
  <c r="N61" i="14"/>
  <c r="M61" i="14"/>
  <c r="L61" i="14"/>
  <c r="T61" i="14" s="1"/>
  <c r="K61" i="14"/>
  <c r="J61" i="14"/>
  <c r="I61" i="14"/>
  <c r="X60" i="14"/>
  <c r="O60" i="14"/>
  <c r="N60" i="14"/>
  <c r="M60" i="14"/>
  <c r="L60" i="14"/>
  <c r="K60" i="14"/>
  <c r="J60" i="14"/>
  <c r="I60" i="14"/>
  <c r="U60" i="14" s="1"/>
  <c r="X59" i="14"/>
  <c r="O59" i="14"/>
  <c r="N59" i="14"/>
  <c r="M59" i="14"/>
  <c r="L59" i="14"/>
  <c r="K59" i="14"/>
  <c r="J59" i="14"/>
  <c r="I59" i="14"/>
  <c r="X58" i="14"/>
  <c r="O58" i="14"/>
  <c r="N58" i="14"/>
  <c r="M58" i="14"/>
  <c r="L58" i="14"/>
  <c r="K58" i="14"/>
  <c r="J58" i="14"/>
  <c r="I58" i="14"/>
  <c r="X57" i="14"/>
  <c r="O57" i="14"/>
  <c r="T57" i="14" s="1"/>
  <c r="N57" i="14"/>
  <c r="M57" i="14"/>
  <c r="L57" i="14"/>
  <c r="K57" i="14"/>
  <c r="J57" i="14"/>
  <c r="I57" i="14"/>
  <c r="X56" i="14"/>
  <c r="O56" i="14"/>
  <c r="N56" i="14"/>
  <c r="M56" i="14"/>
  <c r="L56" i="14"/>
  <c r="K56" i="14"/>
  <c r="J56" i="14"/>
  <c r="I56" i="14"/>
  <c r="X55" i="14"/>
  <c r="O55" i="14"/>
  <c r="N55" i="14"/>
  <c r="M55" i="14"/>
  <c r="L55" i="14"/>
  <c r="K55" i="14"/>
  <c r="J55" i="14"/>
  <c r="I55" i="14"/>
  <c r="Y55" i="14" s="1"/>
  <c r="X54" i="14"/>
  <c r="O54" i="14"/>
  <c r="N54" i="14"/>
  <c r="M54" i="14"/>
  <c r="L54" i="14"/>
  <c r="K54" i="14"/>
  <c r="J54" i="14"/>
  <c r="I54" i="14"/>
  <c r="X53" i="14"/>
  <c r="O53" i="14"/>
  <c r="N53" i="14"/>
  <c r="M53" i="14"/>
  <c r="L53" i="14"/>
  <c r="S53" i="14" s="1"/>
  <c r="K53" i="14"/>
  <c r="J53" i="14"/>
  <c r="I53" i="14"/>
  <c r="X52" i="14"/>
  <c r="O52" i="14"/>
  <c r="N52" i="14"/>
  <c r="M52" i="14"/>
  <c r="L52" i="14"/>
  <c r="K52" i="14"/>
  <c r="J52" i="14"/>
  <c r="I52" i="14"/>
  <c r="X51" i="14"/>
  <c r="O51" i="14"/>
  <c r="N51" i="14"/>
  <c r="M51" i="14"/>
  <c r="L51" i="14"/>
  <c r="K51" i="14"/>
  <c r="J51" i="14"/>
  <c r="I51" i="14"/>
  <c r="T51" i="14" s="1"/>
  <c r="X50" i="14"/>
  <c r="O50" i="14"/>
  <c r="N50" i="14"/>
  <c r="M50" i="14"/>
  <c r="L50" i="14"/>
  <c r="K50" i="14"/>
  <c r="J50" i="14"/>
  <c r="I50" i="14"/>
  <c r="X49" i="14"/>
  <c r="O49" i="14"/>
  <c r="N49" i="14"/>
  <c r="M49" i="14"/>
  <c r="L49" i="14"/>
  <c r="K49" i="14"/>
  <c r="J49" i="14"/>
  <c r="I49" i="14"/>
  <c r="X48" i="14"/>
  <c r="O48" i="14"/>
  <c r="N48" i="14"/>
  <c r="M48" i="14"/>
  <c r="L48" i="14"/>
  <c r="K48" i="14"/>
  <c r="J48" i="14"/>
  <c r="I48" i="14"/>
  <c r="X47" i="14"/>
  <c r="O47" i="14"/>
  <c r="N47" i="14"/>
  <c r="M47" i="14"/>
  <c r="L47" i="14"/>
  <c r="K47" i="14"/>
  <c r="J47" i="14"/>
  <c r="I47" i="14"/>
  <c r="X46" i="14"/>
  <c r="O46" i="14"/>
  <c r="S46" i="14" s="1"/>
  <c r="N46" i="14"/>
  <c r="M46" i="14"/>
  <c r="L46" i="14"/>
  <c r="K46" i="14"/>
  <c r="J46" i="14"/>
  <c r="I46" i="14"/>
  <c r="X45" i="14"/>
  <c r="O45" i="14"/>
  <c r="N45" i="14"/>
  <c r="M45" i="14"/>
  <c r="L45" i="14"/>
  <c r="K45" i="14"/>
  <c r="J45" i="14"/>
  <c r="I45" i="14"/>
  <c r="X44" i="14"/>
  <c r="T44" i="14"/>
  <c r="O44" i="14"/>
  <c r="N44" i="14"/>
  <c r="M44" i="14"/>
  <c r="L44" i="14"/>
  <c r="K44" i="14"/>
  <c r="J44" i="14"/>
  <c r="I44" i="14"/>
  <c r="Y44" i="14" s="1"/>
  <c r="X43" i="14"/>
  <c r="O43" i="14"/>
  <c r="N43" i="14"/>
  <c r="M43" i="14"/>
  <c r="L43" i="14"/>
  <c r="K43" i="14"/>
  <c r="J43" i="14"/>
  <c r="I43" i="14"/>
  <c r="X42" i="14"/>
  <c r="O42" i="14"/>
  <c r="N42" i="14"/>
  <c r="M42" i="14"/>
  <c r="L42" i="14"/>
  <c r="K42" i="14"/>
  <c r="J42" i="14"/>
  <c r="I42" i="14"/>
  <c r="U42" i="14" s="1"/>
  <c r="X41" i="14"/>
  <c r="O41" i="14"/>
  <c r="N41" i="14"/>
  <c r="M41" i="14"/>
  <c r="L41" i="14"/>
  <c r="K41" i="14"/>
  <c r="T41" i="14" s="1"/>
  <c r="J41" i="14"/>
  <c r="I41" i="14"/>
  <c r="X40" i="14"/>
  <c r="O40" i="14"/>
  <c r="N40" i="14"/>
  <c r="M40" i="14"/>
  <c r="L40" i="14"/>
  <c r="K40" i="14"/>
  <c r="J40" i="14"/>
  <c r="I40" i="14"/>
  <c r="X39" i="14"/>
  <c r="O39" i="14"/>
  <c r="N39" i="14"/>
  <c r="M39" i="14"/>
  <c r="L39" i="14"/>
  <c r="K39" i="14"/>
  <c r="J39" i="14"/>
  <c r="I39" i="14"/>
  <c r="S39" i="14" s="1"/>
  <c r="X38" i="14"/>
  <c r="O38" i="14"/>
  <c r="N38" i="14"/>
  <c r="M38" i="14"/>
  <c r="L38" i="14"/>
  <c r="K38" i="14"/>
  <c r="J38" i="14"/>
  <c r="I38" i="14"/>
  <c r="X37" i="14"/>
  <c r="O37" i="14"/>
  <c r="N37" i="14"/>
  <c r="T37" i="14" s="1"/>
  <c r="M37" i="14"/>
  <c r="L37" i="14"/>
  <c r="K37" i="14"/>
  <c r="J37" i="14"/>
  <c r="I37" i="14"/>
  <c r="X36" i="14"/>
  <c r="O36" i="14"/>
  <c r="N36" i="14"/>
  <c r="S36" i="14" s="1"/>
  <c r="M36" i="14"/>
  <c r="L36" i="14"/>
  <c r="K36" i="14"/>
  <c r="J36" i="14"/>
  <c r="I36" i="14"/>
  <c r="X35" i="14"/>
  <c r="O35" i="14"/>
  <c r="N35" i="14"/>
  <c r="M35" i="14"/>
  <c r="L35" i="14"/>
  <c r="K35" i="14"/>
  <c r="J35" i="14"/>
  <c r="I35" i="14"/>
  <c r="X34" i="14"/>
  <c r="T34" i="14"/>
  <c r="S34" i="14"/>
  <c r="O34" i="14"/>
  <c r="N34" i="14"/>
  <c r="M34" i="14"/>
  <c r="L34" i="14"/>
  <c r="K34" i="14"/>
  <c r="J34" i="14"/>
  <c r="I34" i="14"/>
  <c r="Y34" i="14" s="1"/>
  <c r="X33" i="14"/>
  <c r="O33" i="14"/>
  <c r="N33" i="14"/>
  <c r="M33" i="14"/>
  <c r="L33" i="14"/>
  <c r="K33" i="14"/>
  <c r="J33" i="14"/>
  <c r="I33" i="14"/>
  <c r="X32" i="14"/>
  <c r="O32" i="14"/>
  <c r="N32" i="14"/>
  <c r="M32" i="14"/>
  <c r="L32" i="14"/>
  <c r="K32" i="14"/>
  <c r="J32" i="14"/>
  <c r="I32" i="14"/>
  <c r="X31" i="14"/>
  <c r="O31" i="14"/>
  <c r="N31" i="14"/>
  <c r="M31" i="14"/>
  <c r="L31" i="14"/>
  <c r="K31" i="14"/>
  <c r="J31" i="14"/>
  <c r="W31" i="14" s="1"/>
  <c r="I31" i="14"/>
  <c r="X30" i="14"/>
  <c r="O30" i="14"/>
  <c r="N30" i="14"/>
  <c r="M30" i="14"/>
  <c r="L30" i="14"/>
  <c r="K30" i="14"/>
  <c r="J30" i="14"/>
  <c r="T30" i="14" s="1"/>
  <c r="I30" i="14"/>
  <c r="X29" i="14"/>
  <c r="O29" i="14"/>
  <c r="N29" i="14"/>
  <c r="M29" i="14"/>
  <c r="L29" i="14"/>
  <c r="K29" i="14"/>
  <c r="J29" i="14"/>
  <c r="I29" i="14"/>
  <c r="T29" i="14" s="1"/>
  <c r="X28" i="14"/>
  <c r="O28" i="14"/>
  <c r="N28" i="14"/>
  <c r="M28" i="14"/>
  <c r="L28" i="14"/>
  <c r="K28" i="14"/>
  <c r="J28" i="14"/>
  <c r="I28" i="14"/>
  <c r="X27" i="14"/>
  <c r="O27" i="14"/>
  <c r="N27" i="14"/>
  <c r="M27" i="14"/>
  <c r="L27" i="14"/>
  <c r="V27" i="14" s="1"/>
  <c r="K27" i="14"/>
  <c r="J27" i="14"/>
  <c r="I27" i="14"/>
  <c r="X26" i="14"/>
  <c r="O26" i="14"/>
  <c r="N26" i="14"/>
  <c r="S26" i="14" s="1"/>
  <c r="M26" i="14"/>
  <c r="L26" i="14"/>
  <c r="K26" i="14"/>
  <c r="J26" i="14"/>
  <c r="I26" i="14"/>
  <c r="X25" i="14"/>
  <c r="O25" i="14"/>
  <c r="N25" i="14"/>
  <c r="M25" i="14"/>
  <c r="L25" i="14"/>
  <c r="K25" i="14"/>
  <c r="J25" i="14"/>
  <c r="I25" i="14"/>
  <c r="X24" i="14"/>
  <c r="O24" i="14"/>
  <c r="N24" i="14"/>
  <c r="M24" i="14"/>
  <c r="L24" i="14"/>
  <c r="K24" i="14"/>
  <c r="J24" i="14"/>
  <c r="I24" i="14"/>
  <c r="X23" i="14"/>
  <c r="T23" i="14"/>
  <c r="S23" i="14"/>
  <c r="O23" i="14"/>
  <c r="N23" i="14"/>
  <c r="M23" i="14"/>
  <c r="L23" i="14"/>
  <c r="K23" i="14"/>
  <c r="J23" i="14"/>
  <c r="I23" i="14"/>
  <c r="Y23" i="14" s="1"/>
  <c r="X22" i="14"/>
  <c r="O22" i="14"/>
  <c r="N22" i="14"/>
  <c r="M22" i="14"/>
  <c r="L22" i="14"/>
  <c r="K22" i="14"/>
  <c r="J22" i="14"/>
  <c r="I22" i="14"/>
  <c r="X21" i="14"/>
  <c r="O21" i="14"/>
  <c r="N21" i="14"/>
  <c r="M21" i="14"/>
  <c r="L21" i="14"/>
  <c r="K21" i="14"/>
  <c r="J21" i="14"/>
  <c r="T21" i="14" s="1"/>
  <c r="I21" i="14"/>
  <c r="X20" i="14"/>
  <c r="O20" i="14"/>
  <c r="N20" i="14"/>
  <c r="M20" i="14"/>
  <c r="L20" i="14"/>
  <c r="K20" i="14"/>
  <c r="J20" i="14"/>
  <c r="I20" i="14"/>
  <c r="X19" i="14"/>
  <c r="O19" i="14"/>
  <c r="N19" i="14"/>
  <c r="M19" i="14"/>
  <c r="L19" i="14"/>
  <c r="K19" i="14"/>
  <c r="T19" i="14" s="1"/>
  <c r="J19" i="14"/>
  <c r="I19" i="14"/>
  <c r="V19" i="14" s="1"/>
  <c r="H19" i="14"/>
  <c r="X18" i="14"/>
  <c r="O18" i="14"/>
  <c r="T18" i="14" s="1"/>
  <c r="N18" i="14"/>
  <c r="M18" i="14"/>
  <c r="L18" i="14"/>
  <c r="K18" i="14"/>
  <c r="J18" i="14"/>
  <c r="I18" i="14"/>
  <c r="V18" i="14" s="1"/>
  <c r="H18" i="14"/>
  <c r="X17" i="14"/>
  <c r="O17" i="14"/>
  <c r="N17" i="14"/>
  <c r="M17" i="14"/>
  <c r="L17" i="14"/>
  <c r="K17" i="14"/>
  <c r="J17" i="14"/>
  <c r="I17" i="14"/>
  <c r="H17" i="14"/>
  <c r="X16" i="14"/>
  <c r="O16" i="14"/>
  <c r="N16" i="14"/>
  <c r="M16" i="14"/>
  <c r="L16" i="14"/>
  <c r="K16" i="14"/>
  <c r="J16" i="14"/>
  <c r="I16" i="14"/>
  <c r="H16" i="14"/>
  <c r="X15" i="14"/>
  <c r="O15" i="14"/>
  <c r="N15" i="14"/>
  <c r="M15" i="14"/>
  <c r="L15" i="14"/>
  <c r="K15" i="14"/>
  <c r="J15" i="14"/>
  <c r="I15" i="14"/>
  <c r="W15" i="14" s="1"/>
  <c r="H15" i="14"/>
  <c r="X14" i="14"/>
  <c r="O14" i="14"/>
  <c r="N14" i="14"/>
  <c r="M14" i="14"/>
  <c r="L14" i="14"/>
  <c r="K14" i="14"/>
  <c r="J14" i="14"/>
  <c r="I14" i="14"/>
  <c r="H14" i="14"/>
  <c r="X13" i="14"/>
  <c r="O13" i="14"/>
  <c r="N13" i="14"/>
  <c r="M13" i="14"/>
  <c r="L13" i="14"/>
  <c r="K13" i="14"/>
  <c r="J13" i="14"/>
  <c r="I13" i="14"/>
  <c r="H13" i="14"/>
  <c r="X12" i="14"/>
  <c r="O12" i="14"/>
  <c r="N12" i="14"/>
  <c r="M12" i="14"/>
  <c r="L12" i="14"/>
  <c r="K12" i="14"/>
  <c r="J12" i="14"/>
  <c r="I12" i="14"/>
  <c r="H12" i="14"/>
  <c r="X11" i="14"/>
  <c r="O11" i="14"/>
  <c r="N11" i="14"/>
  <c r="M11" i="14"/>
  <c r="L11" i="14"/>
  <c r="K11" i="14"/>
  <c r="J11" i="14"/>
  <c r="I11" i="14"/>
  <c r="H11" i="14"/>
  <c r="X10" i="14"/>
  <c r="O10" i="14"/>
  <c r="N10" i="14"/>
  <c r="M10" i="14"/>
  <c r="L10" i="14"/>
  <c r="K10" i="14"/>
  <c r="J10" i="14"/>
  <c r="I10" i="14"/>
  <c r="V10" i="14" s="1"/>
  <c r="H10" i="14"/>
  <c r="X9" i="14"/>
  <c r="O9" i="14"/>
  <c r="N9" i="14"/>
  <c r="M9" i="14"/>
  <c r="L9" i="14"/>
  <c r="W9" i="14" s="1"/>
  <c r="K9" i="14"/>
  <c r="J9" i="14"/>
  <c r="I9" i="14"/>
  <c r="H9" i="14"/>
  <c r="X8" i="14"/>
  <c r="O8" i="14"/>
  <c r="N8" i="14"/>
  <c r="M8" i="14"/>
  <c r="L8" i="14"/>
  <c r="K8" i="14"/>
  <c r="J8" i="14"/>
  <c r="I8" i="14"/>
  <c r="H8" i="14"/>
  <c r="X7" i="14"/>
  <c r="O7" i="14"/>
  <c r="W7" i="14" s="1"/>
  <c r="N7" i="14"/>
  <c r="M7" i="14"/>
  <c r="L7" i="14"/>
  <c r="K7" i="14"/>
  <c r="J7" i="14"/>
  <c r="I7" i="14"/>
  <c r="H7" i="14"/>
  <c r="X6" i="14"/>
  <c r="O6" i="14"/>
  <c r="N6" i="14"/>
  <c r="M6" i="14"/>
  <c r="L6" i="14"/>
  <c r="K6" i="14"/>
  <c r="J6" i="14"/>
  <c r="I6" i="14"/>
  <c r="H6" i="14"/>
  <c r="X5" i="14"/>
  <c r="O5" i="14"/>
  <c r="N5" i="14"/>
  <c r="M5" i="14"/>
  <c r="L5" i="14"/>
  <c r="K5" i="14"/>
  <c r="J5" i="14"/>
  <c r="I5" i="14"/>
  <c r="H5" i="14"/>
  <c r="X4" i="14"/>
  <c r="O4" i="14"/>
  <c r="N4" i="14"/>
  <c r="M4" i="14"/>
  <c r="L4" i="14"/>
  <c r="K4" i="14"/>
  <c r="J4" i="14"/>
  <c r="I4" i="14"/>
  <c r="H4" i="14"/>
  <c r="X3" i="14"/>
  <c r="O3" i="14"/>
  <c r="N3" i="14"/>
  <c r="M3" i="14"/>
  <c r="L3" i="14"/>
  <c r="K3" i="14"/>
  <c r="J3" i="14"/>
  <c r="I3" i="14"/>
  <c r="H3" i="14"/>
  <c r="X100" i="12"/>
  <c r="O100" i="12"/>
  <c r="N100" i="12"/>
  <c r="M100" i="12"/>
  <c r="L100" i="12"/>
  <c r="K100" i="12"/>
  <c r="J100" i="12"/>
  <c r="I100" i="12"/>
  <c r="U100" i="12" s="1"/>
  <c r="X99" i="12"/>
  <c r="O99" i="12"/>
  <c r="N99" i="12"/>
  <c r="M99" i="12"/>
  <c r="L99" i="12"/>
  <c r="K99" i="12"/>
  <c r="J99" i="12"/>
  <c r="I99" i="12"/>
  <c r="X98" i="12"/>
  <c r="O98" i="12"/>
  <c r="N98" i="12"/>
  <c r="S98" i="12" s="1"/>
  <c r="M98" i="12"/>
  <c r="L98" i="12"/>
  <c r="K98" i="12"/>
  <c r="J98" i="12"/>
  <c r="I98" i="12"/>
  <c r="X97" i="12"/>
  <c r="O97" i="12"/>
  <c r="N97" i="12"/>
  <c r="M97" i="12"/>
  <c r="L97" i="12"/>
  <c r="K97" i="12"/>
  <c r="J97" i="12"/>
  <c r="I97" i="12"/>
  <c r="X96" i="12"/>
  <c r="O96" i="12"/>
  <c r="N96" i="12"/>
  <c r="M96" i="12"/>
  <c r="L96" i="12"/>
  <c r="K96" i="12"/>
  <c r="J96" i="12"/>
  <c r="I96" i="12"/>
  <c r="X95" i="12"/>
  <c r="O95" i="12"/>
  <c r="N95" i="12"/>
  <c r="M95" i="12"/>
  <c r="L95" i="12"/>
  <c r="K95" i="12"/>
  <c r="J95" i="12"/>
  <c r="I95" i="12"/>
  <c r="Y95" i="12" s="1"/>
  <c r="X94" i="12"/>
  <c r="U94" i="12"/>
  <c r="O94" i="12"/>
  <c r="N94" i="12"/>
  <c r="M94" i="12"/>
  <c r="L94" i="12"/>
  <c r="K94" i="12"/>
  <c r="J94" i="12"/>
  <c r="I94" i="12"/>
  <c r="X93" i="12"/>
  <c r="O93" i="12"/>
  <c r="N93" i="12"/>
  <c r="M93" i="12"/>
  <c r="L93" i="12"/>
  <c r="K93" i="12"/>
  <c r="J93" i="12"/>
  <c r="T93" i="12" s="1"/>
  <c r="I93" i="12"/>
  <c r="X92" i="12"/>
  <c r="O92" i="12"/>
  <c r="N92" i="12"/>
  <c r="M92" i="12"/>
  <c r="L92" i="12"/>
  <c r="K92" i="12"/>
  <c r="V92" i="12" s="1"/>
  <c r="J92" i="12"/>
  <c r="I92" i="12"/>
  <c r="X91" i="12"/>
  <c r="O91" i="12"/>
  <c r="N91" i="12"/>
  <c r="M91" i="12"/>
  <c r="L91" i="12"/>
  <c r="K91" i="12"/>
  <c r="J91" i="12"/>
  <c r="I91" i="12"/>
  <c r="X90" i="12"/>
  <c r="O90" i="12"/>
  <c r="N90" i="12"/>
  <c r="M90" i="12"/>
  <c r="L90" i="12"/>
  <c r="K90" i="12"/>
  <c r="J90" i="12"/>
  <c r="I90" i="12"/>
  <c r="X89" i="12"/>
  <c r="O89" i="12"/>
  <c r="N89" i="12"/>
  <c r="M89" i="12"/>
  <c r="L89" i="12"/>
  <c r="K89" i="12"/>
  <c r="J89" i="12"/>
  <c r="I89" i="12"/>
  <c r="X88" i="12"/>
  <c r="O88" i="12"/>
  <c r="N88" i="12"/>
  <c r="M88" i="12"/>
  <c r="L88" i="12"/>
  <c r="K88" i="12"/>
  <c r="J88" i="12"/>
  <c r="I88" i="12"/>
  <c r="S88" i="12" s="1"/>
  <c r="X87" i="12"/>
  <c r="O87" i="12"/>
  <c r="N87" i="12"/>
  <c r="M87" i="12"/>
  <c r="L87" i="12"/>
  <c r="K87" i="12"/>
  <c r="J87" i="12"/>
  <c r="I87" i="12"/>
  <c r="X86" i="12"/>
  <c r="O86" i="12"/>
  <c r="N86" i="12"/>
  <c r="M86" i="12"/>
  <c r="L86" i="12"/>
  <c r="Y86" i="12" s="1"/>
  <c r="K86" i="12"/>
  <c r="J86" i="12"/>
  <c r="I86" i="12"/>
  <c r="X85" i="12"/>
  <c r="O85" i="12"/>
  <c r="N85" i="12"/>
  <c r="M85" i="12"/>
  <c r="L85" i="12"/>
  <c r="K85" i="12"/>
  <c r="J85" i="12"/>
  <c r="I85" i="12"/>
  <c r="X84" i="12"/>
  <c r="O84" i="12"/>
  <c r="N84" i="12"/>
  <c r="M84" i="12"/>
  <c r="L84" i="12"/>
  <c r="U84" i="12" s="1"/>
  <c r="K84" i="12"/>
  <c r="J84" i="12"/>
  <c r="I84" i="12"/>
  <c r="X83" i="12"/>
  <c r="O83" i="12"/>
  <c r="N83" i="12"/>
  <c r="M83" i="12"/>
  <c r="L83" i="12"/>
  <c r="K83" i="12"/>
  <c r="J83" i="12"/>
  <c r="I83" i="12"/>
  <c r="U83" i="12" s="1"/>
  <c r="X82" i="12"/>
  <c r="O82" i="12"/>
  <c r="N82" i="12"/>
  <c r="M82" i="12"/>
  <c r="L82" i="12"/>
  <c r="K82" i="12"/>
  <c r="J82" i="12"/>
  <c r="I82" i="12"/>
  <c r="X81" i="12"/>
  <c r="O81" i="12"/>
  <c r="N81" i="12"/>
  <c r="M81" i="12"/>
  <c r="L81" i="12"/>
  <c r="K81" i="12"/>
  <c r="J81" i="12"/>
  <c r="I81" i="12"/>
  <c r="X80" i="12"/>
  <c r="O80" i="12"/>
  <c r="N80" i="12"/>
  <c r="M80" i="12"/>
  <c r="L80" i="12"/>
  <c r="K80" i="12"/>
  <c r="J80" i="12"/>
  <c r="I80" i="12"/>
  <c r="X79" i="12"/>
  <c r="O79" i="12"/>
  <c r="N79" i="12"/>
  <c r="U79" i="12" s="1"/>
  <c r="M79" i="12"/>
  <c r="L79" i="12"/>
  <c r="K79" i="12"/>
  <c r="J79" i="12"/>
  <c r="I79" i="12"/>
  <c r="X78" i="12"/>
  <c r="O78" i="12"/>
  <c r="N78" i="12"/>
  <c r="M78" i="12"/>
  <c r="L78" i="12"/>
  <c r="K78" i="12"/>
  <c r="J78" i="12"/>
  <c r="I78" i="12"/>
  <c r="X77" i="12"/>
  <c r="O77" i="12"/>
  <c r="N77" i="12"/>
  <c r="M77" i="12"/>
  <c r="L77" i="12"/>
  <c r="K77" i="12"/>
  <c r="J77" i="12"/>
  <c r="I77" i="12"/>
  <c r="U77" i="12" s="1"/>
  <c r="X76" i="12"/>
  <c r="W76" i="12"/>
  <c r="O76" i="12"/>
  <c r="N76" i="12"/>
  <c r="M76" i="12"/>
  <c r="L76" i="12"/>
  <c r="K76" i="12"/>
  <c r="J76" i="12"/>
  <c r="I76" i="12"/>
  <c r="X75" i="12"/>
  <c r="O75" i="12"/>
  <c r="N75" i="12"/>
  <c r="M75" i="12"/>
  <c r="L75" i="12"/>
  <c r="K75" i="12"/>
  <c r="J75" i="12"/>
  <c r="I75" i="12"/>
  <c r="U75" i="12" s="1"/>
  <c r="X74" i="12"/>
  <c r="O74" i="12"/>
  <c r="N74" i="12"/>
  <c r="M74" i="12"/>
  <c r="L74" i="12"/>
  <c r="K74" i="12"/>
  <c r="J74" i="12"/>
  <c r="I74" i="12"/>
  <c r="X73" i="12"/>
  <c r="O73" i="12"/>
  <c r="N73" i="12"/>
  <c r="M73" i="12"/>
  <c r="L73" i="12"/>
  <c r="K73" i="12"/>
  <c r="J73" i="12"/>
  <c r="I73" i="12"/>
  <c r="X72" i="12"/>
  <c r="O72" i="12"/>
  <c r="N72" i="12"/>
  <c r="M72" i="12"/>
  <c r="L72" i="12"/>
  <c r="K72" i="12"/>
  <c r="J72" i="12"/>
  <c r="I72" i="12"/>
  <c r="X71" i="12"/>
  <c r="O71" i="12"/>
  <c r="N71" i="12"/>
  <c r="M71" i="12"/>
  <c r="L71" i="12"/>
  <c r="K71" i="12"/>
  <c r="J71" i="12"/>
  <c r="U71" i="12" s="1"/>
  <c r="I71" i="12"/>
  <c r="X70" i="12"/>
  <c r="O70" i="12"/>
  <c r="N70" i="12"/>
  <c r="M70" i="12"/>
  <c r="L70" i="12"/>
  <c r="K70" i="12"/>
  <c r="J70" i="12"/>
  <c r="I70" i="12"/>
  <c r="X69" i="12"/>
  <c r="O69" i="12"/>
  <c r="N69" i="12"/>
  <c r="M69" i="12"/>
  <c r="L69" i="12"/>
  <c r="K69" i="12"/>
  <c r="J69" i="12"/>
  <c r="I69" i="12"/>
  <c r="X68" i="12"/>
  <c r="O68" i="12"/>
  <c r="N68" i="12"/>
  <c r="M68" i="12"/>
  <c r="L68" i="12"/>
  <c r="K68" i="12"/>
  <c r="W68" i="12" s="1"/>
  <c r="J68" i="12"/>
  <c r="I68" i="12"/>
  <c r="X67" i="12"/>
  <c r="O67" i="12"/>
  <c r="N67" i="12"/>
  <c r="M67" i="12"/>
  <c r="L67" i="12"/>
  <c r="K67" i="12"/>
  <c r="J67" i="12"/>
  <c r="I67" i="12"/>
  <c r="X66" i="12"/>
  <c r="O66" i="12"/>
  <c r="N66" i="12"/>
  <c r="M66" i="12"/>
  <c r="L66" i="12"/>
  <c r="K66" i="12"/>
  <c r="J66" i="12"/>
  <c r="I66" i="12"/>
  <c r="X65" i="12"/>
  <c r="O65" i="12"/>
  <c r="N65" i="12"/>
  <c r="M65" i="12"/>
  <c r="L65" i="12"/>
  <c r="K65" i="12"/>
  <c r="J65" i="12"/>
  <c r="I65" i="12"/>
  <c r="X64" i="12"/>
  <c r="O64" i="12"/>
  <c r="N64" i="12"/>
  <c r="M64" i="12"/>
  <c r="L64" i="12"/>
  <c r="K64" i="12"/>
  <c r="J64" i="12"/>
  <c r="I64" i="12"/>
  <c r="X63" i="12"/>
  <c r="O63" i="12"/>
  <c r="N63" i="12"/>
  <c r="M63" i="12"/>
  <c r="L63" i="12"/>
  <c r="K63" i="12"/>
  <c r="J63" i="12"/>
  <c r="I63" i="12"/>
  <c r="X62" i="12"/>
  <c r="O62" i="12"/>
  <c r="N62" i="12"/>
  <c r="M62" i="12"/>
  <c r="L62" i="12"/>
  <c r="K62" i="12"/>
  <c r="J62" i="12"/>
  <c r="I62" i="12"/>
  <c r="X61" i="12"/>
  <c r="O61" i="12"/>
  <c r="N61" i="12"/>
  <c r="M61" i="12"/>
  <c r="L61" i="12"/>
  <c r="K61" i="12"/>
  <c r="J61" i="12"/>
  <c r="I61" i="12"/>
  <c r="X60" i="12"/>
  <c r="O60" i="12"/>
  <c r="N60" i="12"/>
  <c r="M60" i="12"/>
  <c r="L60" i="12"/>
  <c r="W60" i="12" s="1"/>
  <c r="K60" i="12"/>
  <c r="J60" i="12"/>
  <c r="I60" i="12"/>
  <c r="X59" i="12"/>
  <c r="O59" i="12"/>
  <c r="N59" i="12"/>
  <c r="M59" i="12"/>
  <c r="L59" i="12"/>
  <c r="K59" i="12"/>
  <c r="J59" i="12"/>
  <c r="I59" i="12"/>
  <c r="U59" i="12" s="1"/>
  <c r="X58" i="12"/>
  <c r="O58" i="12"/>
  <c r="N58" i="12"/>
  <c r="W58" i="12" s="1"/>
  <c r="M58" i="12"/>
  <c r="L58" i="12"/>
  <c r="K58" i="12"/>
  <c r="J58" i="12"/>
  <c r="I58" i="12"/>
  <c r="X57" i="12"/>
  <c r="O57" i="12"/>
  <c r="N57" i="12"/>
  <c r="M57" i="12"/>
  <c r="L57" i="12"/>
  <c r="K57" i="12"/>
  <c r="J57" i="12"/>
  <c r="I57" i="12"/>
  <c r="V57" i="12" s="1"/>
  <c r="X56" i="12"/>
  <c r="O56" i="12"/>
  <c r="N56" i="12"/>
  <c r="M56" i="12"/>
  <c r="L56" i="12"/>
  <c r="K56" i="12"/>
  <c r="J56" i="12"/>
  <c r="I56" i="12"/>
  <c r="X55" i="12"/>
  <c r="O55" i="12"/>
  <c r="N55" i="12"/>
  <c r="M55" i="12"/>
  <c r="L55" i="12"/>
  <c r="K55" i="12"/>
  <c r="J55" i="12"/>
  <c r="I55" i="12"/>
  <c r="U55" i="12" s="1"/>
  <c r="X54" i="12"/>
  <c r="O54" i="12"/>
  <c r="N54" i="12"/>
  <c r="M54" i="12"/>
  <c r="L54" i="12"/>
  <c r="K54" i="12"/>
  <c r="J54" i="12"/>
  <c r="U54" i="12" s="1"/>
  <c r="I54" i="12"/>
  <c r="X53" i="12"/>
  <c r="O53" i="12"/>
  <c r="N53" i="12"/>
  <c r="M53" i="12"/>
  <c r="L53" i="12"/>
  <c r="K53" i="12"/>
  <c r="J53" i="12"/>
  <c r="I53" i="12"/>
  <c r="X52" i="12"/>
  <c r="O52" i="12"/>
  <c r="N52" i="12"/>
  <c r="M52" i="12"/>
  <c r="L52" i="12"/>
  <c r="K52" i="12"/>
  <c r="J52" i="12"/>
  <c r="I52" i="12"/>
  <c r="X51" i="12"/>
  <c r="O51" i="12"/>
  <c r="N51" i="12"/>
  <c r="M51" i="12"/>
  <c r="L51" i="12"/>
  <c r="U51" i="12" s="1"/>
  <c r="K51" i="12"/>
  <c r="J51" i="12"/>
  <c r="I51" i="12"/>
  <c r="W51" i="12" s="1"/>
  <c r="X50" i="12"/>
  <c r="O50" i="12"/>
  <c r="N50" i="12"/>
  <c r="M50" i="12"/>
  <c r="L50" i="12"/>
  <c r="K50" i="12"/>
  <c r="J50" i="12"/>
  <c r="I50" i="12"/>
  <c r="X49" i="12"/>
  <c r="O49" i="12"/>
  <c r="N49" i="12"/>
  <c r="M49" i="12"/>
  <c r="L49" i="12"/>
  <c r="K49" i="12"/>
  <c r="J49" i="12"/>
  <c r="I49" i="12"/>
  <c r="V49" i="12" s="1"/>
  <c r="X48" i="12"/>
  <c r="O48" i="12"/>
  <c r="N48" i="12"/>
  <c r="M48" i="12"/>
  <c r="L48" i="12"/>
  <c r="K48" i="12"/>
  <c r="J48" i="12"/>
  <c r="I48" i="12"/>
  <c r="X47" i="12"/>
  <c r="O47" i="12"/>
  <c r="N47" i="12"/>
  <c r="M47" i="12"/>
  <c r="L47" i="12"/>
  <c r="K47" i="12"/>
  <c r="J47" i="12"/>
  <c r="I47" i="12"/>
  <c r="X46" i="12"/>
  <c r="O46" i="12"/>
  <c r="N46" i="12"/>
  <c r="W46" i="12" s="1"/>
  <c r="M46" i="12"/>
  <c r="L46" i="12"/>
  <c r="K46" i="12"/>
  <c r="J46" i="12"/>
  <c r="I46" i="12"/>
  <c r="X45" i="12"/>
  <c r="O45" i="12"/>
  <c r="N45" i="12"/>
  <c r="M45" i="12"/>
  <c r="L45" i="12"/>
  <c r="K45" i="12"/>
  <c r="J45" i="12"/>
  <c r="I45" i="12"/>
  <c r="V45" i="12" s="1"/>
  <c r="X44" i="12"/>
  <c r="O44" i="12"/>
  <c r="N44" i="12"/>
  <c r="M44" i="12"/>
  <c r="L44" i="12"/>
  <c r="K44" i="12"/>
  <c r="J44" i="12"/>
  <c r="I44" i="12"/>
  <c r="X43" i="12"/>
  <c r="U43" i="12"/>
  <c r="O43" i="12"/>
  <c r="N43" i="12"/>
  <c r="M43" i="12"/>
  <c r="L43" i="12"/>
  <c r="K43" i="12"/>
  <c r="J43" i="12"/>
  <c r="I43" i="12"/>
  <c r="X42" i="12"/>
  <c r="O42" i="12"/>
  <c r="N42" i="12"/>
  <c r="M42" i="12"/>
  <c r="L42" i="12"/>
  <c r="K42" i="12"/>
  <c r="J42" i="12"/>
  <c r="I42" i="12"/>
  <c r="S42" i="12" s="1"/>
  <c r="X41" i="12"/>
  <c r="O41" i="12"/>
  <c r="N41" i="12"/>
  <c r="M41" i="12"/>
  <c r="L41" i="12"/>
  <c r="K41" i="12"/>
  <c r="J41" i="12"/>
  <c r="V41" i="12" s="1"/>
  <c r="I41" i="12"/>
  <c r="X40" i="12"/>
  <c r="O40" i="12"/>
  <c r="N40" i="12"/>
  <c r="M40" i="12"/>
  <c r="L40" i="12"/>
  <c r="K40" i="12"/>
  <c r="J40" i="12"/>
  <c r="I40" i="12"/>
  <c r="X39" i="12"/>
  <c r="O39" i="12"/>
  <c r="N39" i="12"/>
  <c r="M39" i="12"/>
  <c r="L39" i="12"/>
  <c r="U39" i="12" s="1"/>
  <c r="K39" i="12"/>
  <c r="J39" i="12"/>
  <c r="I39" i="12"/>
  <c r="V39" i="12" s="1"/>
  <c r="X38" i="12"/>
  <c r="O38" i="12"/>
  <c r="N38" i="12"/>
  <c r="M38" i="12"/>
  <c r="W38" i="12" s="1"/>
  <c r="L38" i="12"/>
  <c r="K38" i="12"/>
  <c r="J38" i="12"/>
  <c r="I38" i="12"/>
  <c r="S38" i="12" s="1"/>
  <c r="X37" i="12"/>
  <c r="O37" i="12"/>
  <c r="N37" i="12"/>
  <c r="M37" i="12"/>
  <c r="L37" i="12"/>
  <c r="K37" i="12"/>
  <c r="J37" i="12"/>
  <c r="I37" i="12"/>
  <c r="X36" i="12"/>
  <c r="O36" i="12"/>
  <c r="N36" i="12"/>
  <c r="M36" i="12"/>
  <c r="L36" i="12"/>
  <c r="K36" i="12"/>
  <c r="J36" i="12"/>
  <c r="I36" i="12"/>
  <c r="X35" i="12"/>
  <c r="O35" i="12"/>
  <c r="N35" i="12"/>
  <c r="M35" i="12"/>
  <c r="L35" i="12"/>
  <c r="K35" i="12"/>
  <c r="J35" i="12"/>
  <c r="I35" i="12"/>
  <c r="W35" i="12" s="1"/>
  <c r="X34" i="12"/>
  <c r="O34" i="12"/>
  <c r="N34" i="12"/>
  <c r="M34" i="12"/>
  <c r="L34" i="12"/>
  <c r="K34" i="12"/>
  <c r="J34" i="12"/>
  <c r="I34" i="12"/>
  <c r="X33" i="12"/>
  <c r="O33" i="12"/>
  <c r="V33" i="12" s="1"/>
  <c r="N33" i="12"/>
  <c r="M33" i="12"/>
  <c r="L33" i="12"/>
  <c r="K33" i="12"/>
  <c r="J33" i="12"/>
  <c r="I33" i="12"/>
  <c r="X32" i="12"/>
  <c r="O32" i="12"/>
  <c r="S32" i="12" s="1"/>
  <c r="N32" i="12"/>
  <c r="M32" i="12"/>
  <c r="L32" i="12"/>
  <c r="K32" i="12"/>
  <c r="J32" i="12"/>
  <c r="I32" i="12"/>
  <c r="X31" i="12"/>
  <c r="O31" i="12"/>
  <c r="N31" i="12"/>
  <c r="M31" i="12"/>
  <c r="L31" i="12"/>
  <c r="K31" i="12"/>
  <c r="J31" i="12"/>
  <c r="I31" i="12"/>
  <c r="X30" i="12"/>
  <c r="O30" i="12"/>
  <c r="N30" i="12"/>
  <c r="M30" i="12"/>
  <c r="L30" i="12"/>
  <c r="K30" i="12"/>
  <c r="J30" i="12"/>
  <c r="I30" i="12"/>
  <c r="X29" i="12"/>
  <c r="O29" i="12"/>
  <c r="N29" i="12"/>
  <c r="M29" i="12"/>
  <c r="L29" i="12"/>
  <c r="K29" i="12"/>
  <c r="J29" i="12"/>
  <c r="I29" i="12"/>
  <c r="T29" i="12" s="1"/>
  <c r="X28" i="12"/>
  <c r="O28" i="12"/>
  <c r="N28" i="12"/>
  <c r="M28" i="12"/>
  <c r="L28" i="12"/>
  <c r="K28" i="12"/>
  <c r="J28" i="12"/>
  <c r="I28" i="12"/>
  <c r="X27" i="12"/>
  <c r="O27" i="12"/>
  <c r="N27" i="12"/>
  <c r="M27" i="12"/>
  <c r="L27" i="12"/>
  <c r="K27" i="12"/>
  <c r="J27" i="12"/>
  <c r="I27" i="12"/>
  <c r="X26" i="12"/>
  <c r="O26" i="12"/>
  <c r="N26" i="12"/>
  <c r="M26" i="12"/>
  <c r="L26" i="12"/>
  <c r="K26" i="12"/>
  <c r="J26" i="12"/>
  <c r="I26" i="12"/>
  <c r="X25" i="12"/>
  <c r="O25" i="12"/>
  <c r="N25" i="12"/>
  <c r="M25" i="12"/>
  <c r="L25" i="12"/>
  <c r="K25" i="12"/>
  <c r="J25" i="12"/>
  <c r="T25" i="12" s="1"/>
  <c r="I25" i="12"/>
  <c r="X24" i="12"/>
  <c r="O24" i="12"/>
  <c r="N24" i="12"/>
  <c r="M24" i="12"/>
  <c r="L24" i="12"/>
  <c r="K24" i="12"/>
  <c r="J24" i="12"/>
  <c r="W24" i="12" s="1"/>
  <c r="I24" i="12"/>
  <c r="X23" i="12"/>
  <c r="O23" i="12"/>
  <c r="N23" i="12"/>
  <c r="M23" i="12"/>
  <c r="L23" i="12"/>
  <c r="K23" i="12"/>
  <c r="J23" i="12"/>
  <c r="I23" i="12"/>
  <c r="X22" i="12"/>
  <c r="O22" i="12"/>
  <c r="N22" i="12"/>
  <c r="M22" i="12"/>
  <c r="L22" i="12"/>
  <c r="K22" i="12"/>
  <c r="T22" i="12" s="1"/>
  <c r="J22" i="12"/>
  <c r="I22" i="12"/>
  <c r="X21" i="12"/>
  <c r="O21" i="12"/>
  <c r="N21" i="12"/>
  <c r="M21" i="12"/>
  <c r="L21" i="12"/>
  <c r="K21" i="12"/>
  <c r="J21" i="12"/>
  <c r="I21" i="12"/>
  <c r="X20" i="12"/>
  <c r="O20" i="12"/>
  <c r="N20" i="12"/>
  <c r="M20" i="12"/>
  <c r="L20" i="12"/>
  <c r="K20" i="12"/>
  <c r="J20" i="12"/>
  <c r="I20" i="12"/>
  <c r="U20" i="12" s="1"/>
  <c r="X19" i="12"/>
  <c r="O19" i="12"/>
  <c r="N19" i="12"/>
  <c r="M19" i="12"/>
  <c r="L19" i="12"/>
  <c r="K19" i="12"/>
  <c r="J19" i="12"/>
  <c r="I19" i="12"/>
  <c r="X18" i="12"/>
  <c r="O18" i="12"/>
  <c r="N18" i="12"/>
  <c r="M18" i="12"/>
  <c r="L18" i="12"/>
  <c r="K18" i="12"/>
  <c r="J18" i="12"/>
  <c r="I18" i="12"/>
  <c r="H18" i="12"/>
  <c r="X17" i="12"/>
  <c r="T17" i="12"/>
  <c r="O17" i="12"/>
  <c r="N17" i="12"/>
  <c r="M17" i="12"/>
  <c r="L17" i="12"/>
  <c r="K17" i="12"/>
  <c r="J17" i="12"/>
  <c r="I17" i="12"/>
  <c r="V17" i="12" s="1"/>
  <c r="H17" i="12"/>
  <c r="X16" i="12"/>
  <c r="O16" i="12"/>
  <c r="N16" i="12"/>
  <c r="M16" i="12"/>
  <c r="L16" i="12"/>
  <c r="K16" i="12"/>
  <c r="J16" i="12"/>
  <c r="I16" i="12"/>
  <c r="H16" i="12"/>
  <c r="X15" i="12"/>
  <c r="O15" i="12"/>
  <c r="N15" i="12"/>
  <c r="M15" i="12"/>
  <c r="L15" i="12"/>
  <c r="K15" i="12"/>
  <c r="S15" i="12" s="1"/>
  <c r="J15" i="12"/>
  <c r="I15" i="12"/>
  <c r="H15" i="12"/>
  <c r="X14" i="12"/>
  <c r="O14" i="12"/>
  <c r="N14" i="12"/>
  <c r="M14" i="12"/>
  <c r="L14" i="12"/>
  <c r="K14" i="12"/>
  <c r="J14" i="12"/>
  <c r="I14" i="12"/>
  <c r="Y14" i="12" s="1"/>
  <c r="H14" i="12"/>
  <c r="X13" i="12"/>
  <c r="O13" i="12"/>
  <c r="N13" i="12"/>
  <c r="M13" i="12"/>
  <c r="L13" i="12"/>
  <c r="K13" i="12"/>
  <c r="J13" i="12"/>
  <c r="I13" i="12"/>
  <c r="H13" i="12"/>
  <c r="X12" i="12"/>
  <c r="O12" i="12"/>
  <c r="N12" i="12"/>
  <c r="M12" i="12"/>
  <c r="L12" i="12"/>
  <c r="K12" i="12"/>
  <c r="J12" i="12"/>
  <c r="S12" i="12" s="1"/>
  <c r="I12" i="12"/>
  <c r="Y12" i="12" s="1"/>
  <c r="H12" i="12"/>
  <c r="X11" i="12"/>
  <c r="O11" i="12"/>
  <c r="N11" i="12"/>
  <c r="M11" i="12"/>
  <c r="L11" i="12"/>
  <c r="K11" i="12"/>
  <c r="J11" i="12"/>
  <c r="V11" i="12" s="1"/>
  <c r="I11" i="12"/>
  <c r="H11" i="12"/>
  <c r="X10" i="12"/>
  <c r="O10" i="12"/>
  <c r="N10" i="12"/>
  <c r="M10" i="12"/>
  <c r="L10" i="12"/>
  <c r="K10" i="12"/>
  <c r="J10" i="12"/>
  <c r="I10" i="12"/>
  <c r="H10" i="12"/>
  <c r="X9" i="12"/>
  <c r="O9" i="12"/>
  <c r="N9" i="12"/>
  <c r="M9" i="12"/>
  <c r="L9" i="12"/>
  <c r="K9" i="12"/>
  <c r="J9" i="12"/>
  <c r="I9" i="12"/>
  <c r="T9" i="12" s="1"/>
  <c r="H9" i="12"/>
  <c r="X8" i="12"/>
  <c r="O8" i="12"/>
  <c r="N8" i="12"/>
  <c r="M8" i="12"/>
  <c r="L8" i="12"/>
  <c r="K8" i="12"/>
  <c r="J8" i="12"/>
  <c r="I8" i="12"/>
  <c r="H8" i="12"/>
  <c r="X7" i="12"/>
  <c r="O7" i="12"/>
  <c r="N7" i="12"/>
  <c r="M7" i="12"/>
  <c r="L7" i="12"/>
  <c r="K7" i="12"/>
  <c r="J7" i="12"/>
  <c r="I7" i="12"/>
  <c r="H7" i="12"/>
  <c r="X6" i="12"/>
  <c r="O6" i="12"/>
  <c r="N6" i="12"/>
  <c r="M6" i="12"/>
  <c r="L6" i="12"/>
  <c r="K6" i="12"/>
  <c r="J6" i="12"/>
  <c r="I6" i="12"/>
  <c r="H6" i="12"/>
  <c r="X5" i="12"/>
  <c r="O5" i="12"/>
  <c r="N5" i="12"/>
  <c r="M5" i="12"/>
  <c r="L5" i="12"/>
  <c r="K5" i="12"/>
  <c r="J5" i="12"/>
  <c r="I5" i="12"/>
  <c r="H5" i="12"/>
  <c r="X4" i="12"/>
  <c r="O4" i="12"/>
  <c r="N4" i="12"/>
  <c r="M4" i="12"/>
  <c r="L4" i="12"/>
  <c r="K4" i="12"/>
  <c r="J4" i="12"/>
  <c r="I4" i="12"/>
  <c r="H4" i="12"/>
  <c r="X3" i="12"/>
  <c r="O3" i="12"/>
  <c r="N3" i="12"/>
  <c r="S3" i="12" s="1"/>
  <c r="M3" i="12"/>
  <c r="L3" i="12"/>
  <c r="K3" i="12"/>
  <c r="J3" i="12"/>
  <c r="I3" i="12"/>
  <c r="H3" i="12"/>
  <c r="X100" i="11"/>
  <c r="S100" i="11"/>
  <c r="O100" i="11"/>
  <c r="N100" i="11"/>
  <c r="M100" i="11"/>
  <c r="L100" i="11"/>
  <c r="K100" i="11"/>
  <c r="J100" i="11"/>
  <c r="I100" i="11"/>
  <c r="X99" i="11"/>
  <c r="O99" i="11"/>
  <c r="N99" i="11"/>
  <c r="M99" i="11"/>
  <c r="L99" i="11"/>
  <c r="Y99" i="11" s="1"/>
  <c r="K99" i="11"/>
  <c r="J99" i="11"/>
  <c r="I99" i="11"/>
  <c r="X98" i="11"/>
  <c r="O98" i="11"/>
  <c r="N98" i="11"/>
  <c r="M98" i="11"/>
  <c r="L98" i="11"/>
  <c r="K98" i="11"/>
  <c r="J98" i="11"/>
  <c r="I98" i="11"/>
  <c r="X97" i="11"/>
  <c r="O97" i="11"/>
  <c r="N97" i="11"/>
  <c r="M97" i="11"/>
  <c r="L97" i="11"/>
  <c r="K97" i="11"/>
  <c r="J97" i="11"/>
  <c r="I97" i="11"/>
  <c r="X96" i="11"/>
  <c r="O96" i="11"/>
  <c r="N96" i="11"/>
  <c r="M96" i="11"/>
  <c r="L96" i="11"/>
  <c r="K96" i="11"/>
  <c r="J96" i="11"/>
  <c r="I96" i="11"/>
  <c r="X95" i="11"/>
  <c r="O95" i="11"/>
  <c r="N95" i="11"/>
  <c r="M95" i="11"/>
  <c r="L95" i="11"/>
  <c r="K95" i="11"/>
  <c r="J95" i="11"/>
  <c r="I95" i="11"/>
  <c r="X94" i="11"/>
  <c r="S94" i="11"/>
  <c r="O94" i="11"/>
  <c r="N94" i="11"/>
  <c r="M94" i="11"/>
  <c r="L94" i="11"/>
  <c r="K94" i="11"/>
  <c r="J94" i="11"/>
  <c r="I94" i="11"/>
  <c r="X93" i="11"/>
  <c r="O93" i="11"/>
  <c r="N93" i="11"/>
  <c r="M93" i="11"/>
  <c r="L93" i="11"/>
  <c r="K93" i="11"/>
  <c r="J93" i="11"/>
  <c r="I93" i="11"/>
  <c r="X92" i="11"/>
  <c r="O92" i="11"/>
  <c r="N92" i="11"/>
  <c r="M92" i="11"/>
  <c r="L92" i="11"/>
  <c r="K92" i="11"/>
  <c r="J92" i="11"/>
  <c r="I92" i="11"/>
  <c r="X91" i="11"/>
  <c r="O91" i="11"/>
  <c r="N91" i="11"/>
  <c r="M91" i="11"/>
  <c r="L91" i="11"/>
  <c r="K91" i="11"/>
  <c r="J91" i="11"/>
  <c r="I91" i="11"/>
  <c r="X90" i="11"/>
  <c r="O90" i="11"/>
  <c r="N90" i="11"/>
  <c r="M90" i="11"/>
  <c r="L90" i="11"/>
  <c r="K90" i="11"/>
  <c r="J90" i="11"/>
  <c r="Y90" i="11" s="1"/>
  <c r="I90" i="11"/>
  <c r="X89" i="11"/>
  <c r="O89" i="11"/>
  <c r="N89" i="11"/>
  <c r="M89" i="11"/>
  <c r="L89" i="11"/>
  <c r="K89" i="11"/>
  <c r="J89" i="11"/>
  <c r="I89" i="11"/>
  <c r="X88" i="11"/>
  <c r="O88" i="11"/>
  <c r="N88" i="11"/>
  <c r="M88" i="11"/>
  <c r="L88" i="11"/>
  <c r="K88" i="11"/>
  <c r="J88" i="11"/>
  <c r="I88" i="11"/>
  <c r="T88" i="11" s="1"/>
  <c r="X87" i="11"/>
  <c r="O87" i="11"/>
  <c r="N87" i="11"/>
  <c r="M87" i="11"/>
  <c r="L87" i="11"/>
  <c r="K87" i="11"/>
  <c r="J87" i="11"/>
  <c r="I87" i="11"/>
  <c r="X86" i="11"/>
  <c r="O86" i="11"/>
  <c r="N86" i="11"/>
  <c r="M86" i="11"/>
  <c r="L86" i="11"/>
  <c r="K86" i="11"/>
  <c r="J86" i="11"/>
  <c r="I86" i="11"/>
  <c r="X85" i="11"/>
  <c r="O85" i="11"/>
  <c r="N85" i="11"/>
  <c r="M85" i="11"/>
  <c r="L85" i="11"/>
  <c r="K85" i="11"/>
  <c r="J85" i="11"/>
  <c r="I85" i="11"/>
  <c r="X84" i="11"/>
  <c r="O84" i="11"/>
  <c r="N84" i="11"/>
  <c r="M84" i="11"/>
  <c r="L84" i="11"/>
  <c r="K84" i="11"/>
  <c r="J84" i="11"/>
  <c r="I84" i="11"/>
  <c r="S84" i="11" s="1"/>
  <c r="X83" i="11"/>
  <c r="O83" i="11"/>
  <c r="N83" i="11"/>
  <c r="M83" i="11"/>
  <c r="L83" i="11"/>
  <c r="K83" i="11"/>
  <c r="J83" i="11"/>
  <c r="I83" i="11"/>
  <c r="X82" i="11"/>
  <c r="S82" i="11"/>
  <c r="O82" i="11"/>
  <c r="N82" i="11"/>
  <c r="M82" i="11"/>
  <c r="L82" i="11"/>
  <c r="K82" i="11"/>
  <c r="J82" i="11"/>
  <c r="I82" i="11"/>
  <c r="X81" i="11"/>
  <c r="O81" i="11"/>
  <c r="N81" i="11"/>
  <c r="M81" i="11"/>
  <c r="L81" i="11"/>
  <c r="K81" i="11"/>
  <c r="J81" i="11"/>
  <c r="I81" i="11"/>
  <c r="X80" i="11"/>
  <c r="O80" i="11"/>
  <c r="N80" i="11"/>
  <c r="M80" i="11"/>
  <c r="L80" i="11"/>
  <c r="K80" i="11"/>
  <c r="J80" i="11"/>
  <c r="I80" i="11"/>
  <c r="S80" i="11" s="1"/>
  <c r="X79" i="11"/>
  <c r="O79" i="11"/>
  <c r="N79" i="11"/>
  <c r="M79" i="11"/>
  <c r="L79" i="11"/>
  <c r="K79" i="11"/>
  <c r="J79" i="11"/>
  <c r="I79" i="11"/>
  <c r="X78" i="11"/>
  <c r="O78" i="11"/>
  <c r="N78" i="11"/>
  <c r="M78" i="11"/>
  <c r="L78" i="11"/>
  <c r="K78" i="11"/>
  <c r="S78" i="11" s="1"/>
  <c r="J78" i="11"/>
  <c r="I78" i="11"/>
  <c r="X77" i="11"/>
  <c r="O77" i="11"/>
  <c r="N77" i="11"/>
  <c r="M77" i="11"/>
  <c r="L77" i="11"/>
  <c r="K77" i="11"/>
  <c r="J77" i="11"/>
  <c r="I77" i="11"/>
  <c r="X76" i="11"/>
  <c r="O76" i="11"/>
  <c r="N76" i="11"/>
  <c r="M76" i="11"/>
  <c r="L76" i="11"/>
  <c r="K76" i="11"/>
  <c r="J76" i="11"/>
  <c r="I76" i="11"/>
  <c r="X75" i="11"/>
  <c r="O75" i="11"/>
  <c r="N75" i="11"/>
  <c r="M75" i="11"/>
  <c r="L75" i="11"/>
  <c r="K75" i="11"/>
  <c r="J75" i="11"/>
  <c r="I75" i="11"/>
  <c r="X74" i="11"/>
  <c r="O74" i="11"/>
  <c r="N74" i="11"/>
  <c r="M74" i="11"/>
  <c r="L74" i="11"/>
  <c r="K74" i="11"/>
  <c r="J74" i="11"/>
  <c r="I74" i="11"/>
  <c r="X73" i="11"/>
  <c r="O73" i="11"/>
  <c r="N73" i="11"/>
  <c r="M73" i="11"/>
  <c r="L73" i="11"/>
  <c r="K73" i="11"/>
  <c r="J73" i="11"/>
  <c r="I73" i="11"/>
  <c r="X72" i="11"/>
  <c r="O72" i="11"/>
  <c r="N72" i="11"/>
  <c r="M72" i="11"/>
  <c r="L72" i="11"/>
  <c r="K72" i="11"/>
  <c r="J72" i="11"/>
  <c r="I72" i="11"/>
  <c r="X71" i="11"/>
  <c r="O71" i="11"/>
  <c r="N71" i="11"/>
  <c r="M71" i="11"/>
  <c r="L71" i="11"/>
  <c r="Y71" i="11" s="1"/>
  <c r="K71" i="11"/>
  <c r="J71" i="11"/>
  <c r="I71" i="11"/>
  <c r="X70" i="11"/>
  <c r="O70" i="11"/>
  <c r="N70" i="11"/>
  <c r="M70" i="11"/>
  <c r="L70" i="11"/>
  <c r="K70" i="11"/>
  <c r="S70" i="11" s="1"/>
  <c r="J70" i="11"/>
  <c r="I70" i="11"/>
  <c r="X69" i="11"/>
  <c r="O69" i="11"/>
  <c r="N69" i="11"/>
  <c r="M69" i="11"/>
  <c r="L69" i="11"/>
  <c r="K69" i="11"/>
  <c r="J69" i="11"/>
  <c r="I69" i="11"/>
  <c r="X68" i="11"/>
  <c r="O68" i="11"/>
  <c r="N68" i="11"/>
  <c r="M68" i="11"/>
  <c r="L68" i="11"/>
  <c r="K68" i="11"/>
  <c r="J68" i="11"/>
  <c r="I68" i="11"/>
  <c r="X67" i="11"/>
  <c r="O67" i="11"/>
  <c r="N67" i="11"/>
  <c r="M67" i="11"/>
  <c r="L67" i="11"/>
  <c r="K67" i="11"/>
  <c r="J67" i="11"/>
  <c r="I67" i="11"/>
  <c r="X66" i="11"/>
  <c r="S66" i="11"/>
  <c r="O66" i="11"/>
  <c r="N66" i="11"/>
  <c r="M66" i="11"/>
  <c r="L66" i="11"/>
  <c r="K66" i="11"/>
  <c r="J66" i="11"/>
  <c r="I66" i="11"/>
  <c r="T66" i="11" s="1"/>
  <c r="X65" i="11"/>
  <c r="O65" i="11"/>
  <c r="N65" i="11"/>
  <c r="M65" i="11"/>
  <c r="L65" i="11"/>
  <c r="K65" i="11"/>
  <c r="J65" i="11"/>
  <c r="I65" i="11"/>
  <c r="X64" i="11"/>
  <c r="O64" i="11"/>
  <c r="N64" i="11"/>
  <c r="M64" i="11"/>
  <c r="L64" i="11"/>
  <c r="K64" i="11"/>
  <c r="J64" i="11"/>
  <c r="I64" i="11"/>
  <c r="X63" i="11"/>
  <c r="O63" i="11"/>
  <c r="N63" i="11"/>
  <c r="M63" i="11"/>
  <c r="L63" i="11"/>
  <c r="K63" i="11"/>
  <c r="J63" i="11"/>
  <c r="I63" i="11"/>
  <c r="X62" i="11"/>
  <c r="O62" i="11"/>
  <c r="N62" i="11"/>
  <c r="M62" i="11"/>
  <c r="L62" i="11"/>
  <c r="K62" i="11"/>
  <c r="J62" i="11"/>
  <c r="S62" i="11" s="1"/>
  <c r="I62" i="11"/>
  <c r="X61" i="11"/>
  <c r="O61" i="11"/>
  <c r="N61" i="11"/>
  <c r="M61" i="11"/>
  <c r="L61" i="11"/>
  <c r="K61" i="11"/>
  <c r="J61" i="11"/>
  <c r="I61" i="11"/>
  <c r="X60" i="11"/>
  <c r="O60" i="11"/>
  <c r="N60" i="11"/>
  <c r="M60" i="11"/>
  <c r="L60" i="11"/>
  <c r="K60" i="11"/>
  <c r="J60" i="11"/>
  <c r="I60" i="11"/>
  <c r="T60" i="11" s="1"/>
  <c r="X59" i="11"/>
  <c r="O59" i="11"/>
  <c r="N59" i="11"/>
  <c r="M59" i="11"/>
  <c r="L59" i="11"/>
  <c r="Y59" i="11" s="1"/>
  <c r="K59" i="11"/>
  <c r="J59" i="11"/>
  <c r="I59" i="11"/>
  <c r="X58" i="11"/>
  <c r="O58" i="11"/>
  <c r="N58" i="11"/>
  <c r="M58" i="11"/>
  <c r="L58" i="11"/>
  <c r="K58" i="11"/>
  <c r="J58" i="11"/>
  <c r="I58" i="11"/>
  <c r="S58" i="11" s="1"/>
  <c r="X57" i="11"/>
  <c r="O57" i="11"/>
  <c r="N57" i="11"/>
  <c r="M57" i="11"/>
  <c r="L57" i="11"/>
  <c r="K57" i="11"/>
  <c r="J57" i="11"/>
  <c r="I57" i="11"/>
  <c r="X56" i="11"/>
  <c r="O56" i="11"/>
  <c r="N56" i="11"/>
  <c r="M56" i="11"/>
  <c r="L56" i="11"/>
  <c r="K56" i="11"/>
  <c r="T56" i="11" s="1"/>
  <c r="J56" i="11"/>
  <c r="I56" i="11"/>
  <c r="X55" i="11"/>
  <c r="O55" i="11"/>
  <c r="U55" i="11" s="1"/>
  <c r="N55" i="11"/>
  <c r="M55" i="11"/>
  <c r="L55" i="11"/>
  <c r="K55" i="11"/>
  <c r="J55" i="11"/>
  <c r="I55" i="11"/>
  <c r="X54" i="11"/>
  <c r="O54" i="11"/>
  <c r="N54" i="11"/>
  <c r="M54" i="11"/>
  <c r="L54" i="11"/>
  <c r="K54" i="11"/>
  <c r="J54" i="11"/>
  <c r="I54" i="11"/>
  <c r="T54" i="11" s="1"/>
  <c r="X53" i="11"/>
  <c r="O53" i="11"/>
  <c r="N53" i="11"/>
  <c r="M53" i="11"/>
  <c r="L53" i="11"/>
  <c r="K53" i="11"/>
  <c r="J53" i="11"/>
  <c r="I53" i="11"/>
  <c r="X52" i="11"/>
  <c r="O52" i="11"/>
  <c r="N52" i="11"/>
  <c r="M52" i="11"/>
  <c r="L52" i="11"/>
  <c r="K52" i="11"/>
  <c r="J52" i="11"/>
  <c r="I52" i="11"/>
  <c r="X51" i="11"/>
  <c r="O51" i="11"/>
  <c r="N51" i="11"/>
  <c r="M51" i="11"/>
  <c r="L51" i="11"/>
  <c r="K51" i="11"/>
  <c r="J51" i="11"/>
  <c r="I51" i="11"/>
  <c r="X50" i="11"/>
  <c r="O50" i="11"/>
  <c r="N50" i="11"/>
  <c r="M50" i="11"/>
  <c r="L50" i="11"/>
  <c r="K50" i="11"/>
  <c r="Y50" i="11" s="1"/>
  <c r="J50" i="11"/>
  <c r="I50" i="11"/>
  <c r="V50" i="11" s="1"/>
  <c r="X49" i="11"/>
  <c r="O49" i="11"/>
  <c r="N49" i="11"/>
  <c r="M49" i="11"/>
  <c r="L49" i="11"/>
  <c r="K49" i="11"/>
  <c r="J49" i="11"/>
  <c r="I49" i="11"/>
  <c r="X48" i="11"/>
  <c r="O48" i="11"/>
  <c r="N48" i="11"/>
  <c r="M48" i="11"/>
  <c r="L48" i="11"/>
  <c r="K48" i="11"/>
  <c r="J48" i="11"/>
  <c r="I48" i="11"/>
  <c r="X47" i="11"/>
  <c r="O47" i="11"/>
  <c r="N47" i="11"/>
  <c r="M47" i="11"/>
  <c r="L47" i="11"/>
  <c r="K47" i="11"/>
  <c r="U47" i="11" s="1"/>
  <c r="J47" i="11"/>
  <c r="I47" i="11"/>
  <c r="X46" i="11"/>
  <c r="O46" i="11"/>
  <c r="N46" i="11"/>
  <c r="M46" i="11"/>
  <c r="L46" i="11"/>
  <c r="K46" i="11"/>
  <c r="J46" i="11"/>
  <c r="Y46" i="11" s="1"/>
  <c r="I46" i="11"/>
  <c r="S46" i="11" s="1"/>
  <c r="X45" i="11"/>
  <c r="O45" i="11"/>
  <c r="N45" i="11"/>
  <c r="M45" i="11"/>
  <c r="L45" i="11"/>
  <c r="K45" i="11"/>
  <c r="J45" i="11"/>
  <c r="I45" i="11"/>
  <c r="X44" i="11"/>
  <c r="O44" i="11"/>
  <c r="N44" i="11"/>
  <c r="M44" i="11"/>
  <c r="L44" i="11"/>
  <c r="K44" i="11"/>
  <c r="J44" i="11"/>
  <c r="I44" i="11"/>
  <c r="S44" i="11" s="1"/>
  <c r="X43" i="11"/>
  <c r="O43" i="11"/>
  <c r="N43" i="11"/>
  <c r="M43" i="11"/>
  <c r="L43" i="11"/>
  <c r="K43" i="11"/>
  <c r="U43" i="11" s="1"/>
  <c r="J43" i="11"/>
  <c r="I43" i="11"/>
  <c r="X42" i="11"/>
  <c r="V42" i="11"/>
  <c r="O42" i="11"/>
  <c r="N42" i="11"/>
  <c r="M42" i="11"/>
  <c r="T42" i="11" s="1"/>
  <c r="L42" i="11"/>
  <c r="K42" i="11"/>
  <c r="J42" i="11"/>
  <c r="I42" i="11"/>
  <c r="X41" i="11"/>
  <c r="O41" i="11"/>
  <c r="N41" i="11"/>
  <c r="M41" i="11"/>
  <c r="L41" i="11"/>
  <c r="K41" i="11"/>
  <c r="J41" i="11"/>
  <c r="I41" i="11"/>
  <c r="X40" i="11"/>
  <c r="O40" i="11"/>
  <c r="N40" i="11"/>
  <c r="M40" i="11"/>
  <c r="L40" i="11"/>
  <c r="K40" i="11"/>
  <c r="J40" i="11"/>
  <c r="I40" i="11"/>
  <c r="V40" i="11" s="1"/>
  <c r="X39" i="11"/>
  <c r="O39" i="11"/>
  <c r="N39" i="11"/>
  <c r="M39" i="11"/>
  <c r="L39" i="11"/>
  <c r="K39" i="11"/>
  <c r="J39" i="11"/>
  <c r="I39" i="11"/>
  <c r="V39" i="11" s="1"/>
  <c r="X38" i="11"/>
  <c r="O38" i="11"/>
  <c r="N38" i="11"/>
  <c r="M38" i="11"/>
  <c r="L38" i="11"/>
  <c r="K38" i="11"/>
  <c r="J38" i="11"/>
  <c r="I38" i="11"/>
  <c r="X37" i="11"/>
  <c r="O37" i="11"/>
  <c r="N37" i="11"/>
  <c r="M37" i="11"/>
  <c r="L37" i="11"/>
  <c r="K37" i="11"/>
  <c r="T37" i="11" s="1"/>
  <c r="J37" i="11"/>
  <c r="I37" i="11"/>
  <c r="X36" i="11"/>
  <c r="O36" i="11"/>
  <c r="N36" i="11"/>
  <c r="M36" i="11"/>
  <c r="L36" i="11"/>
  <c r="K36" i="11"/>
  <c r="J36" i="11"/>
  <c r="I36" i="11"/>
  <c r="X35" i="11"/>
  <c r="O35" i="11"/>
  <c r="N35" i="11"/>
  <c r="M35" i="11"/>
  <c r="L35" i="11"/>
  <c r="K35" i="11"/>
  <c r="J35" i="11"/>
  <c r="I35" i="11"/>
  <c r="X34" i="11"/>
  <c r="O34" i="11"/>
  <c r="N34" i="11"/>
  <c r="M34" i="11"/>
  <c r="L34" i="11"/>
  <c r="K34" i="11"/>
  <c r="J34" i="11"/>
  <c r="I34" i="11"/>
  <c r="X33" i="11"/>
  <c r="O33" i="11"/>
  <c r="N33" i="11"/>
  <c r="M33" i="11"/>
  <c r="L33" i="11"/>
  <c r="K33" i="11"/>
  <c r="J33" i="11"/>
  <c r="I33" i="11"/>
  <c r="U33" i="11" s="1"/>
  <c r="X32" i="11"/>
  <c r="O32" i="11"/>
  <c r="N32" i="11"/>
  <c r="M32" i="11"/>
  <c r="L32" i="11"/>
  <c r="K32" i="11"/>
  <c r="J32" i="11"/>
  <c r="I32" i="11"/>
  <c r="X31" i="11"/>
  <c r="O31" i="11"/>
  <c r="N31" i="11"/>
  <c r="M31" i="11"/>
  <c r="L31" i="11"/>
  <c r="K31" i="11"/>
  <c r="J31" i="11"/>
  <c r="I31" i="11"/>
  <c r="Y31" i="11" s="1"/>
  <c r="X30" i="11"/>
  <c r="O30" i="11"/>
  <c r="N30" i="11"/>
  <c r="M30" i="11"/>
  <c r="L30" i="11"/>
  <c r="K30" i="11"/>
  <c r="J30" i="11"/>
  <c r="I30" i="11"/>
  <c r="X29" i="11"/>
  <c r="O29" i="11"/>
  <c r="N29" i="11"/>
  <c r="M29" i="11"/>
  <c r="L29" i="11"/>
  <c r="K29" i="11"/>
  <c r="S29" i="11" s="1"/>
  <c r="J29" i="11"/>
  <c r="I29" i="11"/>
  <c r="V29" i="11" s="1"/>
  <c r="X28" i="11"/>
  <c r="O28" i="11"/>
  <c r="N28" i="11"/>
  <c r="M28" i="11"/>
  <c r="L28" i="11"/>
  <c r="K28" i="11"/>
  <c r="J28" i="11"/>
  <c r="I28" i="11"/>
  <c r="X27" i="11"/>
  <c r="O27" i="11"/>
  <c r="N27" i="11"/>
  <c r="M27" i="11"/>
  <c r="L27" i="11"/>
  <c r="K27" i="11"/>
  <c r="J27" i="11"/>
  <c r="I27" i="11"/>
  <c r="X26" i="11"/>
  <c r="O26" i="11"/>
  <c r="N26" i="11"/>
  <c r="M26" i="11"/>
  <c r="L26" i="11"/>
  <c r="K26" i="11"/>
  <c r="J26" i="11"/>
  <c r="I26" i="11"/>
  <c r="X25" i="11"/>
  <c r="O25" i="11"/>
  <c r="N25" i="11"/>
  <c r="M25" i="11"/>
  <c r="L25" i="11"/>
  <c r="K25" i="11"/>
  <c r="J25" i="11"/>
  <c r="I25" i="11"/>
  <c r="V25" i="11" s="1"/>
  <c r="X24" i="11"/>
  <c r="O24" i="11"/>
  <c r="N24" i="11"/>
  <c r="M24" i="11"/>
  <c r="L24" i="11"/>
  <c r="K24" i="11"/>
  <c r="J24" i="11"/>
  <c r="I24" i="11"/>
  <c r="X23" i="11"/>
  <c r="O23" i="11"/>
  <c r="N23" i="11"/>
  <c r="M23" i="11"/>
  <c r="L23" i="11"/>
  <c r="K23" i="11"/>
  <c r="J23" i="11"/>
  <c r="I23" i="11"/>
  <c r="Y23" i="11" s="1"/>
  <c r="X22" i="11"/>
  <c r="O22" i="11"/>
  <c r="N22" i="11"/>
  <c r="M22" i="11"/>
  <c r="L22" i="11"/>
  <c r="K22" i="11"/>
  <c r="J22" i="11"/>
  <c r="I22" i="11"/>
  <c r="Y22" i="11" s="1"/>
  <c r="X21" i="11"/>
  <c r="O21" i="11"/>
  <c r="N21" i="11"/>
  <c r="M21" i="11"/>
  <c r="L21" i="11"/>
  <c r="K21" i="11"/>
  <c r="J21" i="11"/>
  <c r="I21" i="11"/>
  <c r="Y21" i="11" s="1"/>
  <c r="X20" i="11"/>
  <c r="O20" i="11"/>
  <c r="N20" i="11"/>
  <c r="M20" i="11"/>
  <c r="L20" i="11"/>
  <c r="K20" i="11"/>
  <c r="J20" i="11"/>
  <c r="I20" i="11"/>
  <c r="X19" i="11"/>
  <c r="O19" i="11"/>
  <c r="N19" i="11"/>
  <c r="M19" i="11"/>
  <c r="L19" i="11"/>
  <c r="K19" i="11"/>
  <c r="J19" i="11"/>
  <c r="I19" i="11"/>
  <c r="T19" i="11" s="1"/>
  <c r="H19" i="11"/>
  <c r="X18" i="11"/>
  <c r="O18" i="11"/>
  <c r="N18" i="11"/>
  <c r="M18" i="11"/>
  <c r="L18" i="11"/>
  <c r="K18" i="11"/>
  <c r="J18" i="11"/>
  <c r="I18" i="11"/>
  <c r="H18" i="11"/>
  <c r="X17" i="11"/>
  <c r="O17" i="11"/>
  <c r="N17" i="11"/>
  <c r="M17" i="11"/>
  <c r="L17" i="11"/>
  <c r="K17" i="11"/>
  <c r="J17" i="11"/>
  <c r="I17" i="11"/>
  <c r="H17" i="11"/>
  <c r="X16" i="11"/>
  <c r="O16" i="11"/>
  <c r="N16" i="11"/>
  <c r="M16" i="11"/>
  <c r="L16" i="11"/>
  <c r="K16" i="11"/>
  <c r="J16" i="11"/>
  <c r="I16" i="11"/>
  <c r="Y16" i="11" s="1"/>
  <c r="H16" i="11"/>
  <c r="X15" i="11"/>
  <c r="O15" i="11"/>
  <c r="N15" i="11"/>
  <c r="M15" i="11"/>
  <c r="L15" i="11"/>
  <c r="K15" i="11"/>
  <c r="J15" i="11"/>
  <c r="I15" i="11"/>
  <c r="H15" i="11"/>
  <c r="X14" i="11"/>
  <c r="O14" i="11"/>
  <c r="N14" i="11"/>
  <c r="M14" i="11"/>
  <c r="L14" i="11"/>
  <c r="K14" i="11"/>
  <c r="J14" i="11"/>
  <c r="I14" i="11"/>
  <c r="H14" i="11"/>
  <c r="X13" i="11"/>
  <c r="O13" i="11"/>
  <c r="N13" i="11"/>
  <c r="M13" i="11"/>
  <c r="L13" i="11"/>
  <c r="K13" i="11"/>
  <c r="J13" i="11"/>
  <c r="I13" i="11"/>
  <c r="H13" i="11"/>
  <c r="X12" i="11"/>
  <c r="O12" i="11"/>
  <c r="N12" i="11"/>
  <c r="M12" i="11"/>
  <c r="L12" i="11"/>
  <c r="K12" i="11"/>
  <c r="J12" i="11"/>
  <c r="U12" i="11" s="1"/>
  <c r="I12" i="11"/>
  <c r="H12" i="11"/>
  <c r="X11" i="11"/>
  <c r="O11" i="11"/>
  <c r="N11" i="11"/>
  <c r="M11" i="11"/>
  <c r="L11" i="11"/>
  <c r="V11" i="11" s="1"/>
  <c r="K11" i="11"/>
  <c r="J11" i="11"/>
  <c r="I11" i="11"/>
  <c r="H11" i="11"/>
  <c r="X10" i="11"/>
  <c r="O10" i="11"/>
  <c r="N10" i="11"/>
  <c r="M10" i="11"/>
  <c r="L10" i="11"/>
  <c r="K10" i="11"/>
  <c r="J10" i="11"/>
  <c r="I10" i="11"/>
  <c r="H10" i="11"/>
  <c r="X9" i="11"/>
  <c r="O9" i="11"/>
  <c r="N9" i="11"/>
  <c r="M9" i="11"/>
  <c r="L9" i="11"/>
  <c r="K9" i="11"/>
  <c r="J9" i="11"/>
  <c r="I9" i="11"/>
  <c r="H9" i="11"/>
  <c r="X8" i="11"/>
  <c r="O8" i="11"/>
  <c r="N8" i="11"/>
  <c r="M8" i="11"/>
  <c r="L8" i="11"/>
  <c r="K8" i="11"/>
  <c r="J8" i="11"/>
  <c r="I8" i="11"/>
  <c r="V8" i="11" s="1"/>
  <c r="H8" i="11"/>
  <c r="X7" i="11"/>
  <c r="O7" i="11"/>
  <c r="N7" i="11"/>
  <c r="M7" i="11"/>
  <c r="L7" i="11"/>
  <c r="K7" i="11"/>
  <c r="J7" i="11"/>
  <c r="W7" i="11" s="1"/>
  <c r="I7" i="11"/>
  <c r="H7" i="11"/>
  <c r="X6" i="11"/>
  <c r="O6" i="11"/>
  <c r="N6" i="11"/>
  <c r="M6" i="11"/>
  <c r="L6" i="11"/>
  <c r="K6" i="11"/>
  <c r="J6" i="11"/>
  <c r="I6" i="11"/>
  <c r="H6" i="11"/>
  <c r="X5" i="11"/>
  <c r="O5" i="11"/>
  <c r="N5" i="11"/>
  <c r="M5" i="11"/>
  <c r="L5" i="11"/>
  <c r="K5" i="11"/>
  <c r="J5" i="11"/>
  <c r="I5" i="11"/>
  <c r="W5" i="11" s="1"/>
  <c r="H5" i="11"/>
  <c r="X4" i="11"/>
  <c r="O4" i="11"/>
  <c r="N4" i="11"/>
  <c r="M4" i="11"/>
  <c r="L4" i="11"/>
  <c r="K4" i="11"/>
  <c r="J4" i="11"/>
  <c r="I4" i="11"/>
  <c r="H4" i="11"/>
  <c r="X3" i="11"/>
  <c r="O3" i="11"/>
  <c r="N3" i="11"/>
  <c r="M3" i="11"/>
  <c r="L3" i="11"/>
  <c r="K3" i="11"/>
  <c r="J3" i="11"/>
  <c r="I3" i="11"/>
  <c r="H3" i="11"/>
  <c r="X100" i="10"/>
  <c r="O100" i="10"/>
  <c r="N100" i="10"/>
  <c r="M100" i="10"/>
  <c r="L100" i="10"/>
  <c r="K100" i="10"/>
  <c r="J100" i="10"/>
  <c r="I100" i="10"/>
  <c r="X99" i="10"/>
  <c r="W99" i="10"/>
  <c r="O99" i="10"/>
  <c r="N99" i="10"/>
  <c r="M99" i="10"/>
  <c r="L99" i="10"/>
  <c r="K99" i="10"/>
  <c r="J99" i="10"/>
  <c r="T99" i="10" s="1"/>
  <c r="I99" i="10"/>
  <c r="X98" i="10"/>
  <c r="O98" i="10"/>
  <c r="N98" i="10"/>
  <c r="M98" i="10"/>
  <c r="L98" i="10"/>
  <c r="K98" i="10"/>
  <c r="J98" i="10"/>
  <c r="I98" i="10"/>
  <c r="X97" i="10"/>
  <c r="O97" i="10"/>
  <c r="N97" i="10"/>
  <c r="M97" i="10"/>
  <c r="L97" i="10"/>
  <c r="K97" i="10"/>
  <c r="V97" i="10" s="1"/>
  <c r="J97" i="10"/>
  <c r="I97" i="10"/>
  <c r="X96" i="10"/>
  <c r="O96" i="10"/>
  <c r="N96" i="10"/>
  <c r="M96" i="10"/>
  <c r="L96" i="10"/>
  <c r="K96" i="10"/>
  <c r="J96" i="10"/>
  <c r="I96" i="10"/>
  <c r="W96" i="10" s="1"/>
  <c r="X95" i="10"/>
  <c r="O95" i="10"/>
  <c r="N95" i="10"/>
  <c r="M95" i="10"/>
  <c r="L95" i="10"/>
  <c r="K95" i="10"/>
  <c r="J95" i="10"/>
  <c r="I95" i="10"/>
  <c r="X94" i="10"/>
  <c r="O94" i="10"/>
  <c r="N94" i="10"/>
  <c r="M94" i="10"/>
  <c r="L94" i="10"/>
  <c r="K94" i="10"/>
  <c r="J94" i="10"/>
  <c r="I94" i="10"/>
  <c r="W94" i="10" s="1"/>
  <c r="X93" i="10"/>
  <c r="O93" i="10"/>
  <c r="N93" i="10"/>
  <c r="M93" i="10"/>
  <c r="L93" i="10"/>
  <c r="S93" i="10" s="1"/>
  <c r="K93" i="10"/>
  <c r="J93" i="10"/>
  <c r="I93" i="10"/>
  <c r="X92" i="10"/>
  <c r="O92" i="10"/>
  <c r="N92" i="10"/>
  <c r="M92" i="10"/>
  <c r="L92" i="10"/>
  <c r="K92" i="10"/>
  <c r="J92" i="10"/>
  <c r="I92" i="10"/>
  <c r="X91" i="10"/>
  <c r="O91" i="10"/>
  <c r="N91" i="10"/>
  <c r="M91" i="10"/>
  <c r="L91" i="10"/>
  <c r="K91" i="10"/>
  <c r="J91" i="10"/>
  <c r="I91" i="10"/>
  <c r="U91" i="10" s="1"/>
  <c r="X90" i="10"/>
  <c r="O90" i="10"/>
  <c r="N90" i="10"/>
  <c r="M90" i="10"/>
  <c r="L90" i="10"/>
  <c r="K90" i="10"/>
  <c r="J90" i="10"/>
  <c r="I90" i="10"/>
  <c r="X89" i="10"/>
  <c r="O89" i="10"/>
  <c r="N89" i="10"/>
  <c r="M89" i="10"/>
  <c r="L89" i="10"/>
  <c r="K89" i="10"/>
  <c r="U89" i="10" s="1"/>
  <c r="J89" i="10"/>
  <c r="I89" i="10"/>
  <c r="W89" i="10" s="1"/>
  <c r="X88" i="10"/>
  <c r="O88" i="10"/>
  <c r="N88" i="10"/>
  <c r="M88" i="10"/>
  <c r="L88" i="10"/>
  <c r="K88" i="10"/>
  <c r="U88" i="10" s="1"/>
  <c r="J88" i="10"/>
  <c r="I88" i="10"/>
  <c r="X87" i="10"/>
  <c r="O87" i="10"/>
  <c r="N87" i="10"/>
  <c r="M87" i="10"/>
  <c r="L87" i="10"/>
  <c r="K87" i="10"/>
  <c r="J87" i="10"/>
  <c r="I87" i="10"/>
  <c r="X86" i="10"/>
  <c r="O86" i="10"/>
  <c r="N86" i="10"/>
  <c r="M86" i="10"/>
  <c r="L86" i="10"/>
  <c r="K86" i="10"/>
  <c r="J86" i="10"/>
  <c r="I86" i="10"/>
  <c r="W86" i="10" s="1"/>
  <c r="X85" i="10"/>
  <c r="O85" i="10"/>
  <c r="N85" i="10"/>
  <c r="M85" i="10"/>
  <c r="L85" i="10"/>
  <c r="K85" i="10"/>
  <c r="J85" i="10"/>
  <c r="I85" i="10"/>
  <c r="X84" i="10"/>
  <c r="O84" i="10"/>
  <c r="N84" i="10"/>
  <c r="V84" i="10" s="1"/>
  <c r="M84" i="10"/>
  <c r="L84" i="10"/>
  <c r="W84" i="10" s="1"/>
  <c r="K84" i="10"/>
  <c r="J84" i="10"/>
  <c r="I84" i="10"/>
  <c r="X83" i="10"/>
  <c r="O83" i="10"/>
  <c r="N83" i="10"/>
  <c r="M83" i="10"/>
  <c r="L83" i="10"/>
  <c r="K83" i="10"/>
  <c r="J83" i="10"/>
  <c r="I83" i="10"/>
  <c r="V83" i="10" s="1"/>
  <c r="X82" i="10"/>
  <c r="O82" i="10"/>
  <c r="N82" i="10"/>
  <c r="M82" i="10"/>
  <c r="L82" i="10"/>
  <c r="K82" i="10"/>
  <c r="J82" i="10"/>
  <c r="I82" i="10"/>
  <c r="X81" i="10"/>
  <c r="S81" i="10"/>
  <c r="O81" i="10"/>
  <c r="N81" i="10"/>
  <c r="M81" i="10"/>
  <c r="L81" i="10"/>
  <c r="K81" i="10"/>
  <c r="J81" i="10"/>
  <c r="I81" i="10"/>
  <c r="X80" i="10"/>
  <c r="O80" i="10"/>
  <c r="N80" i="10"/>
  <c r="M80" i="10"/>
  <c r="L80" i="10"/>
  <c r="K80" i="10"/>
  <c r="J80" i="10"/>
  <c r="I80" i="10"/>
  <c r="X79" i="10"/>
  <c r="O79" i="10"/>
  <c r="N79" i="10"/>
  <c r="M79" i="10"/>
  <c r="L79" i="10"/>
  <c r="K79" i="10"/>
  <c r="J79" i="10"/>
  <c r="I79" i="10"/>
  <c r="X78" i="10"/>
  <c r="O78" i="10"/>
  <c r="N78" i="10"/>
  <c r="M78" i="10"/>
  <c r="L78" i="10"/>
  <c r="K78" i="10"/>
  <c r="J78" i="10"/>
  <c r="I78" i="10"/>
  <c r="V78" i="10" s="1"/>
  <c r="X77" i="10"/>
  <c r="O77" i="10"/>
  <c r="N77" i="10"/>
  <c r="M77" i="10"/>
  <c r="L77" i="10"/>
  <c r="K77" i="10"/>
  <c r="J77" i="10"/>
  <c r="I77" i="10"/>
  <c r="T77" i="10" s="1"/>
  <c r="X76" i="10"/>
  <c r="O76" i="10"/>
  <c r="N76" i="10"/>
  <c r="M76" i="10"/>
  <c r="L76" i="10"/>
  <c r="K76" i="10"/>
  <c r="J76" i="10"/>
  <c r="I76" i="10"/>
  <c r="X75" i="10"/>
  <c r="O75" i="10"/>
  <c r="N75" i="10"/>
  <c r="M75" i="10"/>
  <c r="L75" i="10"/>
  <c r="K75" i="10"/>
  <c r="J75" i="10"/>
  <c r="I75" i="10"/>
  <c r="X74" i="10"/>
  <c r="O74" i="10"/>
  <c r="N74" i="10"/>
  <c r="M74" i="10"/>
  <c r="L74" i="10"/>
  <c r="K74" i="10"/>
  <c r="J74" i="10"/>
  <c r="I74" i="10"/>
  <c r="X73" i="10"/>
  <c r="O73" i="10"/>
  <c r="N73" i="10"/>
  <c r="M73" i="10"/>
  <c r="L73" i="10"/>
  <c r="K73" i="10"/>
  <c r="U73" i="10" s="1"/>
  <c r="J73" i="10"/>
  <c r="I73" i="10"/>
  <c r="W73" i="10" s="1"/>
  <c r="X72" i="10"/>
  <c r="O72" i="10"/>
  <c r="N72" i="10"/>
  <c r="M72" i="10"/>
  <c r="L72" i="10"/>
  <c r="K72" i="10"/>
  <c r="J72" i="10"/>
  <c r="V72" i="10" s="1"/>
  <c r="I72" i="10"/>
  <c r="X71" i="10"/>
  <c r="O71" i="10"/>
  <c r="N71" i="10"/>
  <c r="M71" i="10"/>
  <c r="L71" i="10"/>
  <c r="K71" i="10"/>
  <c r="J71" i="10"/>
  <c r="I71" i="10"/>
  <c r="X70" i="10"/>
  <c r="O70" i="10"/>
  <c r="N70" i="10"/>
  <c r="M70" i="10"/>
  <c r="L70" i="10"/>
  <c r="K70" i="10"/>
  <c r="J70" i="10"/>
  <c r="I70" i="10"/>
  <c r="X69" i="10"/>
  <c r="O69" i="10"/>
  <c r="N69" i="10"/>
  <c r="M69" i="10"/>
  <c r="L69" i="10"/>
  <c r="K69" i="10"/>
  <c r="J69" i="10"/>
  <c r="I69" i="10"/>
  <c r="U69" i="10" s="1"/>
  <c r="X68" i="10"/>
  <c r="O68" i="10"/>
  <c r="N68" i="10"/>
  <c r="T68" i="10" s="1"/>
  <c r="M68" i="10"/>
  <c r="L68" i="10"/>
  <c r="K68" i="10"/>
  <c r="J68" i="10"/>
  <c r="I68" i="10"/>
  <c r="X67" i="10"/>
  <c r="O67" i="10"/>
  <c r="N67" i="10"/>
  <c r="M67" i="10"/>
  <c r="L67" i="10"/>
  <c r="K67" i="10"/>
  <c r="J67" i="10"/>
  <c r="I67" i="10"/>
  <c r="X66" i="10"/>
  <c r="O66" i="10"/>
  <c r="N66" i="10"/>
  <c r="M66" i="10"/>
  <c r="L66" i="10"/>
  <c r="K66" i="10"/>
  <c r="J66" i="10"/>
  <c r="I66" i="10"/>
  <c r="X65" i="10"/>
  <c r="O65" i="10"/>
  <c r="N65" i="10"/>
  <c r="M65" i="10"/>
  <c r="L65" i="10"/>
  <c r="K65" i="10"/>
  <c r="J65" i="10"/>
  <c r="I65" i="10"/>
  <c r="X64" i="10"/>
  <c r="O64" i="10"/>
  <c r="N64" i="10"/>
  <c r="M64" i="10"/>
  <c r="L64" i="10"/>
  <c r="K64" i="10"/>
  <c r="J64" i="10"/>
  <c r="I64" i="10"/>
  <c r="S64" i="10" s="1"/>
  <c r="X63" i="10"/>
  <c r="O63" i="10"/>
  <c r="N63" i="10"/>
  <c r="M63" i="10"/>
  <c r="L63" i="10"/>
  <c r="K63" i="10"/>
  <c r="J63" i="10"/>
  <c r="I63" i="10"/>
  <c r="X62" i="10"/>
  <c r="O62" i="10"/>
  <c r="N62" i="10"/>
  <c r="M62" i="10"/>
  <c r="L62" i="10"/>
  <c r="K62" i="10"/>
  <c r="J62" i="10"/>
  <c r="I62" i="10"/>
  <c r="X61" i="10"/>
  <c r="V61" i="10"/>
  <c r="O61" i="10"/>
  <c r="N61" i="10"/>
  <c r="M61" i="10"/>
  <c r="L61" i="10"/>
  <c r="K61" i="10"/>
  <c r="J61" i="10"/>
  <c r="T61" i="10" s="1"/>
  <c r="I61" i="10"/>
  <c r="X60" i="10"/>
  <c r="O60" i="10"/>
  <c r="N60" i="10"/>
  <c r="M60" i="10"/>
  <c r="L60" i="10"/>
  <c r="K60" i="10"/>
  <c r="J60" i="10"/>
  <c r="I60" i="10"/>
  <c r="X59" i="10"/>
  <c r="O59" i="10"/>
  <c r="N59" i="10"/>
  <c r="M59" i="10"/>
  <c r="L59" i="10"/>
  <c r="K59" i="10"/>
  <c r="J59" i="10"/>
  <c r="I59" i="10"/>
  <c r="X58" i="10"/>
  <c r="O58" i="10"/>
  <c r="N58" i="10"/>
  <c r="M58" i="10"/>
  <c r="L58" i="10"/>
  <c r="K58" i="10"/>
  <c r="J58" i="10"/>
  <c r="T58" i="10" s="1"/>
  <c r="I58" i="10"/>
  <c r="U58" i="10" s="1"/>
  <c r="X57" i="10"/>
  <c r="O57" i="10"/>
  <c r="N57" i="10"/>
  <c r="M57" i="10"/>
  <c r="L57" i="10"/>
  <c r="K57" i="10"/>
  <c r="J57" i="10"/>
  <c r="I57" i="10"/>
  <c r="X56" i="10"/>
  <c r="O56" i="10"/>
  <c r="N56" i="10"/>
  <c r="M56" i="10"/>
  <c r="L56" i="10"/>
  <c r="K56" i="10"/>
  <c r="J56" i="10"/>
  <c r="T56" i="10" s="1"/>
  <c r="I56" i="10"/>
  <c r="W56" i="10" s="1"/>
  <c r="X55" i="10"/>
  <c r="O55" i="10"/>
  <c r="N55" i="10"/>
  <c r="U55" i="10" s="1"/>
  <c r="M55" i="10"/>
  <c r="L55" i="10"/>
  <c r="K55" i="10"/>
  <c r="J55" i="10"/>
  <c r="Y55" i="10" s="1"/>
  <c r="I55" i="10"/>
  <c r="X54" i="10"/>
  <c r="O54" i="10"/>
  <c r="N54" i="10"/>
  <c r="M54" i="10"/>
  <c r="L54" i="10"/>
  <c r="K54" i="10"/>
  <c r="J54" i="10"/>
  <c r="I54" i="10"/>
  <c r="X53" i="10"/>
  <c r="O53" i="10"/>
  <c r="N53" i="10"/>
  <c r="M53" i="10"/>
  <c r="L53" i="10"/>
  <c r="K53" i="10"/>
  <c r="J53" i="10"/>
  <c r="I53" i="10"/>
  <c r="X52" i="10"/>
  <c r="O52" i="10"/>
  <c r="N52" i="10"/>
  <c r="M52" i="10"/>
  <c r="L52" i="10"/>
  <c r="K52" i="10"/>
  <c r="J52" i="10"/>
  <c r="I52" i="10"/>
  <c r="X51" i="10"/>
  <c r="T51" i="10"/>
  <c r="O51" i="10"/>
  <c r="N51" i="10"/>
  <c r="M51" i="10"/>
  <c r="L51" i="10"/>
  <c r="K51" i="10"/>
  <c r="J51" i="10"/>
  <c r="S51" i="10" s="1"/>
  <c r="I51" i="10"/>
  <c r="X50" i="10"/>
  <c r="O50" i="10"/>
  <c r="N50" i="10"/>
  <c r="M50" i="10"/>
  <c r="L50" i="10"/>
  <c r="K50" i="10"/>
  <c r="J50" i="10"/>
  <c r="I50" i="10"/>
  <c r="U50" i="10" s="1"/>
  <c r="X49" i="10"/>
  <c r="O49" i="10"/>
  <c r="N49" i="10"/>
  <c r="M49" i="10"/>
  <c r="L49" i="10"/>
  <c r="K49" i="10"/>
  <c r="J49" i="10"/>
  <c r="I49" i="10"/>
  <c r="X48" i="10"/>
  <c r="O48" i="10"/>
  <c r="N48" i="10"/>
  <c r="M48" i="10"/>
  <c r="L48" i="10"/>
  <c r="K48" i="10"/>
  <c r="J48" i="10"/>
  <c r="I48" i="10"/>
  <c r="T48" i="10" s="1"/>
  <c r="X47" i="10"/>
  <c r="O47" i="10"/>
  <c r="N47" i="10"/>
  <c r="M47" i="10"/>
  <c r="L47" i="10"/>
  <c r="K47" i="10"/>
  <c r="J47" i="10"/>
  <c r="I47" i="10"/>
  <c r="Y47" i="10" s="1"/>
  <c r="X46" i="10"/>
  <c r="O46" i="10"/>
  <c r="N46" i="10"/>
  <c r="U46" i="10" s="1"/>
  <c r="M46" i="10"/>
  <c r="L46" i="10"/>
  <c r="K46" i="10"/>
  <c r="J46" i="10"/>
  <c r="I46" i="10"/>
  <c r="X45" i="10"/>
  <c r="O45" i="10"/>
  <c r="N45" i="10"/>
  <c r="M45" i="10"/>
  <c r="L45" i="10"/>
  <c r="K45" i="10"/>
  <c r="J45" i="10"/>
  <c r="I45" i="10"/>
  <c r="X44" i="10"/>
  <c r="O44" i="10"/>
  <c r="N44" i="10"/>
  <c r="M44" i="10"/>
  <c r="L44" i="10"/>
  <c r="K44" i="10"/>
  <c r="J44" i="10"/>
  <c r="I44" i="10"/>
  <c r="X43" i="10"/>
  <c r="T43" i="10"/>
  <c r="O43" i="10"/>
  <c r="N43" i="10"/>
  <c r="M43" i="10"/>
  <c r="L43" i="10"/>
  <c r="K43" i="10"/>
  <c r="J43" i="10"/>
  <c r="Y43" i="10" s="1"/>
  <c r="I43" i="10"/>
  <c r="X42" i="10"/>
  <c r="O42" i="10"/>
  <c r="N42" i="10"/>
  <c r="M42" i="10"/>
  <c r="L42" i="10"/>
  <c r="K42" i="10"/>
  <c r="J42" i="10"/>
  <c r="S42" i="10" s="1"/>
  <c r="I42" i="10"/>
  <c r="U42" i="10" s="1"/>
  <c r="X41" i="10"/>
  <c r="O41" i="10"/>
  <c r="N41" i="10"/>
  <c r="M41" i="10"/>
  <c r="L41" i="10"/>
  <c r="K41" i="10"/>
  <c r="J41" i="10"/>
  <c r="I41" i="10"/>
  <c r="X40" i="10"/>
  <c r="O40" i="10"/>
  <c r="N40" i="10"/>
  <c r="M40" i="10"/>
  <c r="L40" i="10"/>
  <c r="K40" i="10"/>
  <c r="J40" i="10"/>
  <c r="I40" i="10"/>
  <c r="W40" i="10" s="1"/>
  <c r="X39" i="10"/>
  <c r="O39" i="10"/>
  <c r="N39" i="10"/>
  <c r="M39" i="10"/>
  <c r="L39" i="10"/>
  <c r="K39" i="10"/>
  <c r="J39" i="10"/>
  <c r="I39" i="10"/>
  <c r="X38" i="10"/>
  <c r="O38" i="10"/>
  <c r="N38" i="10"/>
  <c r="M38" i="10"/>
  <c r="L38" i="10"/>
  <c r="K38" i="10"/>
  <c r="J38" i="10"/>
  <c r="I38" i="10"/>
  <c r="Y38" i="10" s="1"/>
  <c r="X37" i="10"/>
  <c r="O37" i="10"/>
  <c r="N37" i="10"/>
  <c r="W37" i="10" s="1"/>
  <c r="M37" i="10"/>
  <c r="L37" i="10"/>
  <c r="K37" i="10"/>
  <c r="J37" i="10"/>
  <c r="I37" i="10"/>
  <c r="X36" i="10"/>
  <c r="U36" i="10"/>
  <c r="O36" i="10"/>
  <c r="N36" i="10"/>
  <c r="M36" i="10"/>
  <c r="L36" i="10"/>
  <c r="K36" i="10"/>
  <c r="J36" i="10"/>
  <c r="Y36" i="10" s="1"/>
  <c r="I36" i="10"/>
  <c r="V36" i="10" s="1"/>
  <c r="X35" i="10"/>
  <c r="O35" i="10"/>
  <c r="N35" i="10"/>
  <c r="M35" i="10"/>
  <c r="L35" i="10"/>
  <c r="K35" i="10"/>
  <c r="J35" i="10"/>
  <c r="I35" i="10"/>
  <c r="X34" i="10"/>
  <c r="O34" i="10"/>
  <c r="N34" i="10"/>
  <c r="M34" i="10"/>
  <c r="L34" i="10"/>
  <c r="K34" i="10"/>
  <c r="J34" i="10"/>
  <c r="I34" i="10"/>
  <c r="T34" i="10" s="1"/>
  <c r="X33" i="10"/>
  <c r="O33" i="10"/>
  <c r="N33" i="10"/>
  <c r="M33" i="10"/>
  <c r="L33" i="10"/>
  <c r="K33" i="10"/>
  <c r="J33" i="10"/>
  <c r="I33" i="10"/>
  <c r="S33" i="10" s="1"/>
  <c r="X32" i="10"/>
  <c r="O32" i="10"/>
  <c r="N32" i="10"/>
  <c r="M32" i="10"/>
  <c r="L32" i="10"/>
  <c r="Y32" i="10" s="1"/>
  <c r="K32" i="10"/>
  <c r="J32" i="10"/>
  <c r="V32" i="10" s="1"/>
  <c r="I32" i="10"/>
  <c r="X31" i="10"/>
  <c r="O31" i="10"/>
  <c r="N31" i="10"/>
  <c r="M31" i="10"/>
  <c r="L31" i="10"/>
  <c r="K31" i="10"/>
  <c r="J31" i="10"/>
  <c r="I31" i="10"/>
  <c r="X30" i="10"/>
  <c r="O30" i="10"/>
  <c r="N30" i="10"/>
  <c r="M30" i="10"/>
  <c r="L30" i="10"/>
  <c r="K30" i="10"/>
  <c r="J30" i="10"/>
  <c r="I30" i="10"/>
  <c r="X29" i="10"/>
  <c r="O29" i="10"/>
  <c r="N29" i="10"/>
  <c r="M29" i="10"/>
  <c r="L29" i="10"/>
  <c r="K29" i="10"/>
  <c r="T29" i="10" s="1"/>
  <c r="J29" i="10"/>
  <c r="I29" i="10"/>
  <c r="X28" i="10"/>
  <c r="O28" i="10"/>
  <c r="N28" i="10"/>
  <c r="V28" i="10" s="1"/>
  <c r="M28" i="10"/>
  <c r="L28" i="10"/>
  <c r="K28" i="10"/>
  <c r="J28" i="10"/>
  <c r="I28" i="10"/>
  <c r="X27" i="10"/>
  <c r="O27" i="10"/>
  <c r="N27" i="10"/>
  <c r="M27" i="10"/>
  <c r="L27" i="10"/>
  <c r="K27" i="10"/>
  <c r="J27" i="10"/>
  <c r="I27" i="10"/>
  <c r="X26" i="10"/>
  <c r="O26" i="10"/>
  <c r="N26" i="10"/>
  <c r="M26" i="10"/>
  <c r="L26" i="10"/>
  <c r="K26" i="10"/>
  <c r="J26" i="10"/>
  <c r="I26" i="10"/>
  <c r="T26" i="10" s="1"/>
  <c r="X25" i="10"/>
  <c r="S25" i="10"/>
  <c r="O25" i="10"/>
  <c r="N25" i="10"/>
  <c r="M25" i="10"/>
  <c r="L25" i="10"/>
  <c r="K25" i="10"/>
  <c r="J25" i="10"/>
  <c r="I25" i="10"/>
  <c r="X24" i="10"/>
  <c r="O24" i="10"/>
  <c r="N24" i="10"/>
  <c r="M24" i="10"/>
  <c r="L24" i="10"/>
  <c r="K24" i="10"/>
  <c r="J24" i="10"/>
  <c r="I24" i="10"/>
  <c r="V24" i="10" s="1"/>
  <c r="X23" i="10"/>
  <c r="O23" i="10"/>
  <c r="N23" i="10"/>
  <c r="M23" i="10"/>
  <c r="L23" i="10"/>
  <c r="K23" i="10"/>
  <c r="J23" i="10"/>
  <c r="I23" i="10"/>
  <c r="X22" i="10"/>
  <c r="O22" i="10"/>
  <c r="N22" i="10"/>
  <c r="M22" i="10"/>
  <c r="L22" i="10"/>
  <c r="K22" i="10"/>
  <c r="J22" i="10"/>
  <c r="I22" i="10"/>
  <c r="X21" i="10"/>
  <c r="O21" i="10"/>
  <c r="N21" i="10"/>
  <c r="M21" i="10"/>
  <c r="L21" i="10"/>
  <c r="K21" i="10"/>
  <c r="J21" i="10"/>
  <c r="W21" i="10" s="1"/>
  <c r="I21" i="10"/>
  <c r="V21" i="10" s="1"/>
  <c r="X20" i="10"/>
  <c r="O20" i="10"/>
  <c r="N20" i="10"/>
  <c r="M20" i="10"/>
  <c r="L20" i="10"/>
  <c r="K20" i="10"/>
  <c r="U20" i="10" s="1"/>
  <c r="J20" i="10"/>
  <c r="I20" i="10"/>
  <c r="V20" i="10" s="1"/>
  <c r="X19" i="10"/>
  <c r="O19" i="10"/>
  <c r="N19" i="10"/>
  <c r="M19" i="10"/>
  <c r="L19" i="10"/>
  <c r="K19" i="10"/>
  <c r="U19" i="10" s="1"/>
  <c r="J19" i="10"/>
  <c r="I19" i="10"/>
  <c r="H19" i="10"/>
  <c r="X18" i="10"/>
  <c r="O18" i="10"/>
  <c r="N18" i="10"/>
  <c r="M18" i="10"/>
  <c r="L18" i="10"/>
  <c r="K18" i="10"/>
  <c r="J18" i="10"/>
  <c r="I18" i="10"/>
  <c r="H18" i="10"/>
  <c r="X17" i="10"/>
  <c r="O17" i="10"/>
  <c r="N17" i="10"/>
  <c r="M17" i="10"/>
  <c r="L17" i="10"/>
  <c r="K17" i="10"/>
  <c r="J17" i="10"/>
  <c r="I17" i="10"/>
  <c r="Y17" i="10" s="1"/>
  <c r="H17" i="10"/>
  <c r="X16" i="10"/>
  <c r="S16" i="10"/>
  <c r="O16" i="10"/>
  <c r="N16" i="10"/>
  <c r="M16" i="10"/>
  <c r="L16" i="10"/>
  <c r="K16" i="10"/>
  <c r="J16" i="10"/>
  <c r="Y16" i="10" s="1"/>
  <c r="I16" i="10"/>
  <c r="H16" i="10"/>
  <c r="X15" i="10"/>
  <c r="O15" i="10"/>
  <c r="N15" i="10"/>
  <c r="M15" i="10"/>
  <c r="L15" i="10"/>
  <c r="K15" i="10"/>
  <c r="J15" i="10"/>
  <c r="I15" i="10"/>
  <c r="H15" i="10"/>
  <c r="X14" i="10"/>
  <c r="O14" i="10"/>
  <c r="N14" i="10"/>
  <c r="M14" i="10"/>
  <c r="L14" i="10"/>
  <c r="K14" i="10"/>
  <c r="J14" i="10"/>
  <c r="I14" i="10"/>
  <c r="Y14" i="10" s="1"/>
  <c r="H14" i="10"/>
  <c r="X13" i="10"/>
  <c r="O13" i="10"/>
  <c r="N13" i="10"/>
  <c r="M13" i="10"/>
  <c r="L13" i="10"/>
  <c r="K13" i="10"/>
  <c r="J13" i="10"/>
  <c r="I13" i="10"/>
  <c r="H13" i="10"/>
  <c r="X12" i="10"/>
  <c r="O12" i="10"/>
  <c r="N12" i="10"/>
  <c r="T12" i="10" s="1"/>
  <c r="M12" i="10"/>
  <c r="L12" i="10"/>
  <c r="K12" i="10"/>
  <c r="J12" i="10"/>
  <c r="I12" i="10"/>
  <c r="H12" i="10"/>
  <c r="X11" i="10"/>
  <c r="O11" i="10"/>
  <c r="U11" i="10" s="1"/>
  <c r="N11" i="10"/>
  <c r="M11" i="10"/>
  <c r="L11" i="10"/>
  <c r="K11" i="10"/>
  <c r="J11" i="10"/>
  <c r="I11" i="10"/>
  <c r="H11" i="10"/>
  <c r="X10" i="10"/>
  <c r="O10" i="10"/>
  <c r="N10" i="10"/>
  <c r="M10" i="10"/>
  <c r="L10" i="10"/>
  <c r="K10" i="10"/>
  <c r="J10" i="10"/>
  <c r="I10" i="10"/>
  <c r="H10" i="10"/>
  <c r="X9" i="10"/>
  <c r="O9" i="10"/>
  <c r="N9" i="10"/>
  <c r="M9" i="10"/>
  <c r="L9" i="10"/>
  <c r="K9" i="10"/>
  <c r="J9" i="10"/>
  <c r="I9" i="10"/>
  <c r="H9" i="10"/>
  <c r="X8" i="10"/>
  <c r="O8" i="10"/>
  <c r="N8" i="10"/>
  <c r="M8" i="10"/>
  <c r="L8" i="10"/>
  <c r="K8" i="10"/>
  <c r="J8" i="10"/>
  <c r="W8" i="10" s="1"/>
  <c r="I8" i="10"/>
  <c r="H8" i="10"/>
  <c r="X7" i="10"/>
  <c r="O7" i="10"/>
  <c r="N7" i="10"/>
  <c r="M7" i="10"/>
  <c r="L7" i="10"/>
  <c r="K7" i="10"/>
  <c r="U7" i="10" s="1"/>
  <c r="J7" i="10"/>
  <c r="I7" i="10"/>
  <c r="H7" i="10"/>
  <c r="X6" i="10"/>
  <c r="O6" i="10"/>
  <c r="N6" i="10"/>
  <c r="M6" i="10"/>
  <c r="L6" i="10"/>
  <c r="K6" i="10"/>
  <c r="J6" i="10"/>
  <c r="I6" i="10"/>
  <c r="Y6" i="10" s="1"/>
  <c r="H6" i="10"/>
  <c r="X5" i="10"/>
  <c r="O5" i="10"/>
  <c r="N5" i="10"/>
  <c r="M5" i="10"/>
  <c r="L5" i="10"/>
  <c r="K5" i="10"/>
  <c r="J5" i="10"/>
  <c r="I5" i="10"/>
  <c r="H5" i="10"/>
  <c r="X4" i="10"/>
  <c r="O4" i="10"/>
  <c r="N4" i="10"/>
  <c r="M4" i="10"/>
  <c r="L4" i="10"/>
  <c r="K4" i="10"/>
  <c r="J4" i="10"/>
  <c r="I4" i="10"/>
  <c r="H4" i="10"/>
  <c r="X3" i="10"/>
  <c r="O3" i="10"/>
  <c r="N3" i="10"/>
  <c r="M3" i="10"/>
  <c r="L3" i="10"/>
  <c r="K3" i="10"/>
  <c r="J3" i="10"/>
  <c r="I3" i="10"/>
  <c r="H3" i="10"/>
  <c r="X100" i="9"/>
  <c r="O100" i="9"/>
  <c r="N100" i="9"/>
  <c r="M100" i="9"/>
  <c r="L100" i="9"/>
  <c r="K100" i="9"/>
  <c r="J100" i="9"/>
  <c r="W100" i="9" s="1"/>
  <c r="I100" i="9"/>
  <c r="X99" i="9"/>
  <c r="O99" i="9"/>
  <c r="N99" i="9"/>
  <c r="M99" i="9"/>
  <c r="L99" i="9"/>
  <c r="K99" i="9"/>
  <c r="W99" i="9" s="1"/>
  <c r="J99" i="9"/>
  <c r="I99" i="9"/>
  <c r="X98" i="9"/>
  <c r="O98" i="9"/>
  <c r="N98" i="9"/>
  <c r="M98" i="9"/>
  <c r="L98" i="9"/>
  <c r="S98" i="9" s="1"/>
  <c r="K98" i="9"/>
  <c r="J98" i="9"/>
  <c r="I98" i="9"/>
  <c r="X97" i="9"/>
  <c r="O97" i="9"/>
  <c r="N97" i="9"/>
  <c r="M97" i="9"/>
  <c r="L97" i="9"/>
  <c r="K97" i="9"/>
  <c r="J97" i="9"/>
  <c r="I97" i="9"/>
  <c r="X96" i="9"/>
  <c r="O96" i="9"/>
  <c r="N96" i="9"/>
  <c r="M96" i="9"/>
  <c r="L96" i="9"/>
  <c r="K96" i="9"/>
  <c r="J96" i="9"/>
  <c r="I96" i="9"/>
  <c r="X95" i="9"/>
  <c r="O95" i="9"/>
  <c r="N95" i="9"/>
  <c r="M95" i="9"/>
  <c r="L95" i="9"/>
  <c r="K95" i="9"/>
  <c r="J95" i="9"/>
  <c r="I95" i="9"/>
  <c r="X94" i="9"/>
  <c r="O94" i="9"/>
  <c r="N94" i="9"/>
  <c r="M94" i="9"/>
  <c r="L94" i="9"/>
  <c r="K94" i="9"/>
  <c r="J94" i="9"/>
  <c r="I94" i="9"/>
  <c r="V94" i="9" s="1"/>
  <c r="X93" i="9"/>
  <c r="O93" i="9"/>
  <c r="N93" i="9"/>
  <c r="M93" i="9"/>
  <c r="L93" i="9"/>
  <c r="K93" i="9"/>
  <c r="J93" i="9"/>
  <c r="I93" i="9"/>
  <c r="X92" i="9"/>
  <c r="O92" i="9"/>
  <c r="N92" i="9"/>
  <c r="M92" i="9"/>
  <c r="L92" i="9"/>
  <c r="K92" i="9"/>
  <c r="J92" i="9"/>
  <c r="I92" i="9"/>
  <c r="X91" i="9"/>
  <c r="O91" i="9"/>
  <c r="N91" i="9"/>
  <c r="M91" i="9"/>
  <c r="L91" i="9"/>
  <c r="K91" i="9"/>
  <c r="J91" i="9"/>
  <c r="T91" i="9" s="1"/>
  <c r="I91" i="9"/>
  <c r="X90" i="9"/>
  <c r="O90" i="9"/>
  <c r="S90" i="9" s="1"/>
  <c r="N90" i="9"/>
  <c r="M90" i="9"/>
  <c r="L90" i="9"/>
  <c r="K90" i="9"/>
  <c r="J90" i="9"/>
  <c r="I90" i="9"/>
  <c r="Y90" i="9" s="1"/>
  <c r="X89" i="9"/>
  <c r="O89" i="9"/>
  <c r="N89" i="9"/>
  <c r="M89" i="9"/>
  <c r="L89" i="9"/>
  <c r="K89" i="9"/>
  <c r="J89" i="9"/>
  <c r="I89" i="9"/>
  <c r="X88" i="9"/>
  <c r="O88" i="9"/>
  <c r="N88" i="9"/>
  <c r="M88" i="9"/>
  <c r="L88" i="9"/>
  <c r="K88" i="9"/>
  <c r="J88" i="9"/>
  <c r="I88" i="9"/>
  <c r="X87" i="9"/>
  <c r="O87" i="9"/>
  <c r="N87" i="9"/>
  <c r="M87" i="9"/>
  <c r="L87" i="9"/>
  <c r="K87" i="9"/>
  <c r="J87" i="9"/>
  <c r="I87" i="9"/>
  <c r="X86" i="9"/>
  <c r="O86" i="9"/>
  <c r="N86" i="9"/>
  <c r="M86" i="9"/>
  <c r="L86" i="9"/>
  <c r="K86" i="9"/>
  <c r="J86" i="9"/>
  <c r="I86" i="9"/>
  <c r="X85" i="9"/>
  <c r="T85" i="9"/>
  <c r="O85" i="9"/>
  <c r="N85" i="9"/>
  <c r="M85" i="9"/>
  <c r="L85" i="9"/>
  <c r="K85" i="9"/>
  <c r="J85" i="9"/>
  <c r="I85" i="9"/>
  <c r="X84" i="9"/>
  <c r="O84" i="9"/>
  <c r="N84" i="9"/>
  <c r="M84" i="9"/>
  <c r="L84" i="9"/>
  <c r="K84" i="9"/>
  <c r="J84" i="9"/>
  <c r="I84" i="9"/>
  <c r="X83" i="9"/>
  <c r="O83" i="9"/>
  <c r="N83" i="9"/>
  <c r="M83" i="9"/>
  <c r="L83" i="9"/>
  <c r="K83" i="9"/>
  <c r="J83" i="9"/>
  <c r="I83" i="9"/>
  <c r="T83" i="9" s="1"/>
  <c r="X82" i="9"/>
  <c r="O82" i="9"/>
  <c r="N82" i="9"/>
  <c r="M82" i="9"/>
  <c r="L82" i="9"/>
  <c r="K82" i="9"/>
  <c r="J82" i="9"/>
  <c r="I82" i="9"/>
  <c r="X81" i="9"/>
  <c r="O81" i="9"/>
  <c r="N81" i="9"/>
  <c r="M81" i="9"/>
  <c r="L81" i="9"/>
  <c r="K81" i="9"/>
  <c r="J81" i="9"/>
  <c r="I81" i="9"/>
  <c r="X80" i="9"/>
  <c r="O80" i="9"/>
  <c r="N80" i="9"/>
  <c r="M80" i="9"/>
  <c r="L80" i="9"/>
  <c r="K80" i="9"/>
  <c r="J80" i="9"/>
  <c r="I80" i="9"/>
  <c r="X79" i="9"/>
  <c r="O79" i="9"/>
  <c r="N79" i="9"/>
  <c r="M79" i="9"/>
  <c r="L79" i="9"/>
  <c r="K79" i="9"/>
  <c r="J79" i="9"/>
  <c r="I79" i="9"/>
  <c r="X78" i="9"/>
  <c r="O78" i="9"/>
  <c r="N78" i="9"/>
  <c r="M78" i="9"/>
  <c r="L78" i="9"/>
  <c r="K78" i="9"/>
  <c r="J78" i="9"/>
  <c r="T78" i="9" s="1"/>
  <c r="I78" i="9"/>
  <c r="X77" i="9"/>
  <c r="O77" i="9"/>
  <c r="N77" i="9"/>
  <c r="M77" i="9"/>
  <c r="L77" i="9"/>
  <c r="K77" i="9"/>
  <c r="J77" i="9"/>
  <c r="I77" i="9"/>
  <c r="Y77" i="9" s="1"/>
  <c r="X76" i="9"/>
  <c r="O76" i="9"/>
  <c r="N76" i="9"/>
  <c r="M76" i="9"/>
  <c r="L76" i="9"/>
  <c r="K76" i="9"/>
  <c r="J76" i="9"/>
  <c r="I76" i="9"/>
  <c r="X75" i="9"/>
  <c r="O75" i="9"/>
  <c r="N75" i="9"/>
  <c r="M75" i="9"/>
  <c r="L75" i="9"/>
  <c r="K75" i="9"/>
  <c r="J75" i="9"/>
  <c r="I75" i="9"/>
  <c r="X74" i="9"/>
  <c r="O74" i="9"/>
  <c r="N74" i="9"/>
  <c r="M74" i="9"/>
  <c r="L74" i="9"/>
  <c r="K74" i="9"/>
  <c r="J74" i="9"/>
  <c r="I74" i="9"/>
  <c r="X73" i="9"/>
  <c r="O73" i="9"/>
  <c r="N73" i="9"/>
  <c r="M73" i="9"/>
  <c r="L73" i="9"/>
  <c r="K73" i="9"/>
  <c r="J73" i="9"/>
  <c r="I73" i="9"/>
  <c r="X72" i="9"/>
  <c r="O72" i="9"/>
  <c r="N72" i="9"/>
  <c r="M72" i="9"/>
  <c r="L72" i="9"/>
  <c r="K72" i="9"/>
  <c r="J72" i="9"/>
  <c r="I72" i="9"/>
  <c r="X71" i="9"/>
  <c r="O71" i="9"/>
  <c r="N71" i="9"/>
  <c r="M71" i="9"/>
  <c r="L71" i="9"/>
  <c r="K71" i="9"/>
  <c r="J71" i="9"/>
  <c r="I71" i="9"/>
  <c r="X70" i="9"/>
  <c r="O70" i="9"/>
  <c r="N70" i="9"/>
  <c r="M70" i="9"/>
  <c r="L70" i="9"/>
  <c r="K70" i="9"/>
  <c r="J70" i="9"/>
  <c r="I70" i="9"/>
  <c r="X69" i="9"/>
  <c r="O69" i="9"/>
  <c r="N69" i="9"/>
  <c r="M69" i="9"/>
  <c r="L69" i="9"/>
  <c r="W69" i="9" s="1"/>
  <c r="K69" i="9"/>
  <c r="J69" i="9"/>
  <c r="I69" i="9"/>
  <c r="X68" i="9"/>
  <c r="O68" i="9"/>
  <c r="N68" i="9"/>
  <c r="M68" i="9"/>
  <c r="L68" i="9"/>
  <c r="K68" i="9"/>
  <c r="J68" i="9"/>
  <c r="I68" i="9"/>
  <c r="X67" i="9"/>
  <c r="O67" i="9"/>
  <c r="N67" i="9"/>
  <c r="M67" i="9"/>
  <c r="L67" i="9"/>
  <c r="K67" i="9"/>
  <c r="J67" i="9"/>
  <c r="I67" i="9"/>
  <c r="X66" i="9"/>
  <c r="O66" i="9"/>
  <c r="N66" i="9"/>
  <c r="M66" i="9"/>
  <c r="L66" i="9"/>
  <c r="K66" i="9"/>
  <c r="J66" i="9"/>
  <c r="I66" i="9"/>
  <c r="X65" i="9"/>
  <c r="O65" i="9"/>
  <c r="N65" i="9"/>
  <c r="M65" i="9"/>
  <c r="L65" i="9"/>
  <c r="K65" i="9"/>
  <c r="J65" i="9"/>
  <c r="I65" i="9"/>
  <c r="X64" i="9"/>
  <c r="O64" i="9"/>
  <c r="N64" i="9"/>
  <c r="M64" i="9"/>
  <c r="L64" i="9"/>
  <c r="W64" i="9" s="1"/>
  <c r="K64" i="9"/>
  <c r="J64" i="9"/>
  <c r="I64" i="9"/>
  <c r="X63" i="9"/>
  <c r="O63" i="9"/>
  <c r="N63" i="9"/>
  <c r="M63" i="9"/>
  <c r="L63" i="9"/>
  <c r="K63" i="9"/>
  <c r="J63" i="9"/>
  <c r="I63" i="9"/>
  <c r="X62" i="9"/>
  <c r="O62" i="9"/>
  <c r="N62" i="9"/>
  <c r="M62" i="9"/>
  <c r="L62" i="9"/>
  <c r="K62" i="9"/>
  <c r="J62" i="9"/>
  <c r="I62" i="9"/>
  <c r="X61" i="9"/>
  <c r="O61" i="9"/>
  <c r="N61" i="9"/>
  <c r="M61" i="9"/>
  <c r="L61" i="9"/>
  <c r="K61" i="9"/>
  <c r="J61" i="9"/>
  <c r="I61" i="9"/>
  <c r="V61" i="9" s="1"/>
  <c r="X60" i="9"/>
  <c r="O60" i="9"/>
  <c r="N60" i="9"/>
  <c r="M60" i="9"/>
  <c r="L60" i="9"/>
  <c r="K60" i="9"/>
  <c r="J60" i="9"/>
  <c r="I60" i="9"/>
  <c r="X59" i="9"/>
  <c r="O59" i="9"/>
  <c r="N59" i="9"/>
  <c r="M59" i="9"/>
  <c r="L59" i="9"/>
  <c r="K59" i="9"/>
  <c r="J59" i="9"/>
  <c r="I59" i="9"/>
  <c r="X58" i="9"/>
  <c r="O58" i="9"/>
  <c r="N58" i="9"/>
  <c r="M58" i="9"/>
  <c r="L58" i="9"/>
  <c r="K58" i="9"/>
  <c r="J58" i="9"/>
  <c r="I58" i="9"/>
  <c r="X57" i="9"/>
  <c r="O57" i="9"/>
  <c r="N57" i="9"/>
  <c r="M57" i="9"/>
  <c r="L57" i="9"/>
  <c r="K57" i="9"/>
  <c r="J57" i="9"/>
  <c r="I57" i="9"/>
  <c r="X56" i="9"/>
  <c r="O56" i="9"/>
  <c r="N56" i="9"/>
  <c r="M56" i="9"/>
  <c r="L56" i="9"/>
  <c r="K56" i="9"/>
  <c r="J56" i="9"/>
  <c r="I56" i="9"/>
  <c r="X55" i="9"/>
  <c r="O55" i="9"/>
  <c r="N55" i="9"/>
  <c r="M55" i="9"/>
  <c r="L55" i="9"/>
  <c r="K55" i="9"/>
  <c r="J55" i="9"/>
  <c r="I55" i="9"/>
  <c r="X54" i="9"/>
  <c r="O54" i="9"/>
  <c r="N54" i="9"/>
  <c r="M54" i="9"/>
  <c r="L54" i="9"/>
  <c r="K54" i="9"/>
  <c r="J54" i="9"/>
  <c r="I54" i="9"/>
  <c r="X53" i="9"/>
  <c r="O53" i="9"/>
  <c r="N53" i="9"/>
  <c r="M53" i="9"/>
  <c r="L53" i="9"/>
  <c r="K53" i="9"/>
  <c r="J53" i="9"/>
  <c r="V53" i="9" s="1"/>
  <c r="I53" i="9"/>
  <c r="X52" i="9"/>
  <c r="O52" i="9"/>
  <c r="N52" i="9"/>
  <c r="M52" i="9"/>
  <c r="L52" i="9"/>
  <c r="K52" i="9"/>
  <c r="J52" i="9"/>
  <c r="I52" i="9"/>
  <c r="X51" i="9"/>
  <c r="O51" i="9"/>
  <c r="N51" i="9"/>
  <c r="M51" i="9"/>
  <c r="L51" i="9"/>
  <c r="K51" i="9"/>
  <c r="J51" i="9"/>
  <c r="I51" i="9"/>
  <c r="X50" i="9"/>
  <c r="O50" i="9"/>
  <c r="N50" i="9"/>
  <c r="M50" i="9"/>
  <c r="L50" i="9"/>
  <c r="K50" i="9"/>
  <c r="J50" i="9"/>
  <c r="I50" i="9"/>
  <c r="X49" i="9"/>
  <c r="O49" i="9"/>
  <c r="N49" i="9"/>
  <c r="M49" i="9"/>
  <c r="L49" i="9"/>
  <c r="K49" i="9"/>
  <c r="J49" i="9"/>
  <c r="I49" i="9"/>
  <c r="X48" i="9"/>
  <c r="O48" i="9"/>
  <c r="N48" i="9"/>
  <c r="M48" i="9"/>
  <c r="L48" i="9"/>
  <c r="K48" i="9"/>
  <c r="J48" i="9"/>
  <c r="I48" i="9"/>
  <c r="X47" i="9"/>
  <c r="O47" i="9"/>
  <c r="N47" i="9"/>
  <c r="M47" i="9"/>
  <c r="L47" i="9"/>
  <c r="K47" i="9"/>
  <c r="J47" i="9"/>
  <c r="I47" i="9"/>
  <c r="X46" i="9"/>
  <c r="O46" i="9"/>
  <c r="N46" i="9"/>
  <c r="M46" i="9"/>
  <c r="L46" i="9"/>
  <c r="K46" i="9"/>
  <c r="J46" i="9"/>
  <c r="I46" i="9"/>
  <c r="X45" i="9"/>
  <c r="O45" i="9"/>
  <c r="N45" i="9"/>
  <c r="M45" i="9"/>
  <c r="L45" i="9"/>
  <c r="K45" i="9"/>
  <c r="V45" i="9" s="1"/>
  <c r="J45" i="9"/>
  <c r="I45" i="9"/>
  <c r="X44" i="9"/>
  <c r="V44" i="9"/>
  <c r="O44" i="9"/>
  <c r="N44" i="9"/>
  <c r="M44" i="9"/>
  <c r="L44" i="9"/>
  <c r="K44" i="9"/>
  <c r="J44" i="9"/>
  <c r="I44" i="9"/>
  <c r="X43" i="9"/>
  <c r="O43" i="9"/>
  <c r="N43" i="9"/>
  <c r="M43" i="9"/>
  <c r="L43" i="9"/>
  <c r="K43" i="9"/>
  <c r="J43" i="9"/>
  <c r="I43" i="9"/>
  <c r="X42" i="9"/>
  <c r="O42" i="9"/>
  <c r="N42" i="9"/>
  <c r="M42" i="9"/>
  <c r="L42" i="9"/>
  <c r="K42" i="9"/>
  <c r="J42" i="9"/>
  <c r="I42" i="9"/>
  <c r="X41" i="9"/>
  <c r="O41" i="9"/>
  <c r="N41" i="9"/>
  <c r="M41" i="9"/>
  <c r="L41" i="9"/>
  <c r="K41" i="9"/>
  <c r="J41" i="9"/>
  <c r="I41" i="9"/>
  <c r="X40" i="9"/>
  <c r="O40" i="9"/>
  <c r="N40" i="9"/>
  <c r="M40" i="9"/>
  <c r="L40" i="9"/>
  <c r="W40" i="9" s="1"/>
  <c r="K40" i="9"/>
  <c r="J40" i="9"/>
  <c r="I40" i="9"/>
  <c r="X39" i="9"/>
  <c r="O39" i="9"/>
  <c r="N39" i="9"/>
  <c r="M39" i="9"/>
  <c r="L39" i="9"/>
  <c r="W39" i="9" s="1"/>
  <c r="K39" i="9"/>
  <c r="J39" i="9"/>
  <c r="I39" i="9"/>
  <c r="X38" i="9"/>
  <c r="O38" i="9"/>
  <c r="N38" i="9"/>
  <c r="M38" i="9"/>
  <c r="L38" i="9"/>
  <c r="K38" i="9"/>
  <c r="J38" i="9"/>
  <c r="I38" i="9"/>
  <c r="X37" i="9"/>
  <c r="O37" i="9"/>
  <c r="N37" i="9"/>
  <c r="M37" i="9"/>
  <c r="L37" i="9"/>
  <c r="W37" i="9" s="1"/>
  <c r="K37" i="9"/>
  <c r="J37" i="9"/>
  <c r="I37" i="9"/>
  <c r="X36" i="9"/>
  <c r="O36" i="9"/>
  <c r="N36" i="9"/>
  <c r="M36" i="9"/>
  <c r="L36" i="9"/>
  <c r="K36" i="9"/>
  <c r="J36" i="9"/>
  <c r="I36" i="9"/>
  <c r="V36" i="9" s="1"/>
  <c r="X35" i="9"/>
  <c r="O35" i="9"/>
  <c r="N35" i="9"/>
  <c r="M35" i="9"/>
  <c r="L35" i="9"/>
  <c r="K35" i="9"/>
  <c r="J35" i="9"/>
  <c r="I35" i="9"/>
  <c r="X34" i="9"/>
  <c r="O34" i="9"/>
  <c r="N34" i="9"/>
  <c r="M34" i="9"/>
  <c r="L34" i="9"/>
  <c r="K34" i="9"/>
  <c r="J34" i="9"/>
  <c r="I34" i="9"/>
  <c r="X33" i="9"/>
  <c r="O33" i="9"/>
  <c r="N33" i="9"/>
  <c r="M33" i="9"/>
  <c r="L33" i="9"/>
  <c r="K33" i="9"/>
  <c r="J33" i="9"/>
  <c r="I33" i="9"/>
  <c r="X32" i="9"/>
  <c r="O32" i="9"/>
  <c r="N32" i="9"/>
  <c r="M32" i="9"/>
  <c r="L32" i="9"/>
  <c r="K32" i="9"/>
  <c r="J32" i="9"/>
  <c r="I32" i="9"/>
  <c r="X31" i="9"/>
  <c r="O31" i="9"/>
  <c r="N31" i="9"/>
  <c r="M31" i="9"/>
  <c r="L31" i="9"/>
  <c r="K31" i="9"/>
  <c r="J31" i="9"/>
  <c r="W31" i="9" s="1"/>
  <c r="I31" i="9"/>
  <c r="X30" i="9"/>
  <c r="O30" i="9"/>
  <c r="N30" i="9"/>
  <c r="M30" i="9"/>
  <c r="L30" i="9"/>
  <c r="K30" i="9"/>
  <c r="J30" i="9"/>
  <c r="I30" i="9"/>
  <c r="S30" i="9" s="1"/>
  <c r="X29" i="9"/>
  <c r="O29" i="9"/>
  <c r="N29" i="9"/>
  <c r="M29" i="9"/>
  <c r="L29" i="9"/>
  <c r="K29" i="9"/>
  <c r="J29" i="9"/>
  <c r="I29" i="9"/>
  <c r="X28" i="9"/>
  <c r="O28" i="9"/>
  <c r="N28" i="9"/>
  <c r="M28" i="9"/>
  <c r="L28" i="9"/>
  <c r="W28" i="9" s="1"/>
  <c r="K28" i="9"/>
  <c r="J28" i="9"/>
  <c r="I28" i="9"/>
  <c r="X27" i="9"/>
  <c r="O27" i="9"/>
  <c r="N27" i="9"/>
  <c r="M27" i="9"/>
  <c r="L27" i="9"/>
  <c r="K27" i="9"/>
  <c r="J27" i="9"/>
  <c r="I27" i="9"/>
  <c r="X26" i="9"/>
  <c r="O26" i="9"/>
  <c r="N26" i="9"/>
  <c r="M26" i="9"/>
  <c r="L26" i="9"/>
  <c r="K26" i="9"/>
  <c r="J26" i="9"/>
  <c r="I26" i="9"/>
  <c r="X25" i="9"/>
  <c r="O25" i="9"/>
  <c r="N25" i="9"/>
  <c r="M25" i="9"/>
  <c r="L25" i="9"/>
  <c r="K25" i="9"/>
  <c r="J25" i="9"/>
  <c r="I25" i="9"/>
  <c r="X24" i="9"/>
  <c r="O24" i="9"/>
  <c r="N24" i="9"/>
  <c r="M24" i="9"/>
  <c r="L24" i="9"/>
  <c r="K24" i="9"/>
  <c r="J24" i="9"/>
  <c r="I24" i="9"/>
  <c r="X23" i="9"/>
  <c r="O23" i="9"/>
  <c r="N23" i="9"/>
  <c r="M23" i="9"/>
  <c r="L23" i="9"/>
  <c r="K23" i="9"/>
  <c r="J23" i="9"/>
  <c r="I23" i="9"/>
  <c r="W23" i="9" s="1"/>
  <c r="X22" i="9"/>
  <c r="O22" i="9"/>
  <c r="N22" i="9"/>
  <c r="M22" i="9"/>
  <c r="L22" i="9"/>
  <c r="K22" i="9"/>
  <c r="J22" i="9"/>
  <c r="S22" i="9" s="1"/>
  <c r="I22" i="9"/>
  <c r="X21" i="9"/>
  <c r="O21" i="9"/>
  <c r="N21" i="9"/>
  <c r="V21" i="9" s="1"/>
  <c r="M21" i="9"/>
  <c r="L21" i="9"/>
  <c r="K21" i="9"/>
  <c r="J21" i="9"/>
  <c r="I21" i="9"/>
  <c r="X20" i="9"/>
  <c r="O20" i="9"/>
  <c r="N20" i="9"/>
  <c r="M20" i="9"/>
  <c r="L20" i="9"/>
  <c r="K20" i="9"/>
  <c r="V20" i="9" s="1"/>
  <c r="J20" i="9"/>
  <c r="I20" i="9"/>
  <c r="X19" i="9"/>
  <c r="O19" i="9"/>
  <c r="N19" i="9"/>
  <c r="M19" i="9"/>
  <c r="L19" i="9"/>
  <c r="K19" i="9"/>
  <c r="J19" i="9"/>
  <c r="I19" i="9"/>
  <c r="X18" i="9"/>
  <c r="O18" i="9"/>
  <c r="N18" i="9"/>
  <c r="M18" i="9"/>
  <c r="L18" i="9"/>
  <c r="K18" i="9"/>
  <c r="J18" i="9"/>
  <c r="I18" i="9"/>
  <c r="H18" i="9"/>
  <c r="X17" i="9"/>
  <c r="O17" i="9"/>
  <c r="N17" i="9"/>
  <c r="M17" i="9"/>
  <c r="L17" i="9"/>
  <c r="K17" i="9"/>
  <c r="J17" i="9"/>
  <c r="I17" i="9"/>
  <c r="V17" i="9" s="1"/>
  <c r="H17" i="9"/>
  <c r="X16" i="9"/>
  <c r="O16" i="9"/>
  <c r="N16" i="9"/>
  <c r="M16" i="9"/>
  <c r="L16" i="9"/>
  <c r="K16" i="9"/>
  <c r="J16" i="9"/>
  <c r="I16" i="9"/>
  <c r="T16" i="9" s="1"/>
  <c r="H16" i="9"/>
  <c r="X15" i="9"/>
  <c r="O15" i="9"/>
  <c r="N15" i="9"/>
  <c r="M15" i="9"/>
  <c r="L15" i="9"/>
  <c r="K15" i="9"/>
  <c r="J15" i="9"/>
  <c r="I15" i="9"/>
  <c r="H15" i="9"/>
  <c r="X14" i="9"/>
  <c r="O14" i="9"/>
  <c r="N14" i="9"/>
  <c r="M14" i="9"/>
  <c r="L14" i="9"/>
  <c r="K14" i="9"/>
  <c r="J14" i="9"/>
  <c r="I14" i="9"/>
  <c r="H14" i="9"/>
  <c r="X13" i="9"/>
  <c r="O13" i="9"/>
  <c r="N13" i="9"/>
  <c r="M13" i="9"/>
  <c r="L13" i="9"/>
  <c r="K13" i="9"/>
  <c r="J13" i="9"/>
  <c r="I13" i="9"/>
  <c r="T13" i="9" s="1"/>
  <c r="H13" i="9"/>
  <c r="X12" i="9"/>
  <c r="O12" i="9"/>
  <c r="N12" i="9"/>
  <c r="M12" i="9"/>
  <c r="L12" i="9"/>
  <c r="K12" i="9"/>
  <c r="J12" i="9"/>
  <c r="I12" i="9"/>
  <c r="S12" i="9" s="1"/>
  <c r="H12" i="9"/>
  <c r="X11" i="9"/>
  <c r="O11" i="9"/>
  <c r="N11" i="9"/>
  <c r="M11" i="9"/>
  <c r="L11" i="9"/>
  <c r="K11" i="9"/>
  <c r="J11" i="9"/>
  <c r="I11" i="9"/>
  <c r="H11" i="9"/>
  <c r="X10" i="9"/>
  <c r="O10" i="9"/>
  <c r="N10" i="9"/>
  <c r="M10" i="9"/>
  <c r="L10" i="9"/>
  <c r="K10" i="9"/>
  <c r="J10" i="9"/>
  <c r="I10" i="9"/>
  <c r="H10" i="9"/>
  <c r="X9" i="9"/>
  <c r="O9" i="9"/>
  <c r="N9" i="9"/>
  <c r="M9" i="9"/>
  <c r="L9" i="9"/>
  <c r="K9" i="9"/>
  <c r="V9" i="9" s="1"/>
  <c r="J9" i="9"/>
  <c r="I9" i="9"/>
  <c r="H9" i="9"/>
  <c r="X8" i="9"/>
  <c r="O8" i="9"/>
  <c r="N8" i="9"/>
  <c r="M8" i="9"/>
  <c r="L8" i="9"/>
  <c r="K8" i="9"/>
  <c r="Y8" i="9" s="1"/>
  <c r="J8" i="9"/>
  <c r="I8" i="9"/>
  <c r="U8" i="9" s="1"/>
  <c r="H8" i="9"/>
  <c r="X7" i="9"/>
  <c r="O7" i="9"/>
  <c r="N7" i="9"/>
  <c r="M7" i="9"/>
  <c r="L7" i="9"/>
  <c r="U7" i="9" s="1"/>
  <c r="K7" i="9"/>
  <c r="J7" i="9"/>
  <c r="I7" i="9"/>
  <c r="H7" i="9"/>
  <c r="X6" i="9"/>
  <c r="O6" i="9"/>
  <c r="N6" i="9"/>
  <c r="M6" i="9"/>
  <c r="Y6" i="9" s="1"/>
  <c r="L6" i="9"/>
  <c r="K6" i="9"/>
  <c r="J6" i="9"/>
  <c r="I6" i="9"/>
  <c r="H6" i="9"/>
  <c r="X5" i="9"/>
  <c r="O5" i="9"/>
  <c r="N5" i="9"/>
  <c r="M5" i="9"/>
  <c r="L5" i="9"/>
  <c r="K5" i="9"/>
  <c r="T5" i="9" s="1"/>
  <c r="J5" i="9"/>
  <c r="I5" i="9"/>
  <c r="H5" i="9"/>
  <c r="X4" i="9"/>
  <c r="O4" i="9"/>
  <c r="N4" i="9"/>
  <c r="M4" i="9"/>
  <c r="L4" i="9"/>
  <c r="K4" i="9"/>
  <c r="J4" i="9"/>
  <c r="I4" i="9"/>
  <c r="W4" i="9" s="1"/>
  <c r="H4" i="9"/>
  <c r="X3" i="9"/>
  <c r="O3" i="9"/>
  <c r="N3" i="9"/>
  <c r="M3" i="9"/>
  <c r="L3" i="9"/>
  <c r="K3" i="9"/>
  <c r="J3" i="9"/>
  <c r="I3" i="9"/>
  <c r="H3" i="9"/>
  <c r="X100" i="8"/>
  <c r="O100" i="8"/>
  <c r="N100" i="8"/>
  <c r="M100" i="8"/>
  <c r="L100" i="8"/>
  <c r="K100" i="8"/>
  <c r="J100" i="8"/>
  <c r="I100" i="8"/>
  <c r="X99" i="8"/>
  <c r="O99" i="8"/>
  <c r="N99" i="8"/>
  <c r="M99" i="8"/>
  <c r="L99" i="8"/>
  <c r="K99" i="8"/>
  <c r="J99" i="8"/>
  <c r="I99" i="8"/>
  <c r="X98" i="8"/>
  <c r="O98" i="8"/>
  <c r="N98" i="8"/>
  <c r="M98" i="8"/>
  <c r="L98" i="8"/>
  <c r="K98" i="8"/>
  <c r="J98" i="8"/>
  <c r="I98" i="8"/>
  <c r="X97" i="8"/>
  <c r="O97" i="8"/>
  <c r="N97" i="8"/>
  <c r="M97" i="8"/>
  <c r="L97" i="8"/>
  <c r="K97" i="8"/>
  <c r="J97" i="8"/>
  <c r="I97" i="8"/>
  <c r="X96" i="8"/>
  <c r="O96" i="8"/>
  <c r="N96" i="8"/>
  <c r="M96" i="8"/>
  <c r="L96" i="8"/>
  <c r="K96" i="8"/>
  <c r="J96" i="8"/>
  <c r="I96" i="8"/>
  <c r="X95" i="8"/>
  <c r="O95" i="8"/>
  <c r="N95" i="8"/>
  <c r="M95" i="8"/>
  <c r="L95" i="8"/>
  <c r="K95" i="8"/>
  <c r="J95" i="8"/>
  <c r="I95" i="8"/>
  <c r="X94" i="8"/>
  <c r="O94" i="8"/>
  <c r="N94" i="8"/>
  <c r="M94" i="8"/>
  <c r="L94" i="8"/>
  <c r="K94" i="8"/>
  <c r="J94" i="8"/>
  <c r="I94" i="8"/>
  <c r="Y94" i="8" s="1"/>
  <c r="X93" i="8"/>
  <c r="O93" i="8"/>
  <c r="N93" i="8"/>
  <c r="M93" i="8"/>
  <c r="L93" i="8"/>
  <c r="K93" i="8"/>
  <c r="J93" i="8"/>
  <c r="I93" i="8"/>
  <c r="X92" i="8"/>
  <c r="O92" i="8"/>
  <c r="N92" i="8"/>
  <c r="M92" i="8"/>
  <c r="L92" i="8"/>
  <c r="K92" i="8"/>
  <c r="J92" i="8"/>
  <c r="I92" i="8"/>
  <c r="X91" i="8"/>
  <c r="O91" i="8"/>
  <c r="N91" i="8"/>
  <c r="M91" i="8"/>
  <c r="L91" i="8"/>
  <c r="K91" i="8"/>
  <c r="J91" i="8"/>
  <c r="I91" i="8"/>
  <c r="Y91" i="8" s="1"/>
  <c r="X90" i="8"/>
  <c r="O90" i="8"/>
  <c r="N90" i="8"/>
  <c r="M90" i="8"/>
  <c r="L90" i="8"/>
  <c r="K90" i="8"/>
  <c r="J90" i="8"/>
  <c r="I90" i="8"/>
  <c r="X89" i="8"/>
  <c r="O89" i="8"/>
  <c r="N89" i="8"/>
  <c r="M89" i="8"/>
  <c r="L89" i="8"/>
  <c r="K89" i="8"/>
  <c r="J89" i="8"/>
  <c r="I89" i="8"/>
  <c r="X88" i="8"/>
  <c r="O88" i="8"/>
  <c r="N88" i="8"/>
  <c r="M88" i="8"/>
  <c r="L88" i="8"/>
  <c r="K88" i="8"/>
  <c r="J88" i="8"/>
  <c r="I88" i="8"/>
  <c r="X87" i="8"/>
  <c r="O87" i="8"/>
  <c r="N87" i="8"/>
  <c r="M87" i="8"/>
  <c r="L87" i="8"/>
  <c r="K87" i="8"/>
  <c r="J87" i="8"/>
  <c r="I87" i="8"/>
  <c r="X86" i="8"/>
  <c r="O86" i="8"/>
  <c r="N86" i="8"/>
  <c r="M86" i="8"/>
  <c r="L86" i="8"/>
  <c r="K86" i="8"/>
  <c r="J86" i="8"/>
  <c r="I86" i="8"/>
  <c r="X85" i="8"/>
  <c r="O85" i="8"/>
  <c r="N85" i="8"/>
  <c r="M85" i="8"/>
  <c r="L85" i="8"/>
  <c r="K85" i="8"/>
  <c r="J85" i="8"/>
  <c r="I85" i="8"/>
  <c r="X84" i="8"/>
  <c r="O84" i="8"/>
  <c r="N84" i="8"/>
  <c r="M84" i="8"/>
  <c r="L84" i="8"/>
  <c r="K84" i="8"/>
  <c r="J84" i="8"/>
  <c r="I84" i="8"/>
  <c r="X83" i="8"/>
  <c r="O83" i="8"/>
  <c r="N83" i="8"/>
  <c r="M83" i="8"/>
  <c r="L83" i="8"/>
  <c r="K83" i="8"/>
  <c r="J83" i="8"/>
  <c r="I83" i="8"/>
  <c r="X82" i="8"/>
  <c r="O82" i="8"/>
  <c r="N82" i="8"/>
  <c r="M82" i="8"/>
  <c r="L82" i="8"/>
  <c r="K82" i="8"/>
  <c r="J82" i="8"/>
  <c r="I82" i="8"/>
  <c r="Y82" i="8" s="1"/>
  <c r="X81" i="8"/>
  <c r="O81" i="8"/>
  <c r="N81" i="8"/>
  <c r="M81" i="8"/>
  <c r="L81" i="8"/>
  <c r="K81" i="8"/>
  <c r="J81" i="8"/>
  <c r="I81" i="8"/>
  <c r="X80" i="8"/>
  <c r="O80" i="8"/>
  <c r="N80" i="8"/>
  <c r="M80" i="8"/>
  <c r="L80" i="8"/>
  <c r="K80" i="8"/>
  <c r="J80" i="8"/>
  <c r="I80" i="8"/>
  <c r="X79" i="8"/>
  <c r="O79" i="8"/>
  <c r="N79" i="8"/>
  <c r="M79" i="8"/>
  <c r="L79" i="8"/>
  <c r="K79" i="8"/>
  <c r="J79" i="8"/>
  <c r="I79" i="8"/>
  <c r="X78" i="8"/>
  <c r="O78" i="8"/>
  <c r="N78" i="8"/>
  <c r="M78" i="8"/>
  <c r="L78" i="8"/>
  <c r="K78" i="8"/>
  <c r="J78" i="8"/>
  <c r="I78" i="8"/>
  <c r="X77" i="8"/>
  <c r="O77" i="8"/>
  <c r="N77" i="8"/>
  <c r="M77" i="8"/>
  <c r="L77" i="8"/>
  <c r="K77" i="8"/>
  <c r="J77" i="8"/>
  <c r="I77" i="8"/>
  <c r="Y77" i="8" s="1"/>
  <c r="X76" i="8"/>
  <c r="O76" i="8"/>
  <c r="N76" i="8"/>
  <c r="M76" i="8"/>
  <c r="L76" i="8"/>
  <c r="K76" i="8"/>
  <c r="J76" i="8"/>
  <c r="I76" i="8"/>
  <c r="X75" i="8"/>
  <c r="O75" i="8"/>
  <c r="N75" i="8"/>
  <c r="M75" i="8"/>
  <c r="L75" i="8"/>
  <c r="K75" i="8"/>
  <c r="J75" i="8"/>
  <c r="I75" i="8"/>
  <c r="Y75" i="8" s="1"/>
  <c r="X74" i="8"/>
  <c r="O74" i="8"/>
  <c r="N74" i="8"/>
  <c r="M74" i="8"/>
  <c r="L74" i="8"/>
  <c r="K74" i="8"/>
  <c r="J74" i="8"/>
  <c r="I74" i="8"/>
  <c r="X73" i="8"/>
  <c r="O73" i="8"/>
  <c r="N73" i="8"/>
  <c r="M73" i="8"/>
  <c r="L73" i="8"/>
  <c r="K73" i="8"/>
  <c r="J73" i="8"/>
  <c r="I73" i="8"/>
  <c r="Y73" i="8" s="1"/>
  <c r="X72" i="8"/>
  <c r="O72" i="8"/>
  <c r="N72" i="8"/>
  <c r="M72" i="8"/>
  <c r="L72" i="8"/>
  <c r="K72" i="8"/>
  <c r="J72" i="8"/>
  <c r="I72" i="8"/>
  <c r="X71" i="8"/>
  <c r="O71" i="8"/>
  <c r="N71" i="8"/>
  <c r="M71" i="8"/>
  <c r="L71" i="8"/>
  <c r="K71" i="8"/>
  <c r="J71" i="8"/>
  <c r="I71" i="8"/>
  <c r="X70" i="8"/>
  <c r="O70" i="8"/>
  <c r="N70" i="8"/>
  <c r="M70" i="8"/>
  <c r="L70" i="8"/>
  <c r="K70" i="8"/>
  <c r="J70" i="8"/>
  <c r="I70" i="8"/>
  <c r="Y70" i="8" s="1"/>
  <c r="X69" i="8"/>
  <c r="O69" i="8"/>
  <c r="N69" i="8"/>
  <c r="M69" i="8"/>
  <c r="L69" i="8"/>
  <c r="K69" i="8"/>
  <c r="J69" i="8"/>
  <c r="I69" i="8"/>
  <c r="X68" i="8"/>
  <c r="O68" i="8"/>
  <c r="N68" i="8"/>
  <c r="M68" i="8"/>
  <c r="L68" i="8"/>
  <c r="K68" i="8"/>
  <c r="J68" i="8"/>
  <c r="I68" i="8"/>
  <c r="X67" i="8"/>
  <c r="O67" i="8"/>
  <c r="N67" i="8"/>
  <c r="M67" i="8"/>
  <c r="L67" i="8"/>
  <c r="K67" i="8"/>
  <c r="J67" i="8"/>
  <c r="I67" i="8"/>
  <c r="X66" i="8"/>
  <c r="O66" i="8"/>
  <c r="N66" i="8"/>
  <c r="M66" i="8"/>
  <c r="L66" i="8"/>
  <c r="K66" i="8"/>
  <c r="J66" i="8"/>
  <c r="I66" i="8"/>
  <c r="V66" i="8" s="1"/>
  <c r="X65" i="8"/>
  <c r="O65" i="8"/>
  <c r="N65" i="8"/>
  <c r="M65" i="8"/>
  <c r="L65" i="8"/>
  <c r="K65" i="8"/>
  <c r="J65" i="8"/>
  <c r="I65" i="8"/>
  <c r="X64" i="8"/>
  <c r="O64" i="8"/>
  <c r="N64" i="8"/>
  <c r="M64" i="8"/>
  <c r="L64" i="8"/>
  <c r="K64" i="8"/>
  <c r="J64" i="8"/>
  <c r="I64" i="8"/>
  <c r="X63" i="8"/>
  <c r="O63" i="8"/>
  <c r="N63" i="8"/>
  <c r="M63" i="8"/>
  <c r="L63" i="8"/>
  <c r="K63" i="8"/>
  <c r="J63" i="8"/>
  <c r="I63" i="8"/>
  <c r="X62" i="8"/>
  <c r="O62" i="8"/>
  <c r="N62" i="8"/>
  <c r="M62" i="8"/>
  <c r="L62" i="8"/>
  <c r="K62" i="8"/>
  <c r="J62" i="8"/>
  <c r="I62" i="8"/>
  <c r="Y62" i="8" s="1"/>
  <c r="X61" i="8"/>
  <c r="O61" i="8"/>
  <c r="N61" i="8"/>
  <c r="M61" i="8"/>
  <c r="L61" i="8"/>
  <c r="K61" i="8"/>
  <c r="J61" i="8"/>
  <c r="I61" i="8"/>
  <c r="X60" i="8"/>
  <c r="O60" i="8"/>
  <c r="N60" i="8"/>
  <c r="M60" i="8"/>
  <c r="L60" i="8"/>
  <c r="K60" i="8"/>
  <c r="J60" i="8"/>
  <c r="I60" i="8"/>
  <c r="X59" i="8"/>
  <c r="O59" i="8"/>
  <c r="N59" i="8"/>
  <c r="M59" i="8"/>
  <c r="L59" i="8"/>
  <c r="K59" i="8"/>
  <c r="J59" i="8"/>
  <c r="I59" i="8"/>
  <c r="Y59" i="8" s="1"/>
  <c r="X58" i="8"/>
  <c r="O58" i="8"/>
  <c r="N58" i="8"/>
  <c r="M58" i="8"/>
  <c r="L58" i="8"/>
  <c r="K58" i="8"/>
  <c r="J58" i="8"/>
  <c r="I58" i="8"/>
  <c r="X57" i="8"/>
  <c r="O57" i="8"/>
  <c r="N57" i="8"/>
  <c r="M57" i="8"/>
  <c r="L57" i="8"/>
  <c r="K57" i="8"/>
  <c r="J57" i="8"/>
  <c r="T57" i="8" s="1"/>
  <c r="I57" i="8"/>
  <c r="X56" i="8"/>
  <c r="O56" i="8"/>
  <c r="N56" i="8"/>
  <c r="M56" i="8"/>
  <c r="L56" i="8"/>
  <c r="K56" i="8"/>
  <c r="J56" i="8"/>
  <c r="I56" i="8"/>
  <c r="X55" i="8"/>
  <c r="O55" i="8"/>
  <c r="N55" i="8"/>
  <c r="M55" i="8"/>
  <c r="L55" i="8"/>
  <c r="K55" i="8"/>
  <c r="J55" i="8"/>
  <c r="I55" i="8"/>
  <c r="X54" i="8"/>
  <c r="O54" i="8"/>
  <c r="N54" i="8"/>
  <c r="M54" i="8"/>
  <c r="L54" i="8"/>
  <c r="K54" i="8"/>
  <c r="J54" i="8"/>
  <c r="I54" i="8"/>
  <c r="X53" i="8"/>
  <c r="O53" i="8"/>
  <c r="N53" i="8"/>
  <c r="M53" i="8"/>
  <c r="L53" i="8"/>
  <c r="K53" i="8"/>
  <c r="J53" i="8"/>
  <c r="I53" i="8"/>
  <c r="X52" i="8"/>
  <c r="O52" i="8"/>
  <c r="N52" i="8"/>
  <c r="M52" i="8"/>
  <c r="L52" i="8"/>
  <c r="K52" i="8"/>
  <c r="J52" i="8"/>
  <c r="I52" i="8"/>
  <c r="X51" i="8"/>
  <c r="O51" i="8"/>
  <c r="N51" i="8"/>
  <c r="M51" i="8"/>
  <c r="L51" i="8"/>
  <c r="K51" i="8"/>
  <c r="J51" i="8"/>
  <c r="V51" i="8" s="1"/>
  <c r="I51" i="8"/>
  <c r="X50" i="8"/>
  <c r="O50" i="8"/>
  <c r="N50" i="8"/>
  <c r="M50" i="8"/>
  <c r="L50" i="8"/>
  <c r="K50" i="8"/>
  <c r="J50" i="8"/>
  <c r="I50" i="8"/>
  <c r="X49" i="8"/>
  <c r="O49" i="8"/>
  <c r="N49" i="8"/>
  <c r="M49" i="8"/>
  <c r="L49" i="8"/>
  <c r="K49" i="8"/>
  <c r="J49" i="8"/>
  <c r="I49" i="8"/>
  <c r="X48" i="8"/>
  <c r="O48" i="8"/>
  <c r="N48" i="8"/>
  <c r="M48" i="8"/>
  <c r="L48" i="8"/>
  <c r="K48" i="8"/>
  <c r="J48" i="8"/>
  <c r="I48" i="8"/>
  <c r="X47" i="8"/>
  <c r="O47" i="8"/>
  <c r="N47" i="8"/>
  <c r="M47" i="8"/>
  <c r="L47" i="8"/>
  <c r="K47" i="8"/>
  <c r="J47" i="8"/>
  <c r="I47" i="8"/>
  <c r="X46" i="8"/>
  <c r="O46" i="8"/>
  <c r="N46" i="8"/>
  <c r="M46" i="8"/>
  <c r="L46" i="8"/>
  <c r="K46" i="8"/>
  <c r="J46" i="8"/>
  <c r="I46" i="8"/>
  <c r="X45" i="8"/>
  <c r="O45" i="8"/>
  <c r="N45" i="8"/>
  <c r="M45" i="8"/>
  <c r="L45" i="8"/>
  <c r="K45" i="8"/>
  <c r="J45" i="8"/>
  <c r="W45" i="8" s="1"/>
  <c r="I45" i="8"/>
  <c r="X44" i="8"/>
  <c r="O44" i="8"/>
  <c r="N44" i="8"/>
  <c r="M44" i="8"/>
  <c r="L44" i="8"/>
  <c r="K44" i="8"/>
  <c r="J44" i="8"/>
  <c r="I44" i="8"/>
  <c r="X43" i="8"/>
  <c r="O43" i="8"/>
  <c r="N43" i="8"/>
  <c r="M43" i="8"/>
  <c r="L43" i="8"/>
  <c r="K43" i="8"/>
  <c r="J43" i="8"/>
  <c r="I43" i="8"/>
  <c r="X42" i="8"/>
  <c r="O42" i="8"/>
  <c r="N42" i="8"/>
  <c r="M42" i="8"/>
  <c r="L42" i="8"/>
  <c r="K42" i="8"/>
  <c r="J42" i="8"/>
  <c r="I42" i="8"/>
  <c r="X41" i="8"/>
  <c r="O41" i="8"/>
  <c r="N41" i="8"/>
  <c r="M41" i="8"/>
  <c r="L41" i="8"/>
  <c r="K41" i="8"/>
  <c r="V41" i="8" s="1"/>
  <c r="J41" i="8"/>
  <c r="I41" i="8"/>
  <c r="X40" i="8"/>
  <c r="O40" i="8"/>
  <c r="N40" i="8"/>
  <c r="M40" i="8"/>
  <c r="L40" i="8"/>
  <c r="K40" i="8"/>
  <c r="J40" i="8"/>
  <c r="I40" i="8"/>
  <c r="X39" i="8"/>
  <c r="O39" i="8"/>
  <c r="N39" i="8"/>
  <c r="M39" i="8"/>
  <c r="L39" i="8"/>
  <c r="K39" i="8"/>
  <c r="J39" i="8"/>
  <c r="I39" i="8"/>
  <c r="X38" i="8"/>
  <c r="O38" i="8"/>
  <c r="N38" i="8"/>
  <c r="M38" i="8"/>
  <c r="L38" i="8"/>
  <c r="K38" i="8"/>
  <c r="J38" i="8"/>
  <c r="I38" i="8"/>
  <c r="X37" i="8"/>
  <c r="O37" i="8"/>
  <c r="N37" i="8"/>
  <c r="M37" i="8"/>
  <c r="L37" i="8"/>
  <c r="K37" i="8"/>
  <c r="J37" i="8"/>
  <c r="I37" i="8"/>
  <c r="X36" i="8"/>
  <c r="O36" i="8"/>
  <c r="N36" i="8"/>
  <c r="M36" i="8"/>
  <c r="L36" i="8"/>
  <c r="K36" i="8"/>
  <c r="J36" i="8"/>
  <c r="I36" i="8"/>
  <c r="X35" i="8"/>
  <c r="O35" i="8"/>
  <c r="N35" i="8"/>
  <c r="M35" i="8"/>
  <c r="L35" i="8"/>
  <c r="K35" i="8"/>
  <c r="J35" i="8"/>
  <c r="I35" i="8"/>
  <c r="X34" i="8"/>
  <c r="O34" i="8"/>
  <c r="N34" i="8"/>
  <c r="M34" i="8"/>
  <c r="L34" i="8"/>
  <c r="K34" i="8"/>
  <c r="J34" i="8"/>
  <c r="I34" i="8"/>
  <c r="X33" i="8"/>
  <c r="O33" i="8"/>
  <c r="N33" i="8"/>
  <c r="M33" i="8"/>
  <c r="L33" i="8"/>
  <c r="K33" i="8"/>
  <c r="J33" i="8"/>
  <c r="I33" i="8"/>
  <c r="X32" i="8"/>
  <c r="O32" i="8"/>
  <c r="N32" i="8"/>
  <c r="M32" i="8"/>
  <c r="L32" i="8"/>
  <c r="K32" i="8"/>
  <c r="J32" i="8"/>
  <c r="I32" i="8"/>
  <c r="X31" i="8"/>
  <c r="O31" i="8"/>
  <c r="N31" i="8"/>
  <c r="M31" i="8"/>
  <c r="L31" i="8"/>
  <c r="K31" i="8"/>
  <c r="J31" i="8"/>
  <c r="I31" i="8"/>
  <c r="X30" i="8"/>
  <c r="O30" i="8"/>
  <c r="N30" i="8"/>
  <c r="M30" i="8"/>
  <c r="L30" i="8"/>
  <c r="K30" i="8"/>
  <c r="J30" i="8"/>
  <c r="I30" i="8"/>
  <c r="X29" i="8"/>
  <c r="O29" i="8"/>
  <c r="N29" i="8"/>
  <c r="M29" i="8"/>
  <c r="L29" i="8"/>
  <c r="K29" i="8"/>
  <c r="J29" i="8"/>
  <c r="I29" i="8"/>
  <c r="X28" i="8"/>
  <c r="O28" i="8"/>
  <c r="N28" i="8"/>
  <c r="M28" i="8"/>
  <c r="L28" i="8"/>
  <c r="K28" i="8"/>
  <c r="J28" i="8"/>
  <c r="I28" i="8"/>
  <c r="X27" i="8"/>
  <c r="O27" i="8"/>
  <c r="N27" i="8"/>
  <c r="M27" i="8"/>
  <c r="L27" i="8"/>
  <c r="K27" i="8"/>
  <c r="J27" i="8"/>
  <c r="I27" i="8"/>
  <c r="X26" i="8"/>
  <c r="O26" i="8"/>
  <c r="N26" i="8"/>
  <c r="M26" i="8"/>
  <c r="L26" i="8"/>
  <c r="K26" i="8"/>
  <c r="J26" i="8"/>
  <c r="I26" i="8"/>
  <c r="X25" i="8"/>
  <c r="O25" i="8"/>
  <c r="N25" i="8"/>
  <c r="M25" i="8"/>
  <c r="L25" i="8"/>
  <c r="K25" i="8"/>
  <c r="J25" i="8"/>
  <c r="I25" i="8"/>
  <c r="X24" i="8"/>
  <c r="O24" i="8"/>
  <c r="N24" i="8"/>
  <c r="M24" i="8"/>
  <c r="L24" i="8"/>
  <c r="K24" i="8"/>
  <c r="J24" i="8"/>
  <c r="I24" i="8"/>
  <c r="X23" i="8"/>
  <c r="O23" i="8"/>
  <c r="N23" i="8"/>
  <c r="M23" i="8"/>
  <c r="L23" i="8"/>
  <c r="K23" i="8"/>
  <c r="J23" i="8"/>
  <c r="I23" i="8"/>
  <c r="X22" i="8"/>
  <c r="O22" i="8"/>
  <c r="N22" i="8"/>
  <c r="M22" i="8"/>
  <c r="L22" i="8"/>
  <c r="K22" i="8"/>
  <c r="J22" i="8"/>
  <c r="I22" i="8"/>
  <c r="X21" i="8"/>
  <c r="O21" i="8"/>
  <c r="N21" i="8"/>
  <c r="M21" i="8"/>
  <c r="L21" i="8"/>
  <c r="K21" i="8"/>
  <c r="J21" i="8"/>
  <c r="I21" i="8"/>
  <c r="X20" i="8"/>
  <c r="O20" i="8"/>
  <c r="N20" i="8"/>
  <c r="M20" i="8"/>
  <c r="L20" i="8"/>
  <c r="K20" i="8"/>
  <c r="J20" i="8"/>
  <c r="I20" i="8"/>
  <c r="X19" i="8"/>
  <c r="O19" i="8"/>
  <c r="N19" i="8"/>
  <c r="M19" i="8"/>
  <c r="L19" i="8"/>
  <c r="K19" i="8"/>
  <c r="J19" i="8"/>
  <c r="I19" i="8"/>
  <c r="H19" i="8"/>
  <c r="X18" i="8"/>
  <c r="O18" i="8"/>
  <c r="N18" i="8"/>
  <c r="S18" i="8" s="1"/>
  <c r="M18" i="8"/>
  <c r="L18" i="8"/>
  <c r="K18" i="8"/>
  <c r="J18" i="8"/>
  <c r="I18" i="8"/>
  <c r="H18" i="8"/>
  <c r="X17" i="8"/>
  <c r="O17" i="8"/>
  <c r="N17" i="8"/>
  <c r="M17" i="8"/>
  <c r="L17" i="8"/>
  <c r="K17" i="8"/>
  <c r="J17" i="8"/>
  <c r="I17" i="8"/>
  <c r="H17" i="8"/>
  <c r="X16" i="8"/>
  <c r="O16" i="8"/>
  <c r="N16" i="8"/>
  <c r="M16" i="8"/>
  <c r="L16" i="8"/>
  <c r="K16" i="8"/>
  <c r="J16" i="8"/>
  <c r="I16" i="8"/>
  <c r="V16" i="8" s="1"/>
  <c r="H16" i="8"/>
  <c r="X15" i="8"/>
  <c r="O15" i="8"/>
  <c r="N15" i="8"/>
  <c r="M15" i="8"/>
  <c r="L15" i="8"/>
  <c r="K15" i="8"/>
  <c r="J15" i="8"/>
  <c r="I15" i="8"/>
  <c r="H15" i="8"/>
  <c r="X14" i="8"/>
  <c r="O14" i="8"/>
  <c r="N14" i="8"/>
  <c r="M14" i="8"/>
  <c r="L14" i="8"/>
  <c r="K14" i="8"/>
  <c r="J14" i="8"/>
  <c r="I14" i="8"/>
  <c r="H14" i="8"/>
  <c r="X13" i="8"/>
  <c r="O13" i="8"/>
  <c r="N13" i="8"/>
  <c r="M13" i="8"/>
  <c r="L13" i="8"/>
  <c r="K13" i="8"/>
  <c r="J13" i="8"/>
  <c r="I13" i="8"/>
  <c r="H13" i="8"/>
  <c r="X12" i="8"/>
  <c r="O12" i="8"/>
  <c r="N12" i="8"/>
  <c r="M12" i="8"/>
  <c r="L12" i="8"/>
  <c r="K12" i="8"/>
  <c r="J12" i="8"/>
  <c r="I12" i="8"/>
  <c r="H12" i="8"/>
  <c r="X11" i="8"/>
  <c r="O11" i="8"/>
  <c r="N11" i="8"/>
  <c r="M11" i="8"/>
  <c r="L11" i="8"/>
  <c r="K11" i="8"/>
  <c r="J11" i="8"/>
  <c r="I11" i="8"/>
  <c r="H11" i="8"/>
  <c r="X10" i="8"/>
  <c r="O10" i="8"/>
  <c r="N10" i="8"/>
  <c r="M10" i="8"/>
  <c r="L10" i="8"/>
  <c r="K10" i="8"/>
  <c r="J10" i="8"/>
  <c r="I10" i="8"/>
  <c r="H10" i="8"/>
  <c r="X9" i="8"/>
  <c r="O9" i="8"/>
  <c r="N9" i="8"/>
  <c r="M9" i="8"/>
  <c r="L9" i="8"/>
  <c r="K9" i="8"/>
  <c r="J9" i="8"/>
  <c r="I9" i="8"/>
  <c r="H9" i="8"/>
  <c r="X8" i="8"/>
  <c r="O8" i="8"/>
  <c r="N8" i="8"/>
  <c r="M8" i="8"/>
  <c r="L8" i="8"/>
  <c r="K8" i="8"/>
  <c r="J8" i="8"/>
  <c r="I8" i="8"/>
  <c r="H8" i="8"/>
  <c r="X7" i="8"/>
  <c r="O7" i="8"/>
  <c r="N7" i="8"/>
  <c r="M7" i="8"/>
  <c r="L7" i="8"/>
  <c r="K7" i="8"/>
  <c r="J7" i="8"/>
  <c r="I7" i="8"/>
  <c r="H7" i="8"/>
  <c r="X6" i="8"/>
  <c r="O6" i="8"/>
  <c r="N6" i="8"/>
  <c r="M6" i="8"/>
  <c r="L6" i="8"/>
  <c r="K6" i="8"/>
  <c r="J6" i="8"/>
  <c r="I6" i="8"/>
  <c r="H6" i="8"/>
  <c r="X5" i="8"/>
  <c r="O5" i="8"/>
  <c r="N5" i="8"/>
  <c r="M5" i="8"/>
  <c r="L5" i="8"/>
  <c r="K5" i="8"/>
  <c r="J5" i="8"/>
  <c r="I5" i="8"/>
  <c r="H5" i="8"/>
  <c r="X4" i="8"/>
  <c r="O4" i="8"/>
  <c r="N4" i="8"/>
  <c r="M4" i="8"/>
  <c r="L4" i="8"/>
  <c r="K4" i="8"/>
  <c r="J4" i="8"/>
  <c r="I4" i="8"/>
  <c r="H4" i="8"/>
  <c r="X3" i="8"/>
  <c r="O3" i="8"/>
  <c r="N3" i="8"/>
  <c r="M3" i="8"/>
  <c r="L3" i="8"/>
  <c r="K3" i="8"/>
  <c r="J3" i="8"/>
  <c r="I3" i="8"/>
  <c r="H3" i="8"/>
  <c r="X100" i="7"/>
  <c r="O100" i="7"/>
  <c r="N100" i="7"/>
  <c r="M100" i="7"/>
  <c r="L100" i="7"/>
  <c r="K100" i="7"/>
  <c r="J100" i="7"/>
  <c r="I100" i="7"/>
  <c r="X99" i="7"/>
  <c r="O99" i="7"/>
  <c r="N99" i="7"/>
  <c r="M99" i="7"/>
  <c r="L99" i="7"/>
  <c r="K99" i="7"/>
  <c r="J99" i="7"/>
  <c r="I99" i="7"/>
  <c r="X98" i="7"/>
  <c r="O98" i="7"/>
  <c r="N98" i="7"/>
  <c r="M98" i="7"/>
  <c r="L98" i="7"/>
  <c r="K98" i="7"/>
  <c r="J98" i="7"/>
  <c r="I98" i="7"/>
  <c r="X97" i="7"/>
  <c r="O97" i="7"/>
  <c r="N97" i="7"/>
  <c r="M97" i="7"/>
  <c r="L97" i="7"/>
  <c r="K97" i="7"/>
  <c r="J97" i="7"/>
  <c r="I97" i="7"/>
  <c r="X96" i="7"/>
  <c r="O96" i="7"/>
  <c r="N96" i="7"/>
  <c r="M96" i="7"/>
  <c r="L96" i="7"/>
  <c r="K96" i="7"/>
  <c r="J96" i="7"/>
  <c r="I96" i="7"/>
  <c r="X95" i="7"/>
  <c r="O95" i="7"/>
  <c r="N95" i="7"/>
  <c r="M95" i="7"/>
  <c r="L95" i="7"/>
  <c r="K95" i="7"/>
  <c r="J95" i="7"/>
  <c r="I95" i="7"/>
  <c r="X94" i="7"/>
  <c r="O94" i="7"/>
  <c r="N94" i="7"/>
  <c r="M94" i="7"/>
  <c r="L94" i="7"/>
  <c r="K94" i="7"/>
  <c r="J94" i="7"/>
  <c r="I94" i="7"/>
  <c r="X93" i="7"/>
  <c r="O93" i="7"/>
  <c r="N93" i="7"/>
  <c r="M93" i="7"/>
  <c r="L93" i="7"/>
  <c r="K93" i="7"/>
  <c r="J93" i="7"/>
  <c r="I93" i="7"/>
  <c r="X92" i="7"/>
  <c r="O92" i="7"/>
  <c r="N92" i="7"/>
  <c r="M92" i="7"/>
  <c r="L92" i="7"/>
  <c r="K92" i="7"/>
  <c r="J92" i="7"/>
  <c r="I92" i="7"/>
  <c r="X91" i="7"/>
  <c r="O91" i="7"/>
  <c r="N91" i="7"/>
  <c r="M91" i="7"/>
  <c r="L91" i="7"/>
  <c r="K91" i="7"/>
  <c r="J91" i="7"/>
  <c r="I91" i="7"/>
  <c r="X90" i="7"/>
  <c r="O90" i="7"/>
  <c r="N90" i="7"/>
  <c r="M90" i="7"/>
  <c r="L90" i="7"/>
  <c r="K90" i="7"/>
  <c r="J90" i="7"/>
  <c r="I90" i="7"/>
  <c r="X89" i="7"/>
  <c r="O89" i="7"/>
  <c r="N89" i="7"/>
  <c r="M89" i="7"/>
  <c r="L89" i="7"/>
  <c r="K89" i="7"/>
  <c r="J89" i="7"/>
  <c r="I89" i="7"/>
  <c r="X88" i="7"/>
  <c r="O88" i="7"/>
  <c r="N88" i="7"/>
  <c r="M88" i="7"/>
  <c r="L88" i="7"/>
  <c r="K88" i="7"/>
  <c r="J88" i="7"/>
  <c r="I88" i="7"/>
  <c r="X87" i="7"/>
  <c r="O87" i="7"/>
  <c r="N87" i="7"/>
  <c r="M87" i="7"/>
  <c r="L87" i="7"/>
  <c r="K87" i="7"/>
  <c r="J87" i="7"/>
  <c r="I87" i="7"/>
  <c r="X86" i="7"/>
  <c r="O86" i="7"/>
  <c r="N86" i="7"/>
  <c r="M86" i="7"/>
  <c r="L86" i="7"/>
  <c r="K86" i="7"/>
  <c r="J86" i="7"/>
  <c r="I86" i="7"/>
  <c r="X85" i="7"/>
  <c r="O85" i="7"/>
  <c r="N85" i="7"/>
  <c r="M85" i="7"/>
  <c r="L85" i="7"/>
  <c r="K85" i="7"/>
  <c r="J85" i="7"/>
  <c r="I85" i="7"/>
  <c r="X84" i="7"/>
  <c r="O84" i="7"/>
  <c r="N84" i="7"/>
  <c r="M84" i="7"/>
  <c r="L84" i="7"/>
  <c r="K84" i="7"/>
  <c r="J84" i="7"/>
  <c r="I84" i="7"/>
  <c r="X83" i="7"/>
  <c r="O83" i="7"/>
  <c r="N83" i="7"/>
  <c r="M83" i="7"/>
  <c r="L83" i="7"/>
  <c r="K83" i="7"/>
  <c r="J83" i="7"/>
  <c r="I83" i="7"/>
  <c r="X82" i="7"/>
  <c r="O82" i="7"/>
  <c r="N82" i="7"/>
  <c r="M82" i="7"/>
  <c r="L82" i="7"/>
  <c r="K82" i="7"/>
  <c r="J82" i="7"/>
  <c r="I82" i="7"/>
  <c r="X81" i="7"/>
  <c r="O81" i="7"/>
  <c r="N81" i="7"/>
  <c r="M81" i="7"/>
  <c r="L81" i="7"/>
  <c r="K81" i="7"/>
  <c r="J81" i="7"/>
  <c r="I81" i="7"/>
  <c r="X80" i="7"/>
  <c r="O80" i="7"/>
  <c r="N80" i="7"/>
  <c r="M80" i="7"/>
  <c r="L80" i="7"/>
  <c r="K80" i="7"/>
  <c r="J80" i="7"/>
  <c r="I80" i="7"/>
  <c r="X79" i="7"/>
  <c r="O79" i="7"/>
  <c r="N79" i="7"/>
  <c r="M79" i="7"/>
  <c r="L79" i="7"/>
  <c r="K79" i="7"/>
  <c r="J79" i="7"/>
  <c r="I79" i="7"/>
  <c r="X78" i="7"/>
  <c r="O78" i="7"/>
  <c r="N78" i="7"/>
  <c r="M78" i="7"/>
  <c r="L78" i="7"/>
  <c r="K78" i="7"/>
  <c r="J78" i="7"/>
  <c r="I78" i="7"/>
  <c r="X77" i="7"/>
  <c r="O77" i="7"/>
  <c r="N77" i="7"/>
  <c r="M77" i="7"/>
  <c r="L77" i="7"/>
  <c r="K77" i="7"/>
  <c r="J77" i="7"/>
  <c r="I77" i="7"/>
  <c r="X76" i="7"/>
  <c r="O76" i="7"/>
  <c r="N76" i="7"/>
  <c r="M76" i="7"/>
  <c r="L76" i="7"/>
  <c r="K76" i="7"/>
  <c r="J76" i="7"/>
  <c r="I76" i="7"/>
  <c r="X75" i="7"/>
  <c r="O75" i="7"/>
  <c r="N75" i="7"/>
  <c r="M75" i="7"/>
  <c r="L75" i="7"/>
  <c r="K75" i="7"/>
  <c r="J75" i="7"/>
  <c r="I75" i="7"/>
  <c r="X74" i="7"/>
  <c r="O74" i="7"/>
  <c r="N74" i="7"/>
  <c r="M74" i="7"/>
  <c r="L74" i="7"/>
  <c r="K74" i="7"/>
  <c r="J74" i="7"/>
  <c r="I74" i="7"/>
  <c r="X73" i="7"/>
  <c r="O73" i="7"/>
  <c r="N73" i="7"/>
  <c r="M73" i="7"/>
  <c r="L73" i="7"/>
  <c r="K73" i="7"/>
  <c r="J73" i="7"/>
  <c r="I73" i="7"/>
  <c r="X72" i="7"/>
  <c r="O72" i="7"/>
  <c r="N72" i="7"/>
  <c r="M72" i="7"/>
  <c r="L72" i="7"/>
  <c r="K72" i="7"/>
  <c r="J72" i="7"/>
  <c r="I72" i="7"/>
  <c r="X71" i="7"/>
  <c r="O71" i="7"/>
  <c r="N71" i="7"/>
  <c r="M71" i="7"/>
  <c r="L71" i="7"/>
  <c r="K71" i="7"/>
  <c r="J71" i="7"/>
  <c r="I71" i="7"/>
  <c r="X70" i="7"/>
  <c r="O70" i="7"/>
  <c r="N70" i="7"/>
  <c r="M70" i="7"/>
  <c r="L70" i="7"/>
  <c r="K70" i="7"/>
  <c r="J70" i="7"/>
  <c r="I70" i="7"/>
  <c r="X69" i="7"/>
  <c r="O69" i="7"/>
  <c r="N69" i="7"/>
  <c r="M69" i="7"/>
  <c r="L69" i="7"/>
  <c r="K69" i="7"/>
  <c r="J69" i="7"/>
  <c r="I69" i="7"/>
  <c r="X68" i="7"/>
  <c r="O68" i="7"/>
  <c r="N68" i="7"/>
  <c r="M68" i="7"/>
  <c r="L68" i="7"/>
  <c r="K68" i="7"/>
  <c r="J68" i="7"/>
  <c r="I68" i="7"/>
  <c r="X67" i="7"/>
  <c r="O67" i="7"/>
  <c r="N67" i="7"/>
  <c r="M67" i="7"/>
  <c r="L67" i="7"/>
  <c r="K67" i="7"/>
  <c r="J67" i="7"/>
  <c r="I67" i="7"/>
  <c r="X66" i="7"/>
  <c r="O66" i="7"/>
  <c r="N66" i="7"/>
  <c r="M66" i="7"/>
  <c r="L66" i="7"/>
  <c r="K66" i="7"/>
  <c r="J66" i="7"/>
  <c r="I66" i="7"/>
  <c r="X65" i="7"/>
  <c r="O65" i="7"/>
  <c r="N65" i="7"/>
  <c r="M65" i="7"/>
  <c r="L65" i="7"/>
  <c r="K65" i="7"/>
  <c r="J65" i="7"/>
  <c r="I65" i="7"/>
  <c r="X64" i="7"/>
  <c r="O64" i="7"/>
  <c r="N64" i="7"/>
  <c r="M64" i="7"/>
  <c r="L64" i="7"/>
  <c r="K64" i="7"/>
  <c r="J64" i="7"/>
  <c r="I64" i="7"/>
  <c r="X63" i="7"/>
  <c r="O63" i="7"/>
  <c r="N63" i="7"/>
  <c r="M63" i="7"/>
  <c r="L63" i="7"/>
  <c r="K63" i="7"/>
  <c r="J63" i="7"/>
  <c r="I63" i="7"/>
  <c r="X62" i="7"/>
  <c r="O62" i="7"/>
  <c r="N62" i="7"/>
  <c r="M62" i="7"/>
  <c r="L62" i="7"/>
  <c r="K62" i="7"/>
  <c r="J62" i="7"/>
  <c r="I62" i="7"/>
  <c r="X61" i="7"/>
  <c r="O61" i="7"/>
  <c r="N61" i="7"/>
  <c r="M61" i="7"/>
  <c r="L61" i="7"/>
  <c r="K61" i="7"/>
  <c r="J61" i="7"/>
  <c r="I61" i="7"/>
  <c r="X60" i="7"/>
  <c r="O60" i="7"/>
  <c r="N60" i="7"/>
  <c r="M60" i="7"/>
  <c r="L60" i="7"/>
  <c r="K60" i="7"/>
  <c r="J60" i="7"/>
  <c r="I60" i="7"/>
  <c r="X59" i="7"/>
  <c r="O59" i="7"/>
  <c r="N59" i="7"/>
  <c r="M59" i="7"/>
  <c r="L59" i="7"/>
  <c r="K59" i="7"/>
  <c r="J59" i="7"/>
  <c r="I59" i="7"/>
  <c r="X58" i="7"/>
  <c r="O58" i="7"/>
  <c r="N58" i="7"/>
  <c r="M58" i="7"/>
  <c r="L58" i="7"/>
  <c r="K58" i="7"/>
  <c r="J58" i="7"/>
  <c r="I58" i="7"/>
  <c r="X57" i="7"/>
  <c r="O57" i="7"/>
  <c r="N57" i="7"/>
  <c r="M57" i="7"/>
  <c r="L57" i="7"/>
  <c r="K57" i="7"/>
  <c r="J57" i="7"/>
  <c r="I57" i="7"/>
  <c r="X56" i="7"/>
  <c r="O56" i="7"/>
  <c r="N56" i="7"/>
  <c r="M56" i="7"/>
  <c r="L56" i="7"/>
  <c r="K56" i="7"/>
  <c r="J56" i="7"/>
  <c r="I56" i="7"/>
  <c r="X55" i="7"/>
  <c r="O55" i="7"/>
  <c r="N55" i="7"/>
  <c r="M55" i="7"/>
  <c r="L55" i="7"/>
  <c r="K55" i="7"/>
  <c r="J55" i="7"/>
  <c r="I55" i="7"/>
  <c r="X54" i="7"/>
  <c r="O54" i="7"/>
  <c r="N54" i="7"/>
  <c r="M54" i="7"/>
  <c r="L54" i="7"/>
  <c r="K54" i="7"/>
  <c r="J54" i="7"/>
  <c r="I54" i="7"/>
  <c r="X53" i="7"/>
  <c r="O53" i="7"/>
  <c r="N53" i="7"/>
  <c r="M53" i="7"/>
  <c r="L53" i="7"/>
  <c r="K53" i="7"/>
  <c r="J53" i="7"/>
  <c r="I53" i="7"/>
  <c r="X52" i="7"/>
  <c r="O52" i="7"/>
  <c r="N52" i="7"/>
  <c r="M52" i="7"/>
  <c r="L52" i="7"/>
  <c r="K52" i="7"/>
  <c r="J52" i="7"/>
  <c r="I52" i="7"/>
  <c r="X51" i="7"/>
  <c r="O51" i="7"/>
  <c r="N51" i="7"/>
  <c r="M51" i="7"/>
  <c r="L51" i="7"/>
  <c r="K51" i="7"/>
  <c r="J51" i="7"/>
  <c r="I51" i="7"/>
  <c r="X50" i="7"/>
  <c r="O50" i="7"/>
  <c r="N50" i="7"/>
  <c r="M50" i="7"/>
  <c r="L50" i="7"/>
  <c r="K50" i="7"/>
  <c r="J50" i="7"/>
  <c r="I50" i="7"/>
  <c r="X49" i="7"/>
  <c r="O49" i="7"/>
  <c r="N49" i="7"/>
  <c r="M49" i="7"/>
  <c r="L49" i="7"/>
  <c r="K49" i="7"/>
  <c r="J49" i="7"/>
  <c r="I49" i="7"/>
  <c r="X48" i="7"/>
  <c r="O48" i="7"/>
  <c r="N48" i="7"/>
  <c r="M48" i="7"/>
  <c r="L48" i="7"/>
  <c r="K48" i="7"/>
  <c r="J48" i="7"/>
  <c r="I48" i="7"/>
  <c r="X47" i="7"/>
  <c r="O47" i="7"/>
  <c r="N47" i="7"/>
  <c r="M47" i="7"/>
  <c r="L47" i="7"/>
  <c r="K47" i="7"/>
  <c r="J47" i="7"/>
  <c r="I47" i="7"/>
  <c r="X46" i="7"/>
  <c r="O46" i="7"/>
  <c r="N46" i="7"/>
  <c r="M46" i="7"/>
  <c r="L46" i="7"/>
  <c r="K46" i="7"/>
  <c r="J46" i="7"/>
  <c r="I46" i="7"/>
  <c r="X45" i="7"/>
  <c r="O45" i="7"/>
  <c r="N45" i="7"/>
  <c r="M45" i="7"/>
  <c r="L45" i="7"/>
  <c r="K45" i="7"/>
  <c r="J45" i="7"/>
  <c r="I45" i="7"/>
  <c r="X44" i="7"/>
  <c r="O44" i="7"/>
  <c r="N44" i="7"/>
  <c r="M44" i="7"/>
  <c r="L44" i="7"/>
  <c r="K44" i="7"/>
  <c r="J44" i="7"/>
  <c r="I44" i="7"/>
  <c r="X43" i="7"/>
  <c r="O43" i="7"/>
  <c r="N43" i="7"/>
  <c r="M43" i="7"/>
  <c r="L43" i="7"/>
  <c r="K43" i="7"/>
  <c r="J43" i="7"/>
  <c r="I43" i="7"/>
  <c r="X42" i="7"/>
  <c r="O42" i="7"/>
  <c r="N42" i="7"/>
  <c r="M42" i="7"/>
  <c r="L42" i="7"/>
  <c r="K42" i="7"/>
  <c r="J42" i="7"/>
  <c r="I42" i="7"/>
  <c r="X41" i="7"/>
  <c r="O41" i="7"/>
  <c r="N41" i="7"/>
  <c r="M41" i="7"/>
  <c r="L41" i="7"/>
  <c r="K41" i="7"/>
  <c r="J41" i="7"/>
  <c r="I41" i="7"/>
  <c r="X40" i="7"/>
  <c r="O40" i="7"/>
  <c r="N40" i="7"/>
  <c r="M40" i="7"/>
  <c r="L40" i="7"/>
  <c r="K40" i="7"/>
  <c r="J40" i="7"/>
  <c r="I40" i="7"/>
  <c r="X39" i="7"/>
  <c r="O39" i="7"/>
  <c r="N39" i="7"/>
  <c r="M39" i="7"/>
  <c r="L39" i="7"/>
  <c r="K39" i="7"/>
  <c r="J39" i="7"/>
  <c r="I39" i="7"/>
  <c r="X38" i="7"/>
  <c r="O38" i="7"/>
  <c r="N38" i="7"/>
  <c r="M38" i="7"/>
  <c r="L38" i="7"/>
  <c r="K38" i="7"/>
  <c r="J38" i="7"/>
  <c r="I38" i="7"/>
  <c r="X37" i="7"/>
  <c r="O37" i="7"/>
  <c r="N37" i="7"/>
  <c r="M37" i="7"/>
  <c r="L37" i="7"/>
  <c r="K37" i="7"/>
  <c r="J37" i="7"/>
  <c r="I37" i="7"/>
  <c r="X36" i="7"/>
  <c r="O36" i="7"/>
  <c r="N36" i="7"/>
  <c r="M36" i="7"/>
  <c r="L36" i="7"/>
  <c r="K36" i="7"/>
  <c r="J36" i="7"/>
  <c r="I36" i="7"/>
  <c r="X35" i="7"/>
  <c r="O35" i="7"/>
  <c r="N35" i="7"/>
  <c r="M35" i="7"/>
  <c r="L35" i="7"/>
  <c r="K35" i="7"/>
  <c r="J35" i="7"/>
  <c r="I35" i="7"/>
  <c r="X34" i="7"/>
  <c r="O34" i="7"/>
  <c r="N34" i="7"/>
  <c r="M34" i="7"/>
  <c r="L34" i="7"/>
  <c r="K34" i="7"/>
  <c r="J34" i="7"/>
  <c r="I34" i="7"/>
  <c r="X33" i="7"/>
  <c r="O33" i="7"/>
  <c r="N33" i="7"/>
  <c r="M33" i="7"/>
  <c r="L33" i="7"/>
  <c r="K33" i="7"/>
  <c r="J33" i="7"/>
  <c r="I33" i="7"/>
  <c r="X32" i="7"/>
  <c r="O32" i="7"/>
  <c r="N32" i="7"/>
  <c r="M32" i="7"/>
  <c r="L32" i="7"/>
  <c r="K32" i="7"/>
  <c r="J32" i="7"/>
  <c r="I32" i="7"/>
  <c r="X31" i="7"/>
  <c r="O31" i="7"/>
  <c r="N31" i="7"/>
  <c r="M31" i="7"/>
  <c r="L31" i="7"/>
  <c r="K31" i="7"/>
  <c r="J31" i="7"/>
  <c r="I31" i="7"/>
  <c r="X30" i="7"/>
  <c r="O30" i="7"/>
  <c r="N30" i="7"/>
  <c r="M30" i="7"/>
  <c r="L30" i="7"/>
  <c r="K30" i="7"/>
  <c r="J30" i="7"/>
  <c r="I30" i="7"/>
  <c r="X29" i="7"/>
  <c r="O29" i="7"/>
  <c r="N29" i="7"/>
  <c r="M29" i="7"/>
  <c r="L29" i="7"/>
  <c r="K29" i="7"/>
  <c r="J29" i="7"/>
  <c r="I29" i="7"/>
  <c r="X28" i="7"/>
  <c r="O28" i="7"/>
  <c r="N28" i="7"/>
  <c r="M28" i="7"/>
  <c r="L28" i="7"/>
  <c r="K28" i="7"/>
  <c r="J28" i="7"/>
  <c r="I28" i="7"/>
  <c r="X27" i="7"/>
  <c r="O27" i="7"/>
  <c r="N27" i="7"/>
  <c r="M27" i="7"/>
  <c r="L27" i="7"/>
  <c r="K27" i="7"/>
  <c r="J27" i="7"/>
  <c r="I27" i="7"/>
  <c r="X26" i="7"/>
  <c r="O26" i="7"/>
  <c r="N26" i="7"/>
  <c r="M26" i="7"/>
  <c r="L26" i="7"/>
  <c r="K26" i="7"/>
  <c r="J26" i="7"/>
  <c r="I26" i="7"/>
  <c r="X25" i="7"/>
  <c r="O25" i="7"/>
  <c r="N25" i="7"/>
  <c r="M25" i="7"/>
  <c r="L25" i="7"/>
  <c r="K25" i="7"/>
  <c r="J25" i="7"/>
  <c r="I25" i="7"/>
  <c r="X24" i="7"/>
  <c r="O24" i="7"/>
  <c r="N24" i="7"/>
  <c r="M24" i="7"/>
  <c r="L24" i="7"/>
  <c r="K24" i="7"/>
  <c r="J24" i="7"/>
  <c r="I24" i="7"/>
  <c r="X23" i="7"/>
  <c r="O23" i="7"/>
  <c r="N23" i="7"/>
  <c r="M23" i="7"/>
  <c r="L23" i="7"/>
  <c r="K23" i="7"/>
  <c r="J23" i="7"/>
  <c r="I23" i="7"/>
  <c r="X22" i="7"/>
  <c r="O22" i="7"/>
  <c r="N22" i="7"/>
  <c r="M22" i="7"/>
  <c r="L22" i="7"/>
  <c r="K22" i="7"/>
  <c r="J22" i="7"/>
  <c r="I22" i="7"/>
  <c r="X21" i="7"/>
  <c r="O21" i="7"/>
  <c r="N21" i="7"/>
  <c r="M21" i="7"/>
  <c r="L21" i="7"/>
  <c r="K21" i="7"/>
  <c r="J21" i="7"/>
  <c r="I21" i="7"/>
  <c r="X20" i="7"/>
  <c r="O20" i="7"/>
  <c r="N20" i="7"/>
  <c r="M20" i="7"/>
  <c r="L20" i="7"/>
  <c r="K20" i="7"/>
  <c r="J20" i="7"/>
  <c r="I20" i="7"/>
  <c r="X19" i="7"/>
  <c r="O19" i="7"/>
  <c r="N19" i="7"/>
  <c r="M19" i="7"/>
  <c r="L19" i="7"/>
  <c r="K19" i="7"/>
  <c r="J19" i="7"/>
  <c r="I19" i="7"/>
  <c r="X18" i="7"/>
  <c r="O18" i="7"/>
  <c r="N18" i="7"/>
  <c r="M18" i="7"/>
  <c r="L18" i="7"/>
  <c r="K18" i="7"/>
  <c r="J18" i="7"/>
  <c r="I18" i="7"/>
  <c r="H18" i="7"/>
  <c r="X17" i="7"/>
  <c r="O17" i="7"/>
  <c r="N17" i="7"/>
  <c r="M17" i="7"/>
  <c r="L17" i="7"/>
  <c r="K17" i="7"/>
  <c r="J17" i="7"/>
  <c r="I17" i="7"/>
  <c r="H17" i="7"/>
  <c r="X16" i="7"/>
  <c r="O16" i="7"/>
  <c r="N16" i="7"/>
  <c r="M16" i="7"/>
  <c r="L16" i="7"/>
  <c r="K16" i="7"/>
  <c r="J16" i="7"/>
  <c r="I16" i="7"/>
  <c r="H16" i="7"/>
  <c r="X15" i="7"/>
  <c r="O15" i="7"/>
  <c r="N15" i="7"/>
  <c r="M15" i="7"/>
  <c r="L15" i="7"/>
  <c r="K15" i="7"/>
  <c r="J15" i="7"/>
  <c r="I15" i="7"/>
  <c r="H15" i="7"/>
  <c r="X14" i="7"/>
  <c r="O14" i="7"/>
  <c r="N14" i="7"/>
  <c r="M14" i="7"/>
  <c r="L14" i="7"/>
  <c r="K14" i="7"/>
  <c r="J14" i="7"/>
  <c r="I14" i="7"/>
  <c r="H14" i="7"/>
  <c r="X13" i="7"/>
  <c r="O13" i="7"/>
  <c r="N13" i="7"/>
  <c r="M13" i="7"/>
  <c r="L13" i="7"/>
  <c r="K13" i="7"/>
  <c r="J13" i="7"/>
  <c r="I13" i="7"/>
  <c r="H13" i="7"/>
  <c r="X12" i="7"/>
  <c r="O12" i="7"/>
  <c r="N12" i="7"/>
  <c r="M12" i="7"/>
  <c r="L12" i="7"/>
  <c r="K12" i="7"/>
  <c r="J12" i="7"/>
  <c r="I12" i="7"/>
  <c r="H12" i="7"/>
  <c r="X11" i="7"/>
  <c r="O11" i="7"/>
  <c r="N11" i="7"/>
  <c r="M11" i="7"/>
  <c r="L11" i="7"/>
  <c r="K11" i="7"/>
  <c r="J11" i="7"/>
  <c r="I11" i="7"/>
  <c r="H11" i="7"/>
  <c r="X10" i="7"/>
  <c r="O10" i="7"/>
  <c r="N10" i="7"/>
  <c r="M10" i="7"/>
  <c r="L10" i="7"/>
  <c r="K10" i="7"/>
  <c r="J10" i="7"/>
  <c r="I10" i="7"/>
  <c r="H10" i="7"/>
  <c r="X9" i="7"/>
  <c r="O9" i="7"/>
  <c r="N9" i="7"/>
  <c r="M9" i="7"/>
  <c r="L9" i="7"/>
  <c r="K9" i="7"/>
  <c r="J9" i="7"/>
  <c r="I9" i="7"/>
  <c r="H9" i="7"/>
  <c r="X8" i="7"/>
  <c r="O8" i="7"/>
  <c r="N8" i="7"/>
  <c r="M8" i="7"/>
  <c r="L8" i="7"/>
  <c r="K8" i="7"/>
  <c r="J8" i="7"/>
  <c r="I8" i="7"/>
  <c r="H8" i="7"/>
  <c r="X7" i="7"/>
  <c r="O7" i="7"/>
  <c r="N7" i="7"/>
  <c r="M7" i="7"/>
  <c r="L7" i="7"/>
  <c r="K7" i="7"/>
  <c r="J7" i="7"/>
  <c r="I7" i="7"/>
  <c r="H7" i="7"/>
  <c r="X6" i="7"/>
  <c r="O6" i="7"/>
  <c r="N6" i="7"/>
  <c r="M6" i="7"/>
  <c r="L6" i="7"/>
  <c r="K6" i="7"/>
  <c r="J6" i="7"/>
  <c r="I6" i="7"/>
  <c r="H6" i="7"/>
  <c r="X5" i="7"/>
  <c r="O5" i="7"/>
  <c r="N5" i="7"/>
  <c r="M5" i="7"/>
  <c r="L5" i="7"/>
  <c r="K5" i="7"/>
  <c r="J5" i="7"/>
  <c r="I5" i="7"/>
  <c r="H5" i="7"/>
  <c r="X4" i="7"/>
  <c r="O4" i="7"/>
  <c r="N4" i="7"/>
  <c r="M4" i="7"/>
  <c r="L4" i="7"/>
  <c r="K4" i="7"/>
  <c r="J4" i="7"/>
  <c r="I4" i="7"/>
  <c r="H4" i="7"/>
  <c r="X3" i="7"/>
  <c r="O3" i="7"/>
  <c r="N3" i="7"/>
  <c r="M3" i="7"/>
  <c r="L3" i="7"/>
  <c r="K3" i="7"/>
  <c r="J3" i="7"/>
  <c r="I3" i="7"/>
  <c r="H3" i="7"/>
  <c r="X100" i="6"/>
  <c r="O100" i="6"/>
  <c r="N100" i="6"/>
  <c r="M100" i="6"/>
  <c r="L100" i="6"/>
  <c r="K100" i="6"/>
  <c r="J100" i="6"/>
  <c r="I100" i="6"/>
  <c r="X99" i="6"/>
  <c r="O99" i="6"/>
  <c r="N99" i="6"/>
  <c r="M99" i="6"/>
  <c r="L99" i="6"/>
  <c r="K99" i="6"/>
  <c r="J99" i="6"/>
  <c r="I99" i="6"/>
  <c r="X98" i="6"/>
  <c r="O98" i="6"/>
  <c r="N98" i="6"/>
  <c r="M98" i="6"/>
  <c r="L98" i="6"/>
  <c r="K98" i="6"/>
  <c r="J98" i="6"/>
  <c r="I98" i="6"/>
  <c r="X97" i="6"/>
  <c r="O97" i="6"/>
  <c r="N97" i="6"/>
  <c r="M97" i="6"/>
  <c r="L97" i="6"/>
  <c r="K97" i="6"/>
  <c r="J97" i="6"/>
  <c r="I97" i="6"/>
  <c r="X96" i="6"/>
  <c r="O96" i="6"/>
  <c r="N96" i="6"/>
  <c r="M96" i="6"/>
  <c r="L96" i="6"/>
  <c r="K96" i="6"/>
  <c r="J96" i="6"/>
  <c r="I96" i="6"/>
  <c r="X95" i="6"/>
  <c r="O95" i="6"/>
  <c r="N95" i="6"/>
  <c r="M95" i="6"/>
  <c r="L95" i="6"/>
  <c r="K95" i="6"/>
  <c r="J95" i="6"/>
  <c r="I95" i="6"/>
  <c r="X94" i="6"/>
  <c r="O94" i="6"/>
  <c r="N94" i="6"/>
  <c r="M94" i="6"/>
  <c r="L94" i="6"/>
  <c r="K94" i="6"/>
  <c r="J94" i="6"/>
  <c r="I94" i="6"/>
  <c r="X93" i="6"/>
  <c r="O93" i="6"/>
  <c r="N93" i="6"/>
  <c r="M93" i="6"/>
  <c r="L93" i="6"/>
  <c r="K93" i="6"/>
  <c r="J93" i="6"/>
  <c r="I93" i="6"/>
  <c r="X92" i="6"/>
  <c r="O92" i="6"/>
  <c r="N92" i="6"/>
  <c r="M92" i="6"/>
  <c r="L92" i="6"/>
  <c r="K92" i="6"/>
  <c r="J92" i="6"/>
  <c r="I92" i="6"/>
  <c r="X91" i="6"/>
  <c r="O91" i="6"/>
  <c r="N91" i="6"/>
  <c r="M91" i="6"/>
  <c r="L91" i="6"/>
  <c r="K91" i="6"/>
  <c r="J91" i="6"/>
  <c r="I91" i="6"/>
  <c r="X90" i="6"/>
  <c r="O90" i="6"/>
  <c r="N90" i="6"/>
  <c r="M90" i="6"/>
  <c r="L90" i="6"/>
  <c r="K90" i="6"/>
  <c r="J90" i="6"/>
  <c r="I90" i="6"/>
  <c r="X89" i="6"/>
  <c r="O89" i="6"/>
  <c r="N89" i="6"/>
  <c r="M89" i="6"/>
  <c r="L89" i="6"/>
  <c r="K89" i="6"/>
  <c r="J89" i="6"/>
  <c r="I89" i="6"/>
  <c r="X88" i="6"/>
  <c r="O88" i="6"/>
  <c r="N88" i="6"/>
  <c r="M88" i="6"/>
  <c r="L88" i="6"/>
  <c r="K88" i="6"/>
  <c r="J88" i="6"/>
  <c r="I88" i="6"/>
  <c r="X87" i="6"/>
  <c r="O87" i="6"/>
  <c r="N87" i="6"/>
  <c r="M87" i="6"/>
  <c r="L87" i="6"/>
  <c r="K87" i="6"/>
  <c r="J87" i="6"/>
  <c r="I87" i="6"/>
  <c r="X86" i="6"/>
  <c r="O86" i="6"/>
  <c r="N86" i="6"/>
  <c r="M86" i="6"/>
  <c r="L86" i="6"/>
  <c r="K86" i="6"/>
  <c r="J86" i="6"/>
  <c r="I86" i="6"/>
  <c r="X85" i="6"/>
  <c r="O85" i="6"/>
  <c r="N85" i="6"/>
  <c r="M85" i="6"/>
  <c r="L85" i="6"/>
  <c r="K85" i="6"/>
  <c r="J85" i="6"/>
  <c r="I85" i="6"/>
  <c r="X84" i="6"/>
  <c r="O84" i="6"/>
  <c r="N84" i="6"/>
  <c r="M84" i="6"/>
  <c r="L84" i="6"/>
  <c r="K84" i="6"/>
  <c r="J84" i="6"/>
  <c r="I84" i="6"/>
  <c r="X83" i="6"/>
  <c r="O83" i="6"/>
  <c r="N83" i="6"/>
  <c r="M83" i="6"/>
  <c r="L83" i="6"/>
  <c r="K83" i="6"/>
  <c r="J83" i="6"/>
  <c r="I83" i="6"/>
  <c r="X82" i="6"/>
  <c r="O82" i="6"/>
  <c r="N82" i="6"/>
  <c r="M82" i="6"/>
  <c r="L82" i="6"/>
  <c r="K82" i="6"/>
  <c r="J82" i="6"/>
  <c r="I82" i="6"/>
  <c r="X81" i="6"/>
  <c r="O81" i="6"/>
  <c r="N81" i="6"/>
  <c r="M81" i="6"/>
  <c r="L81" i="6"/>
  <c r="K81" i="6"/>
  <c r="J81" i="6"/>
  <c r="I81" i="6"/>
  <c r="X80" i="6"/>
  <c r="O80" i="6"/>
  <c r="N80" i="6"/>
  <c r="M80" i="6"/>
  <c r="L80" i="6"/>
  <c r="K80" i="6"/>
  <c r="J80" i="6"/>
  <c r="I80" i="6"/>
  <c r="X79" i="6"/>
  <c r="O79" i="6"/>
  <c r="N79" i="6"/>
  <c r="M79" i="6"/>
  <c r="L79" i="6"/>
  <c r="K79" i="6"/>
  <c r="J79" i="6"/>
  <c r="I79" i="6"/>
  <c r="X78" i="6"/>
  <c r="O78" i="6"/>
  <c r="N78" i="6"/>
  <c r="M78" i="6"/>
  <c r="L78" i="6"/>
  <c r="K78" i="6"/>
  <c r="J78" i="6"/>
  <c r="I78" i="6"/>
  <c r="X77" i="6"/>
  <c r="O77" i="6"/>
  <c r="N77" i="6"/>
  <c r="M77" i="6"/>
  <c r="L77" i="6"/>
  <c r="K77" i="6"/>
  <c r="J77" i="6"/>
  <c r="I77" i="6"/>
  <c r="X76" i="6"/>
  <c r="O76" i="6"/>
  <c r="N76" i="6"/>
  <c r="M76" i="6"/>
  <c r="L76" i="6"/>
  <c r="K76" i="6"/>
  <c r="J76" i="6"/>
  <c r="I76" i="6"/>
  <c r="X75" i="6"/>
  <c r="O75" i="6"/>
  <c r="N75" i="6"/>
  <c r="M75" i="6"/>
  <c r="L75" i="6"/>
  <c r="K75" i="6"/>
  <c r="J75" i="6"/>
  <c r="I75" i="6"/>
  <c r="X74" i="6"/>
  <c r="O74" i="6"/>
  <c r="N74" i="6"/>
  <c r="M74" i="6"/>
  <c r="L74" i="6"/>
  <c r="K74" i="6"/>
  <c r="J74" i="6"/>
  <c r="I74" i="6"/>
  <c r="X73" i="6"/>
  <c r="O73" i="6"/>
  <c r="N73" i="6"/>
  <c r="M73" i="6"/>
  <c r="L73" i="6"/>
  <c r="K73" i="6"/>
  <c r="J73" i="6"/>
  <c r="I73" i="6"/>
  <c r="X72" i="6"/>
  <c r="O72" i="6"/>
  <c r="N72" i="6"/>
  <c r="M72" i="6"/>
  <c r="L72" i="6"/>
  <c r="K72" i="6"/>
  <c r="J72" i="6"/>
  <c r="I72" i="6"/>
  <c r="X71" i="6"/>
  <c r="O71" i="6"/>
  <c r="N71" i="6"/>
  <c r="M71" i="6"/>
  <c r="L71" i="6"/>
  <c r="K71" i="6"/>
  <c r="J71" i="6"/>
  <c r="I71" i="6"/>
  <c r="X70" i="6"/>
  <c r="O70" i="6"/>
  <c r="N70" i="6"/>
  <c r="M70" i="6"/>
  <c r="L70" i="6"/>
  <c r="K70" i="6"/>
  <c r="J70" i="6"/>
  <c r="I70" i="6"/>
  <c r="X69" i="6"/>
  <c r="O69" i="6"/>
  <c r="N69" i="6"/>
  <c r="M69" i="6"/>
  <c r="L69" i="6"/>
  <c r="K69" i="6"/>
  <c r="J69" i="6"/>
  <c r="I69" i="6"/>
  <c r="X68" i="6"/>
  <c r="O68" i="6"/>
  <c r="N68" i="6"/>
  <c r="M68" i="6"/>
  <c r="L68" i="6"/>
  <c r="K68" i="6"/>
  <c r="J68" i="6"/>
  <c r="I68" i="6"/>
  <c r="X67" i="6"/>
  <c r="O67" i="6"/>
  <c r="N67" i="6"/>
  <c r="M67" i="6"/>
  <c r="L67" i="6"/>
  <c r="K67" i="6"/>
  <c r="J67" i="6"/>
  <c r="I67" i="6"/>
  <c r="X66" i="6"/>
  <c r="O66" i="6"/>
  <c r="N66" i="6"/>
  <c r="M66" i="6"/>
  <c r="L66" i="6"/>
  <c r="K66" i="6"/>
  <c r="J66" i="6"/>
  <c r="I66" i="6"/>
  <c r="X65" i="6"/>
  <c r="O65" i="6"/>
  <c r="N65" i="6"/>
  <c r="M65" i="6"/>
  <c r="L65" i="6"/>
  <c r="K65" i="6"/>
  <c r="J65" i="6"/>
  <c r="I65" i="6"/>
  <c r="X64" i="6"/>
  <c r="O64" i="6"/>
  <c r="N64" i="6"/>
  <c r="M64" i="6"/>
  <c r="L64" i="6"/>
  <c r="K64" i="6"/>
  <c r="J64" i="6"/>
  <c r="I64" i="6"/>
  <c r="X63" i="6"/>
  <c r="O63" i="6"/>
  <c r="N63" i="6"/>
  <c r="M63" i="6"/>
  <c r="L63" i="6"/>
  <c r="K63" i="6"/>
  <c r="J63" i="6"/>
  <c r="I63" i="6"/>
  <c r="X62" i="6"/>
  <c r="O62" i="6"/>
  <c r="N62" i="6"/>
  <c r="M62" i="6"/>
  <c r="L62" i="6"/>
  <c r="K62" i="6"/>
  <c r="J62" i="6"/>
  <c r="I62" i="6"/>
  <c r="X61" i="6"/>
  <c r="O61" i="6"/>
  <c r="N61" i="6"/>
  <c r="M61" i="6"/>
  <c r="L61" i="6"/>
  <c r="K61" i="6"/>
  <c r="J61" i="6"/>
  <c r="I61" i="6"/>
  <c r="X60" i="6"/>
  <c r="O60" i="6"/>
  <c r="N60" i="6"/>
  <c r="M60" i="6"/>
  <c r="L60" i="6"/>
  <c r="K60" i="6"/>
  <c r="J60" i="6"/>
  <c r="I60" i="6"/>
  <c r="X59" i="6"/>
  <c r="O59" i="6"/>
  <c r="N59" i="6"/>
  <c r="M59" i="6"/>
  <c r="L59" i="6"/>
  <c r="K59" i="6"/>
  <c r="J59" i="6"/>
  <c r="I59" i="6"/>
  <c r="X58" i="6"/>
  <c r="O58" i="6"/>
  <c r="N58" i="6"/>
  <c r="M58" i="6"/>
  <c r="L58" i="6"/>
  <c r="K58" i="6"/>
  <c r="J58" i="6"/>
  <c r="I58" i="6"/>
  <c r="X57" i="6"/>
  <c r="O57" i="6"/>
  <c r="N57" i="6"/>
  <c r="M57" i="6"/>
  <c r="L57" i="6"/>
  <c r="K57" i="6"/>
  <c r="J57" i="6"/>
  <c r="I57" i="6"/>
  <c r="X56" i="6"/>
  <c r="O56" i="6"/>
  <c r="N56" i="6"/>
  <c r="M56" i="6"/>
  <c r="L56" i="6"/>
  <c r="K56" i="6"/>
  <c r="J56" i="6"/>
  <c r="I56" i="6"/>
  <c r="X55" i="6"/>
  <c r="O55" i="6"/>
  <c r="N55" i="6"/>
  <c r="M55" i="6"/>
  <c r="L55" i="6"/>
  <c r="K55" i="6"/>
  <c r="J55" i="6"/>
  <c r="I55" i="6"/>
  <c r="X54" i="6"/>
  <c r="O54" i="6"/>
  <c r="N54" i="6"/>
  <c r="M54" i="6"/>
  <c r="L54" i="6"/>
  <c r="K54" i="6"/>
  <c r="J54" i="6"/>
  <c r="I54" i="6"/>
  <c r="X53" i="6"/>
  <c r="O53" i="6"/>
  <c r="N53" i="6"/>
  <c r="M53" i="6"/>
  <c r="L53" i="6"/>
  <c r="K53" i="6"/>
  <c r="J53" i="6"/>
  <c r="I53" i="6"/>
  <c r="X52" i="6"/>
  <c r="O52" i="6"/>
  <c r="N52" i="6"/>
  <c r="M52" i="6"/>
  <c r="L52" i="6"/>
  <c r="K52" i="6"/>
  <c r="J52" i="6"/>
  <c r="I52" i="6"/>
  <c r="X51" i="6"/>
  <c r="O51" i="6"/>
  <c r="N51" i="6"/>
  <c r="M51" i="6"/>
  <c r="L51" i="6"/>
  <c r="K51" i="6"/>
  <c r="J51" i="6"/>
  <c r="I51" i="6"/>
  <c r="X50" i="6"/>
  <c r="O50" i="6"/>
  <c r="N50" i="6"/>
  <c r="M50" i="6"/>
  <c r="L50" i="6"/>
  <c r="K50" i="6"/>
  <c r="J50" i="6"/>
  <c r="I50" i="6"/>
  <c r="X49" i="6"/>
  <c r="O49" i="6"/>
  <c r="N49" i="6"/>
  <c r="M49" i="6"/>
  <c r="L49" i="6"/>
  <c r="K49" i="6"/>
  <c r="J49" i="6"/>
  <c r="I49" i="6"/>
  <c r="X48" i="6"/>
  <c r="O48" i="6"/>
  <c r="N48" i="6"/>
  <c r="M48" i="6"/>
  <c r="L48" i="6"/>
  <c r="K48" i="6"/>
  <c r="J48" i="6"/>
  <c r="I48" i="6"/>
  <c r="X47" i="6"/>
  <c r="O47" i="6"/>
  <c r="N47" i="6"/>
  <c r="M47" i="6"/>
  <c r="L47" i="6"/>
  <c r="K47" i="6"/>
  <c r="J47" i="6"/>
  <c r="I47" i="6"/>
  <c r="X46" i="6"/>
  <c r="O46" i="6"/>
  <c r="N46" i="6"/>
  <c r="M46" i="6"/>
  <c r="L46" i="6"/>
  <c r="K46" i="6"/>
  <c r="J46" i="6"/>
  <c r="I46" i="6"/>
  <c r="X45" i="6"/>
  <c r="O45" i="6"/>
  <c r="N45" i="6"/>
  <c r="M45" i="6"/>
  <c r="L45" i="6"/>
  <c r="K45" i="6"/>
  <c r="J45" i="6"/>
  <c r="I45" i="6"/>
  <c r="X44" i="6"/>
  <c r="O44" i="6"/>
  <c r="N44" i="6"/>
  <c r="M44" i="6"/>
  <c r="L44" i="6"/>
  <c r="K44" i="6"/>
  <c r="J44" i="6"/>
  <c r="I44" i="6"/>
  <c r="X43" i="6"/>
  <c r="O43" i="6"/>
  <c r="N43" i="6"/>
  <c r="M43" i="6"/>
  <c r="L43" i="6"/>
  <c r="K43" i="6"/>
  <c r="J43" i="6"/>
  <c r="I43" i="6"/>
  <c r="X42" i="6"/>
  <c r="O42" i="6"/>
  <c r="N42" i="6"/>
  <c r="M42" i="6"/>
  <c r="L42" i="6"/>
  <c r="K42" i="6"/>
  <c r="J42" i="6"/>
  <c r="I42" i="6"/>
  <c r="X41" i="6"/>
  <c r="O41" i="6"/>
  <c r="N41" i="6"/>
  <c r="M41" i="6"/>
  <c r="L41" i="6"/>
  <c r="K41" i="6"/>
  <c r="J41" i="6"/>
  <c r="I41" i="6"/>
  <c r="X40" i="6"/>
  <c r="O40" i="6"/>
  <c r="N40" i="6"/>
  <c r="M40" i="6"/>
  <c r="L40" i="6"/>
  <c r="K40" i="6"/>
  <c r="J40" i="6"/>
  <c r="I40" i="6"/>
  <c r="X39" i="6"/>
  <c r="O39" i="6"/>
  <c r="N39" i="6"/>
  <c r="M39" i="6"/>
  <c r="L39" i="6"/>
  <c r="K39" i="6"/>
  <c r="J39" i="6"/>
  <c r="I39" i="6"/>
  <c r="X38" i="6"/>
  <c r="O38" i="6"/>
  <c r="N38" i="6"/>
  <c r="M38" i="6"/>
  <c r="L38" i="6"/>
  <c r="K38" i="6"/>
  <c r="J38" i="6"/>
  <c r="I38" i="6"/>
  <c r="X37" i="6"/>
  <c r="O37" i="6"/>
  <c r="N37" i="6"/>
  <c r="M37" i="6"/>
  <c r="L37" i="6"/>
  <c r="K37" i="6"/>
  <c r="J37" i="6"/>
  <c r="I37" i="6"/>
  <c r="X36" i="6"/>
  <c r="O36" i="6"/>
  <c r="N36" i="6"/>
  <c r="M36" i="6"/>
  <c r="L36" i="6"/>
  <c r="K36" i="6"/>
  <c r="J36" i="6"/>
  <c r="I36" i="6"/>
  <c r="X35" i="6"/>
  <c r="O35" i="6"/>
  <c r="N35" i="6"/>
  <c r="M35" i="6"/>
  <c r="L35" i="6"/>
  <c r="K35" i="6"/>
  <c r="J35" i="6"/>
  <c r="I35" i="6"/>
  <c r="X34" i="6"/>
  <c r="O34" i="6"/>
  <c r="N34" i="6"/>
  <c r="M34" i="6"/>
  <c r="L34" i="6"/>
  <c r="K34" i="6"/>
  <c r="J34" i="6"/>
  <c r="I34" i="6"/>
  <c r="X33" i="6"/>
  <c r="O33" i="6"/>
  <c r="N33" i="6"/>
  <c r="M33" i="6"/>
  <c r="L33" i="6"/>
  <c r="K33" i="6"/>
  <c r="J33" i="6"/>
  <c r="I33" i="6"/>
  <c r="X32" i="6"/>
  <c r="O32" i="6"/>
  <c r="N32" i="6"/>
  <c r="M32" i="6"/>
  <c r="L32" i="6"/>
  <c r="K32" i="6"/>
  <c r="J32" i="6"/>
  <c r="I32" i="6"/>
  <c r="X31" i="6"/>
  <c r="O31" i="6"/>
  <c r="N31" i="6"/>
  <c r="M31" i="6"/>
  <c r="L31" i="6"/>
  <c r="K31" i="6"/>
  <c r="J31" i="6"/>
  <c r="I31" i="6"/>
  <c r="X30" i="6"/>
  <c r="O30" i="6"/>
  <c r="N30" i="6"/>
  <c r="M30" i="6"/>
  <c r="L30" i="6"/>
  <c r="K30" i="6"/>
  <c r="J30" i="6"/>
  <c r="I30" i="6"/>
  <c r="X29" i="6"/>
  <c r="O29" i="6"/>
  <c r="N29" i="6"/>
  <c r="M29" i="6"/>
  <c r="L29" i="6"/>
  <c r="K29" i="6"/>
  <c r="J29" i="6"/>
  <c r="I29" i="6"/>
  <c r="X28" i="6"/>
  <c r="O28" i="6"/>
  <c r="N28" i="6"/>
  <c r="M28" i="6"/>
  <c r="L28" i="6"/>
  <c r="K28" i="6"/>
  <c r="J28" i="6"/>
  <c r="I28" i="6"/>
  <c r="X27" i="6"/>
  <c r="O27" i="6"/>
  <c r="N27" i="6"/>
  <c r="M27" i="6"/>
  <c r="L27" i="6"/>
  <c r="K27" i="6"/>
  <c r="J27" i="6"/>
  <c r="I27" i="6"/>
  <c r="X26" i="6"/>
  <c r="O26" i="6"/>
  <c r="N26" i="6"/>
  <c r="M26" i="6"/>
  <c r="L26" i="6"/>
  <c r="K26" i="6"/>
  <c r="J26" i="6"/>
  <c r="I26" i="6"/>
  <c r="X25" i="6"/>
  <c r="O25" i="6"/>
  <c r="N25" i="6"/>
  <c r="M25" i="6"/>
  <c r="L25" i="6"/>
  <c r="K25" i="6"/>
  <c r="J25" i="6"/>
  <c r="I25" i="6"/>
  <c r="X24" i="6"/>
  <c r="O24" i="6"/>
  <c r="N24" i="6"/>
  <c r="M24" i="6"/>
  <c r="L24" i="6"/>
  <c r="K24" i="6"/>
  <c r="J24" i="6"/>
  <c r="I24" i="6"/>
  <c r="X23" i="6"/>
  <c r="O23" i="6"/>
  <c r="N23" i="6"/>
  <c r="M23" i="6"/>
  <c r="L23" i="6"/>
  <c r="K23" i="6"/>
  <c r="J23" i="6"/>
  <c r="I23" i="6"/>
  <c r="X22" i="6"/>
  <c r="O22" i="6"/>
  <c r="N22" i="6"/>
  <c r="M22" i="6"/>
  <c r="L22" i="6"/>
  <c r="K22" i="6"/>
  <c r="J22" i="6"/>
  <c r="I22" i="6"/>
  <c r="X21" i="6"/>
  <c r="O21" i="6"/>
  <c r="N21" i="6"/>
  <c r="M21" i="6"/>
  <c r="L21" i="6"/>
  <c r="K21" i="6"/>
  <c r="J21" i="6"/>
  <c r="I21" i="6"/>
  <c r="X20" i="6"/>
  <c r="O20" i="6"/>
  <c r="N20" i="6"/>
  <c r="M20" i="6"/>
  <c r="L20" i="6"/>
  <c r="K20" i="6"/>
  <c r="J20" i="6"/>
  <c r="I20" i="6"/>
  <c r="X19" i="6"/>
  <c r="O19" i="6"/>
  <c r="N19" i="6"/>
  <c r="M19" i="6"/>
  <c r="L19" i="6"/>
  <c r="K19" i="6"/>
  <c r="J19" i="6"/>
  <c r="I19" i="6"/>
  <c r="X18" i="6"/>
  <c r="O18" i="6"/>
  <c r="N18" i="6"/>
  <c r="M18" i="6"/>
  <c r="L18" i="6"/>
  <c r="K18" i="6"/>
  <c r="J18" i="6"/>
  <c r="I18" i="6"/>
  <c r="X17" i="6"/>
  <c r="O17" i="6"/>
  <c r="N17" i="6"/>
  <c r="M17" i="6"/>
  <c r="L17" i="6"/>
  <c r="K17" i="6"/>
  <c r="J17" i="6"/>
  <c r="I17" i="6"/>
  <c r="X16" i="6"/>
  <c r="O16" i="6"/>
  <c r="N16" i="6"/>
  <c r="M16" i="6"/>
  <c r="L16" i="6"/>
  <c r="K16" i="6"/>
  <c r="J16" i="6"/>
  <c r="I16" i="6"/>
  <c r="X15" i="6"/>
  <c r="O15" i="6"/>
  <c r="N15" i="6"/>
  <c r="M15" i="6"/>
  <c r="L15" i="6"/>
  <c r="K15" i="6"/>
  <c r="J15" i="6"/>
  <c r="I15" i="6"/>
  <c r="X14" i="6"/>
  <c r="O14" i="6"/>
  <c r="N14" i="6"/>
  <c r="M14" i="6"/>
  <c r="L14" i="6"/>
  <c r="K14" i="6"/>
  <c r="J14" i="6"/>
  <c r="I14" i="6"/>
  <c r="X13" i="6"/>
  <c r="O13" i="6"/>
  <c r="N13" i="6"/>
  <c r="M13" i="6"/>
  <c r="L13" i="6"/>
  <c r="K13" i="6"/>
  <c r="J13" i="6"/>
  <c r="I13" i="6"/>
  <c r="X12" i="6"/>
  <c r="O12" i="6"/>
  <c r="N12" i="6"/>
  <c r="M12" i="6"/>
  <c r="L12" i="6"/>
  <c r="K12" i="6"/>
  <c r="J12" i="6"/>
  <c r="I12" i="6"/>
  <c r="X11" i="6"/>
  <c r="O11" i="6"/>
  <c r="N11" i="6"/>
  <c r="M11" i="6"/>
  <c r="L11" i="6"/>
  <c r="K11" i="6"/>
  <c r="J11" i="6"/>
  <c r="I11" i="6"/>
  <c r="X10" i="6"/>
  <c r="O10" i="6"/>
  <c r="N10" i="6"/>
  <c r="M10" i="6"/>
  <c r="L10" i="6"/>
  <c r="K10" i="6"/>
  <c r="J10" i="6"/>
  <c r="I10" i="6"/>
  <c r="X9" i="6"/>
  <c r="O9" i="6"/>
  <c r="N9" i="6"/>
  <c r="M9" i="6"/>
  <c r="L9" i="6"/>
  <c r="K9" i="6"/>
  <c r="J9" i="6"/>
  <c r="I9" i="6"/>
  <c r="X8" i="6"/>
  <c r="O8" i="6"/>
  <c r="N8" i="6"/>
  <c r="M8" i="6"/>
  <c r="L8" i="6"/>
  <c r="K8" i="6"/>
  <c r="J8" i="6"/>
  <c r="I8" i="6"/>
  <c r="X7" i="6"/>
  <c r="O7" i="6"/>
  <c r="N7" i="6"/>
  <c r="M7" i="6"/>
  <c r="L7" i="6"/>
  <c r="K7" i="6"/>
  <c r="J7" i="6"/>
  <c r="I7" i="6"/>
  <c r="X6" i="6"/>
  <c r="O6" i="6"/>
  <c r="N6" i="6"/>
  <c r="M6" i="6"/>
  <c r="L6" i="6"/>
  <c r="K6" i="6"/>
  <c r="J6" i="6"/>
  <c r="I6" i="6"/>
  <c r="X5" i="6"/>
  <c r="O5" i="6"/>
  <c r="N5" i="6"/>
  <c r="M5" i="6"/>
  <c r="L5" i="6"/>
  <c r="K5" i="6"/>
  <c r="J5" i="6"/>
  <c r="I5" i="6"/>
  <c r="X4" i="6"/>
  <c r="O4" i="6"/>
  <c r="N4" i="6"/>
  <c r="M4" i="6"/>
  <c r="L4" i="6"/>
  <c r="K4" i="6"/>
  <c r="J4" i="6"/>
  <c r="I4" i="6"/>
  <c r="X3" i="6"/>
  <c r="O3" i="6"/>
  <c r="N3" i="6"/>
  <c r="M3" i="6"/>
  <c r="L3" i="6"/>
  <c r="K3" i="6"/>
  <c r="J3" i="6"/>
  <c r="I3" i="6"/>
  <c r="X100" i="5"/>
  <c r="O100" i="5"/>
  <c r="N100" i="5"/>
  <c r="M100" i="5"/>
  <c r="L100" i="5"/>
  <c r="K100" i="5"/>
  <c r="J100" i="5"/>
  <c r="I100" i="5"/>
  <c r="X99" i="5"/>
  <c r="O99" i="5"/>
  <c r="N99" i="5"/>
  <c r="M99" i="5"/>
  <c r="L99" i="5"/>
  <c r="K99" i="5"/>
  <c r="J99" i="5"/>
  <c r="I99" i="5"/>
  <c r="X98" i="5"/>
  <c r="O98" i="5"/>
  <c r="N98" i="5"/>
  <c r="M98" i="5"/>
  <c r="L98" i="5"/>
  <c r="K98" i="5"/>
  <c r="J98" i="5"/>
  <c r="I98" i="5"/>
  <c r="X97" i="5"/>
  <c r="O97" i="5"/>
  <c r="N97" i="5"/>
  <c r="M97" i="5"/>
  <c r="L97" i="5"/>
  <c r="K97" i="5"/>
  <c r="J97" i="5"/>
  <c r="I97" i="5"/>
  <c r="X96" i="5"/>
  <c r="O96" i="5"/>
  <c r="N96" i="5"/>
  <c r="M96" i="5"/>
  <c r="L96" i="5"/>
  <c r="K96" i="5"/>
  <c r="J96" i="5"/>
  <c r="I96" i="5"/>
  <c r="X95" i="5"/>
  <c r="O95" i="5"/>
  <c r="N95" i="5"/>
  <c r="M95" i="5"/>
  <c r="L95" i="5"/>
  <c r="K95" i="5"/>
  <c r="J95" i="5"/>
  <c r="I95" i="5"/>
  <c r="X94" i="5"/>
  <c r="O94" i="5"/>
  <c r="N94" i="5"/>
  <c r="M94" i="5"/>
  <c r="L94" i="5"/>
  <c r="K94" i="5"/>
  <c r="J94" i="5"/>
  <c r="I94" i="5"/>
  <c r="X93" i="5"/>
  <c r="O93" i="5"/>
  <c r="N93" i="5"/>
  <c r="M93" i="5"/>
  <c r="L93" i="5"/>
  <c r="K93" i="5"/>
  <c r="J93" i="5"/>
  <c r="I93" i="5"/>
  <c r="X92" i="5"/>
  <c r="O92" i="5"/>
  <c r="N92" i="5"/>
  <c r="M92" i="5"/>
  <c r="L92" i="5"/>
  <c r="K92" i="5"/>
  <c r="J92" i="5"/>
  <c r="I92" i="5"/>
  <c r="X91" i="5"/>
  <c r="O91" i="5"/>
  <c r="N91" i="5"/>
  <c r="M91" i="5"/>
  <c r="L91" i="5"/>
  <c r="K91" i="5"/>
  <c r="J91" i="5"/>
  <c r="I91" i="5"/>
  <c r="X90" i="5"/>
  <c r="O90" i="5"/>
  <c r="N90" i="5"/>
  <c r="M90" i="5"/>
  <c r="L90" i="5"/>
  <c r="K90" i="5"/>
  <c r="J90" i="5"/>
  <c r="I90" i="5"/>
  <c r="X89" i="5"/>
  <c r="O89" i="5"/>
  <c r="N89" i="5"/>
  <c r="M89" i="5"/>
  <c r="L89" i="5"/>
  <c r="K89" i="5"/>
  <c r="J89" i="5"/>
  <c r="I89" i="5"/>
  <c r="X88" i="5"/>
  <c r="O88" i="5"/>
  <c r="N88" i="5"/>
  <c r="M88" i="5"/>
  <c r="L88" i="5"/>
  <c r="K88" i="5"/>
  <c r="J88" i="5"/>
  <c r="I88" i="5"/>
  <c r="X87" i="5"/>
  <c r="O87" i="5"/>
  <c r="N87" i="5"/>
  <c r="M87" i="5"/>
  <c r="L87" i="5"/>
  <c r="K87" i="5"/>
  <c r="J87" i="5"/>
  <c r="I87" i="5"/>
  <c r="X86" i="5"/>
  <c r="O86" i="5"/>
  <c r="N86" i="5"/>
  <c r="M86" i="5"/>
  <c r="L86" i="5"/>
  <c r="K86" i="5"/>
  <c r="J86" i="5"/>
  <c r="I86" i="5"/>
  <c r="X85" i="5"/>
  <c r="O85" i="5"/>
  <c r="N85" i="5"/>
  <c r="M85" i="5"/>
  <c r="L85" i="5"/>
  <c r="K85" i="5"/>
  <c r="J85" i="5"/>
  <c r="I85" i="5"/>
  <c r="X84" i="5"/>
  <c r="O84" i="5"/>
  <c r="N84" i="5"/>
  <c r="M84" i="5"/>
  <c r="L84" i="5"/>
  <c r="K84" i="5"/>
  <c r="J84" i="5"/>
  <c r="I84" i="5"/>
  <c r="X83" i="5"/>
  <c r="O83" i="5"/>
  <c r="N83" i="5"/>
  <c r="M83" i="5"/>
  <c r="L83" i="5"/>
  <c r="K83" i="5"/>
  <c r="J83" i="5"/>
  <c r="I83" i="5"/>
  <c r="X82" i="5"/>
  <c r="O82" i="5"/>
  <c r="N82" i="5"/>
  <c r="M82" i="5"/>
  <c r="L82" i="5"/>
  <c r="K82" i="5"/>
  <c r="J82" i="5"/>
  <c r="I82" i="5"/>
  <c r="X81" i="5"/>
  <c r="O81" i="5"/>
  <c r="N81" i="5"/>
  <c r="M81" i="5"/>
  <c r="L81" i="5"/>
  <c r="K81" i="5"/>
  <c r="J81" i="5"/>
  <c r="I81" i="5"/>
  <c r="X80" i="5"/>
  <c r="O80" i="5"/>
  <c r="N80" i="5"/>
  <c r="M80" i="5"/>
  <c r="L80" i="5"/>
  <c r="K80" i="5"/>
  <c r="J80" i="5"/>
  <c r="I80" i="5"/>
  <c r="X79" i="5"/>
  <c r="O79" i="5"/>
  <c r="N79" i="5"/>
  <c r="M79" i="5"/>
  <c r="L79" i="5"/>
  <c r="K79" i="5"/>
  <c r="J79" i="5"/>
  <c r="I79" i="5"/>
  <c r="X78" i="5"/>
  <c r="O78" i="5"/>
  <c r="N78" i="5"/>
  <c r="M78" i="5"/>
  <c r="L78" i="5"/>
  <c r="K78" i="5"/>
  <c r="J78" i="5"/>
  <c r="I78" i="5"/>
  <c r="X77" i="5"/>
  <c r="O77" i="5"/>
  <c r="N77" i="5"/>
  <c r="M77" i="5"/>
  <c r="L77" i="5"/>
  <c r="K77" i="5"/>
  <c r="J77" i="5"/>
  <c r="I77" i="5"/>
  <c r="X76" i="5"/>
  <c r="O76" i="5"/>
  <c r="N76" i="5"/>
  <c r="M76" i="5"/>
  <c r="L76" i="5"/>
  <c r="K76" i="5"/>
  <c r="J76" i="5"/>
  <c r="I76" i="5"/>
  <c r="X75" i="5"/>
  <c r="O75" i="5"/>
  <c r="N75" i="5"/>
  <c r="M75" i="5"/>
  <c r="L75" i="5"/>
  <c r="K75" i="5"/>
  <c r="J75" i="5"/>
  <c r="I75" i="5"/>
  <c r="X74" i="5"/>
  <c r="O74" i="5"/>
  <c r="N74" i="5"/>
  <c r="M74" i="5"/>
  <c r="L74" i="5"/>
  <c r="K74" i="5"/>
  <c r="J74" i="5"/>
  <c r="I74" i="5"/>
  <c r="X73" i="5"/>
  <c r="O73" i="5"/>
  <c r="N73" i="5"/>
  <c r="M73" i="5"/>
  <c r="L73" i="5"/>
  <c r="K73" i="5"/>
  <c r="J73" i="5"/>
  <c r="I73" i="5"/>
  <c r="X72" i="5"/>
  <c r="O72" i="5"/>
  <c r="N72" i="5"/>
  <c r="M72" i="5"/>
  <c r="L72" i="5"/>
  <c r="K72" i="5"/>
  <c r="J72" i="5"/>
  <c r="I72" i="5"/>
  <c r="X71" i="5"/>
  <c r="O71" i="5"/>
  <c r="N71" i="5"/>
  <c r="M71" i="5"/>
  <c r="L71" i="5"/>
  <c r="K71" i="5"/>
  <c r="J71" i="5"/>
  <c r="I71" i="5"/>
  <c r="X70" i="5"/>
  <c r="O70" i="5"/>
  <c r="N70" i="5"/>
  <c r="M70" i="5"/>
  <c r="L70" i="5"/>
  <c r="K70" i="5"/>
  <c r="J70" i="5"/>
  <c r="I70" i="5"/>
  <c r="X69" i="5"/>
  <c r="O69" i="5"/>
  <c r="N69" i="5"/>
  <c r="M69" i="5"/>
  <c r="L69" i="5"/>
  <c r="K69" i="5"/>
  <c r="J69" i="5"/>
  <c r="I69" i="5"/>
  <c r="X68" i="5"/>
  <c r="O68" i="5"/>
  <c r="N68" i="5"/>
  <c r="M68" i="5"/>
  <c r="L68" i="5"/>
  <c r="K68" i="5"/>
  <c r="J68" i="5"/>
  <c r="I68" i="5"/>
  <c r="X67" i="5"/>
  <c r="O67" i="5"/>
  <c r="N67" i="5"/>
  <c r="M67" i="5"/>
  <c r="L67" i="5"/>
  <c r="K67" i="5"/>
  <c r="J67" i="5"/>
  <c r="I67" i="5"/>
  <c r="X66" i="5"/>
  <c r="O66" i="5"/>
  <c r="N66" i="5"/>
  <c r="M66" i="5"/>
  <c r="L66" i="5"/>
  <c r="K66" i="5"/>
  <c r="J66" i="5"/>
  <c r="I66" i="5"/>
  <c r="X65" i="5"/>
  <c r="O65" i="5"/>
  <c r="N65" i="5"/>
  <c r="M65" i="5"/>
  <c r="L65" i="5"/>
  <c r="K65" i="5"/>
  <c r="J65" i="5"/>
  <c r="I65" i="5"/>
  <c r="X64" i="5"/>
  <c r="O64" i="5"/>
  <c r="N64" i="5"/>
  <c r="M64" i="5"/>
  <c r="L64" i="5"/>
  <c r="K64" i="5"/>
  <c r="J64" i="5"/>
  <c r="I64" i="5"/>
  <c r="X63" i="5"/>
  <c r="O63" i="5"/>
  <c r="N63" i="5"/>
  <c r="M63" i="5"/>
  <c r="L63" i="5"/>
  <c r="K63" i="5"/>
  <c r="J63" i="5"/>
  <c r="I63" i="5"/>
  <c r="X62" i="5"/>
  <c r="O62" i="5"/>
  <c r="N62" i="5"/>
  <c r="M62" i="5"/>
  <c r="L62" i="5"/>
  <c r="K62" i="5"/>
  <c r="J62" i="5"/>
  <c r="I62" i="5"/>
  <c r="X61" i="5"/>
  <c r="O61" i="5"/>
  <c r="N61" i="5"/>
  <c r="M61" i="5"/>
  <c r="L61" i="5"/>
  <c r="K61" i="5"/>
  <c r="J61" i="5"/>
  <c r="I61" i="5"/>
  <c r="X60" i="5"/>
  <c r="O60" i="5"/>
  <c r="N60" i="5"/>
  <c r="M60" i="5"/>
  <c r="L60" i="5"/>
  <c r="K60" i="5"/>
  <c r="J60" i="5"/>
  <c r="I60" i="5"/>
  <c r="X59" i="5"/>
  <c r="O59" i="5"/>
  <c r="N59" i="5"/>
  <c r="M59" i="5"/>
  <c r="L59" i="5"/>
  <c r="K59" i="5"/>
  <c r="J59" i="5"/>
  <c r="I59" i="5"/>
  <c r="X58" i="5"/>
  <c r="O58" i="5"/>
  <c r="N58" i="5"/>
  <c r="M58" i="5"/>
  <c r="L58" i="5"/>
  <c r="K58" i="5"/>
  <c r="J58" i="5"/>
  <c r="I58" i="5"/>
  <c r="X57" i="5"/>
  <c r="O57" i="5"/>
  <c r="N57" i="5"/>
  <c r="M57" i="5"/>
  <c r="L57" i="5"/>
  <c r="K57" i="5"/>
  <c r="J57" i="5"/>
  <c r="I57" i="5"/>
  <c r="X56" i="5"/>
  <c r="O56" i="5"/>
  <c r="N56" i="5"/>
  <c r="M56" i="5"/>
  <c r="L56" i="5"/>
  <c r="K56" i="5"/>
  <c r="J56" i="5"/>
  <c r="I56" i="5"/>
  <c r="X55" i="5"/>
  <c r="O55" i="5"/>
  <c r="N55" i="5"/>
  <c r="M55" i="5"/>
  <c r="L55" i="5"/>
  <c r="K55" i="5"/>
  <c r="J55" i="5"/>
  <c r="I55" i="5"/>
  <c r="X54" i="5"/>
  <c r="O54" i="5"/>
  <c r="N54" i="5"/>
  <c r="M54" i="5"/>
  <c r="L54" i="5"/>
  <c r="K54" i="5"/>
  <c r="J54" i="5"/>
  <c r="I54" i="5"/>
  <c r="X53" i="5"/>
  <c r="O53" i="5"/>
  <c r="N53" i="5"/>
  <c r="M53" i="5"/>
  <c r="L53" i="5"/>
  <c r="K53" i="5"/>
  <c r="J53" i="5"/>
  <c r="I53" i="5"/>
  <c r="X52" i="5"/>
  <c r="O52" i="5"/>
  <c r="N52" i="5"/>
  <c r="M52" i="5"/>
  <c r="L52" i="5"/>
  <c r="K52" i="5"/>
  <c r="J52" i="5"/>
  <c r="I52" i="5"/>
  <c r="X51" i="5"/>
  <c r="O51" i="5"/>
  <c r="N51" i="5"/>
  <c r="M51" i="5"/>
  <c r="L51" i="5"/>
  <c r="K51" i="5"/>
  <c r="J51" i="5"/>
  <c r="I51" i="5"/>
  <c r="X50" i="5"/>
  <c r="O50" i="5"/>
  <c r="N50" i="5"/>
  <c r="M50" i="5"/>
  <c r="L50" i="5"/>
  <c r="K50" i="5"/>
  <c r="J50" i="5"/>
  <c r="I50" i="5"/>
  <c r="X49" i="5"/>
  <c r="O49" i="5"/>
  <c r="N49" i="5"/>
  <c r="M49" i="5"/>
  <c r="L49" i="5"/>
  <c r="K49" i="5"/>
  <c r="J49" i="5"/>
  <c r="I49" i="5"/>
  <c r="X48" i="5"/>
  <c r="O48" i="5"/>
  <c r="N48" i="5"/>
  <c r="M48" i="5"/>
  <c r="L48" i="5"/>
  <c r="K48" i="5"/>
  <c r="J48" i="5"/>
  <c r="I48" i="5"/>
  <c r="X47" i="5"/>
  <c r="O47" i="5"/>
  <c r="N47" i="5"/>
  <c r="M47" i="5"/>
  <c r="L47" i="5"/>
  <c r="K47" i="5"/>
  <c r="J47" i="5"/>
  <c r="I47" i="5"/>
  <c r="X46" i="5"/>
  <c r="O46" i="5"/>
  <c r="N46" i="5"/>
  <c r="M46" i="5"/>
  <c r="L46" i="5"/>
  <c r="K46" i="5"/>
  <c r="J46" i="5"/>
  <c r="I46" i="5"/>
  <c r="X45" i="5"/>
  <c r="O45" i="5"/>
  <c r="N45" i="5"/>
  <c r="M45" i="5"/>
  <c r="L45" i="5"/>
  <c r="K45" i="5"/>
  <c r="J45" i="5"/>
  <c r="I45" i="5"/>
  <c r="X44" i="5"/>
  <c r="O44" i="5"/>
  <c r="N44" i="5"/>
  <c r="M44" i="5"/>
  <c r="L44" i="5"/>
  <c r="K44" i="5"/>
  <c r="J44" i="5"/>
  <c r="I44" i="5"/>
  <c r="X43" i="5"/>
  <c r="O43" i="5"/>
  <c r="N43" i="5"/>
  <c r="M43" i="5"/>
  <c r="L43" i="5"/>
  <c r="K43" i="5"/>
  <c r="J43" i="5"/>
  <c r="I43" i="5"/>
  <c r="X42" i="5"/>
  <c r="O42" i="5"/>
  <c r="N42" i="5"/>
  <c r="M42" i="5"/>
  <c r="L42" i="5"/>
  <c r="K42" i="5"/>
  <c r="J42" i="5"/>
  <c r="I42" i="5"/>
  <c r="X41" i="5"/>
  <c r="O41" i="5"/>
  <c r="N41" i="5"/>
  <c r="M41" i="5"/>
  <c r="L41" i="5"/>
  <c r="K41" i="5"/>
  <c r="J41" i="5"/>
  <c r="I41" i="5"/>
  <c r="X40" i="5"/>
  <c r="O40" i="5"/>
  <c r="N40" i="5"/>
  <c r="M40" i="5"/>
  <c r="L40" i="5"/>
  <c r="K40" i="5"/>
  <c r="J40" i="5"/>
  <c r="I40" i="5"/>
  <c r="X39" i="5"/>
  <c r="O39" i="5"/>
  <c r="N39" i="5"/>
  <c r="M39" i="5"/>
  <c r="L39" i="5"/>
  <c r="K39" i="5"/>
  <c r="J39" i="5"/>
  <c r="I39" i="5"/>
  <c r="X38" i="5"/>
  <c r="O38" i="5"/>
  <c r="N38" i="5"/>
  <c r="M38" i="5"/>
  <c r="L38" i="5"/>
  <c r="K38" i="5"/>
  <c r="J38" i="5"/>
  <c r="I38" i="5"/>
  <c r="X37" i="5"/>
  <c r="O37" i="5"/>
  <c r="N37" i="5"/>
  <c r="M37" i="5"/>
  <c r="L37" i="5"/>
  <c r="K37" i="5"/>
  <c r="J37" i="5"/>
  <c r="I37" i="5"/>
  <c r="X36" i="5"/>
  <c r="O36" i="5"/>
  <c r="N36" i="5"/>
  <c r="M36" i="5"/>
  <c r="L36" i="5"/>
  <c r="K36" i="5"/>
  <c r="J36" i="5"/>
  <c r="I36" i="5"/>
  <c r="X35" i="5"/>
  <c r="O35" i="5"/>
  <c r="N35" i="5"/>
  <c r="M35" i="5"/>
  <c r="L35" i="5"/>
  <c r="K35" i="5"/>
  <c r="J35" i="5"/>
  <c r="I35" i="5"/>
  <c r="X34" i="5"/>
  <c r="O34" i="5"/>
  <c r="N34" i="5"/>
  <c r="M34" i="5"/>
  <c r="L34" i="5"/>
  <c r="K34" i="5"/>
  <c r="J34" i="5"/>
  <c r="I34" i="5"/>
  <c r="X33" i="5"/>
  <c r="O33" i="5"/>
  <c r="N33" i="5"/>
  <c r="M33" i="5"/>
  <c r="L33" i="5"/>
  <c r="K33" i="5"/>
  <c r="J33" i="5"/>
  <c r="I33" i="5"/>
  <c r="X32" i="5"/>
  <c r="O32" i="5"/>
  <c r="N32" i="5"/>
  <c r="M32" i="5"/>
  <c r="L32" i="5"/>
  <c r="K32" i="5"/>
  <c r="J32" i="5"/>
  <c r="I32" i="5"/>
  <c r="X31" i="5"/>
  <c r="O31" i="5"/>
  <c r="N31" i="5"/>
  <c r="M31" i="5"/>
  <c r="L31" i="5"/>
  <c r="K31" i="5"/>
  <c r="J31" i="5"/>
  <c r="I31" i="5"/>
  <c r="X30" i="5"/>
  <c r="O30" i="5"/>
  <c r="N30" i="5"/>
  <c r="M30" i="5"/>
  <c r="L30" i="5"/>
  <c r="K30" i="5"/>
  <c r="J30" i="5"/>
  <c r="I30" i="5"/>
  <c r="X29" i="5"/>
  <c r="O29" i="5"/>
  <c r="N29" i="5"/>
  <c r="M29" i="5"/>
  <c r="L29" i="5"/>
  <c r="K29" i="5"/>
  <c r="J29" i="5"/>
  <c r="I29" i="5"/>
  <c r="X28" i="5"/>
  <c r="O28" i="5"/>
  <c r="N28" i="5"/>
  <c r="M28" i="5"/>
  <c r="L28" i="5"/>
  <c r="K28" i="5"/>
  <c r="J28" i="5"/>
  <c r="I28" i="5"/>
  <c r="X27" i="5"/>
  <c r="O27" i="5"/>
  <c r="N27" i="5"/>
  <c r="M27" i="5"/>
  <c r="L27" i="5"/>
  <c r="K27" i="5"/>
  <c r="J27" i="5"/>
  <c r="I27" i="5"/>
  <c r="X26" i="5"/>
  <c r="O26" i="5"/>
  <c r="N26" i="5"/>
  <c r="M26" i="5"/>
  <c r="L26" i="5"/>
  <c r="K26" i="5"/>
  <c r="J26" i="5"/>
  <c r="I26" i="5"/>
  <c r="X25" i="5"/>
  <c r="O25" i="5"/>
  <c r="N25" i="5"/>
  <c r="M25" i="5"/>
  <c r="L25" i="5"/>
  <c r="K25" i="5"/>
  <c r="J25" i="5"/>
  <c r="I25" i="5"/>
  <c r="X24" i="5"/>
  <c r="O24" i="5"/>
  <c r="N24" i="5"/>
  <c r="M24" i="5"/>
  <c r="L24" i="5"/>
  <c r="K24" i="5"/>
  <c r="J24" i="5"/>
  <c r="I24" i="5"/>
  <c r="X23" i="5"/>
  <c r="O23" i="5"/>
  <c r="N23" i="5"/>
  <c r="M23" i="5"/>
  <c r="L23" i="5"/>
  <c r="K23" i="5"/>
  <c r="J23" i="5"/>
  <c r="I23" i="5"/>
  <c r="X22" i="5"/>
  <c r="O22" i="5"/>
  <c r="N22" i="5"/>
  <c r="M22" i="5"/>
  <c r="L22" i="5"/>
  <c r="K22" i="5"/>
  <c r="J22" i="5"/>
  <c r="I22" i="5"/>
  <c r="X21" i="5"/>
  <c r="O21" i="5"/>
  <c r="N21" i="5"/>
  <c r="M21" i="5"/>
  <c r="L21" i="5"/>
  <c r="K21" i="5"/>
  <c r="J21" i="5"/>
  <c r="I21" i="5"/>
  <c r="X20" i="5"/>
  <c r="O20" i="5"/>
  <c r="N20" i="5"/>
  <c r="M20" i="5"/>
  <c r="L20" i="5"/>
  <c r="K20" i="5"/>
  <c r="J20" i="5"/>
  <c r="I20" i="5"/>
  <c r="X19" i="5"/>
  <c r="X18" i="5"/>
  <c r="H18" i="5"/>
  <c r="X17" i="5"/>
  <c r="H17" i="5"/>
  <c r="X16" i="5"/>
  <c r="H16" i="5"/>
  <c r="X15" i="5"/>
  <c r="H15" i="5"/>
  <c r="X14" i="5"/>
  <c r="H14" i="5"/>
  <c r="X13" i="5"/>
  <c r="H13" i="5"/>
  <c r="X12" i="5"/>
  <c r="H12" i="5"/>
  <c r="X11" i="5"/>
  <c r="H11" i="5"/>
  <c r="X10" i="5"/>
  <c r="H10" i="5"/>
  <c r="X9" i="5"/>
  <c r="H9" i="5"/>
  <c r="X8" i="5"/>
  <c r="H8" i="5"/>
  <c r="X7" i="5"/>
  <c r="H7" i="5"/>
  <c r="X6" i="5"/>
  <c r="H6" i="5"/>
  <c r="X5" i="5"/>
  <c r="H5" i="5"/>
  <c r="X4" i="5"/>
  <c r="H4" i="5"/>
  <c r="X3" i="5"/>
  <c r="H3" i="5"/>
  <c r="X100" i="4"/>
  <c r="O100" i="4"/>
  <c r="N100" i="4"/>
  <c r="M100" i="4"/>
  <c r="L100" i="4"/>
  <c r="K100" i="4"/>
  <c r="J100" i="4"/>
  <c r="Y100" i="4" s="1"/>
  <c r="I100" i="4"/>
  <c r="X99" i="4"/>
  <c r="O99" i="4"/>
  <c r="N99" i="4"/>
  <c r="M99" i="4"/>
  <c r="L99" i="4"/>
  <c r="U99" i="4" s="1"/>
  <c r="K99" i="4"/>
  <c r="J99" i="4"/>
  <c r="I99" i="4"/>
  <c r="Y98" i="4"/>
  <c r="X98" i="4"/>
  <c r="O98" i="4"/>
  <c r="N98" i="4"/>
  <c r="M98" i="4"/>
  <c r="L98" i="4"/>
  <c r="K98" i="4"/>
  <c r="J98" i="4"/>
  <c r="S98" i="4" s="1"/>
  <c r="I98" i="4"/>
  <c r="Y97" i="4"/>
  <c r="X97" i="4"/>
  <c r="O97" i="4"/>
  <c r="N97" i="4"/>
  <c r="M97" i="4"/>
  <c r="L97" i="4"/>
  <c r="U97" i="4" s="1"/>
  <c r="K97" i="4"/>
  <c r="J97" i="4"/>
  <c r="S97" i="4" s="1"/>
  <c r="I97" i="4"/>
  <c r="X96" i="4"/>
  <c r="O96" i="4"/>
  <c r="N96" i="4"/>
  <c r="M96" i="4"/>
  <c r="L96" i="4"/>
  <c r="K96" i="4"/>
  <c r="J96" i="4"/>
  <c r="Y96" i="4" s="1"/>
  <c r="I96" i="4"/>
  <c r="X95" i="4"/>
  <c r="U95" i="4"/>
  <c r="O95" i="4"/>
  <c r="N95" i="4"/>
  <c r="M95" i="4"/>
  <c r="L95" i="4"/>
  <c r="K95" i="4"/>
  <c r="J95" i="4"/>
  <c r="I95" i="4"/>
  <c r="Y94" i="4"/>
  <c r="X94" i="4"/>
  <c r="O94" i="4"/>
  <c r="N94" i="4"/>
  <c r="M94" i="4"/>
  <c r="L94" i="4"/>
  <c r="K94" i="4"/>
  <c r="J94" i="4"/>
  <c r="S94" i="4" s="1"/>
  <c r="I94" i="4"/>
  <c r="Y93" i="4"/>
  <c r="X93" i="4"/>
  <c r="O93" i="4"/>
  <c r="N93" i="4"/>
  <c r="M93" i="4"/>
  <c r="L93" i="4"/>
  <c r="U93" i="4" s="1"/>
  <c r="K93" i="4"/>
  <c r="J93" i="4"/>
  <c r="S93" i="4" s="1"/>
  <c r="I93" i="4"/>
  <c r="X92" i="4"/>
  <c r="O92" i="4"/>
  <c r="N92" i="4"/>
  <c r="M92" i="4"/>
  <c r="L92" i="4"/>
  <c r="K92" i="4"/>
  <c r="J92" i="4"/>
  <c r="Y92" i="4" s="1"/>
  <c r="I92" i="4"/>
  <c r="X91" i="4"/>
  <c r="O91" i="4"/>
  <c r="N91" i="4"/>
  <c r="M91" i="4"/>
  <c r="L91" i="4"/>
  <c r="U91" i="4" s="1"/>
  <c r="K91" i="4"/>
  <c r="J91" i="4"/>
  <c r="I91" i="4"/>
  <c r="Y90" i="4"/>
  <c r="X90" i="4"/>
  <c r="O90" i="4"/>
  <c r="N90" i="4"/>
  <c r="M90" i="4"/>
  <c r="L90" i="4"/>
  <c r="K90" i="4"/>
  <c r="J90" i="4"/>
  <c r="S90" i="4" s="1"/>
  <c r="I90" i="4"/>
  <c r="Y89" i="4"/>
  <c r="X89" i="4"/>
  <c r="O89" i="4"/>
  <c r="N89" i="4"/>
  <c r="M89" i="4"/>
  <c r="L89" i="4"/>
  <c r="U89" i="4" s="1"/>
  <c r="K89" i="4"/>
  <c r="J89" i="4"/>
  <c r="S89" i="4" s="1"/>
  <c r="I89" i="4"/>
  <c r="X88" i="4"/>
  <c r="O88" i="4"/>
  <c r="N88" i="4"/>
  <c r="M88" i="4"/>
  <c r="L88" i="4"/>
  <c r="K88" i="4"/>
  <c r="J88" i="4"/>
  <c r="Y88" i="4" s="1"/>
  <c r="I88" i="4"/>
  <c r="X87" i="4"/>
  <c r="U87" i="4"/>
  <c r="O87" i="4"/>
  <c r="N87" i="4"/>
  <c r="M87" i="4"/>
  <c r="L87" i="4"/>
  <c r="K87" i="4"/>
  <c r="J87" i="4"/>
  <c r="I87" i="4"/>
  <c r="Y86" i="4"/>
  <c r="X86" i="4"/>
  <c r="O86" i="4"/>
  <c r="N86" i="4"/>
  <c r="M86" i="4"/>
  <c r="L86" i="4"/>
  <c r="K86" i="4"/>
  <c r="J86" i="4"/>
  <c r="S86" i="4" s="1"/>
  <c r="I86" i="4"/>
  <c r="Y85" i="4"/>
  <c r="X85" i="4"/>
  <c r="O85" i="4"/>
  <c r="N85" i="4"/>
  <c r="M85" i="4"/>
  <c r="L85" i="4"/>
  <c r="U85" i="4" s="1"/>
  <c r="K85" i="4"/>
  <c r="J85" i="4"/>
  <c r="S85" i="4" s="1"/>
  <c r="I85" i="4"/>
  <c r="X84" i="4"/>
  <c r="O84" i="4"/>
  <c r="N84" i="4"/>
  <c r="M84" i="4"/>
  <c r="L84" i="4"/>
  <c r="K84" i="4"/>
  <c r="J84" i="4"/>
  <c r="Y84" i="4" s="1"/>
  <c r="I84" i="4"/>
  <c r="X83" i="4"/>
  <c r="O83" i="4"/>
  <c r="N83" i="4"/>
  <c r="M83" i="4"/>
  <c r="L83" i="4"/>
  <c r="U83" i="4" s="1"/>
  <c r="K83" i="4"/>
  <c r="J83" i="4"/>
  <c r="I83" i="4"/>
  <c r="Y82" i="4"/>
  <c r="X82" i="4"/>
  <c r="O82" i="4"/>
  <c r="N82" i="4"/>
  <c r="M82" i="4"/>
  <c r="L82" i="4"/>
  <c r="K82" i="4"/>
  <c r="J82" i="4"/>
  <c r="S82" i="4" s="1"/>
  <c r="I82" i="4"/>
  <c r="Y81" i="4"/>
  <c r="X81" i="4"/>
  <c r="O81" i="4"/>
  <c r="N81" i="4"/>
  <c r="M81" i="4"/>
  <c r="L81" i="4"/>
  <c r="U81" i="4" s="1"/>
  <c r="K81" i="4"/>
  <c r="J81" i="4"/>
  <c r="S81" i="4" s="1"/>
  <c r="I81" i="4"/>
  <c r="X80" i="4"/>
  <c r="O80" i="4"/>
  <c r="N80" i="4"/>
  <c r="M80" i="4"/>
  <c r="L80" i="4"/>
  <c r="K80" i="4"/>
  <c r="J80" i="4"/>
  <c r="Y80" i="4" s="1"/>
  <c r="I80" i="4"/>
  <c r="X79" i="4"/>
  <c r="U79" i="4"/>
  <c r="O79" i="4"/>
  <c r="N79" i="4"/>
  <c r="M79" i="4"/>
  <c r="L79" i="4"/>
  <c r="K79" i="4"/>
  <c r="J79" i="4"/>
  <c r="I79" i="4"/>
  <c r="X78" i="4"/>
  <c r="O78" i="4"/>
  <c r="N78" i="4"/>
  <c r="M78" i="4"/>
  <c r="L78" i="4"/>
  <c r="K78" i="4"/>
  <c r="J78" i="4"/>
  <c r="Y78" i="4" s="1"/>
  <c r="I78" i="4"/>
  <c r="Y77" i="4"/>
  <c r="X77" i="4"/>
  <c r="O77" i="4"/>
  <c r="N77" i="4"/>
  <c r="M77" i="4"/>
  <c r="L77" i="4"/>
  <c r="U77" i="4" s="1"/>
  <c r="K77" i="4"/>
  <c r="J77" i="4"/>
  <c r="S77" i="4" s="1"/>
  <c r="I77" i="4"/>
  <c r="X76" i="4"/>
  <c r="O76" i="4"/>
  <c r="N76" i="4"/>
  <c r="M76" i="4"/>
  <c r="L76" i="4"/>
  <c r="K76" i="4"/>
  <c r="J76" i="4"/>
  <c r="Y76" i="4" s="1"/>
  <c r="I76" i="4"/>
  <c r="X75" i="4"/>
  <c r="O75" i="4"/>
  <c r="N75" i="4"/>
  <c r="M75" i="4"/>
  <c r="L75" i="4"/>
  <c r="V75" i="4" s="1"/>
  <c r="K75" i="4"/>
  <c r="J75" i="4"/>
  <c r="I75" i="4"/>
  <c r="X74" i="4"/>
  <c r="O74" i="4"/>
  <c r="N74" i="4"/>
  <c r="M74" i="4"/>
  <c r="L74" i="4"/>
  <c r="K74" i="4"/>
  <c r="J74" i="4"/>
  <c r="I74" i="4"/>
  <c r="X73" i="4"/>
  <c r="O73" i="4"/>
  <c r="N73" i="4"/>
  <c r="M73" i="4"/>
  <c r="L73" i="4"/>
  <c r="K73" i="4"/>
  <c r="J73" i="4"/>
  <c r="I73" i="4"/>
  <c r="X72" i="4"/>
  <c r="S72" i="4"/>
  <c r="O72" i="4"/>
  <c r="N72" i="4"/>
  <c r="M72" i="4"/>
  <c r="L72" i="4"/>
  <c r="K72" i="4"/>
  <c r="J72" i="4"/>
  <c r="Y72" i="4" s="1"/>
  <c r="I72" i="4"/>
  <c r="X71" i="4"/>
  <c r="O71" i="4"/>
  <c r="N71" i="4"/>
  <c r="M71" i="4"/>
  <c r="L71" i="4"/>
  <c r="K71" i="4"/>
  <c r="J71" i="4"/>
  <c r="I71" i="4"/>
  <c r="X70" i="4"/>
  <c r="V70" i="4"/>
  <c r="O70" i="4"/>
  <c r="N70" i="4"/>
  <c r="M70" i="4"/>
  <c r="L70" i="4"/>
  <c r="U70" i="4" s="1"/>
  <c r="K70" i="4"/>
  <c r="J70" i="4"/>
  <c r="S70" i="4" s="1"/>
  <c r="I70" i="4"/>
  <c r="X69" i="4"/>
  <c r="V69" i="4"/>
  <c r="U69" i="4"/>
  <c r="T69" i="4"/>
  <c r="O69" i="4"/>
  <c r="N69" i="4"/>
  <c r="M69" i="4"/>
  <c r="L69" i="4"/>
  <c r="K69" i="4"/>
  <c r="Y69" i="4" s="1"/>
  <c r="J69" i="4"/>
  <c r="I69" i="4"/>
  <c r="X68" i="4"/>
  <c r="U68" i="4"/>
  <c r="O68" i="4"/>
  <c r="N68" i="4"/>
  <c r="M68" i="4"/>
  <c r="L68" i="4"/>
  <c r="K68" i="4"/>
  <c r="J68" i="4"/>
  <c r="I68" i="4"/>
  <c r="X67" i="4"/>
  <c r="O67" i="4"/>
  <c r="N67" i="4"/>
  <c r="M67" i="4"/>
  <c r="L67" i="4"/>
  <c r="K67" i="4"/>
  <c r="J67" i="4"/>
  <c r="T67" i="4" s="1"/>
  <c r="I67" i="4"/>
  <c r="X66" i="4"/>
  <c r="O66" i="4"/>
  <c r="N66" i="4"/>
  <c r="M66" i="4"/>
  <c r="L66" i="4"/>
  <c r="U66" i="4" s="1"/>
  <c r="K66" i="4"/>
  <c r="J66" i="4"/>
  <c r="I66" i="4"/>
  <c r="X65" i="4"/>
  <c r="O65" i="4"/>
  <c r="N65" i="4"/>
  <c r="M65" i="4"/>
  <c r="L65" i="4"/>
  <c r="K65" i="4"/>
  <c r="J65" i="4"/>
  <c r="I65" i="4"/>
  <c r="X64" i="4"/>
  <c r="O64" i="4"/>
  <c r="N64" i="4"/>
  <c r="M64" i="4"/>
  <c r="L64" i="4"/>
  <c r="K64" i="4"/>
  <c r="J64" i="4"/>
  <c r="I64" i="4"/>
  <c r="X63" i="4"/>
  <c r="O63" i="4"/>
  <c r="N63" i="4"/>
  <c r="M63" i="4"/>
  <c r="L63" i="4"/>
  <c r="K63" i="4"/>
  <c r="J63" i="4"/>
  <c r="I63" i="4"/>
  <c r="X62" i="4"/>
  <c r="O62" i="4"/>
  <c r="N62" i="4"/>
  <c r="M62" i="4"/>
  <c r="L62" i="4"/>
  <c r="Y62" i="4" s="1"/>
  <c r="K62" i="4"/>
  <c r="J62" i="4"/>
  <c r="I62" i="4"/>
  <c r="X61" i="4"/>
  <c r="O61" i="4"/>
  <c r="N61" i="4"/>
  <c r="M61" i="4"/>
  <c r="L61" i="4"/>
  <c r="U61" i="4" s="1"/>
  <c r="K61" i="4"/>
  <c r="T61" i="4" s="1"/>
  <c r="J61" i="4"/>
  <c r="I61" i="4"/>
  <c r="X60" i="4"/>
  <c r="O60" i="4"/>
  <c r="N60" i="4"/>
  <c r="M60" i="4"/>
  <c r="T60" i="4" s="1"/>
  <c r="L60" i="4"/>
  <c r="K60" i="4"/>
  <c r="J60" i="4"/>
  <c r="I60" i="4"/>
  <c r="X59" i="4"/>
  <c r="T59" i="4"/>
  <c r="O59" i="4"/>
  <c r="N59" i="4"/>
  <c r="M59" i="4"/>
  <c r="L59" i="4"/>
  <c r="K59" i="4"/>
  <c r="J59" i="4"/>
  <c r="I59" i="4"/>
  <c r="X58" i="4"/>
  <c r="S58" i="4"/>
  <c r="O58" i="4"/>
  <c r="N58" i="4"/>
  <c r="M58" i="4"/>
  <c r="L58" i="4"/>
  <c r="K58" i="4"/>
  <c r="J58" i="4"/>
  <c r="I58" i="4"/>
  <c r="X57" i="4"/>
  <c r="O57" i="4"/>
  <c r="N57" i="4"/>
  <c r="M57" i="4"/>
  <c r="L57" i="4"/>
  <c r="K57" i="4"/>
  <c r="J57" i="4"/>
  <c r="I57" i="4"/>
  <c r="Y57" i="4" s="1"/>
  <c r="X56" i="4"/>
  <c r="O56" i="4"/>
  <c r="N56" i="4"/>
  <c r="M56" i="4"/>
  <c r="L56" i="4"/>
  <c r="K56" i="4"/>
  <c r="J56" i="4"/>
  <c r="Y56" i="4" s="1"/>
  <c r="I56" i="4"/>
  <c r="Y55" i="4"/>
  <c r="X55" i="4"/>
  <c r="O55" i="4"/>
  <c r="N55" i="4"/>
  <c r="M55" i="4"/>
  <c r="L55" i="4"/>
  <c r="K55" i="4"/>
  <c r="J55" i="4"/>
  <c r="I55" i="4"/>
  <c r="X54" i="4"/>
  <c r="V54" i="4"/>
  <c r="O54" i="4"/>
  <c r="N54" i="4"/>
  <c r="M54" i="4"/>
  <c r="L54" i="4"/>
  <c r="Y54" i="4" s="1"/>
  <c r="K54" i="4"/>
  <c r="J54" i="4"/>
  <c r="S54" i="4" s="1"/>
  <c r="I54" i="4"/>
  <c r="Y53" i="4"/>
  <c r="X53" i="4"/>
  <c r="O53" i="4"/>
  <c r="N53" i="4"/>
  <c r="M53" i="4"/>
  <c r="L53" i="4"/>
  <c r="K53" i="4"/>
  <c r="V53" i="4" s="1"/>
  <c r="J53" i="4"/>
  <c r="I53" i="4"/>
  <c r="X52" i="4"/>
  <c r="O52" i="4"/>
  <c r="N52" i="4"/>
  <c r="M52" i="4"/>
  <c r="L52" i="4"/>
  <c r="K52" i="4"/>
  <c r="J52" i="4"/>
  <c r="I52" i="4"/>
  <c r="X51" i="4"/>
  <c r="O51" i="4"/>
  <c r="N51" i="4"/>
  <c r="M51" i="4"/>
  <c r="L51" i="4"/>
  <c r="K51" i="4"/>
  <c r="J51" i="4"/>
  <c r="I51" i="4"/>
  <c r="X50" i="4"/>
  <c r="O50" i="4"/>
  <c r="N50" i="4"/>
  <c r="M50" i="4"/>
  <c r="L50" i="4"/>
  <c r="K50" i="4"/>
  <c r="J50" i="4"/>
  <c r="U50" i="4" s="1"/>
  <c r="I50" i="4"/>
  <c r="X49" i="4"/>
  <c r="S49" i="4"/>
  <c r="O49" i="4"/>
  <c r="N49" i="4"/>
  <c r="M49" i="4"/>
  <c r="L49" i="4"/>
  <c r="K49" i="4"/>
  <c r="J49" i="4"/>
  <c r="I49" i="4"/>
  <c r="X48" i="4"/>
  <c r="O48" i="4"/>
  <c r="N48" i="4"/>
  <c r="M48" i="4"/>
  <c r="L48" i="4"/>
  <c r="K48" i="4"/>
  <c r="J48" i="4"/>
  <c r="S48" i="4" s="1"/>
  <c r="I48" i="4"/>
  <c r="X47" i="4"/>
  <c r="V47" i="4"/>
  <c r="O47" i="4"/>
  <c r="N47" i="4"/>
  <c r="M47" i="4"/>
  <c r="L47" i="4"/>
  <c r="K47" i="4"/>
  <c r="J47" i="4"/>
  <c r="I47" i="4"/>
  <c r="X46" i="4"/>
  <c r="O46" i="4"/>
  <c r="N46" i="4"/>
  <c r="M46" i="4"/>
  <c r="V46" i="4" s="1"/>
  <c r="L46" i="4"/>
  <c r="U46" i="4" s="1"/>
  <c r="K46" i="4"/>
  <c r="J46" i="4"/>
  <c r="I46" i="4"/>
  <c r="X45" i="4"/>
  <c r="V45" i="4"/>
  <c r="U45" i="4"/>
  <c r="O45" i="4"/>
  <c r="N45" i="4"/>
  <c r="M45" i="4"/>
  <c r="L45" i="4"/>
  <c r="K45" i="4"/>
  <c r="Y45" i="4" s="1"/>
  <c r="J45" i="4"/>
  <c r="I45" i="4"/>
  <c r="X44" i="4"/>
  <c r="V44" i="4"/>
  <c r="O44" i="4"/>
  <c r="N44" i="4"/>
  <c r="M44" i="4"/>
  <c r="L44" i="4"/>
  <c r="K44" i="4"/>
  <c r="S44" i="4" s="1"/>
  <c r="J44" i="4"/>
  <c r="T44" i="4" s="1"/>
  <c r="I44" i="4"/>
  <c r="X43" i="4"/>
  <c r="U43" i="4"/>
  <c r="O43" i="4"/>
  <c r="N43" i="4"/>
  <c r="M43" i="4"/>
  <c r="L43" i="4"/>
  <c r="K43" i="4"/>
  <c r="J43" i="4"/>
  <c r="I43" i="4"/>
  <c r="X42" i="4"/>
  <c r="O42" i="4"/>
  <c r="N42" i="4"/>
  <c r="M42" i="4"/>
  <c r="L42" i="4"/>
  <c r="K42" i="4"/>
  <c r="J42" i="4"/>
  <c r="I42" i="4"/>
  <c r="X41" i="4"/>
  <c r="O41" i="4"/>
  <c r="N41" i="4"/>
  <c r="M41" i="4"/>
  <c r="L41" i="4"/>
  <c r="K41" i="4"/>
  <c r="J41" i="4"/>
  <c r="Y41" i="4" s="1"/>
  <c r="I41" i="4"/>
  <c r="T41" i="4" s="1"/>
  <c r="X40" i="4"/>
  <c r="O40" i="4"/>
  <c r="N40" i="4"/>
  <c r="M40" i="4"/>
  <c r="L40" i="4"/>
  <c r="K40" i="4"/>
  <c r="J40" i="4"/>
  <c r="I40" i="4"/>
  <c r="X39" i="4"/>
  <c r="V39" i="4"/>
  <c r="O39" i="4"/>
  <c r="N39" i="4"/>
  <c r="M39" i="4"/>
  <c r="Y39" i="4" s="1"/>
  <c r="L39" i="4"/>
  <c r="K39" i="4"/>
  <c r="J39" i="4"/>
  <c r="I39" i="4"/>
  <c r="X38" i="4"/>
  <c r="V38" i="4"/>
  <c r="U38" i="4"/>
  <c r="O38" i="4"/>
  <c r="N38" i="4"/>
  <c r="M38" i="4"/>
  <c r="L38" i="4"/>
  <c r="Y38" i="4" s="1"/>
  <c r="K38" i="4"/>
  <c r="J38" i="4"/>
  <c r="S38" i="4" s="1"/>
  <c r="I38" i="4"/>
  <c r="X37" i="4"/>
  <c r="V37" i="4"/>
  <c r="O37" i="4"/>
  <c r="N37" i="4"/>
  <c r="M37" i="4"/>
  <c r="Y37" i="4" s="1"/>
  <c r="L37" i="4"/>
  <c r="K37" i="4"/>
  <c r="J37" i="4"/>
  <c r="I37" i="4"/>
  <c r="X36" i="4"/>
  <c r="T36" i="4"/>
  <c r="S36" i="4"/>
  <c r="O36" i="4"/>
  <c r="N36" i="4"/>
  <c r="M36" i="4"/>
  <c r="L36" i="4"/>
  <c r="K36" i="4"/>
  <c r="J36" i="4"/>
  <c r="Y36" i="4" s="1"/>
  <c r="I36" i="4"/>
  <c r="X35" i="4"/>
  <c r="O35" i="4"/>
  <c r="N35" i="4"/>
  <c r="M35" i="4"/>
  <c r="L35" i="4"/>
  <c r="K35" i="4"/>
  <c r="U35" i="4" s="1"/>
  <c r="J35" i="4"/>
  <c r="I35" i="4"/>
  <c r="X34" i="4"/>
  <c r="O34" i="4"/>
  <c r="N34" i="4"/>
  <c r="M34" i="4"/>
  <c r="L34" i="4"/>
  <c r="S34" i="4" s="1"/>
  <c r="K34" i="4"/>
  <c r="J34" i="4"/>
  <c r="U34" i="4" s="1"/>
  <c r="I34" i="4"/>
  <c r="Y33" i="4"/>
  <c r="X33" i="4"/>
  <c r="O33" i="4"/>
  <c r="N33" i="4"/>
  <c r="M33" i="4"/>
  <c r="L33" i="4"/>
  <c r="K33" i="4"/>
  <c r="J33" i="4"/>
  <c r="I33" i="4"/>
  <c r="X32" i="4"/>
  <c r="O32" i="4"/>
  <c r="N32" i="4"/>
  <c r="M32" i="4"/>
  <c r="L32" i="4"/>
  <c r="K32" i="4"/>
  <c r="J32" i="4"/>
  <c r="I32" i="4"/>
  <c r="X31" i="4"/>
  <c r="O31" i="4"/>
  <c r="N31" i="4"/>
  <c r="M31" i="4"/>
  <c r="L31" i="4"/>
  <c r="K31" i="4"/>
  <c r="J31" i="4"/>
  <c r="I31" i="4"/>
  <c r="X30" i="4"/>
  <c r="U30" i="4"/>
  <c r="O30" i="4"/>
  <c r="N30" i="4"/>
  <c r="M30" i="4"/>
  <c r="Y30" i="4" s="1"/>
  <c r="L30" i="4"/>
  <c r="K30" i="4"/>
  <c r="J30" i="4"/>
  <c r="I30" i="4"/>
  <c r="X29" i="4"/>
  <c r="O29" i="4"/>
  <c r="N29" i="4"/>
  <c r="M29" i="4"/>
  <c r="V29" i="4" s="1"/>
  <c r="L29" i="4"/>
  <c r="Y29" i="4" s="1"/>
  <c r="K29" i="4"/>
  <c r="J29" i="4"/>
  <c r="I29" i="4"/>
  <c r="X28" i="4"/>
  <c r="O28" i="4"/>
  <c r="N28" i="4"/>
  <c r="M28" i="4"/>
  <c r="L28" i="4"/>
  <c r="K28" i="4"/>
  <c r="J28" i="4"/>
  <c r="I28" i="4"/>
  <c r="X27" i="4"/>
  <c r="O27" i="4"/>
  <c r="N27" i="4"/>
  <c r="M27" i="4"/>
  <c r="L27" i="4"/>
  <c r="K27" i="4"/>
  <c r="J27" i="4"/>
  <c r="I27" i="4"/>
  <c r="X26" i="4"/>
  <c r="T26" i="4"/>
  <c r="O26" i="4"/>
  <c r="N26" i="4"/>
  <c r="M26" i="4"/>
  <c r="L26" i="4"/>
  <c r="K26" i="4"/>
  <c r="J26" i="4"/>
  <c r="S26" i="4" s="1"/>
  <c r="I26" i="4"/>
  <c r="X25" i="4"/>
  <c r="O25" i="4"/>
  <c r="N25" i="4"/>
  <c r="M25" i="4"/>
  <c r="L25" i="4"/>
  <c r="K25" i="4"/>
  <c r="S25" i="4" s="1"/>
  <c r="J25" i="4"/>
  <c r="I25" i="4"/>
  <c r="Y24" i="4"/>
  <c r="X24" i="4"/>
  <c r="O24" i="4"/>
  <c r="N24" i="4"/>
  <c r="M24" i="4"/>
  <c r="L24" i="4"/>
  <c r="K24" i="4"/>
  <c r="J24" i="4"/>
  <c r="I24" i="4"/>
  <c r="Y23" i="4"/>
  <c r="X23" i="4"/>
  <c r="V23" i="4"/>
  <c r="O23" i="4"/>
  <c r="N23" i="4"/>
  <c r="M23" i="4"/>
  <c r="L23" i="4"/>
  <c r="K23" i="4"/>
  <c r="J23" i="4"/>
  <c r="I23" i="4"/>
  <c r="Y22" i="4"/>
  <c r="X22" i="4"/>
  <c r="O22" i="4"/>
  <c r="N22" i="4"/>
  <c r="M22" i="4"/>
  <c r="L22" i="4"/>
  <c r="K22" i="4"/>
  <c r="J22" i="4"/>
  <c r="I22" i="4"/>
  <c r="X21" i="4"/>
  <c r="V21" i="4"/>
  <c r="T21" i="4"/>
  <c r="O21" i="4"/>
  <c r="N21" i="4"/>
  <c r="M21" i="4"/>
  <c r="L21" i="4"/>
  <c r="K21" i="4"/>
  <c r="U21" i="4" s="1"/>
  <c r="J21" i="4"/>
  <c r="I21" i="4"/>
  <c r="X20" i="4"/>
  <c r="S20" i="4"/>
  <c r="O20" i="4"/>
  <c r="N20" i="4"/>
  <c r="M20" i="4"/>
  <c r="L20" i="4"/>
  <c r="T20" i="4" s="1"/>
  <c r="K20" i="4"/>
  <c r="V20" i="4" s="1"/>
  <c r="J20" i="4"/>
  <c r="I20" i="4"/>
  <c r="X19" i="4"/>
  <c r="U19" i="4"/>
  <c r="O19" i="4"/>
  <c r="N19" i="4"/>
  <c r="M19" i="4"/>
  <c r="L19" i="4"/>
  <c r="K19" i="4"/>
  <c r="J19" i="4"/>
  <c r="I19" i="4"/>
  <c r="X18" i="4"/>
  <c r="O18" i="4"/>
  <c r="N18" i="4"/>
  <c r="M18" i="4"/>
  <c r="L18" i="4"/>
  <c r="K18" i="4"/>
  <c r="J18" i="4"/>
  <c r="S18" i="4" s="1"/>
  <c r="I18" i="4"/>
  <c r="H18" i="4"/>
  <c r="X17" i="4"/>
  <c r="O17" i="4"/>
  <c r="N17" i="4"/>
  <c r="M17" i="4"/>
  <c r="L17" i="4"/>
  <c r="K17" i="4"/>
  <c r="U17" i="4" s="1"/>
  <c r="J17" i="4"/>
  <c r="T17" i="4" s="1"/>
  <c r="I17" i="4"/>
  <c r="H17" i="4"/>
  <c r="X16" i="4"/>
  <c r="S16" i="4"/>
  <c r="O16" i="4"/>
  <c r="N16" i="4"/>
  <c r="T16" i="4" s="1"/>
  <c r="M16" i="4"/>
  <c r="L16" i="4"/>
  <c r="K16" i="4"/>
  <c r="V16" i="4" s="1"/>
  <c r="J16" i="4"/>
  <c r="I16" i="4"/>
  <c r="H16" i="4"/>
  <c r="X15" i="4"/>
  <c r="O15" i="4"/>
  <c r="N15" i="4"/>
  <c r="M15" i="4"/>
  <c r="L15" i="4"/>
  <c r="K15" i="4"/>
  <c r="J15" i="4"/>
  <c r="I15" i="4"/>
  <c r="H15" i="4"/>
  <c r="Y14" i="4"/>
  <c r="X14" i="4"/>
  <c r="V14" i="4"/>
  <c r="O14" i="4"/>
  <c r="N14" i="4"/>
  <c r="W14" i="4" s="1"/>
  <c r="M14" i="4"/>
  <c r="L14" i="4"/>
  <c r="K14" i="4"/>
  <c r="J14" i="4"/>
  <c r="I14" i="4"/>
  <c r="H14" i="4"/>
  <c r="X13" i="4"/>
  <c r="O13" i="4"/>
  <c r="N13" i="4"/>
  <c r="M13" i="4"/>
  <c r="S13" i="4" s="1"/>
  <c r="L13" i="4"/>
  <c r="K13" i="4"/>
  <c r="J13" i="4"/>
  <c r="W13" i="4" s="1"/>
  <c r="I13" i="4"/>
  <c r="H13" i="4"/>
  <c r="X12" i="4"/>
  <c r="O12" i="4"/>
  <c r="N12" i="4"/>
  <c r="M12" i="4"/>
  <c r="L12" i="4"/>
  <c r="K12" i="4"/>
  <c r="T12" i="4" s="1"/>
  <c r="J12" i="4"/>
  <c r="W12" i="4" s="1"/>
  <c r="I12" i="4"/>
  <c r="H12" i="4"/>
  <c r="X11" i="4"/>
  <c r="T11" i="4"/>
  <c r="O11" i="4"/>
  <c r="N11" i="4"/>
  <c r="M11" i="4"/>
  <c r="L11" i="4"/>
  <c r="K11" i="4"/>
  <c r="J11" i="4"/>
  <c r="I11" i="4"/>
  <c r="H11" i="4"/>
  <c r="X10" i="4"/>
  <c r="O10" i="4"/>
  <c r="N10" i="4"/>
  <c r="M10" i="4"/>
  <c r="L10" i="4"/>
  <c r="K10" i="4"/>
  <c r="J10" i="4"/>
  <c r="I10" i="4"/>
  <c r="H10" i="4"/>
  <c r="X9" i="4"/>
  <c r="S9" i="4"/>
  <c r="O9" i="4"/>
  <c r="N9" i="4"/>
  <c r="M9" i="4"/>
  <c r="L9" i="4"/>
  <c r="K9" i="4"/>
  <c r="J9" i="4"/>
  <c r="I9" i="4"/>
  <c r="H9" i="4"/>
  <c r="X8" i="4"/>
  <c r="O8" i="4"/>
  <c r="T8" i="4" s="1"/>
  <c r="N8" i="4"/>
  <c r="M8" i="4"/>
  <c r="L8" i="4"/>
  <c r="K8" i="4"/>
  <c r="J8" i="4"/>
  <c r="I8" i="4"/>
  <c r="H8" i="4"/>
  <c r="Y7" i="4"/>
  <c r="X7" i="4"/>
  <c r="O7" i="4"/>
  <c r="N7" i="4"/>
  <c r="M7" i="4"/>
  <c r="L7" i="4"/>
  <c r="K7" i="4"/>
  <c r="V7" i="4" s="1"/>
  <c r="J7" i="4"/>
  <c r="I7" i="4"/>
  <c r="H7" i="4"/>
  <c r="X6" i="4"/>
  <c r="O6" i="4"/>
  <c r="N6" i="4"/>
  <c r="W6" i="4" s="1"/>
  <c r="M6" i="4"/>
  <c r="L6" i="4"/>
  <c r="K6" i="4"/>
  <c r="J6" i="4"/>
  <c r="I6" i="4"/>
  <c r="H6" i="4"/>
  <c r="X5" i="4"/>
  <c r="O5" i="4"/>
  <c r="N5" i="4"/>
  <c r="M5" i="4"/>
  <c r="L5" i="4"/>
  <c r="K5" i="4"/>
  <c r="J5" i="4"/>
  <c r="I5" i="4"/>
  <c r="H5" i="4"/>
  <c r="X4" i="4"/>
  <c r="O4" i="4"/>
  <c r="N4" i="4"/>
  <c r="M4" i="4"/>
  <c r="L4" i="4"/>
  <c r="K4" i="4"/>
  <c r="W4" i="4" s="1"/>
  <c r="J4" i="4"/>
  <c r="I4" i="4"/>
  <c r="H4" i="4"/>
  <c r="X3" i="4"/>
  <c r="O3" i="4"/>
  <c r="N3" i="4"/>
  <c r="M3" i="4"/>
  <c r="L3" i="4"/>
  <c r="Y3" i="4" s="1"/>
  <c r="K3" i="4"/>
  <c r="J3" i="4"/>
  <c r="I3" i="4"/>
  <c r="H3" i="4"/>
  <c r="AE1" i="3"/>
  <c r="AD1" i="3"/>
  <c r="AC1" i="3"/>
  <c r="AB1" i="3"/>
  <c r="AA1" i="3"/>
  <c r="Z1" i="3"/>
  <c r="Y1" i="3"/>
  <c r="X1" i="3"/>
  <c r="W1" i="3"/>
  <c r="V1" i="3"/>
  <c r="U1" i="3"/>
  <c r="T1" i="3"/>
  <c r="N1" i="3"/>
  <c r="M1" i="3"/>
  <c r="L1" i="3"/>
  <c r="K1" i="3"/>
  <c r="J1" i="3"/>
  <c r="I1" i="3"/>
  <c r="H1" i="3"/>
  <c r="G1" i="3"/>
  <c r="F1" i="3"/>
  <c r="E1" i="3"/>
  <c r="D1" i="3"/>
  <c r="C1" i="3"/>
  <c r="Q623" i="2"/>
  <c r="Q622" i="2"/>
  <c r="Q621" i="2"/>
  <c r="Q620" i="2"/>
  <c r="Q619" i="2"/>
  <c r="Q618" i="2"/>
  <c r="Q617" i="2"/>
  <c r="Q616" i="2"/>
  <c r="Q615" i="2"/>
  <c r="Q614" i="2"/>
  <c r="Q613" i="2"/>
  <c r="Q612" i="2"/>
  <c r="Q611" i="2"/>
  <c r="Q610" i="2"/>
  <c r="Q609" i="2"/>
  <c r="Q608" i="2"/>
  <c r="Q607" i="2"/>
  <c r="Q606" i="2"/>
  <c r="Q605" i="2"/>
  <c r="Q604" i="2"/>
  <c r="Q603" i="2"/>
  <c r="Q602" i="2"/>
  <c r="Q601" i="2"/>
  <c r="Q600" i="2"/>
  <c r="Q599" i="2"/>
  <c r="Q598" i="2"/>
  <c r="Q597" i="2"/>
  <c r="Q596" i="2"/>
  <c r="Q595" i="2"/>
  <c r="Q594" i="2"/>
  <c r="Q593" i="2"/>
  <c r="Q592" i="2"/>
  <c r="Q591" i="2"/>
  <c r="Q590" i="2"/>
  <c r="Q589" i="2"/>
  <c r="Q588" i="2"/>
  <c r="Q587" i="2"/>
  <c r="Q586" i="2"/>
  <c r="Q585" i="2"/>
  <c r="Q584" i="2"/>
  <c r="Q583" i="2"/>
  <c r="Q582" i="2"/>
  <c r="Q581" i="2"/>
  <c r="Q580" i="2"/>
  <c r="Q579" i="2"/>
  <c r="Q578" i="2"/>
  <c r="Q577" i="2"/>
  <c r="Q576" i="2"/>
  <c r="Q575" i="2"/>
  <c r="Q574" i="2"/>
  <c r="Q573" i="2"/>
  <c r="Q572" i="2"/>
  <c r="Q571" i="2"/>
  <c r="Q570" i="2"/>
  <c r="Q569" i="2"/>
  <c r="Q568" i="2"/>
  <c r="Q567" i="2"/>
  <c r="Q566" i="2"/>
  <c r="Q565" i="2"/>
  <c r="Q564" i="2"/>
  <c r="Q563" i="2"/>
  <c r="Q562" i="2"/>
  <c r="Q561" i="2"/>
  <c r="Q560" i="2"/>
  <c r="Q559" i="2"/>
  <c r="Q558" i="2"/>
  <c r="Q557" i="2"/>
  <c r="Q556" i="2"/>
  <c r="Q555" i="2"/>
  <c r="Q554" i="2"/>
  <c r="Q553" i="2"/>
  <c r="Q552" i="2"/>
  <c r="Q551" i="2"/>
  <c r="Q550" i="2"/>
  <c r="Q549" i="2"/>
  <c r="Q548" i="2"/>
  <c r="Q547" i="2"/>
  <c r="Q546" i="2"/>
  <c r="Q545" i="2"/>
  <c r="Q544" i="2"/>
  <c r="Q543" i="2"/>
  <c r="Q542" i="2"/>
  <c r="Q541" i="2"/>
  <c r="Q540" i="2"/>
  <c r="Q539" i="2"/>
  <c r="Q538" i="2"/>
  <c r="Q537" i="2"/>
  <c r="Q536" i="2"/>
  <c r="Q535" i="2"/>
  <c r="Q534" i="2"/>
  <c r="Q533" i="2"/>
  <c r="Q532" i="2"/>
  <c r="Q531" i="2"/>
  <c r="Q530" i="2"/>
  <c r="Q529" i="2"/>
  <c r="Q528" i="2"/>
  <c r="Q527" i="2"/>
  <c r="Q526" i="2"/>
  <c r="Q525" i="2"/>
  <c r="Q524" i="2"/>
  <c r="Q523" i="2"/>
  <c r="Q522" i="2"/>
  <c r="Q521" i="2"/>
  <c r="Q520" i="2"/>
  <c r="Q519" i="2"/>
  <c r="Q518" i="2"/>
  <c r="Q517" i="2"/>
  <c r="Q516" i="2"/>
  <c r="Q515" i="2"/>
  <c r="Q514" i="2"/>
  <c r="Q513" i="2"/>
  <c r="Q512" i="2"/>
  <c r="Q511" i="2"/>
  <c r="Q510" i="2"/>
  <c r="Q509" i="2"/>
  <c r="Q508" i="2"/>
  <c r="Q507" i="2"/>
  <c r="Q506" i="2"/>
  <c r="Q505" i="2"/>
  <c r="Q504" i="2"/>
  <c r="Q503" i="2"/>
  <c r="Q502" i="2"/>
  <c r="Q501" i="2"/>
  <c r="Q500" i="2"/>
  <c r="Q499" i="2"/>
  <c r="Q498" i="2"/>
  <c r="Q497" i="2"/>
  <c r="Q496" i="2"/>
  <c r="Q495" i="2"/>
  <c r="Q494" i="2"/>
  <c r="Q493" i="2"/>
  <c r="Q492" i="2"/>
  <c r="Q491" i="2"/>
  <c r="Q490" i="2"/>
  <c r="Q489" i="2"/>
  <c r="Q488" i="2"/>
  <c r="Q487" i="2"/>
  <c r="Q486" i="2"/>
  <c r="Q485" i="2"/>
  <c r="Q484" i="2"/>
  <c r="Q483" i="2"/>
  <c r="Q482" i="2"/>
  <c r="Q481" i="2"/>
  <c r="Q480" i="2"/>
  <c r="Q479" i="2"/>
  <c r="Q478" i="2"/>
  <c r="Q477" i="2"/>
  <c r="Q476" i="2"/>
  <c r="Q475" i="2"/>
  <c r="Q474" i="2"/>
  <c r="Q473" i="2"/>
  <c r="Q472" i="2"/>
  <c r="Q471" i="2"/>
  <c r="Q470" i="2"/>
  <c r="Q469" i="2"/>
  <c r="Q468" i="2"/>
  <c r="Q467" i="2"/>
  <c r="Q466" i="2"/>
  <c r="Q465" i="2"/>
  <c r="Q464" i="2"/>
  <c r="Q463" i="2"/>
  <c r="Q462" i="2"/>
  <c r="Q461" i="2"/>
  <c r="Q460" i="2"/>
  <c r="Q459" i="2"/>
  <c r="Q458" i="2"/>
  <c r="Q457" i="2"/>
  <c r="Q456" i="2"/>
  <c r="Q455" i="2"/>
  <c r="Q454" i="2"/>
  <c r="Q453" i="2"/>
  <c r="Q452" i="2"/>
  <c r="Q451" i="2"/>
  <c r="Q450" i="2"/>
  <c r="Q449" i="2"/>
  <c r="Q448" i="2"/>
  <c r="Q447" i="2"/>
  <c r="Q446" i="2"/>
  <c r="Q445" i="2"/>
  <c r="Q444" i="2"/>
  <c r="Q443" i="2"/>
  <c r="Q442" i="2"/>
  <c r="Q441" i="2"/>
  <c r="Q440" i="2"/>
  <c r="Q439" i="2"/>
  <c r="Q438" i="2"/>
  <c r="Q437" i="2"/>
  <c r="Q436" i="2"/>
  <c r="Q435" i="2"/>
  <c r="Q434" i="2"/>
  <c r="Q433" i="2"/>
  <c r="Q432" i="2"/>
  <c r="Q431" i="2"/>
  <c r="Q430" i="2"/>
  <c r="Q429" i="2"/>
  <c r="Q428" i="2"/>
  <c r="Q427" i="2"/>
  <c r="Q426" i="2"/>
  <c r="Q425" i="2"/>
  <c r="Q424" i="2"/>
  <c r="Q423" i="2"/>
  <c r="Q422" i="2"/>
  <c r="Q421" i="2"/>
  <c r="Q420" i="2"/>
  <c r="Q419" i="2"/>
  <c r="Q418" i="2"/>
  <c r="Q417" i="2"/>
  <c r="Q416" i="2"/>
  <c r="Q415" i="2"/>
  <c r="Q414" i="2"/>
  <c r="Q413" i="2"/>
  <c r="Q412" i="2"/>
  <c r="Q411" i="2"/>
  <c r="Q410" i="2"/>
  <c r="Q409" i="2"/>
  <c r="Q408" i="2"/>
  <c r="Q407" i="2"/>
  <c r="Q406" i="2"/>
  <c r="Q405" i="2"/>
  <c r="Q404" i="2"/>
  <c r="Q403" i="2"/>
  <c r="Q402" i="2"/>
  <c r="Q401" i="2"/>
  <c r="Q400" i="2"/>
  <c r="Q399" i="2"/>
  <c r="Q398" i="2"/>
  <c r="Q397" i="2"/>
  <c r="Q396" i="2"/>
  <c r="Q395" i="2"/>
  <c r="Q394" i="2"/>
  <c r="Q393" i="2"/>
  <c r="Q392" i="2"/>
  <c r="Q391" i="2"/>
  <c r="Q390" i="2"/>
  <c r="Q389" i="2"/>
  <c r="Q388" i="2"/>
  <c r="Q387" i="2"/>
  <c r="Q386" i="2"/>
  <c r="Q385" i="2"/>
  <c r="Q384" i="2"/>
  <c r="Q383" i="2"/>
  <c r="Q382" i="2"/>
  <c r="Q381" i="2"/>
  <c r="Q380" i="2"/>
  <c r="Q379" i="2"/>
  <c r="Q378" i="2"/>
  <c r="Q377" i="2"/>
  <c r="Q376" i="2"/>
  <c r="Q375" i="2"/>
  <c r="Q374" i="2"/>
  <c r="Q373" i="2"/>
  <c r="Q372" i="2"/>
  <c r="Q371" i="2"/>
  <c r="Q370" i="2"/>
  <c r="Q369" i="2"/>
  <c r="Q368" i="2"/>
  <c r="Q367" i="2"/>
  <c r="Q366" i="2"/>
  <c r="Q365" i="2"/>
  <c r="Q364" i="2"/>
  <c r="Q363" i="2"/>
  <c r="Q362" i="2"/>
  <c r="Q361" i="2"/>
  <c r="Q360" i="2"/>
  <c r="Q359" i="2"/>
  <c r="Q358" i="2"/>
  <c r="Q357" i="2"/>
  <c r="Q356" i="2"/>
  <c r="Q355" i="2"/>
  <c r="Q354" i="2"/>
  <c r="Q353" i="2"/>
  <c r="Q352" i="2"/>
  <c r="Q351" i="2"/>
  <c r="Q350" i="2"/>
  <c r="Q349" i="2"/>
  <c r="Q348" i="2"/>
  <c r="Q347" i="2"/>
  <c r="Q346" i="2"/>
  <c r="Q34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285" i="2"/>
  <c r="Q284" i="2"/>
  <c r="Q283" i="2"/>
  <c r="Q282" i="2"/>
  <c r="Q281" i="2"/>
  <c r="Q280" i="2"/>
  <c r="Q279" i="2"/>
  <c r="Q278" i="2"/>
  <c r="Q277" i="2"/>
  <c r="Q276" i="2"/>
  <c r="Q275" i="2"/>
  <c r="Q274" i="2"/>
  <c r="Q273" i="2"/>
  <c r="Q272" i="2"/>
  <c r="Q271" i="2"/>
  <c r="Q270" i="2"/>
  <c r="Q269" i="2"/>
  <c r="Q268" i="2"/>
  <c r="Q267" i="2"/>
  <c r="Q266" i="2"/>
  <c r="Q265" i="2"/>
  <c r="Q264" i="2"/>
  <c r="Q263" i="2"/>
  <c r="Q26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42" i="2"/>
  <c r="Q241" i="2"/>
  <c r="Q240" i="2"/>
  <c r="Q239" i="2"/>
  <c r="Q238" i="2"/>
  <c r="Q237" i="2"/>
  <c r="Q236" i="2"/>
  <c r="Q235" i="2"/>
  <c r="Q234" i="2"/>
  <c r="Q233" i="2"/>
  <c r="Q232" i="2"/>
  <c r="Q231" i="2"/>
  <c r="Q230" i="2"/>
  <c r="Q229" i="2"/>
  <c r="Q228" i="2"/>
  <c r="Q227" i="2"/>
  <c r="Q226" i="2"/>
  <c r="Q225" i="2"/>
  <c r="Q224" i="2"/>
  <c r="Q223" i="2"/>
  <c r="Q222" i="2"/>
  <c r="Q221" i="2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Y8" i="16" l="1"/>
  <c r="T11" i="16"/>
  <c r="S22" i="16"/>
  <c r="T29" i="16"/>
  <c r="Y30" i="16"/>
  <c r="S37" i="16"/>
  <c r="Y41" i="16"/>
  <c r="V52" i="16"/>
  <c r="U53" i="16"/>
  <c r="S80" i="16"/>
  <c r="U98" i="16"/>
  <c r="S29" i="16"/>
  <c r="S44" i="16"/>
  <c r="S46" i="16"/>
  <c r="T53" i="16"/>
  <c r="Y54" i="16"/>
  <c r="Y64" i="16"/>
  <c r="U69" i="16"/>
  <c r="T81" i="16"/>
  <c r="U9" i="16"/>
  <c r="S15" i="16"/>
  <c r="Y22" i="16"/>
  <c r="W42" i="16"/>
  <c r="V44" i="16"/>
  <c r="Y56" i="16"/>
  <c r="V67" i="16"/>
  <c r="U70" i="16"/>
  <c r="S82" i="16"/>
  <c r="U83" i="16"/>
  <c r="T8" i="16"/>
  <c r="S11" i="16"/>
  <c r="Y33" i="16"/>
  <c r="Y46" i="16"/>
  <c r="S73" i="16"/>
  <c r="V59" i="16"/>
  <c r="U71" i="16"/>
  <c r="T90" i="16"/>
  <c r="V11" i="16"/>
  <c r="W29" i="16"/>
  <c r="W32" i="16"/>
  <c r="W34" i="16"/>
  <c r="S36" i="16"/>
  <c r="Y49" i="16"/>
  <c r="U60" i="16"/>
  <c r="T61" i="16"/>
  <c r="T77" i="16"/>
  <c r="T91" i="16"/>
  <c r="W26" i="16"/>
  <c r="S28" i="16"/>
  <c r="S30" i="16"/>
  <c r="V36" i="16"/>
  <c r="Y38" i="16"/>
  <c r="S64" i="16"/>
  <c r="V80" i="16"/>
  <c r="V92" i="16"/>
  <c r="T98" i="16"/>
  <c r="W11" i="16"/>
  <c r="V17" i="16"/>
  <c r="T19" i="16"/>
  <c r="V28" i="16"/>
  <c r="W48" i="16"/>
  <c r="W50" i="16"/>
  <c r="S52" i="16"/>
  <c r="V78" i="16"/>
  <c r="V93" i="16"/>
  <c r="W3" i="15"/>
  <c r="Y6" i="15"/>
  <c r="T63" i="15"/>
  <c r="Y13" i="15"/>
  <c r="U27" i="15"/>
  <c r="Y30" i="15"/>
  <c r="T43" i="15"/>
  <c r="T61" i="15"/>
  <c r="Y63" i="15"/>
  <c r="U82" i="15"/>
  <c r="U80" i="15"/>
  <c r="U86" i="15"/>
  <c r="T9" i="15"/>
  <c r="U21" i="15"/>
  <c r="V28" i="15"/>
  <c r="U29" i="15"/>
  <c r="T46" i="15"/>
  <c r="U49" i="15"/>
  <c r="S64" i="15"/>
  <c r="U65" i="15"/>
  <c r="Y82" i="15"/>
  <c r="T5" i="15"/>
  <c r="S12" i="15"/>
  <c r="V12" i="15"/>
  <c r="W15" i="15"/>
  <c r="U17" i="15"/>
  <c r="T28" i="15"/>
  <c r="V34" i="15"/>
  <c r="S35" i="15"/>
  <c r="Y46" i="15"/>
  <c r="U84" i="15"/>
  <c r="Y14" i="15"/>
  <c r="V27" i="15"/>
  <c r="S9" i="15"/>
  <c r="T34" i="15"/>
  <c r="T35" i="15"/>
  <c r="Y69" i="15"/>
  <c r="Y70" i="15"/>
  <c r="T78" i="15"/>
  <c r="S87" i="15"/>
  <c r="T93" i="15"/>
  <c r="U94" i="15"/>
  <c r="T25" i="15"/>
  <c r="U3" i="15"/>
  <c r="V4" i="15"/>
  <c r="W6" i="15"/>
  <c r="Y7" i="15"/>
  <c r="U37" i="15"/>
  <c r="T51" i="15"/>
  <c r="U54" i="15"/>
  <c r="S75" i="15"/>
  <c r="U78" i="15"/>
  <c r="S91" i="15"/>
  <c r="U13" i="15"/>
  <c r="Y16" i="15"/>
  <c r="T30" i="15"/>
  <c r="Y5" i="15"/>
  <c r="T38" i="15"/>
  <c r="T40" i="15"/>
  <c r="Y53" i="15"/>
  <c r="S56" i="15"/>
  <c r="T74" i="15"/>
  <c r="T90" i="15"/>
  <c r="Y94" i="15"/>
  <c r="S95" i="15"/>
  <c r="U55" i="14"/>
  <c r="V4" i="14"/>
  <c r="T77" i="14"/>
  <c r="U18" i="14"/>
  <c r="T22" i="14"/>
  <c r="W23" i="14"/>
  <c r="W30" i="14"/>
  <c r="U32" i="14"/>
  <c r="U33" i="14"/>
  <c r="W34" i="14"/>
  <c r="Y46" i="14"/>
  <c r="T46" i="14"/>
  <c r="R46" i="14" s="1"/>
  <c r="Q46" i="14" s="1"/>
  <c r="Y57" i="14"/>
  <c r="V57" i="14"/>
  <c r="Y68" i="14"/>
  <c r="S82" i="14"/>
  <c r="S83" i="14"/>
  <c r="V87" i="14"/>
  <c r="U93" i="14"/>
  <c r="S7" i="14"/>
  <c r="S18" i="14"/>
  <c r="R18" i="14" s="1"/>
  <c r="Q18" i="14" s="1"/>
  <c r="V23" i="14"/>
  <c r="Y26" i="14"/>
  <c r="T26" i="14"/>
  <c r="S28" i="14"/>
  <c r="T33" i="14"/>
  <c r="Y37" i="14"/>
  <c r="W46" i="14"/>
  <c r="U57" i="14"/>
  <c r="U66" i="14"/>
  <c r="T68" i="14"/>
  <c r="T80" i="14"/>
  <c r="S95" i="14"/>
  <c r="S99" i="14"/>
  <c r="S20" i="14"/>
  <c r="W22" i="14"/>
  <c r="U24" i="14"/>
  <c r="U25" i="14"/>
  <c r="S35" i="14"/>
  <c r="V36" i="14"/>
  <c r="W37" i="14"/>
  <c r="Y39" i="14"/>
  <c r="T39" i="14"/>
  <c r="S45" i="14"/>
  <c r="V46" i="14"/>
  <c r="Y51" i="14"/>
  <c r="W57" i="14"/>
  <c r="Y60" i="14"/>
  <c r="Y73" i="14"/>
  <c r="V82" i="14"/>
  <c r="W89" i="14"/>
  <c r="U95" i="14"/>
  <c r="V98" i="14"/>
  <c r="Y98" i="14"/>
  <c r="Y8" i="14"/>
  <c r="T10" i="14"/>
  <c r="V12" i="14"/>
  <c r="Y16" i="14"/>
  <c r="T25" i="14"/>
  <c r="T38" i="14"/>
  <c r="W39" i="14"/>
  <c r="S42" i="14"/>
  <c r="S47" i="14"/>
  <c r="T48" i="14"/>
  <c r="W49" i="14"/>
  <c r="W51" i="14"/>
  <c r="Y53" i="14"/>
  <c r="T53" i="14"/>
  <c r="R53" i="14" s="1"/>
  <c r="Q53" i="14" s="1"/>
  <c r="T56" i="14"/>
  <c r="U58" i="14"/>
  <c r="S59" i="14"/>
  <c r="R59" i="14" s="1"/>
  <c r="Q59" i="14" s="1"/>
  <c r="T60" i="14"/>
  <c r="W80" i="14"/>
  <c r="T84" i="14"/>
  <c r="U98" i="14"/>
  <c r="R98" i="14" s="1"/>
  <c r="Q98" i="14" s="1"/>
  <c r="U10" i="14"/>
  <c r="S14" i="14"/>
  <c r="S27" i="14"/>
  <c r="Y29" i="14"/>
  <c r="S31" i="14"/>
  <c r="W36" i="14"/>
  <c r="V39" i="14"/>
  <c r="U50" i="14"/>
  <c r="U52" i="14"/>
  <c r="U53" i="14"/>
  <c r="V53" i="14"/>
  <c r="W56" i="14"/>
  <c r="V59" i="14"/>
  <c r="Y63" i="14"/>
  <c r="U64" i="14"/>
  <c r="V70" i="14"/>
  <c r="W71" i="14"/>
  <c r="T72" i="14"/>
  <c r="S85" i="14"/>
  <c r="T91" i="14"/>
  <c r="T94" i="14"/>
  <c r="T100" i="14"/>
  <c r="V31" i="14"/>
  <c r="W44" i="14"/>
  <c r="S48" i="14"/>
  <c r="R48" i="14" s="1"/>
  <c r="S58" i="14"/>
  <c r="R58" i="14" s="1"/>
  <c r="W20" i="14"/>
  <c r="S67" i="14"/>
  <c r="R67" i="14" s="1"/>
  <c r="Q67" i="14" s="1"/>
  <c r="W26" i="14"/>
  <c r="U3" i="14"/>
  <c r="S10" i="14"/>
  <c r="S15" i="14"/>
  <c r="Y21" i="14"/>
  <c r="U21" i="14"/>
  <c r="W29" i="14"/>
  <c r="Y31" i="14"/>
  <c r="T31" i="14"/>
  <c r="W38" i="14"/>
  <c r="W40" i="14"/>
  <c r="U41" i="14"/>
  <c r="T42" i="14"/>
  <c r="S44" i="14"/>
  <c r="T52" i="14"/>
  <c r="W53" i="14"/>
  <c r="T55" i="14"/>
  <c r="S63" i="14"/>
  <c r="Y64" i="14"/>
  <c r="U72" i="14"/>
  <c r="V86" i="14"/>
  <c r="W97" i="14"/>
  <c r="W29" i="12"/>
  <c r="W55" i="12"/>
  <c r="Y93" i="12"/>
  <c r="W10" i="12"/>
  <c r="U35" i="12"/>
  <c r="U42" i="12"/>
  <c r="W50" i="12"/>
  <c r="S60" i="12"/>
  <c r="V63" i="12"/>
  <c r="V67" i="12"/>
  <c r="S73" i="12"/>
  <c r="S75" i="12"/>
  <c r="S84" i="12"/>
  <c r="S9" i="12"/>
  <c r="U9" i="12"/>
  <c r="U37" i="12"/>
  <c r="S46" i="12"/>
  <c r="S48" i="12"/>
  <c r="U49" i="12"/>
  <c r="V53" i="12"/>
  <c r="S58" i="12"/>
  <c r="S66" i="12"/>
  <c r="S68" i="12"/>
  <c r="W81" i="12"/>
  <c r="W83" i="12"/>
  <c r="V9" i="12"/>
  <c r="T20" i="12"/>
  <c r="V21" i="12"/>
  <c r="V26" i="12"/>
  <c r="U34" i="12"/>
  <c r="W54" i="12"/>
  <c r="S77" i="12"/>
  <c r="T85" i="12"/>
  <c r="V93" i="12"/>
  <c r="S7" i="12"/>
  <c r="Y9" i="12"/>
  <c r="T11" i="12"/>
  <c r="W17" i="12"/>
  <c r="V43" i="12"/>
  <c r="U58" i="12"/>
  <c r="V61" i="12"/>
  <c r="U63" i="12"/>
  <c r="V65" i="12"/>
  <c r="U67" i="12"/>
  <c r="U76" i="12"/>
  <c r="Y94" i="12"/>
  <c r="S96" i="12"/>
  <c r="S25" i="12"/>
  <c r="T28" i="12"/>
  <c r="W31" i="12"/>
  <c r="U38" i="12"/>
  <c r="W42" i="12"/>
  <c r="U53" i="12"/>
  <c r="V69" i="12"/>
  <c r="S76" i="12"/>
  <c r="S81" i="12"/>
  <c r="S83" i="12"/>
  <c r="U98" i="12"/>
  <c r="U50" i="12"/>
  <c r="S54" i="12"/>
  <c r="U73" i="12"/>
  <c r="T88" i="12"/>
  <c r="V37" i="12"/>
  <c r="V59" i="12"/>
  <c r="U65" i="12"/>
  <c r="V85" i="12"/>
  <c r="U89" i="12"/>
  <c r="R78" i="11"/>
  <c r="U8" i="11"/>
  <c r="V37" i="11"/>
  <c r="S41" i="11"/>
  <c r="Y44" i="11"/>
  <c r="Y58" i="11"/>
  <c r="T74" i="11"/>
  <c r="U74" i="11"/>
  <c r="U75" i="11"/>
  <c r="T86" i="11"/>
  <c r="U86" i="11"/>
  <c r="U87" i="11"/>
  <c r="Y91" i="11"/>
  <c r="Y98" i="11"/>
  <c r="Y27" i="11"/>
  <c r="S45" i="11"/>
  <c r="T50" i="11"/>
  <c r="Y55" i="11"/>
  <c r="Y67" i="11"/>
  <c r="Y74" i="11"/>
  <c r="Y86" i="11"/>
  <c r="T12" i="11"/>
  <c r="U16" i="11"/>
  <c r="U51" i="11"/>
  <c r="T62" i="11"/>
  <c r="R62" i="11" s="1"/>
  <c r="Q62" i="11" s="1"/>
  <c r="U62" i="11"/>
  <c r="U63" i="11"/>
  <c r="T78" i="11"/>
  <c r="U78" i="11"/>
  <c r="U79" i="11"/>
  <c r="Y83" i="11"/>
  <c r="S90" i="11"/>
  <c r="Y95" i="11"/>
  <c r="T25" i="11"/>
  <c r="V49" i="11"/>
  <c r="S54" i="11"/>
  <c r="Y62" i="11"/>
  <c r="R66" i="11"/>
  <c r="T76" i="11"/>
  <c r="Y78" i="11"/>
  <c r="T90" i="11"/>
  <c r="U90" i="11"/>
  <c r="U91" i="11"/>
  <c r="U54" i="11"/>
  <c r="U66" i="11"/>
  <c r="U67" i="11"/>
  <c r="R94" i="11"/>
  <c r="U10" i="11"/>
  <c r="U25" i="11"/>
  <c r="U38" i="11"/>
  <c r="U48" i="11"/>
  <c r="Y54" i="11"/>
  <c r="Y66" i="11"/>
  <c r="Y75" i="11"/>
  <c r="T82" i="11"/>
  <c r="U82" i="11"/>
  <c r="U83" i="11"/>
  <c r="Y87" i="11"/>
  <c r="T94" i="11"/>
  <c r="U94" i="11"/>
  <c r="U95" i="11"/>
  <c r="Y15" i="11"/>
  <c r="V16" i="11"/>
  <c r="T24" i="11"/>
  <c r="U35" i="11"/>
  <c r="T70" i="11"/>
  <c r="U70" i="11"/>
  <c r="U71" i="11"/>
  <c r="Y82" i="11"/>
  <c r="T92" i="11"/>
  <c r="Y94" i="11"/>
  <c r="S98" i="11"/>
  <c r="T29" i="11"/>
  <c r="Y51" i="11"/>
  <c r="T58" i="11"/>
  <c r="U58" i="11"/>
  <c r="U59" i="11"/>
  <c r="Y63" i="11"/>
  <c r="Y70" i="11"/>
  <c r="S74" i="11"/>
  <c r="R74" i="11" s="1"/>
  <c r="Q74" i="11" s="1"/>
  <c r="Y79" i="11"/>
  <c r="S86" i="11"/>
  <c r="T98" i="11"/>
  <c r="U98" i="11"/>
  <c r="U99" i="11"/>
  <c r="S34" i="10"/>
  <c r="T42" i="10"/>
  <c r="W48" i="10"/>
  <c r="T67" i="10"/>
  <c r="V88" i="10"/>
  <c r="T91" i="10"/>
  <c r="T14" i="10"/>
  <c r="U18" i="10"/>
  <c r="Y20" i="10"/>
  <c r="U37" i="10"/>
  <c r="V69" i="10"/>
  <c r="U71" i="10"/>
  <c r="T73" i="10"/>
  <c r="V91" i="10"/>
  <c r="V8" i="10"/>
  <c r="Y15" i="10"/>
  <c r="S17" i="10"/>
  <c r="W30" i="10"/>
  <c r="T40" i="10"/>
  <c r="U47" i="10"/>
  <c r="S50" i="10"/>
  <c r="W53" i="10"/>
  <c r="U94" i="10"/>
  <c r="Y51" i="10"/>
  <c r="T55" i="10"/>
  <c r="S70" i="10"/>
  <c r="S85" i="10"/>
  <c r="W7" i="10"/>
  <c r="Y24" i="10"/>
  <c r="S36" i="10"/>
  <c r="V38" i="10"/>
  <c r="T47" i="10"/>
  <c r="S80" i="10"/>
  <c r="W87" i="10"/>
  <c r="T94" i="10"/>
  <c r="W97" i="10"/>
  <c r="Y10" i="10"/>
  <c r="U12" i="10"/>
  <c r="U27" i="10"/>
  <c r="Y28" i="10"/>
  <c r="S37" i="10"/>
  <c r="U43" i="10"/>
  <c r="S45" i="10"/>
  <c r="U51" i="10"/>
  <c r="S96" i="10"/>
  <c r="V3" i="10"/>
  <c r="W22" i="10"/>
  <c r="T27" i="10"/>
  <c r="S28" i="10"/>
  <c r="V29" i="10"/>
  <c r="Y37" i="10"/>
  <c r="Y46" i="10"/>
  <c r="T50" i="10"/>
  <c r="U65" i="10"/>
  <c r="T69" i="10"/>
  <c r="U74" i="10"/>
  <c r="W90" i="10"/>
  <c r="U16" i="9"/>
  <c r="V28" i="9"/>
  <c r="W6" i="9"/>
  <c r="T8" i="9"/>
  <c r="Y11" i="9"/>
  <c r="S16" i="9"/>
  <c r="W20" i="9"/>
  <c r="W24" i="9"/>
  <c r="W45" i="9"/>
  <c r="W57" i="9"/>
  <c r="W58" i="9"/>
  <c r="U61" i="9"/>
  <c r="W91" i="9"/>
  <c r="W92" i="9"/>
  <c r="Y93" i="9"/>
  <c r="S94" i="9"/>
  <c r="W12" i="9"/>
  <c r="Y14" i="9"/>
  <c r="U15" i="9"/>
  <c r="Y16" i="9"/>
  <c r="W21" i="9"/>
  <c r="V37" i="9"/>
  <c r="W48" i="9"/>
  <c r="W53" i="9"/>
  <c r="W65" i="9"/>
  <c r="W66" i="9"/>
  <c r="U69" i="9"/>
  <c r="T94" i="9"/>
  <c r="Y98" i="9"/>
  <c r="S4" i="9"/>
  <c r="S8" i="9"/>
  <c r="U12" i="9"/>
  <c r="W56" i="9"/>
  <c r="W61" i="9"/>
  <c r="W73" i="9"/>
  <c r="W74" i="9"/>
  <c r="W77" i="9"/>
  <c r="Y86" i="9"/>
  <c r="U4" i="9"/>
  <c r="W13" i="9"/>
  <c r="V15" i="9"/>
  <c r="W33" i="9"/>
  <c r="W34" i="9"/>
  <c r="W72" i="9"/>
  <c r="Y78" i="9"/>
  <c r="W80" i="9"/>
  <c r="T81" i="9"/>
  <c r="Y82" i="9"/>
  <c r="V85" i="9"/>
  <c r="T93" i="9"/>
  <c r="U37" i="9"/>
  <c r="W41" i="9"/>
  <c r="W42" i="9"/>
  <c r="T77" i="9"/>
  <c r="Y81" i="9"/>
  <c r="W83" i="9"/>
  <c r="S85" i="9"/>
  <c r="W5" i="9"/>
  <c r="V7" i="9"/>
  <c r="W14" i="9"/>
  <c r="V29" i="9"/>
  <c r="W32" i="9"/>
  <c r="U45" i="9"/>
  <c r="T90" i="9"/>
  <c r="W49" i="9"/>
  <c r="W50" i="9"/>
  <c r="U53" i="9"/>
  <c r="V69" i="9"/>
  <c r="Y79" i="9"/>
  <c r="V90" i="9"/>
  <c r="S60" i="8"/>
  <c r="W21" i="8"/>
  <c r="S50" i="8"/>
  <c r="W65" i="8"/>
  <c r="V44" i="8"/>
  <c r="Y60" i="8"/>
  <c r="Y76" i="8"/>
  <c r="W98" i="8"/>
  <c r="S65" i="8"/>
  <c r="S7" i="8"/>
  <c r="T16" i="8"/>
  <c r="W10" i="8"/>
  <c r="S27" i="8"/>
  <c r="Y28" i="8"/>
  <c r="Y30" i="8"/>
  <c r="Y31" i="8"/>
  <c r="V36" i="8"/>
  <c r="Y36" i="8"/>
  <c r="V43" i="8"/>
  <c r="W94" i="8"/>
  <c r="V64" i="8"/>
  <c r="W85" i="8"/>
  <c r="W3" i="8"/>
  <c r="V33" i="8"/>
  <c r="T34" i="8"/>
  <c r="T35" i="8"/>
  <c r="S58" i="8"/>
  <c r="T93" i="8"/>
  <c r="Y51" i="8"/>
  <c r="W89" i="8"/>
  <c r="Y90" i="8"/>
  <c r="T10" i="8"/>
  <c r="T53" i="8"/>
  <c r="U54" i="8"/>
  <c r="Y6" i="8"/>
  <c r="Y7" i="8"/>
  <c r="W18" i="8"/>
  <c r="S35" i="8"/>
  <c r="T36" i="8"/>
  <c r="W42" i="8"/>
  <c r="V55" i="8"/>
  <c r="V58" i="8"/>
  <c r="W71" i="8"/>
  <c r="W93" i="8"/>
  <c r="Y8" i="8"/>
  <c r="W13" i="8"/>
  <c r="T17" i="8"/>
  <c r="V19" i="8"/>
  <c r="S23" i="8"/>
  <c r="T24" i="8"/>
  <c r="S25" i="8"/>
  <c r="U50" i="8"/>
  <c r="T50" i="8"/>
  <c r="V60" i="8"/>
  <c r="T71" i="8"/>
  <c r="Y86" i="8"/>
  <c r="T13" i="8"/>
  <c r="W19" i="8"/>
  <c r="Y20" i="8"/>
  <c r="W27" i="8"/>
  <c r="Y44" i="8"/>
  <c r="S47" i="8"/>
  <c r="W55" i="8"/>
  <c r="W60" i="8"/>
  <c r="Y61" i="8"/>
  <c r="Y67" i="8"/>
  <c r="W74" i="8"/>
  <c r="S96" i="8"/>
  <c r="U12" i="8"/>
  <c r="V15" i="8"/>
  <c r="W28" i="8"/>
  <c r="W50" i="8"/>
  <c r="W58" i="8"/>
  <c r="S62" i="8"/>
  <c r="W81" i="8"/>
  <c r="W90" i="8"/>
  <c r="W15" i="8"/>
  <c r="S16" i="8"/>
  <c r="R16" i="8" s="1"/>
  <c r="V21" i="8"/>
  <c r="Y32" i="8"/>
  <c r="V45" i="8"/>
  <c r="T54" i="8"/>
  <c r="V61" i="8"/>
  <c r="V65" i="8"/>
  <c r="S70" i="8"/>
  <c r="T74" i="8"/>
  <c r="S85" i="8"/>
  <c r="V70" i="8"/>
  <c r="Y5" i="8"/>
  <c r="Y9" i="8"/>
  <c r="V11" i="8"/>
  <c r="U13" i="8"/>
  <c r="W20" i="8"/>
  <c r="Y29" i="8"/>
  <c r="Y54" i="8"/>
  <c r="T66" i="8"/>
  <c r="W68" i="8"/>
  <c r="S89" i="8"/>
  <c r="Y98" i="8"/>
  <c r="W7" i="8"/>
  <c r="W8" i="8"/>
  <c r="W11" i="8"/>
  <c r="Y13" i="8"/>
  <c r="U16" i="8"/>
  <c r="U18" i="8"/>
  <c r="V28" i="8"/>
  <c r="S39" i="8"/>
  <c r="T55" i="8"/>
  <c r="V57" i="8"/>
  <c r="Y65" i="8"/>
  <c r="Y99" i="8"/>
  <c r="S27" i="7"/>
  <c r="V3" i="7"/>
  <c r="T3" i="7"/>
  <c r="S18" i="7"/>
  <c r="S26" i="7"/>
  <c r="S49" i="7"/>
  <c r="S67" i="7"/>
  <c r="T12" i="5"/>
  <c r="U70" i="6"/>
  <c r="W89" i="6"/>
  <c r="V3" i="6"/>
  <c r="V4" i="6"/>
  <c r="Y7" i="6"/>
  <c r="V9" i="6"/>
  <c r="W10" i="6"/>
  <c r="U22" i="6"/>
  <c r="S27" i="6"/>
  <c r="U30" i="6"/>
  <c r="S32" i="6"/>
  <c r="U38" i="6"/>
  <c r="U46" i="6"/>
  <c r="W49" i="6"/>
  <c r="S51" i="6"/>
  <c r="Y3" i="5"/>
  <c r="U9" i="6"/>
  <c r="U54" i="6"/>
  <c r="W63" i="6"/>
  <c r="W76" i="6"/>
  <c r="S80" i="6"/>
  <c r="S83" i="6"/>
  <c r="W97" i="6"/>
  <c r="S5" i="6"/>
  <c r="W15" i="6"/>
  <c r="W73" i="6"/>
  <c r="S96" i="6"/>
  <c r="S99" i="6"/>
  <c r="U80" i="6"/>
  <c r="U94" i="6"/>
  <c r="W99" i="6"/>
  <c r="V17" i="6"/>
  <c r="Y9" i="6"/>
  <c r="T12" i="6"/>
  <c r="S35" i="6"/>
  <c r="T47" i="6"/>
  <c r="S48" i="6"/>
  <c r="W60" i="6"/>
  <c r="S64" i="6"/>
  <c r="S67" i="6"/>
  <c r="S94" i="6"/>
  <c r="T3" i="6"/>
  <c r="T6" i="6"/>
  <c r="W28" i="6"/>
  <c r="W33" i="6"/>
  <c r="W57" i="6"/>
  <c r="U62" i="6"/>
  <c r="W65" i="6"/>
  <c r="U78" i="6"/>
  <c r="W81" i="6"/>
  <c r="U86" i="6"/>
  <c r="V11" i="5"/>
  <c r="S65" i="5"/>
  <c r="U92" i="5"/>
  <c r="S54" i="5"/>
  <c r="Y31" i="5"/>
  <c r="S69" i="5"/>
  <c r="Y80" i="5"/>
  <c r="Y89" i="5"/>
  <c r="Y69" i="5"/>
  <c r="W46" i="5"/>
  <c r="S29" i="5"/>
  <c r="T99" i="5"/>
  <c r="W100" i="5"/>
  <c r="U78" i="5"/>
  <c r="S85" i="5"/>
  <c r="S33" i="5"/>
  <c r="U41" i="5"/>
  <c r="S99" i="5"/>
  <c r="W3" i="7"/>
  <c r="S19" i="7"/>
  <c r="S22" i="7"/>
  <c r="S86" i="7"/>
  <c r="S43" i="7"/>
  <c r="S28" i="7"/>
  <c r="S42" i="7"/>
  <c r="S46" i="7"/>
  <c r="S59" i="7"/>
  <c r="S60" i="7"/>
  <c r="S62" i="7"/>
  <c r="S65" i="7"/>
  <c r="S70" i="7"/>
  <c r="V74" i="7"/>
  <c r="U77" i="7"/>
  <c r="V81" i="7"/>
  <c r="U83" i="7"/>
  <c r="T87" i="7"/>
  <c r="S97" i="7"/>
  <c r="Y100" i="7"/>
  <c r="S44" i="7"/>
  <c r="S35" i="7"/>
  <c r="V64" i="7"/>
  <c r="V78" i="7"/>
  <c r="W17" i="7"/>
  <c r="S33" i="7"/>
  <c r="V48" i="7"/>
  <c r="Y4" i="7"/>
  <c r="V12" i="7"/>
  <c r="S54" i="7"/>
  <c r="S71" i="7"/>
  <c r="T90" i="7"/>
  <c r="T98" i="7"/>
  <c r="U99" i="7"/>
  <c r="Y12" i="7"/>
  <c r="V15" i="7"/>
  <c r="S31" i="7"/>
  <c r="S51" i="7"/>
  <c r="S38" i="7"/>
  <c r="U4" i="7"/>
  <c r="Y8" i="7"/>
  <c r="S30" i="7"/>
  <c r="S57" i="7"/>
  <c r="V92" i="7"/>
  <c r="U12" i="7"/>
  <c r="U5" i="7"/>
  <c r="S40" i="7"/>
  <c r="S58" i="7"/>
  <c r="T74" i="7"/>
  <c r="V77" i="7"/>
  <c r="S68" i="7"/>
  <c r="U75" i="7"/>
  <c r="V97" i="7"/>
  <c r="Y98" i="7"/>
  <c r="U13" i="7"/>
  <c r="S52" i="7"/>
  <c r="V73" i="7"/>
  <c r="S83" i="7"/>
  <c r="T95" i="7"/>
  <c r="S41" i="7"/>
  <c r="S55" i="7"/>
  <c r="Y80" i="7"/>
  <c r="T83" i="7"/>
  <c r="S36" i="7"/>
  <c r="T9" i="7"/>
  <c r="S20" i="7"/>
  <c r="S39" i="7"/>
  <c r="S66" i="7"/>
  <c r="Y15" i="7"/>
  <c r="S10" i="7"/>
  <c r="S25" i="7"/>
  <c r="S50" i="7"/>
  <c r="S63" i="7"/>
  <c r="Y75" i="7"/>
  <c r="S87" i="7"/>
  <c r="Y89" i="7"/>
  <c r="V4" i="7"/>
  <c r="S17" i="7"/>
  <c r="S23" i="7"/>
  <c r="S34" i="7"/>
  <c r="S47" i="7"/>
  <c r="S56" i="7"/>
  <c r="U94" i="7"/>
  <c r="Y94" i="7"/>
  <c r="V22" i="5"/>
  <c r="Y29" i="5"/>
  <c r="T31" i="5"/>
  <c r="Y32" i="5"/>
  <c r="V34" i="5"/>
  <c r="V37" i="5"/>
  <c r="S41" i="5"/>
  <c r="W44" i="5"/>
  <c r="S48" i="5"/>
  <c r="S50" i="5"/>
  <c r="T51" i="5"/>
  <c r="Y53" i="5"/>
  <c r="W56" i="5"/>
  <c r="S58" i="5"/>
  <c r="T62" i="5"/>
  <c r="U63" i="5"/>
  <c r="Y65" i="5"/>
  <c r="V4" i="5"/>
  <c r="W42" i="5"/>
  <c r="U74" i="5"/>
  <c r="S91" i="5"/>
  <c r="W92" i="5"/>
  <c r="T75" i="5"/>
  <c r="W76" i="5"/>
  <c r="Y85" i="5"/>
  <c r="T86" i="5"/>
  <c r="S90" i="5"/>
  <c r="Y97" i="5"/>
  <c r="U40" i="5"/>
  <c r="S59" i="5"/>
  <c r="W60" i="5"/>
  <c r="T83" i="5"/>
  <c r="U87" i="5"/>
  <c r="U95" i="5"/>
  <c r="T50" i="5"/>
  <c r="U56" i="5"/>
  <c r="S46" i="5"/>
  <c r="U68" i="5"/>
  <c r="W20" i="5"/>
  <c r="W22" i="5"/>
  <c r="Y23" i="5"/>
  <c r="S24" i="5"/>
  <c r="S26" i="5"/>
  <c r="S81" i="5"/>
  <c r="Y93" i="5"/>
  <c r="T4" i="5"/>
  <c r="W9" i="6"/>
  <c r="T23" i="6"/>
  <c r="T25" i="6"/>
  <c r="S30" i="6"/>
  <c r="W35" i="6"/>
  <c r="T41" i="6"/>
  <c r="T79" i="6"/>
  <c r="U96" i="6"/>
  <c r="W17" i="6"/>
  <c r="S19" i="6"/>
  <c r="S25" i="6"/>
  <c r="S33" i="6"/>
  <c r="S41" i="6"/>
  <c r="T63" i="6"/>
  <c r="W79" i="6"/>
  <c r="U100" i="6"/>
  <c r="W27" i="6"/>
  <c r="W47" i="6"/>
  <c r="U64" i="6"/>
  <c r="U84" i="6"/>
  <c r="S97" i="6"/>
  <c r="V8" i="6"/>
  <c r="T31" i="6"/>
  <c r="U48" i="6"/>
  <c r="U68" i="6"/>
  <c r="S78" i="6"/>
  <c r="W83" i="6"/>
  <c r="T89" i="6"/>
  <c r="V5" i="6"/>
  <c r="V12" i="6"/>
  <c r="W31" i="6"/>
  <c r="U52" i="6"/>
  <c r="S62" i="6"/>
  <c r="W67" i="6"/>
  <c r="T73" i="6"/>
  <c r="S81" i="6"/>
  <c r="S89" i="6"/>
  <c r="V16" i="6"/>
  <c r="S18" i="6"/>
  <c r="W25" i="6"/>
  <c r="U32" i="6"/>
  <c r="W41" i="6"/>
  <c r="S46" i="6"/>
  <c r="W51" i="6"/>
  <c r="T57" i="6"/>
  <c r="S65" i="6"/>
  <c r="S73" i="6"/>
  <c r="U90" i="6"/>
  <c r="W93" i="6"/>
  <c r="T95" i="6"/>
  <c r="U36" i="6"/>
  <c r="S49" i="6"/>
  <c r="S57" i="6"/>
  <c r="U74" i="6"/>
  <c r="W95" i="6"/>
  <c r="Y96" i="5"/>
  <c r="S98" i="5"/>
  <c r="S12" i="5"/>
  <c r="Y21" i="5"/>
  <c r="W7" i="5"/>
  <c r="U10" i="5"/>
  <c r="S22" i="5"/>
  <c r="S31" i="5"/>
  <c r="Y46" i="5"/>
  <c r="V50" i="5"/>
  <c r="U51" i="5"/>
  <c r="T59" i="5"/>
  <c r="U62" i="5"/>
  <c r="S70" i="5"/>
  <c r="W71" i="5"/>
  <c r="W84" i="5"/>
  <c r="W15" i="5"/>
  <c r="U18" i="5"/>
  <c r="T20" i="5"/>
  <c r="V25" i="5"/>
  <c r="S32" i="5"/>
  <c r="T40" i="5"/>
  <c r="V44" i="5"/>
  <c r="S53" i="5"/>
  <c r="S74" i="5"/>
  <c r="W87" i="5"/>
  <c r="W99" i="5"/>
  <c r="Y22" i="5"/>
  <c r="V42" i="5"/>
  <c r="T44" i="5"/>
  <c r="S76" i="5"/>
  <c r="U90" i="5"/>
  <c r="T91" i="5"/>
  <c r="W6" i="5"/>
  <c r="S14" i="5"/>
  <c r="U43" i="5"/>
  <c r="U44" i="5"/>
  <c r="Y57" i="5"/>
  <c r="S75" i="5"/>
  <c r="T78" i="5"/>
  <c r="U79" i="5"/>
  <c r="S97" i="5"/>
  <c r="S6" i="5"/>
  <c r="W11" i="5"/>
  <c r="V20" i="5"/>
  <c r="V28" i="5"/>
  <c r="U35" i="5"/>
  <c r="W37" i="5"/>
  <c r="T43" i="5"/>
  <c r="Y47" i="5"/>
  <c r="S4" i="5"/>
  <c r="W14" i="5"/>
  <c r="T19" i="5"/>
  <c r="S23" i="5"/>
  <c r="U32" i="5"/>
  <c r="S39" i="5"/>
  <c r="V46" i="5"/>
  <c r="W52" i="5"/>
  <c r="Y64" i="5"/>
  <c r="S82" i="5"/>
  <c r="S89" i="5"/>
  <c r="V7" i="5"/>
  <c r="V29" i="5"/>
  <c r="U71" i="5"/>
  <c r="Y73" i="5"/>
  <c r="S3" i="5"/>
  <c r="V15" i="5"/>
  <c r="T26" i="5"/>
  <c r="W34" i="5"/>
  <c r="U55" i="5"/>
  <c r="Y77" i="5"/>
  <c r="S83" i="5"/>
  <c r="Y5" i="4"/>
  <c r="V5" i="4"/>
  <c r="W19" i="4"/>
  <c r="Y19" i="4"/>
  <c r="T19" i="4"/>
  <c r="S19" i="4"/>
  <c r="V19" i="4"/>
  <c r="Y61" i="5"/>
  <c r="S61" i="5"/>
  <c r="W40" i="4"/>
  <c r="V40" i="4"/>
  <c r="U40" i="4"/>
  <c r="T40" i="4"/>
  <c r="Y40" i="4"/>
  <c r="S40" i="4"/>
  <c r="V52" i="4"/>
  <c r="S52" i="4"/>
  <c r="V28" i="4"/>
  <c r="T28" i="4"/>
  <c r="P150" i="3"/>
  <c r="U15" i="4"/>
  <c r="T15" i="4"/>
  <c r="W15" i="4"/>
  <c r="Y15" i="4"/>
  <c r="Y6" i="4"/>
  <c r="S41" i="4"/>
  <c r="Y61" i="4"/>
  <c r="T35" i="5"/>
  <c r="Y49" i="5"/>
  <c r="W49" i="5"/>
  <c r="S49" i="5"/>
  <c r="U49" i="5"/>
  <c r="T49" i="5"/>
  <c r="W55" i="5"/>
  <c r="V67" i="5"/>
  <c r="Y67" i="5"/>
  <c r="T67" i="5"/>
  <c r="S67" i="5"/>
  <c r="W67" i="5"/>
  <c r="W72" i="5"/>
  <c r="U72" i="5"/>
  <c r="W10" i="4"/>
  <c r="Y10" i="4"/>
  <c r="V10" i="4"/>
  <c r="T10" i="4"/>
  <c r="S10" i="4"/>
  <c r="V22" i="4"/>
  <c r="U22" i="4"/>
  <c r="R26" i="4"/>
  <c r="W27" i="4"/>
  <c r="Y27" i="4"/>
  <c r="V27" i="4"/>
  <c r="U27" i="4"/>
  <c r="S27" i="4"/>
  <c r="R49" i="4"/>
  <c r="Y68" i="4"/>
  <c r="T68" i="4"/>
  <c r="S68" i="4"/>
  <c r="V68" i="4"/>
  <c r="S36" i="5"/>
  <c r="V36" i="5"/>
  <c r="U36" i="5"/>
  <c r="Y36" i="5"/>
  <c r="W36" i="5"/>
  <c r="S8" i="4"/>
  <c r="U10" i="4"/>
  <c r="T27" i="4"/>
  <c r="W31" i="4"/>
  <c r="U31" i="4"/>
  <c r="T31" i="4"/>
  <c r="S31" i="4"/>
  <c r="Y31" i="4"/>
  <c r="V31" i="4"/>
  <c r="T34" i="4"/>
  <c r="R34" i="4" s="1"/>
  <c r="Q34" i="4" s="1"/>
  <c r="T37" i="4"/>
  <c r="S50" i="4"/>
  <c r="R50" i="4" s="1"/>
  <c r="U53" i="4"/>
  <c r="T53" i="4"/>
  <c r="W63" i="4"/>
  <c r="U63" i="4"/>
  <c r="T63" i="4"/>
  <c r="S63" i="4"/>
  <c r="R63" i="4" s="1"/>
  <c r="Q63" i="4" s="1"/>
  <c r="V63" i="4"/>
  <c r="V94" i="5"/>
  <c r="Y94" i="5"/>
  <c r="W94" i="5"/>
  <c r="S94" i="5"/>
  <c r="U94" i="5"/>
  <c r="T94" i="5"/>
  <c r="Y32" i="7"/>
  <c r="U32" i="7"/>
  <c r="T32" i="7"/>
  <c r="W32" i="7"/>
  <c r="S32" i="7"/>
  <c r="V32" i="7"/>
  <c r="W5" i="4"/>
  <c r="U7" i="4"/>
  <c r="T7" i="4"/>
  <c r="W7" i="4"/>
  <c r="W18" i="4"/>
  <c r="Y18" i="4"/>
  <c r="V18" i="4"/>
  <c r="U18" i="4"/>
  <c r="V30" i="4"/>
  <c r="U37" i="4"/>
  <c r="T50" i="4"/>
  <c r="Y63" i="4"/>
  <c r="V27" i="5"/>
  <c r="U27" i="5"/>
  <c r="V6" i="4"/>
  <c r="W32" i="4"/>
  <c r="V32" i="4"/>
  <c r="U32" i="4"/>
  <c r="T32" i="4"/>
  <c r="S32" i="4"/>
  <c r="V3" i="4"/>
  <c r="V4" i="4"/>
  <c r="U4" i="4"/>
  <c r="Y4" i="4"/>
  <c r="S4" i="4"/>
  <c r="W11" i="4"/>
  <c r="V11" i="4"/>
  <c r="Y11" i="4"/>
  <c r="U11" i="4"/>
  <c r="T18" i="4"/>
  <c r="R18" i="4" s="1"/>
  <c r="Q18" i="4" s="1"/>
  <c r="Y21" i="4"/>
  <c r="T29" i="4"/>
  <c r="Y32" i="4"/>
  <c r="V43" i="4"/>
  <c r="T43" i="4"/>
  <c r="U59" i="4"/>
  <c r="S60" i="4"/>
  <c r="R60" i="4" s="1"/>
  <c r="V62" i="4"/>
  <c r="U62" i="4"/>
  <c r="W65" i="4"/>
  <c r="V65" i="4"/>
  <c r="U65" i="4"/>
  <c r="Y65" i="4"/>
  <c r="T65" i="4"/>
  <c r="S65" i="4"/>
  <c r="R65" i="4" s="1"/>
  <c r="Q65" i="4" s="1"/>
  <c r="Y30" i="5"/>
  <c r="W30" i="5"/>
  <c r="S30" i="5"/>
  <c r="Y38" i="5"/>
  <c r="W38" i="5"/>
  <c r="T42" i="5"/>
  <c r="S42" i="5"/>
  <c r="V63" i="5"/>
  <c r="Y63" i="5"/>
  <c r="W63" i="5"/>
  <c r="T63" i="5"/>
  <c r="S63" i="5"/>
  <c r="V44" i="6"/>
  <c r="Y44" i="6"/>
  <c r="T44" i="6"/>
  <c r="U44" i="6"/>
  <c r="S44" i="6"/>
  <c r="W44" i="6"/>
  <c r="W3" i="4"/>
  <c r="T4" i="4"/>
  <c r="S5" i="4"/>
  <c r="Y9" i="4"/>
  <c r="W9" i="4"/>
  <c r="V9" i="4"/>
  <c r="T9" i="4"/>
  <c r="R9" i="4" s="1"/>
  <c r="Q9" i="4" s="1"/>
  <c r="U9" i="4"/>
  <c r="S11" i="4"/>
  <c r="Y25" i="4"/>
  <c r="T25" i="4"/>
  <c r="R25" i="4" s="1"/>
  <c r="Q25" i="4" s="1"/>
  <c r="S28" i="4"/>
  <c r="U29" i="4"/>
  <c r="W33" i="4"/>
  <c r="V33" i="4"/>
  <c r="U33" i="4"/>
  <c r="T33" i="4"/>
  <c r="S33" i="4"/>
  <c r="R33" i="4" s="1"/>
  <c r="Q33" i="4" s="1"/>
  <c r="T35" i="4"/>
  <c r="T52" i="4"/>
  <c r="V59" i="4"/>
  <c r="W74" i="4"/>
  <c r="Y74" i="4"/>
  <c r="V74" i="4"/>
  <c r="U74" i="4"/>
  <c r="T74" i="4"/>
  <c r="S74" i="4"/>
  <c r="R74" i="4" s="1"/>
  <c r="V49" i="5"/>
  <c r="U67" i="5"/>
  <c r="U24" i="6"/>
  <c r="S24" i="6"/>
  <c r="V12" i="4"/>
  <c r="U12" i="4"/>
  <c r="Y12" i="4"/>
  <c r="S12" i="4"/>
  <c r="Y13" i="4"/>
  <c r="V15" i="4"/>
  <c r="W23" i="4"/>
  <c r="U23" i="4"/>
  <c r="T23" i="4"/>
  <c r="S23" i="4"/>
  <c r="R23" i="4" s="1"/>
  <c r="Q23" i="4" s="1"/>
  <c r="W25" i="4"/>
  <c r="V25" i="4"/>
  <c r="U25" i="4"/>
  <c r="U26" i="4"/>
  <c r="Y28" i="4"/>
  <c r="U28" i="4"/>
  <c r="S30" i="4"/>
  <c r="W34" i="4"/>
  <c r="Y34" i="4"/>
  <c r="V34" i="4"/>
  <c r="V35" i="4"/>
  <c r="W43" i="4"/>
  <c r="Y43" i="4"/>
  <c r="S43" i="4"/>
  <c r="T45" i="4"/>
  <c r="Y46" i="4"/>
  <c r="Y48" i="4"/>
  <c r="U54" i="4"/>
  <c r="W56" i="4"/>
  <c r="V56" i="4"/>
  <c r="U56" i="4"/>
  <c r="T56" i="4"/>
  <c r="V61" i="4"/>
  <c r="S76" i="4"/>
  <c r="R76" i="4" s="1"/>
  <c r="Q76" i="4" s="1"/>
  <c r="W78" i="4"/>
  <c r="V78" i="4"/>
  <c r="U78" i="4"/>
  <c r="T78" i="4"/>
  <c r="S80" i="4"/>
  <c r="W82" i="4"/>
  <c r="V82" i="4"/>
  <c r="U82" i="4"/>
  <c r="T82" i="4"/>
  <c r="R82" i="4" s="1"/>
  <c r="Q82" i="4" s="1"/>
  <c r="S84" i="4"/>
  <c r="W86" i="4"/>
  <c r="V86" i="4"/>
  <c r="U86" i="4"/>
  <c r="R86" i="4" s="1"/>
  <c r="Q86" i="4" s="1"/>
  <c r="T86" i="4"/>
  <c r="S88" i="4"/>
  <c r="W90" i="4"/>
  <c r="V90" i="4"/>
  <c r="U90" i="4"/>
  <c r="T90" i="4"/>
  <c r="R90" i="4" s="1"/>
  <c r="Q90" i="4" s="1"/>
  <c r="S92" i="4"/>
  <c r="W94" i="4"/>
  <c r="V94" i="4"/>
  <c r="U94" i="4"/>
  <c r="T94" i="4"/>
  <c r="R94" i="4" s="1"/>
  <c r="Q94" i="4" s="1"/>
  <c r="S96" i="4"/>
  <c r="W98" i="4"/>
  <c r="V98" i="4"/>
  <c r="U98" i="4"/>
  <c r="T98" i="4"/>
  <c r="R98" i="4" s="1"/>
  <c r="Q98" i="4" s="1"/>
  <c r="S100" i="4"/>
  <c r="T10" i="5"/>
  <c r="T18" i="5"/>
  <c r="S20" i="5"/>
  <c r="S25" i="5"/>
  <c r="W28" i="5"/>
  <c r="W29" i="5"/>
  <c r="U37" i="5"/>
  <c r="W40" i="5"/>
  <c r="V40" i="5"/>
  <c r="S40" i="5"/>
  <c r="R40" i="5" s="1"/>
  <c r="W43" i="5"/>
  <c r="S45" i="5"/>
  <c r="W45" i="5"/>
  <c r="V45" i="5"/>
  <c r="V78" i="5"/>
  <c r="Y78" i="5"/>
  <c r="W78" i="5"/>
  <c r="S78" i="5"/>
  <c r="R78" i="5" s="1"/>
  <c r="Q78" i="5" s="1"/>
  <c r="T79" i="5"/>
  <c r="U84" i="5"/>
  <c r="W47" i="4"/>
  <c r="U47" i="4"/>
  <c r="T47" i="4"/>
  <c r="S47" i="4"/>
  <c r="R47" i="4" s="1"/>
  <c r="Q47" i="4" s="1"/>
  <c r="W49" i="4"/>
  <c r="V49" i="4"/>
  <c r="U49" i="4"/>
  <c r="Y52" i="4"/>
  <c r="U52" i="4"/>
  <c r="S56" i="4"/>
  <c r="W58" i="4"/>
  <c r="Y58" i="4"/>
  <c r="V58" i="4"/>
  <c r="W67" i="4"/>
  <c r="Y67" i="4"/>
  <c r="S67" i="4"/>
  <c r="Y70" i="4"/>
  <c r="T76" i="4"/>
  <c r="S78" i="4"/>
  <c r="R78" i="4" s="1"/>
  <c r="Q78" i="4" s="1"/>
  <c r="T80" i="4"/>
  <c r="T84" i="4"/>
  <c r="T88" i="4"/>
  <c r="T92" i="4"/>
  <c r="T96" i="4"/>
  <c r="T100" i="4"/>
  <c r="V6" i="5"/>
  <c r="Y6" i="5"/>
  <c r="T6" i="5"/>
  <c r="T8" i="5"/>
  <c r="Y8" i="5"/>
  <c r="W8" i="5"/>
  <c r="V8" i="5"/>
  <c r="U8" i="5"/>
  <c r="S8" i="5"/>
  <c r="V14" i="5"/>
  <c r="Y14" i="5"/>
  <c r="T14" i="5"/>
  <c r="T16" i="5"/>
  <c r="Y16" i="5"/>
  <c r="W16" i="5"/>
  <c r="V16" i="5"/>
  <c r="U16" i="5"/>
  <c r="S16" i="5"/>
  <c r="Y20" i="5"/>
  <c r="Y26" i="5"/>
  <c r="W26" i="5"/>
  <c r="V26" i="5"/>
  <c r="U26" i="5"/>
  <c r="U29" i="5"/>
  <c r="Y40" i="5"/>
  <c r="S60" i="5"/>
  <c r="Y60" i="5"/>
  <c r="V71" i="5"/>
  <c r="Y71" i="5"/>
  <c r="T71" i="5"/>
  <c r="S71" i="5"/>
  <c r="S73" i="5"/>
  <c r="U76" i="5"/>
  <c r="W83" i="5"/>
  <c r="V95" i="5"/>
  <c r="Y95" i="5"/>
  <c r="W95" i="5"/>
  <c r="T95" i="5"/>
  <c r="S95" i="5"/>
  <c r="W71" i="4"/>
  <c r="U71" i="4"/>
  <c r="T71" i="4"/>
  <c r="S71" i="4"/>
  <c r="R71" i="4" s="1"/>
  <c r="W73" i="4"/>
  <c r="V73" i="4"/>
  <c r="U73" i="4"/>
  <c r="U76" i="4"/>
  <c r="U80" i="4"/>
  <c r="U84" i="4"/>
  <c r="U88" i="4"/>
  <c r="U92" i="4"/>
  <c r="U96" i="4"/>
  <c r="U100" i="4"/>
  <c r="U6" i="5"/>
  <c r="Y10" i="5"/>
  <c r="S10" i="5"/>
  <c r="V10" i="5"/>
  <c r="U14" i="5"/>
  <c r="Y18" i="5"/>
  <c r="S18" i="5"/>
  <c r="V18" i="5"/>
  <c r="T34" i="5"/>
  <c r="S34" i="5"/>
  <c r="V79" i="5"/>
  <c r="Y79" i="5"/>
  <c r="W79" i="5"/>
  <c r="S79" i="5"/>
  <c r="Y11" i="6"/>
  <c r="V11" i="6"/>
  <c r="W11" i="6"/>
  <c r="T11" i="6"/>
  <c r="S11" i="6"/>
  <c r="U11" i="6"/>
  <c r="U66" i="6"/>
  <c r="S66" i="6"/>
  <c r="W85" i="6"/>
  <c r="S85" i="6"/>
  <c r="U36" i="4"/>
  <c r="R36" i="4" s="1"/>
  <c r="Q36" i="4" s="1"/>
  <c r="W42" i="4"/>
  <c r="Y42" i="4"/>
  <c r="V42" i="4"/>
  <c r="T49" i="4"/>
  <c r="W51" i="4"/>
  <c r="Y51" i="4"/>
  <c r="S51" i="4"/>
  <c r="T58" i="4"/>
  <c r="R58" i="4" s="1"/>
  <c r="Q58" i="4" s="1"/>
  <c r="W64" i="4"/>
  <c r="V64" i="4"/>
  <c r="U64" i="4"/>
  <c r="T64" i="4"/>
  <c r="U67" i="4"/>
  <c r="V71" i="4"/>
  <c r="S73" i="4"/>
  <c r="W10" i="5"/>
  <c r="W18" i="5"/>
  <c r="W24" i="5"/>
  <c r="V24" i="5"/>
  <c r="Y24" i="5"/>
  <c r="T24" i="5"/>
  <c r="S35" i="5"/>
  <c r="Y35" i="5"/>
  <c r="W35" i="5"/>
  <c r="V35" i="5"/>
  <c r="V38" i="5"/>
  <c r="W48" i="5"/>
  <c r="V48" i="5"/>
  <c r="Y48" i="5"/>
  <c r="T48" i="5"/>
  <c r="V54" i="5"/>
  <c r="Y54" i="5"/>
  <c r="W54" i="5"/>
  <c r="U54" i="5"/>
  <c r="T54" i="5"/>
  <c r="V58" i="5"/>
  <c r="Y58" i="5"/>
  <c r="W58" i="5"/>
  <c r="T58" i="5"/>
  <c r="S64" i="5"/>
  <c r="W64" i="5"/>
  <c r="U64" i="5"/>
  <c r="S96" i="5"/>
  <c r="W96" i="5"/>
  <c r="U96" i="5"/>
  <c r="U50" i="6"/>
  <c r="S50" i="6"/>
  <c r="V6" i="7"/>
  <c r="T6" i="7"/>
  <c r="Y21" i="7"/>
  <c r="U21" i="7"/>
  <c r="T21" i="7"/>
  <c r="W21" i="7"/>
  <c r="V21" i="7"/>
  <c r="S21" i="7"/>
  <c r="V4" i="8"/>
  <c r="T4" i="8"/>
  <c r="W24" i="4"/>
  <c r="V24" i="4"/>
  <c r="U24" i="4"/>
  <c r="T24" i="4"/>
  <c r="V36" i="4"/>
  <c r="S42" i="4"/>
  <c r="Y47" i="4"/>
  <c r="T51" i="4"/>
  <c r="W55" i="4"/>
  <c r="U55" i="4"/>
  <c r="T55" i="4"/>
  <c r="S55" i="4"/>
  <c r="W57" i="4"/>
  <c r="V57" i="4"/>
  <c r="U57" i="4"/>
  <c r="U58" i="4"/>
  <c r="Y60" i="4"/>
  <c r="U60" i="4"/>
  <c r="S62" i="4"/>
  <c r="S64" i="4"/>
  <c r="W66" i="4"/>
  <c r="Y66" i="4"/>
  <c r="V66" i="4"/>
  <c r="V67" i="4"/>
  <c r="T73" i="4"/>
  <c r="W75" i="4"/>
  <c r="Y75" i="4"/>
  <c r="S75" i="4"/>
  <c r="W79" i="4"/>
  <c r="V79" i="4"/>
  <c r="Y79" i="4"/>
  <c r="W83" i="4"/>
  <c r="V83" i="4"/>
  <c r="Y83" i="4"/>
  <c r="W87" i="4"/>
  <c r="V87" i="4"/>
  <c r="Y87" i="4"/>
  <c r="W91" i="4"/>
  <c r="V91" i="4"/>
  <c r="Y91" i="4"/>
  <c r="W95" i="4"/>
  <c r="V95" i="4"/>
  <c r="Y95" i="4"/>
  <c r="W99" i="4"/>
  <c r="V99" i="4"/>
  <c r="Y99" i="4"/>
  <c r="W5" i="5"/>
  <c r="Y5" i="5"/>
  <c r="V5" i="5"/>
  <c r="S5" i="5"/>
  <c r="S9" i="5"/>
  <c r="Y9" i="5"/>
  <c r="W9" i="5"/>
  <c r="T9" i="5"/>
  <c r="W13" i="5"/>
  <c r="Y13" i="5"/>
  <c r="V13" i="5"/>
  <c r="S13" i="5"/>
  <c r="S17" i="5"/>
  <c r="Y17" i="5"/>
  <c r="W17" i="5"/>
  <c r="T17" i="5"/>
  <c r="U24" i="5"/>
  <c r="S27" i="5"/>
  <c r="Y27" i="5"/>
  <c r="T27" i="5"/>
  <c r="W27" i="5"/>
  <c r="Y33" i="5"/>
  <c r="W33" i="5"/>
  <c r="T33" i="5"/>
  <c r="S44" i="5"/>
  <c r="Y44" i="5"/>
  <c r="U48" i="5"/>
  <c r="S51" i="5"/>
  <c r="R51" i="5" s="1"/>
  <c r="Y51" i="5"/>
  <c r="V51" i="5"/>
  <c r="U58" i="5"/>
  <c r="Y76" i="5"/>
  <c r="W88" i="5"/>
  <c r="U88" i="5"/>
  <c r="S93" i="5"/>
  <c r="V20" i="6"/>
  <c r="Y20" i="6"/>
  <c r="T20" i="6"/>
  <c r="U20" i="6"/>
  <c r="S20" i="6"/>
  <c r="W20" i="6"/>
  <c r="V13" i="4"/>
  <c r="Y17" i="4"/>
  <c r="W17" i="4"/>
  <c r="V17" i="4"/>
  <c r="S17" i="4"/>
  <c r="R17" i="4" s="1"/>
  <c r="Y20" i="4"/>
  <c r="U20" i="4"/>
  <c r="R20" i="4" s="1"/>
  <c r="Q20" i="4" s="1"/>
  <c r="S22" i="4"/>
  <c r="S24" i="4"/>
  <c r="W26" i="4"/>
  <c r="Y26" i="4"/>
  <c r="V26" i="4"/>
  <c r="W35" i="4"/>
  <c r="Y35" i="4"/>
  <c r="S35" i="4"/>
  <c r="T42" i="4"/>
  <c r="W48" i="4"/>
  <c r="V48" i="4"/>
  <c r="U48" i="4"/>
  <c r="T48" i="4"/>
  <c r="R48" i="4" s="1"/>
  <c r="Q48" i="4" s="1"/>
  <c r="Y49" i="4"/>
  <c r="U51" i="4"/>
  <c r="V55" i="4"/>
  <c r="S57" i="4"/>
  <c r="R57" i="4" s="1"/>
  <c r="Q57" i="4" s="1"/>
  <c r="V60" i="4"/>
  <c r="S66" i="4"/>
  <c r="Y71" i="4"/>
  <c r="T75" i="4"/>
  <c r="S79" i="4"/>
  <c r="S83" i="4"/>
  <c r="R83" i="4" s="1"/>
  <c r="Q83" i="4" s="1"/>
  <c r="S87" i="4"/>
  <c r="S91" i="4"/>
  <c r="S95" i="4"/>
  <c r="S99" i="4"/>
  <c r="T5" i="5"/>
  <c r="U9" i="5"/>
  <c r="T13" i="5"/>
  <c r="U17" i="5"/>
  <c r="U20" i="5"/>
  <c r="S21" i="5"/>
  <c r="W21" i="5"/>
  <c r="V21" i="5"/>
  <c r="U25" i="5"/>
  <c r="U28" i="5"/>
  <c r="U33" i="5"/>
  <c r="W39" i="5"/>
  <c r="V39" i="5"/>
  <c r="U39" i="5"/>
  <c r="Y39" i="5"/>
  <c r="T39" i="5"/>
  <c r="Y42" i="5"/>
  <c r="U42" i="5"/>
  <c r="Y45" i="5"/>
  <c r="W51" i="5"/>
  <c r="V62" i="5"/>
  <c r="Y62" i="5"/>
  <c r="W62" i="5"/>
  <c r="S62" i="5"/>
  <c r="W68" i="5"/>
  <c r="S77" i="5"/>
  <c r="S80" i="5"/>
  <c r="W80" i="5"/>
  <c r="U80" i="5"/>
  <c r="Y81" i="5"/>
  <c r="V86" i="5"/>
  <c r="Y86" i="5"/>
  <c r="W86" i="5"/>
  <c r="U86" i="5"/>
  <c r="S86" i="5"/>
  <c r="Y79" i="7"/>
  <c r="V79" i="7"/>
  <c r="U79" i="7"/>
  <c r="S79" i="7"/>
  <c r="T79" i="7"/>
  <c r="V8" i="4"/>
  <c r="W39" i="4"/>
  <c r="U39" i="4"/>
  <c r="T39" i="4"/>
  <c r="S39" i="4"/>
  <c r="W41" i="4"/>
  <c r="V41" i="4"/>
  <c r="U41" i="4"/>
  <c r="U42" i="4"/>
  <c r="Y44" i="4"/>
  <c r="U44" i="4"/>
  <c r="R44" i="4" s="1"/>
  <c r="Q44" i="4" s="1"/>
  <c r="S46" i="4"/>
  <c r="W50" i="4"/>
  <c r="Y50" i="4"/>
  <c r="V50" i="4"/>
  <c r="V51" i="4"/>
  <c r="T57" i="4"/>
  <c r="W59" i="4"/>
  <c r="Y59" i="4"/>
  <c r="S59" i="4"/>
  <c r="R59" i="4" s="1"/>
  <c r="Q59" i="4" s="1"/>
  <c r="Y64" i="4"/>
  <c r="T66" i="4"/>
  <c r="W72" i="4"/>
  <c r="V72" i="4"/>
  <c r="U72" i="4"/>
  <c r="T72" i="4"/>
  <c r="R72" i="4" s="1"/>
  <c r="Q72" i="4" s="1"/>
  <c r="Y73" i="4"/>
  <c r="U75" i="4"/>
  <c r="T79" i="4"/>
  <c r="T83" i="4"/>
  <c r="T87" i="4"/>
  <c r="T91" i="4"/>
  <c r="T95" i="4"/>
  <c r="T99" i="4"/>
  <c r="U5" i="5"/>
  <c r="V9" i="5"/>
  <c r="S11" i="5"/>
  <c r="U13" i="5"/>
  <c r="V17" i="5"/>
  <c r="U19" i="5"/>
  <c r="W31" i="5"/>
  <c r="V31" i="5"/>
  <c r="U31" i="5"/>
  <c r="R31" i="5" s="1"/>
  <c r="Q31" i="5" s="1"/>
  <c r="V33" i="5"/>
  <c r="T36" i="5"/>
  <c r="S38" i="5"/>
  <c r="S47" i="5"/>
  <c r="U52" i="5"/>
  <c r="V55" i="5"/>
  <c r="Y55" i="5"/>
  <c r="T55" i="5"/>
  <c r="S55" i="5"/>
  <c r="S57" i="5"/>
  <c r="U60" i="5"/>
  <c r="S66" i="5"/>
  <c r="V70" i="5"/>
  <c r="Y70" i="5"/>
  <c r="W70" i="5"/>
  <c r="U70" i="5"/>
  <c r="T70" i="5"/>
  <c r="V74" i="5"/>
  <c r="Y74" i="5"/>
  <c r="W74" i="5"/>
  <c r="T74" i="5"/>
  <c r="V87" i="5"/>
  <c r="Y87" i="5"/>
  <c r="T87" i="5"/>
  <c r="S87" i="5"/>
  <c r="U100" i="5"/>
  <c r="U18" i="6"/>
  <c r="T18" i="6"/>
  <c r="U56" i="6"/>
  <c r="S56" i="6"/>
  <c r="U58" i="6"/>
  <c r="W75" i="6"/>
  <c r="S75" i="6"/>
  <c r="W77" i="6"/>
  <c r="W87" i="6"/>
  <c r="S87" i="6"/>
  <c r="W69" i="6"/>
  <c r="S69" i="6"/>
  <c r="Y92" i="6"/>
  <c r="T92" i="6"/>
  <c r="U92" i="6"/>
  <c r="S92" i="6"/>
  <c r="Y69" i="7"/>
  <c r="U69" i="7"/>
  <c r="T69" i="7"/>
  <c r="W69" i="7"/>
  <c r="V69" i="7"/>
  <c r="S69" i="7"/>
  <c r="V83" i="5"/>
  <c r="Y83" i="5"/>
  <c r="U83" i="5"/>
  <c r="R83" i="5" s="1"/>
  <c r="Q83" i="5" s="1"/>
  <c r="V90" i="5"/>
  <c r="Y90" i="5"/>
  <c r="W90" i="5"/>
  <c r="T90" i="5"/>
  <c r="V99" i="5"/>
  <c r="Y99" i="5"/>
  <c r="U99" i="5"/>
  <c r="R99" i="5" s="1"/>
  <c r="W3" i="6"/>
  <c r="Y6" i="6"/>
  <c r="V6" i="6"/>
  <c r="W21" i="6"/>
  <c r="S21" i="6"/>
  <c r="U34" i="6"/>
  <c r="S34" i="6"/>
  <c r="W53" i="6"/>
  <c r="S53" i="6"/>
  <c r="Y76" i="6"/>
  <c r="T76" i="6"/>
  <c r="U76" i="6"/>
  <c r="S76" i="6"/>
  <c r="U88" i="6"/>
  <c r="S88" i="6"/>
  <c r="Y53" i="7"/>
  <c r="U53" i="7"/>
  <c r="T53" i="7"/>
  <c r="W53" i="7"/>
  <c r="V53" i="7"/>
  <c r="S53" i="7"/>
  <c r="Y91" i="7"/>
  <c r="U91" i="7"/>
  <c r="S92" i="5"/>
  <c r="Y92" i="5"/>
  <c r="W37" i="6"/>
  <c r="S37" i="6"/>
  <c r="Y60" i="6"/>
  <c r="T60" i="6"/>
  <c r="U60" i="6"/>
  <c r="S60" i="6"/>
  <c r="U72" i="6"/>
  <c r="S72" i="6"/>
  <c r="W91" i="6"/>
  <c r="S91" i="6"/>
  <c r="Y37" i="7"/>
  <c r="U37" i="7"/>
  <c r="T37" i="7"/>
  <c r="W37" i="7"/>
  <c r="V37" i="7"/>
  <c r="S37" i="7"/>
  <c r="S7" i="4"/>
  <c r="R7" i="4" s="1"/>
  <c r="Q7" i="4" s="1"/>
  <c r="Y8" i="4"/>
  <c r="U8" i="4"/>
  <c r="S15" i="4"/>
  <c r="R15" i="4" s="1"/>
  <c r="Q15" i="4" s="1"/>
  <c r="Y16" i="4"/>
  <c r="U16" i="4"/>
  <c r="R16" i="4" s="1"/>
  <c r="Q16" i="4" s="1"/>
  <c r="W22" i="4"/>
  <c r="W30" i="4"/>
  <c r="W38" i="4"/>
  <c r="W46" i="4"/>
  <c r="W54" i="4"/>
  <c r="W62" i="4"/>
  <c r="W70" i="4"/>
  <c r="W77" i="4"/>
  <c r="V77" i="4"/>
  <c r="W81" i="4"/>
  <c r="V81" i="4"/>
  <c r="W85" i="4"/>
  <c r="V85" i="4"/>
  <c r="W89" i="4"/>
  <c r="V89" i="4"/>
  <c r="W93" i="4"/>
  <c r="V93" i="4"/>
  <c r="W97" i="4"/>
  <c r="V97" i="4"/>
  <c r="W3" i="5"/>
  <c r="V3" i="5"/>
  <c r="U3" i="5"/>
  <c r="Y4" i="5"/>
  <c r="U4" i="5"/>
  <c r="Y12" i="5"/>
  <c r="U12" i="5"/>
  <c r="R12" i="5" s="1"/>
  <c r="T28" i="5"/>
  <c r="V30" i="5"/>
  <c r="W32" i="5"/>
  <c r="V32" i="5"/>
  <c r="T32" i="5"/>
  <c r="Y41" i="5"/>
  <c r="W41" i="5"/>
  <c r="T41" i="5"/>
  <c r="Y50" i="5"/>
  <c r="U50" i="5"/>
  <c r="R50" i="5" s="1"/>
  <c r="S56" i="5"/>
  <c r="Y56" i="5"/>
  <c r="S72" i="5"/>
  <c r="Y72" i="5"/>
  <c r="S88" i="5"/>
  <c r="Y88" i="5"/>
  <c r="U26" i="6"/>
  <c r="S26" i="6"/>
  <c r="V28" i="6"/>
  <c r="Y28" i="6"/>
  <c r="T28" i="6"/>
  <c r="U28" i="6"/>
  <c r="S28" i="6"/>
  <c r="U40" i="6"/>
  <c r="S40" i="6"/>
  <c r="U42" i="6"/>
  <c r="W59" i="6"/>
  <c r="S59" i="6"/>
  <c r="W61" i="6"/>
  <c r="W71" i="6"/>
  <c r="S71" i="6"/>
  <c r="S24" i="7"/>
  <c r="S61" i="7"/>
  <c r="T3" i="4"/>
  <c r="S3" i="4"/>
  <c r="T6" i="4"/>
  <c r="S6" i="4"/>
  <c r="R6" i="4" s="1"/>
  <c r="Q6" i="4" s="1"/>
  <c r="T14" i="4"/>
  <c r="S14" i="4"/>
  <c r="W21" i="4"/>
  <c r="W29" i="4"/>
  <c r="W37" i="4"/>
  <c r="W45" i="4"/>
  <c r="W53" i="4"/>
  <c r="W61" i="4"/>
  <c r="W69" i="4"/>
  <c r="U7" i="5"/>
  <c r="Y7" i="5"/>
  <c r="S7" i="5"/>
  <c r="Y11" i="5"/>
  <c r="T11" i="5"/>
  <c r="V12" i="5"/>
  <c r="U15" i="5"/>
  <c r="Y15" i="5"/>
  <c r="S15" i="5"/>
  <c r="S19" i="5"/>
  <c r="Y19" i="5"/>
  <c r="V19" i="5"/>
  <c r="U21" i="5"/>
  <c r="W23" i="5"/>
  <c r="V23" i="5"/>
  <c r="U23" i="5"/>
  <c r="T23" i="5"/>
  <c r="R23" i="5" s="1"/>
  <c r="Q23" i="5" s="1"/>
  <c r="S28" i="5"/>
  <c r="S37" i="5"/>
  <c r="Y37" i="5"/>
  <c r="V59" i="5"/>
  <c r="Y59" i="5"/>
  <c r="U59" i="5"/>
  <c r="R59" i="5" s="1"/>
  <c r="V66" i="5"/>
  <c r="Y66" i="5"/>
  <c r="W66" i="5"/>
  <c r="T66" i="5"/>
  <c r="V75" i="5"/>
  <c r="Y75" i="5"/>
  <c r="U75" i="5"/>
  <c r="V82" i="5"/>
  <c r="Y82" i="5"/>
  <c r="W82" i="5"/>
  <c r="T82" i="5"/>
  <c r="V91" i="5"/>
  <c r="Y91" i="5"/>
  <c r="U91" i="5"/>
  <c r="V98" i="5"/>
  <c r="Y98" i="5"/>
  <c r="W98" i="5"/>
  <c r="T98" i="5"/>
  <c r="W23" i="6"/>
  <c r="S23" i="6"/>
  <c r="W43" i="6"/>
  <c r="S43" i="6"/>
  <c r="W45" i="6"/>
  <c r="W55" i="6"/>
  <c r="S55" i="6"/>
  <c r="U98" i="6"/>
  <c r="S98" i="6"/>
  <c r="V14" i="7"/>
  <c r="T14" i="7"/>
  <c r="S45" i="7"/>
  <c r="Y64" i="7"/>
  <c r="U64" i="7"/>
  <c r="T64" i="7"/>
  <c r="W64" i="7"/>
  <c r="S64" i="7"/>
  <c r="U3" i="4"/>
  <c r="U101" i="4" s="1"/>
  <c r="U5" i="4"/>
  <c r="T5" i="4"/>
  <c r="U6" i="4"/>
  <c r="W8" i="4"/>
  <c r="U13" i="4"/>
  <c r="T13" i="4"/>
  <c r="R13" i="4" s="1"/>
  <c r="Q13" i="4" s="1"/>
  <c r="U14" i="4"/>
  <c r="W16" i="4"/>
  <c r="W20" i="4"/>
  <c r="S21" i="4"/>
  <c r="R21" i="4" s="1"/>
  <c r="Q21" i="4" s="1"/>
  <c r="T22" i="4"/>
  <c r="W28" i="4"/>
  <c r="S29" i="4"/>
  <c r="R29" i="4" s="1"/>
  <c r="Q29" i="4" s="1"/>
  <c r="T30" i="4"/>
  <c r="W36" i="4"/>
  <c r="S37" i="4"/>
  <c r="R37" i="4" s="1"/>
  <c r="Q37" i="4" s="1"/>
  <c r="T38" i="4"/>
  <c r="R38" i="4" s="1"/>
  <c r="Q38" i="4" s="1"/>
  <c r="W44" i="4"/>
  <c r="S45" i="4"/>
  <c r="R45" i="4" s="1"/>
  <c r="Q45" i="4" s="1"/>
  <c r="T46" i="4"/>
  <c r="W52" i="4"/>
  <c r="S53" i="4"/>
  <c r="R53" i="4" s="1"/>
  <c r="Q53" i="4" s="1"/>
  <c r="T54" i="4"/>
  <c r="R54" i="4" s="1"/>
  <c r="Q54" i="4" s="1"/>
  <c r="W60" i="4"/>
  <c r="S61" i="4"/>
  <c r="R61" i="4" s="1"/>
  <c r="Q61" i="4" s="1"/>
  <c r="T62" i="4"/>
  <c r="W68" i="4"/>
  <c r="S69" i="4"/>
  <c r="R69" i="4" s="1"/>
  <c r="Q69" i="4" s="1"/>
  <c r="T70" i="4"/>
  <c r="R70" i="4" s="1"/>
  <c r="Q70" i="4" s="1"/>
  <c r="W76" i="4"/>
  <c r="V76" i="4"/>
  <c r="T77" i="4"/>
  <c r="R77" i="4" s="1"/>
  <c r="Q77" i="4" s="1"/>
  <c r="W80" i="4"/>
  <c r="V80" i="4"/>
  <c r="T81" i="4"/>
  <c r="R81" i="4" s="1"/>
  <c r="Q81" i="4" s="1"/>
  <c r="W84" i="4"/>
  <c r="V84" i="4"/>
  <c r="T85" i="4"/>
  <c r="R85" i="4" s="1"/>
  <c r="Q85" i="4" s="1"/>
  <c r="W88" i="4"/>
  <c r="V88" i="4"/>
  <c r="T89" i="4"/>
  <c r="R89" i="4" s="1"/>
  <c r="Q89" i="4" s="1"/>
  <c r="W92" i="4"/>
  <c r="V92" i="4"/>
  <c r="T93" i="4"/>
  <c r="R93" i="4" s="1"/>
  <c r="Q93" i="4" s="1"/>
  <c r="W96" i="4"/>
  <c r="V96" i="4"/>
  <c r="T97" i="4"/>
  <c r="R97" i="4" s="1"/>
  <c r="Q97" i="4" s="1"/>
  <c r="W100" i="4"/>
  <c r="V100" i="4"/>
  <c r="T3" i="5"/>
  <c r="W4" i="5"/>
  <c r="T7" i="5"/>
  <c r="U11" i="5"/>
  <c r="W12" i="5"/>
  <c r="T15" i="5"/>
  <c r="W19" i="5"/>
  <c r="Y25" i="5"/>
  <c r="W25" i="5"/>
  <c r="T25" i="5"/>
  <c r="Y28" i="5"/>
  <c r="Y34" i="5"/>
  <c r="U34" i="5"/>
  <c r="V41" i="5"/>
  <c r="S43" i="5"/>
  <c r="Y43" i="5"/>
  <c r="V43" i="5"/>
  <c r="U45" i="5"/>
  <c r="W47" i="5"/>
  <c r="V47" i="5"/>
  <c r="U47" i="5"/>
  <c r="T47" i="5"/>
  <c r="W50" i="5"/>
  <c r="S52" i="5"/>
  <c r="Y52" i="5"/>
  <c r="W59" i="5"/>
  <c r="U66" i="5"/>
  <c r="S68" i="5"/>
  <c r="Y68" i="5"/>
  <c r="W75" i="5"/>
  <c r="U82" i="5"/>
  <c r="S84" i="5"/>
  <c r="Y84" i="5"/>
  <c r="W91" i="5"/>
  <c r="U98" i="5"/>
  <c r="S100" i="5"/>
  <c r="Y100" i="5"/>
  <c r="U10" i="6"/>
  <c r="Y10" i="6"/>
  <c r="V10" i="6"/>
  <c r="T10" i="6"/>
  <c r="S15" i="6"/>
  <c r="Y15" i="6"/>
  <c r="T15" i="6"/>
  <c r="Y18" i="6"/>
  <c r="W19" i="6"/>
  <c r="W29" i="6"/>
  <c r="S29" i="6"/>
  <c r="W39" i="6"/>
  <c r="S39" i="6"/>
  <c r="U82" i="6"/>
  <c r="S82" i="6"/>
  <c r="W92" i="6"/>
  <c r="S29" i="7"/>
  <c r="Y48" i="7"/>
  <c r="U48" i="7"/>
  <c r="T48" i="7"/>
  <c r="W48" i="7"/>
  <c r="S48" i="7"/>
  <c r="S4" i="6"/>
  <c r="W4" i="6"/>
  <c r="T5" i="6"/>
  <c r="U12" i="6"/>
  <c r="V22" i="6"/>
  <c r="Y22" i="6"/>
  <c r="T22" i="6"/>
  <c r="W22" i="6"/>
  <c r="V38" i="6"/>
  <c r="Y38" i="6"/>
  <c r="T38" i="6"/>
  <c r="W38" i="6"/>
  <c r="S42" i="6"/>
  <c r="S45" i="6"/>
  <c r="V54" i="6"/>
  <c r="Y54" i="6"/>
  <c r="T54" i="6"/>
  <c r="W54" i="6"/>
  <c r="S58" i="6"/>
  <c r="S61" i="6"/>
  <c r="Y70" i="6"/>
  <c r="T70" i="6"/>
  <c r="W70" i="6"/>
  <c r="S74" i="6"/>
  <c r="S77" i="6"/>
  <c r="Y86" i="6"/>
  <c r="T86" i="6"/>
  <c r="W86" i="6"/>
  <c r="S90" i="6"/>
  <c r="S93" i="6"/>
  <c r="Y22" i="7"/>
  <c r="U22" i="7"/>
  <c r="T22" i="7"/>
  <c r="W22" i="7"/>
  <c r="V22" i="7"/>
  <c r="Y27" i="7"/>
  <c r="U27" i="7"/>
  <c r="T27" i="7"/>
  <c r="W27" i="7"/>
  <c r="V27" i="7"/>
  <c r="Y38" i="7"/>
  <c r="U38" i="7"/>
  <c r="T38" i="7"/>
  <c r="W38" i="7"/>
  <c r="V38" i="7"/>
  <c r="Y43" i="7"/>
  <c r="U43" i="7"/>
  <c r="T43" i="7"/>
  <c r="W43" i="7"/>
  <c r="V43" i="7"/>
  <c r="Y54" i="7"/>
  <c r="U54" i="7"/>
  <c r="T54" i="7"/>
  <c r="W54" i="7"/>
  <c r="V54" i="7"/>
  <c r="Y59" i="7"/>
  <c r="U59" i="7"/>
  <c r="T59" i="7"/>
  <c r="W59" i="7"/>
  <c r="V59" i="7"/>
  <c r="W70" i="7"/>
  <c r="U70" i="7"/>
  <c r="T70" i="7"/>
  <c r="Y70" i="7"/>
  <c r="V70" i="7"/>
  <c r="U89" i="7"/>
  <c r="S89" i="7"/>
  <c r="T4" i="6"/>
  <c r="U5" i="6"/>
  <c r="S14" i="6"/>
  <c r="W14" i="6"/>
  <c r="V14" i="6"/>
  <c r="U14" i="6"/>
  <c r="V19" i="6"/>
  <c r="Y19" i="6"/>
  <c r="U19" i="6"/>
  <c r="T19" i="6"/>
  <c r="V32" i="6"/>
  <c r="Y32" i="6"/>
  <c r="T32" i="6"/>
  <c r="W32" i="6"/>
  <c r="T35" i="6"/>
  <c r="S36" i="6"/>
  <c r="V48" i="6"/>
  <c r="Y48" i="6"/>
  <c r="T48" i="6"/>
  <c r="W48" i="6"/>
  <c r="T51" i="6"/>
  <c r="S52" i="6"/>
  <c r="Y64" i="6"/>
  <c r="T64" i="6"/>
  <c r="W64" i="6"/>
  <c r="T67" i="6"/>
  <c r="S68" i="6"/>
  <c r="Y80" i="6"/>
  <c r="T80" i="6"/>
  <c r="R80" i="6" s="1"/>
  <c r="W80" i="6"/>
  <c r="T83" i="6"/>
  <c r="S84" i="6"/>
  <c r="Y96" i="6"/>
  <c r="T96" i="6"/>
  <c r="R96" i="6" s="1"/>
  <c r="W96" i="6"/>
  <c r="T99" i="6"/>
  <c r="S100" i="6"/>
  <c r="S5" i="7"/>
  <c r="T7" i="7"/>
  <c r="W7" i="7"/>
  <c r="U7" i="7"/>
  <c r="S7" i="7"/>
  <c r="Y7" i="7"/>
  <c r="T11" i="7"/>
  <c r="S11" i="7"/>
  <c r="V11" i="7"/>
  <c r="U11" i="7"/>
  <c r="Y11" i="7"/>
  <c r="S13" i="7"/>
  <c r="Y28" i="7"/>
  <c r="U28" i="7"/>
  <c r="T28" i="7"/>
  <c r="W28" i="7"/>
  <c r="V28" i="7"/>
  <c r="Y33" i="7"/>
  <c r="U33" i="7"/>
  <c r="T33" i="7"/>
  <c r="W33" i="7"/>
  <c r="V33" i="7"/>
  <c r="Y44" i="7"/>
  <c r="U44" i="7"/>
  <c r="T44" i="7"/>
  <c r="W44" i="7"/>
  <c r="V44" i="7"/>
  <c r="Y49" i="7"/>
  <c r="U49" i="7"/>
  <c r="T49" i="7"/>
  <c r="W49" i="7"/>
  <c r="V49" i="7"/>
  <c r="Y60" i="7"/>
  <c r="U60" i="7"/>
  <c r="T60" i="7"/>
  <c r="W60" i="7"/>
  <c r="V60" i="7"/>
  <c r="Y65" i="7"/>
  <c r="U65" i="7"/>
  <c r="T65" i="7"/>
  <c r="W65" i="7"/>
  <c r="V65" i="7"/>
  <c r="U81" i="7"/>
  <c r="U4" i="6"/>
  <c r="W5" i="6"/>
  <c r="U8" i="6"/>
  <c r="T8" i="6"/>
  <c r="W8" i="6"/>
  <c r="S8" i="6"/>
  <c r="T14" i="6"/>
  <c r="Y16" i="6"/>
  <c r="U16" i="6"/>
  <c r="T16" i="6"/>
  <c r="W16" i="6"/>
  <c r="S16" i="6"/>
  <c r="V26" i="6"/>
  <c r="Y26" i="6"/>
  <c r="T26" i="6"/>
  <c r="W26" i="6"/>
  <c r="T29" i="6"/>
  <c r="V42" i="6"/>
  <c r="Y42" i="6"/>
  <c r="T42" i="6"/>
  <c r="W42" i="6"/>
  <c r="T45" i="6"/>
  <c r="Y58" i="6"/>
  <c r="T58" i="6"/>
  <c r="W58" i="6"/>
  <c r="T61" i="6"/>
  <c r="Y74" i="6"/>
  <c r="T74" i="6"/>
  <c r="W74" i="6"/>
  <c r="T77" i="6"/>
  <c r="Y90" i="6"/>
  <c r="T90" i="6"/>
  <c r="W90" i="6"/>
  <c r="T93" i="6"/>
  <c r="V7" i="7"/>
  <c r="W11" i="7"/>
  <c r="Y18" i="7"/>
  <c r="U18" i="7"/>
  <c r="T18" i="7"/>
  <c r="W18" i="7"/>
  <c r="V18" i="7"/>
  <c r="Y23" i="7"/>
  <c r="U23" i="7"/>
  <c r="T23" i="7"/>
  <c r="W23" i="7"/>
  <c r="V23" i="7"/>
  <c r="Y34" i="7"/>
  <c r="U34" i="7"/>
  <c r="T34" i="7"/>
  <c r="W34" i="7"/>
  <c r="V34" i="7"/>
  <c r="Y39" i="7"/>
  <c r="U39" i="7"/>
  <c r="T39" i="7"/>
  <c r="W39" i="7"/>
  <c r="V39" i="7"/>
  <c r="Y50" i="7"/>
  <c r="U50" i="7"/>
  <c r="T50" i="7"/>
  <c r="W50" i="7"/>
  <c r="V50" i="7"/>
  <c r="Y55" i="7"/>
  <c r="U55" i="7"/>
  <c r="T55" i="7"/>
  <c r="W55" i="7"/>
  <c r="V55" i="7"/>
  <c r="Y66" i="7"/>
  <c r="U66" i="7"/>
  <c r="T66" i="7"/>
  <c r="W66" i="7"/>
  <c r="V66" i="7"/>
  <c r="V94" i="7"/>
  <c r="S94" i="7"/>
  <c r="V25" i="8"/>
  <c r="V36" i="6"/>
  <c r="Y36" i="6"/>
  <c r="T36" i="6"/>
  <c r="W36" i="6"/>
  <c r="T39" i="6"/>
  <c r="V52" i="6"/>
  <c r="Y52" i="6"/>
  <c r="T52" i="6"/>
  <c r="W52" i="6"/>
  <c r="T55" i="6"/>
  <c r="Y68" i="6"/>
  <c r="T68" i="6"/>
  <c r="W68" i="6"/>
  <c r="T71" i="6"/>
  <c r="Y84" i="6"/>
  <c r="T84" i="6"/>
  <c r="W84" i="6"/>
  <c r="T87" i="6"/>
  <c r="Y100" i="6"/>
  <c r="T100" i="6"/>
  <c r="W100" i="6"/>
  <c r="Y5" i="7"/>
  <c r="T5" i="7"/>
  <c r="W5" i="7"/>
  <c r="V9" i="7"/>
  <c r="U9" i="7"/>
  <c r="Y9" i="7"/>
  <c r="S9" i="7"/>
  <c r="W9" i="7"/>
  <c r="Y13" i="7"/>
  <c r="T13" i="7"/>
  <c r="W13" i="7"/>
  <c r="Y24" i="7"/>
  <c r="U24" i="7"/>
  <c r="T24" i="7"/>
  <c r="W24" i="7"/>
  <c r="V24" i="7"/>
  <c r="Y29" i="7"/>
  <c r="U29" i="7"/>
  <c r="T29" i="7"/>
  <c r="W29" i="7"/>
  <c r="V29" i="7"/>
  <c r="Y40" i="7"/>
  <c r="U40" i="7"/>
  <c r="T40" i="7"/>
  <c r="W40" i="7"/>
  <c r="V40" i="7"/>
  <c r="Y45" i="7"/>
  <c r="U45" i="7"/>
  <c r="T45" i="7"/>
  <c r="W45" i="7"/>
  <c r="V45" i="7"/>
  <c r="Y56" i="7"/>
  <c r="U56" i="7"/>
  <c r="T56" i="7"/>
  <c r="W56" i="7"/>
  <c r="V56" i="7"/>
  <c r="Y61" i="7"/>
  <c r="U61" i="7"/>
  <c r="T61" i="7"/>
  <c r="W61" i="7"/>
  <c r="V61" i="7"/>
  <c r="W72" i="7"/>
  <c r="S72" i="7"/>
  <c r="V72" i="7"/>
  <c r="U72" i="7"/>
  <c r="T72" i="7"/>
  <c r="Y52" i="8"/>
  <c r="S52" i="8"/>
  <c r="T22" i="5"/>
  <c r="T30" i="5"/>
  <c r="T38" i="5"/>
  <c r="T46" i="5"/>
  <c r="V53" i="5"/>
  <c r="T53" i="5"/>
  <c r="V57" i="5"/>
  <c r="T57" i="5"/>
  <c r="V61" i="5"/>
  <c r="T61" i="5"/>
  <c r="V65" i="5"/>
  <c r="T65" i="5"/>
  <c r="V69" i="5"/>
  <c r="T69" i="5"/>
  <c r="V73" i="5"/>
  <c r="T73" i="5"/>
  <c r="V77" i="5"/>
  <c r="T77" i="5"/>
  <c r="V81" i="5"/>
  <c r="T81" i="5"/>
  <c r="V85" i="5"/>
  <c r="T85" i="5"/>
  <c r="V89" i="5"/>
  <c r="T89" i="5"/>
  <c r="V93" i="5"/>
  <c r="T93" i="5"/>
  <c r="V97" i="5"/>
  <c r="T97" i="5"/>
  <c r="Y5" i="6"/>
  <c r="V7" i="6"/>
  <c r="U7" i="6"/>
  <c r="S7" i="6"/>
  <c r="T13" i="6"/>
  <c r="W13" i="6"/>
  <c r="Y13" i="6"/>
  <c r="S13" i="6"/>
  <c r="Y14" i="6"/>
  <c r="V30" i="6"/>
  <c r="Y30" i="6"/>
  <c r="T30" i="6"/>
  <c r="W30" i="6"/>
  <c r="T33" i="6"/>
  <c r="V46" i="6"/>
  <c r="Y46" i="6"/>
  <c r="T46" i="6"/>
  <c r="W46" i="6"/>
  <c r="T49" i="6"/>
  <c r="Y62" i="6"/>
  <c r="T62" i="6"/>
  <c r="R62" i="6" s="1"/>
  <c r="W62" i="6"/>
  <c r="T65" i="6"/>
  <c r="Y78" i="6"/>
  <c r="T78" i="6"/>
  <c r="R78" i="6" s="1"/>
  <c r="W78" i="6"/>
  <c r="T81" i="6"/>
  <c r="Y94" i="6"/>
  <c r="T94" i="6"/>
  <c r="W94" i="6"/>
  <c r="T97" i="6"/>
  <c r="S16" i="7"/>
  <c r="W16" i="7"/>
  <c r="V16" i="7"/>
  <c r="U16" i="7"/>
  <c r="T16" i="7"/>
  <c r="Y19" i="7"/>
  <c r="U19" i="7"/>
  <c r="T19" i="7"/>
  <c r="W19" i="7"/>
  <c r="V19" i="7"/>
  <c r="Y30" i="7"/>
  <c r="U30" i="7"/>
  <c r="T30" i="7"/>
  <c r="W30" i="7"/>
  <c r="V30" i="7"/>
  <c r="Y35" i="7"/>
  <c r="U35" i="7"/>
  <c r="T35" i="7"/>
  <c r="W35" i="7"/>
  <c r="V35" i="7"/>
  <c r="Y46" i="7"/>
  <c r="U46" i="7"/>
  <c r="T46" i="7"/>
  <c r="W46" i="7"/>
  <c r="V46" i="7"/>
  <c r="Y51" i="7"/>
  <c r="U51" i="7"/>
  <c r="T51" i="7"/>
  <c r="R51" i="7" s="1"/>
  <c r="W51" i="7"/>
  <c r="V51" i="7"/>
  <c r="Y62" i="7"/>
  <c r="U62" i="7"/>
  <c r="T62" i="7"/>
  <c r="W62" i="7"/>
  <c r="V62" i="7"/>
  <c r="Y67" i="7"/>
  <c r="U67" i="7"/>
  <c r="T67" i="7"/>
  <c r="W67" i="7"/>
  <c r="V67" i="7"/>
  <c r="S75" i="7"/>
  <c r="W85" i="7"/>
  <c r="Y85" i="7"/>
  <c r="V85" i="7"/>
  <c r="U85" i="7"/>
  <c r="T85" i="7"/>
  <c r="S85" i="7"/>
  <c r="U49" i="8"/>
  <c r="Y49" i="8"/>
  <c r="W49" i="8"/>
  <c r="V49" i="8"/>
  <c r="T49" i="8"/>
  <c r="S49" i="8"/>
  <c r="T21" i="5"/>
  <c r="U22" i="5"/>
  <c r="T29" i="5"/>
  <c r="R29" i="5" s="1"/>
  <c r="Q29" i="5" s="1"/>
  <c r="U30" i="5"/>
  <c r="T37" i="5"/>
  <c r="U38" i="5"/>
  <c r="T45" i="5"/>
  <c r="U46" i="5"/>
  <c r="U53" i="5"/>
  <c r="U57" i="5"/>
  <c r="U61" i="5"/>
  <c r="U65" i="5"/>
  <c r="U69" i="5"/>
  <c r="U73" i="5"/>
  <c r="U77" i="5"/>
  <c r="U81" i="5"/>
  <c r="U85" i="5"/>
  <c r="U89" i="5"/>
  <c r="U93" i="5"/>
  <c r="U97" i="5"/>
  <c r="Y4" i="6"/>
  <c r="T7" i="6"/>
  <c r="Y8" i="6"/>
  <c r="S10" i="6"/>
  <c r="U13" i="6"/>
  <c r="V24" i="6"/>
  <c r="Y24" i="6"/>
  <c r="T24" i="6"/>
  <c r="W24" i="6"/>
  <c r="T27" i="6"/>
  <c r="S31" i="6"/>
  <c r="V40" i="6"/>
  <c r="Y40" i="6"/>
  <c r="T40" i="6"/>
  <c r="W40" i="6"/>
  <c r="T43" i="6"/>
  <c r="S47" i="6"/>
  <c r="Y56" i="6"/>
  <c r="T56" i="6"/>
  <c r="W56" i="6"/>
  <c r="T59" i="6"/>
  <c r="S63" i="6"/>
  <c r="Y72" i="6"/>
  <c r="T72" i="6"/>
  <c r="W72" i="6"/>
  <c r="T75" i="6"/>
  <c r="S79" i="6"/>
  <c r="Y88" i="6"/>
  <c r="T88" i="6"/>
  <c r="W88" i="6"/>
  <c r="T91" i="6"/>
  <c r="S95" i="6"/>
  <c r="W4" i="7"/>
  <c r="T4" i="7"/>
  <c r="S8" i="7"/>
  <c r="W8" i="7"/>
  <c r="V8" i="7"/>
  <c r="U8" i="7"/>
  <c r="W12" i="7"/>
  <c r="T12" i="7"/>
  <c r="Y16" i="7"/>
  <c r="Y20" i="7"/>
  <c r="U20" i="7"/>
  <c r="T20" i="7"/>
  <c r="W20" i="7"/>
  <c r="V20" i="7"/>
  <c r="Y25" i="7"/>
  <c r="U25" i="7"/>
  <c r="T25" i="7"/>
  <c r="W25" i="7"/>
  <c r="V25" i="7"/>
  <c r="Y36" i="7"/>
  <c r="U36" i="7"/>
  <c r="T36" i="7"/>
  <c r="W36" i="7"/>
  <c r="V36" i="7"/>
  <c r="Y41" i="7"/>
  <c r="U41" i="7"/>
  <c r="T41" i="7"/>
  <c r="W41" i="7"/>
  <c r="V41" i="7"/>
  <c r="Y52" i="7"/>
  <c r="U52" i="7"/>
  <c r="T52" i="7"/>
  <c r="W52" i="7"/>
  <c r="V52" i="7"/>
  <c r="Y57" i="7"/>
  <c r="U57" i="7"/>
  <c r="T57" i="7"/>
  <c r="W57" i="7"/>
  <c r="V57" i="7"/>
  <c r="Y68" i="7"/>
  <c r="U68" i="7"/>
  <c r="T68" i="7"/>
  <c r="W68" i="7"/>
  <c r="V68" i="7"/>
  <c r="Y72" i="7"/>
  <c r="Y76" i="7"/>
  <c r="V76" i="7"/>
  <c r="U76" i="7"/>
  <c r="T76" i="7"/>
  <c r="V52" i="5"/>
  <c r="T52" i="5"/>
  <c r="W53" i="5"/>
  <c r="V56" i="5"/>
  <c r="T56" i="5"/>
  <c r="W57" i="5"/>
  <c r="V60" i="5"/>
  <c r="T60" i="5"/>
  <c r="W61" i="5"/>
  <c r="V64" i="5"/>
  <c r="T64" i="5"/>
  <c r="W65" i="5"/>
  <c r="V68" i="5"/>
  <c r="T68" i="5"/>
  <c r="W69" i="5"/>
  <c r="V72" i="5"/>
  <c r="T72" i="5"/>
  <c r="W73" i="5"/>
  <c r="V76" i="5"/>
  <c r="T76" i="5"/>
  <c r="R76" i="5" s="1"/>
  <c r="Q76" i="5" s="1"/>
  <c r="W77" i="5"/>
  <c r="V80" i="5"/>
  <c r="T80" i="5"/>
  <c r="W81" i="5"/>
  <c r="V84" i="5"/>
  <c r="T84" i="5"/>
  <c r="W85" i="5"/>
  <c r="V88" i="5"/>
  <c r="T88" i="5"/>
  <c r="W89" i="5"/>
  <c r="V92" i="5"/>
  <c r="T92" i="5"/>
  <c r="W93" i="5"/>
  <c r="V96" i="5"/>
  <c r="T96" i="5"/>
  <c r="W97" i="5"/>
  <c r="V100" i="5"/>
  <c r="T100" i="5"/>
  <c r="Y3" i="6"/>
  <c r="U3" i="6"/>
  <c r="S3" i="6"/>
  <c r="W6" i="6"/>
  <c r="U6" i="6"/>
  <c r="S6" i="6"/>
  <c r="W7" i="6"/>
  <c r="V13" i="6"/>
  <c r="T17" i="6"/>
  <c r="S17" i="6"/>
  <c r="Y17" i="6"/>
  <c r="U17" i="6"/>
  <c r="T21" i="6"/>
  <c r="S22" i="6"/>
  <c r="R22" i="6" s="1"/>
  <c r="V34" i="6"/>
  <c r="Y34" i="6"/>
  <c r="T34" i="6"/>
  <c r="W34" i="6"/>
  <c r="T37" i="6"/>
  <c r="S38" i="6"/>
  <c r="V50" i="6"/>
  <c r="Y50" i="6"/>
  <c r="T50" i="6"/>
  <c r="W50" i="6"/>
  <c r="T53" i="6"/>
  <c r="S54" i="6"/>
  <c r="Y66" i="6"/>
  <c r="T66" i="6"/>
  <c r="W66" i="6"/>
  <c r="T69" i="6"/>
  <c r="S70" i="6"/>
  <c r="R70" i="6" s="1"/>
  <c r="Q70" i="6" s="1"/>
  <c r="Y82" i="6"/>
  <c r="T82" i="6"/>
  <c r="W82" i="6"/>
  <c r="T85" i="6"/>
  <c r="S86" i="6"/>
  <c r="Y98" i="6"/>
  <c r="T98" i="6"/>
  <c r="W98" i="6"/>
  <c r="W6" i="7"/>
  <c r="T8" i="7"/>
  <c r="Y10" i="7"/>
  <c r="U10" i="7"/>
  <c r="T10" i="7"/>
  <c r="W10" i="7"/>
  <c r="V10" i="7"/>
  <c r="W14" i="7"/>
  <c r="Y26" i="7"/>
  <c r="U26" i="7"/>
  <c r="T26" i="7"/>
  <c r="W26" i="7"/>
  <c r="V26" i="7"/>
  <c r="Y31" i="7"/>
  <c r="U31" i="7"/>
  <c r="T31" i="7"/>
  <c r="W31" i="7"/>
  <c r="V31" i="7"/>
  <c r="Y42" i="7"/>
  <c r="U42" i="7"/>
  <c r="T42" i="7"/>
  <c r="W42" i="7"/>
  <c r="V42" i="7"/>
  <c r="Y47" i="7"/>
  <c r="U47" i="7"/>
  <c r="T47" i="7"/>
  <c r="W47" i="7"/>
  <c r="V47" i="7"/>
  <c r="Y58" i="7"/>
  <c r="U58" i="7"/>
  <c r="T58" i="7"/>
  <c r="W58" i="7"/>
  <c r="V58" i="7"/>
  <c r="Y63" i="7"/>
  <c r="U63" i="7"/>
  <c r="T63" i="7"/>
  <c r="W63" i="7"/>
  <c r="V63" i="7"/>
  <c r="Y84" i="7"/>
  <c r="U84" i="7"/>
  <c r="T84" i="7"/>
  <c r="V84" i="7"/>
  <c r="V89" i="7"/>
  <c r="Y12" i="6"/>
  <c r="S12" i="6"/>
  <c r="W18" i="6"/>
  <c r="V18" i="6"/>
  <c r="V56" i="6"/>
  <c r="V58" i="6"/>
  <c r="V60" i="6"/>
  <c r="V62" i="6"/>
  <c r="V64" i="6"/>
  <c r="V66" i="6"/>
  <c r="V68" i="6"/>
  <c r="V70" i="6"/>
  <c r="V72" i="6"/>
  <c r="V74" i="6"/>
  <c r="V76" i="6"/>
  <c r="V78" i="6"/>
  <c r="V80" i="6"/>
  <c r="V82" i="6"/>
  <c r="V84" i="6"/>
  <c r="V86" i="6"/>
  <c r="V88" i="6"/>
  <c r="V90" i="6"/>
  <c r="V92" i="6"/>
  <c r="V94" i="6"/>
  <c r="V96" i="6"/>
  <c r="V98" i="6"/>
  <c r="V100" i="6"/>
  <c r="V5" i="7"/>
  <c r="V13" i="7"/>
  <c r="W74" i="7"/>
  <c r="U74" i="7"/>
  <c r="Y74" i="7"/>
  <c r="S74" i="7"/>
  <c r="W80" i="7"/>
  <c r="S80" i="7"/>
  <c r="V80" i="7"/>
  <c r="T80" i="7"/>
  <c r="W82" i="7"/>
  <c r="V82" i="7"/>
  <c r="U82" i="7"/>
  <c r="S82" i="7"/>
  <c r="Y82" i="7"/>
  <c r="T82" i="7"/>
  <c r="U86" i="7"/>
  <c r="Y90" i="7"/>
  <c r="Y99" i="7"/>
  <c r="W100" i="7"/>
  <c r="V100" i="7"/>
  <c r="U100" i="7"/>
  <c r="T100" i="7"/>
  <c r="S100" i="7"/>
  <c r="W14" i="8"/>
  <c r="T26" i="8"/>
  <c r="U38" i="8"/>
  <c r="V38" i="8"/>
  <c r="T38" i="8"/>
  <c r="S38" i="8"/>
  <c r="Y38" i="8"/>
  <c r="W38" i="8"/>
  <c r="V17" i="7"/>
  <c r="U17" i="7"/>
  <c r="T17" i="7"/>
  <c r="W78" i="7"/>
  <c r="U78" i="7"/>
  <c r="T78" i="7"/>
  <c r="S78" i="7"/>
  <c r="U80" i="7"/>
  <c r="R83" i="7"/>
  <c r="V86" i="7"/>
  <c r="Y86" i="7"/>
  <c r="S95" i="7"/>
  <c r="U40" i="8"/>
  <c r="W40" i="8"/>
  <c r="V40" i="8"/>
  <c r="Y40" i="8"/>
  <c r="T40" i="8"/>
  <c r="S40" i="8"/>
  <c r="S56" i="8"/>
  <c r="T91" i="7"/>
  <c r="W96" i="7"/>
  <c r="T96" i="7"/>
  <c r="S96" i="7"/>
  <c r="Y96" i="7"/>
  <c r="V96" i="7"/>
  <c r="U96" i="7"/>
  <c r="T15" i="7"/>
  <c r="W15" i="7"/>
  <c r="V71" i="7"/>
  <c r="U71" i="7"/>
  <c r="T71" i="7"/>
  <c r="W73" i="7"/>
  <c r="T73" i="7"/>
  <c r="Y73" i="7"/>
  <c r="V17" i="8"/>
  <c r="Y53" i="8"/>
  <c r="W53" i="8"/>
  <c r="S53" i="8"/>
  <c r="V53" i="8"/>
  <c r="T9" i="6"/>
  <c r="S9" i="6"/>
  <c r="W12" i="6"/>
  <c r="V15" i="6"/>
  <c r="V57" i="6"/>
  <c r="V59" i="6"/>
  <c r="V61" i="6"/>
  <c r="V63" i="6"/>
  <c r="V65" i="6"/>
  <c r="V67" i="6"/>
  <c r="V69" i="6"/>
  <c r="V71" i="6"/>
  <c r="V73" i="6"/>
  <c r="V75" i="6"/>
  <c r="V77" i="6"/>
  <c r="V79" i="6"/>
  <c r="V81" i="6"/>
  <c r="V83" i="6"/>
  <c r="V85" i="6"/>
  <c r="V87" i="6"/>
  <c r="V89" i="6"/>
  <c r="V91" i="6"/>
  <c r="V93" i="6"/>
  <c r="V95" i="6"/>
  <c r="V97" i="6"/>
  <c r="V99" i="6"/>
  <c r="U3" i="7"/>
  <c r="Y3" i="7"/>
  <c r="S3" i="7"/>
  <c r="S15" i="7"/>
  <c r="Y17" i="7"/>
  <c r="S73" i="7"/>
  <c r="T75" i="7"/>
  <c r="Y78" i="7"/>
  <c r="Y81" i="7"/>
  <c r="S81" i="7"/>
  <c r="Y83" i="7"/>
  <c r="W88" i="7"/>
  <c r="T88" i="7"/>
  <c r="S88" i="7"/>
  <c r="Y88" i="7"/>
  <c r="V88" i="7"/>
  <c r="U88" i="7"/>
  <c r="Y97" i="7"/>
  <c r="W12" i="8"/>
  <c r="Y22" i="8"/>
  <c r="W22" i="8"/>
  <c r="Y37" i="8"/>
  <c r="W37" i="8"/>
  <c r="V37" i="8"/>
  <c r="Y43" i="8"/>
  <c r="T43" i="8"/>
  <c r="S43" i="8"/>
  <c r="W43" i="8"/>
  <c r="V21" i="6"/>
  <c r="Y21" i="6"/>
  <c r="U21" i="6"/>
  <c r="V23" i="6"/>
  <c r="Y23" i="6"/>
  <c r="U23" i="6"/>
  <c r="V25" i="6"/>
  <c r="Y25" i="6"/>
  <c r="U25" i="6"/>
  <c r="V27" i="6"/>
  <c r="Y27" i="6"/>
  <c r="U27" i="6"/>
  <c r="V29" i="6"/>
  <c r="Y29" i="6"/>
  <c r="U29" i="6"/>
  <c r="V31" i="6"/>
  <c r="Y31" i="6"/>
  <c r="U31" i="6"/>
  <c r="V33" i="6"/>
  <c r="Y33" i="6"/>
  <c r="U33" i="6"/>
  <c r="V35" i="6"/>
  <c r="Y35" i="6"/>
  <c r="U35" i="6"/>
  <c r="V37" i="6"/>
  <c r="Y37" i="6"/>
  <c r="U37" i="6"/>
  <c r="V39" i="6"/>
  <c r="Y39" i="6"/>
  <c r="U39" i="6"/>
  <c r="V41" i="6"/>
  <c r="Y41" i="6"/>
  <c r="U41" i="6"/>
  <c r="R41" i="6" s="1"/>
  <c r="V43" i="6"/>
  <c r="Y43" i="6"/>
  <c r="U43" i="6"/>
  <c r="V45" i="6"/>
  <c r="Y45" i="6"/>
  <c r="U45" i="6"/>
  <c r="V47" i="6"/>
  <c r="Y47" i="6"/>
  <c r="U47" i="6"/>
  <c r="V49" i="6"/>
  <c r="Y49" i="6"/>
  <c r="U49" i="6"/>
  <c r="V51" i="6"/>
  <c r="Y51" i="6"/>
  <c r="U51" i="6"/>
  <c r="V53" i="6"/>
  <c r="Y53" i="6"/>
  <c r="U53" i="6"/>
  <c r="V55" i="6"/>
  <c r="Y55" i="6"/>
  <c r="U55" i="6"/>
  <c r="Y57" i="6"/>
  <c r="U57" i="6"/>
  <c r="R57" i="6" s="1"/>
  <c r="Y59" i="6"/>
  <c r="U59" i="6"/>
  <c r="Y61" i="6"/>
  <c r="U61" i="6"/>
  <c r="Y63" i="6"/>
  <c r="U63" i="6"/>
  <c r="Y65" i="6"/>
  <c r="U65" i="6"/>
  <c r="Y67" i="6"/>
  <c r="U67" i="6"/>
  <c r="Y69" i="6"/>
  <c r="U69" i="6"/>
  <c r="Y71" i="6"/>
  <c r="U71" i="6"/>
  <c r="Y73" i="6"/>
  <c r="U73" i="6"/>
  <c r="Y75" i="6"/>
  <c r="U75" i="6"/>
  <c r="Y77" i="6"/>
  <c r="U77" i="6"/>
  <c r="Y79" i="6"/>
  <c r="U79" i="6"/>
  <c r="Y81" i="6"/>
  <c r="U81" i="6"/>
  <c r="Y83" i="6"/>
  <c r="U83" i="6"/>
  <c r="Y85" i="6"/>
  <c r="U85" i="6"/>
  <c r="Y87" i="6"/>
  <c r="U87" i="6"/>
  <c r="Y89" i="6"/>
  <c r="U89" i="6"/>
  <c r="R89" i="6" s="1"/>
  <c r="Y91" i="6"/>
  <c r="U91" i="6"/>
  <c r="Y93" i="6"/>
  <c r="U93" i="6"/>
  <c r="Y95" i="6"/>
  <c r="U95" i="6"/>
  <c r="Y97" i="6"/>
  <c r="U97" i="6"/>
  <c r="Y99" i="6"/>
  <c r="U99" i="6"/>
  <c r="U6" i="7"/>
  <c r="Y6" i="7"/>
  <c r="S6" i="7"/>
  <c r="U14" i="7"/>
  <c r="Y14" i="7"/>
  <c r="S14" i="7"/>
  <c r="U15" i="7"/>
  <c r="Y71" i="7"/>
  <c r="U73" i="7"/>
  <c r="W77" i="7"/>
  <c r="Y77" i="7"/>
  <c r="T77" i="7"/>
  <c r="S77" i="7"/>
  <c r="Y92" i="7"/>
  <c r="W93" i="7"/>
  <c r="Y93" i="7"/>
  <c r="V93" i="7"/>
  <c r="U93" i="7"/>
  <c r="T93" i="7"/>
  <c r="S93" i="7"/>
  <c r="U97" i="7"/>
  <c r="S17" i="8"/>
  <c r="W34" i="8"/>
  <c r="Y47" i="8"/>
  <c r="U15" i="6"/>
  <c r="W76" i="7"/>
  <c r="W84" i="7"/>
  <c r="T86" i="7"/>
  <c r="U87" i="7"/>
  <c r="W92" i="7"/>
  <c r="T94" i="7"/>
  <c r="U95" i="7"/>
  <c r="V3" i="8"/>
  <c r="U3" i="8"/>
  <c r="W6" i="8"/>
  <c r="V6" i="8"/>
  <c r="U6" i="8"/>
  <c r="U10" i="8"/>
  <c r="V13" i="8"/>
  <c r="T15" i="8"/>
  <c r="W16" i="8"/>
  <c r="Y18" i="8"/>
  <c r="T18" i="8"/>
  <c r="R18" i="8" s="1"/>
  <c r="Q18" i="8" s="1"/>
  <c r="T20" i="8"/>
  <c r="Y21" i="8"/>
  <c r="Y23" i="8"/>
  <c r="T25" i="8"/>
  <c r="T27" i="8"/>
  <c r="V29" i="8"/>
  <c r="U31" i="8"/>
  <c r="W31" i="8"/>
  <c r="V31" i="8"/>
  <c r="T31" i="8"/>
  <c r="V34" i="8"/>
  <c r="S36" i="8"/>
  <c r="W36" i="8"/>
  <c r="W51" i="8"/>
  <c r="Y55" i="8"/>
  <c r="T59" i="8"/>
  <c r="W66" i="8"/>
  <c r="W73" i="8"/>
  <c r="U3" i="9"/>
  <c r="T3" i="9"/>
  <c r="V3" i="9"/>
  <c r="S3" i="9"/>
  <c r="Y3" i="9"/>
  <c r="W3" i="9"/>
  <c r="S4" i="7"/>
  <c r="S12" i="7"/>
  <c r="W75" i="7"/>
  <c r="S76" i="7"/>
  <c r="W83" i="7"/>
  <c r="S84" i="7"/>
  <c r="V87" i="7"/>
  <c r="W91" i="7"/>
  <c r="S92" i="7"/>
  <c r="V95" i="7"/>
  <c r="W99" i="7"/>
  <c r="V99" i="7"/>
  <c r="S3" i="8"/>
  <c r="W5" i="8"/>
  <c r="V5" i="8"/>
  <c r="S6" i="8"/>
  <c r="S10" i="8"/>
  <c r="V10" i="8"/>
  <c r="S12" i="8"/>
  <c r="U15" i="8"/>
  <c r="V20" i="8"/>
  <c r="U22" i="8"/>
  <c r="V22" i="8"/>
  <c r="T22" i="8"/>
  <c r="S22" i="8"/>
  <c r="U24" i="8"/>
  <c r="W24" i="8"/>
  <c r="V24" i="8"/>
  <c r="Y27" i="8"/>
  <c r="V27" i="8"/>
  <c r="W29" i="8"/>
  <c r="S31" i="8"/>
  <c r="U33" i="8"/>
  <c r="Y33" i="8"/>
  <c r="W33" i="8"/>
  <c r="U42" i="8"/>
  <c r="Y42" i="8"/>
  <c r="S42" i="8"/>
  <c r="T44" i="8"/>
  <c r="Y45" i="8"/>
  <c r="T51" i="8"/>
  <c r="S54" i="8"/>
  <c r="R54" i="8" s="1"/>
  <c r="U56" i="8"/>
  <c r="W59" i="8"/>
  <c r="W62" i="8"/>
  <c r="V62" i="8"/>
  <c r="T85" i="8"/>
  <c r="Y95" i="8"/>
  <c r="W90" i="7"/>
  <c r="S91" i="7"/>
  <c r="T92" i="7"/>
  <c r="W98" i="7"/>
  <c r="S99" i="7"/>
  <c r="T3" i="8"/>
  <c r="S5" i="8"/>
  <c r="T6" i="8"/>
  <c r="S9" i="8"/>
  <c r="U9" i="8"/>
  <c r="Y12" i="8"/>
  <c r="S20" i="8"/>
  <c r="S24" i="8"/>
  <c r="S33" i="8"/>
  <c r="T42" i="8"/>
  <c r="U46" i="8"/>
  <c r="V46" i="8"/>
  <c r="T46" i="8"/>
  <c r="S46" i="8"/>
  <c r="U48" i="8"/>
  <c r="W48" i="8"/>
  <c r="V48" i="8"/>
  <c r="W56" i="8"/>
  <c r="W81" i="7"/>
  <c r="Y87" i="7"/>
  <c r="W89" i="7"/>
  <c r="S90" i="7"/>
  <c r="U92" i="7"/>
  <c r="Y95" i="7"/>
  <c r="W97" i="7"/>
  <c r="S98" i="7"/>
  <c r="T99" i="7"/>
  <c r="Y4" i="8"/>
  <c r="W4" i="8"/>
  <c r="S4" i="8"/>
  <c r="T5" i="8"/>
  <c r="V9" i="8"/>
  <c r="V12" i="8"/>
  <c r="T14" i="8"/>
  <c r="Y17" i="8"/>
  <c r="U26" i="8"/>
  <c r="Y26" i="8"/>
  <c r="S26" i="8"/>
  <c r="T28" i="8"/>
  <c r="T33" i="8"/>
  <c r="U39" i="8"/>
  <c r="W39" i="8"/>
  <c r="V39" i="8"/>
  <c r="T39" i="8"/>
  <c r="V42" i="8"/>
  <c r="S44" i="8"/>
  <c r="W44" i="8"/>
  <c r="W46" i="8"/>
  <c r="S48" i="8"/>
  <c r="R50" i="8"/>
  <c r="U52" i="8"/>
  <c r="V54" i="8"/>
  <c r="T68" i="8"/>
  <c r="S68" i="8"/>
  <c r="Y68" i="8"/>
  <c r="U5" i="8"/>
  <c r="U8" i="8"/>
  <c r="T8" i="8"/>
  <c r="S8" i="8"/>
  <c r="T9" i="8"/>
  <c r="W9" i="8"/>
  <c r="S11" i="8"/>
  <c r="U14" i="8"/>
  <c r="U17" i="8"/>
  <c r="S19" i="8"/>
  <c r="U30" i="8"/>
  <c r="V30" i="8"/>
  <c r="T30" i="8"/>
  <c r="S30" i="8"/>
  <c r="U32" i="8"/>
  <c r="W32" i="8"/>
  <c r="V32" i="8"/>
  <c r="Y35" i="8"/>
  <c r="V35" i="8"/>
  <c r="U41" i="8"/>
  <c r="Y41" i="8"/>
  <c r="W41" i="8"/>
  <c r="T48" i="8"/>
  <c r="W52" i="8"/>
  <c r="W54" i="8"/>
  <c r="S57" i="8"/>
  <c r="Y57" i="8"/>
  <c r="W57" i="8"/>
  <c r="U63" i="8"/>
  <c r="V63" i="8"/>
  <c r="Y63" i="8"/>
  <c r="W63" i="8"/>
  <c r="T63" i="8"/>
  <c r="S63" i="8"/>
  <c r="U78" i="8"/>
  <c r="T78" i="8"/>
  <c r="S78" i="8"/>
  <c r="W78" i="8"/>
  <c r="Y78" i="8"/>
  <c r="V78" i="8"/>
  <c r="V88" i="8"/>
  <c r="U88" i="8"/>
  <c r="W88" i="8"/>
  <c r="T88" i="8"/>
  <c r="Y88" i="8"/>
  <c r="S88" i="8"/>
  <c r="W71" i="7"/>
  <c r="V75" i="7"/>
  <c r="W79" i="7"/>
  <c r="T81" i="7"/>
  <c r="V83" i="7"/>
  <c r="W87" i="7"/>
  <c r="T89" i="7"/>
  <c r="U90" i="7"/>
  <c r="V91" i="7"/>
  <c r="W95" i="7"/>
  <c r="T97" i="7"/>
  <c r="U98" i="7"/>
  <c r="Y3" i="8"/>
  <c r="U4" i="8"/>
  <c r="V8" i="8"/>
  <c r="Y11" i="8"/>
  <c r="T11" i="8"/>
  <c r="S14" i="8"/>
  <c r="Y14" i="8"/>
  <c r="V14" i="8"/>
  <c r="Y19" i="8"/>
  <c r="T19" i="8"/>
  <c r="U23" i="8"/>
  <c r="W23" i="8"/>
  <c r="V23" i="8"/>
  <c r="T23" i="8"/>
  <c r="Y24" i="8"/>
  <c r="V26" i="8"/>
  <c r="S28" i="8"/>
  <c r="W30" i="8"/>
  <c r="S32" i="8"/>
  <c r="W35" i="8"/>
  <c r="S41" i="8"/>
  <c r="Y46" i="8"/>
  <c r="Y50" i="8"/>
  <c r="V50" i="8"/>
  <c r="Y56" i="8"/>
  <c r="U58" i="8"/>
  <c r="Y69" i="8"/>
  <c r="U72" i="8"/>
  <c r="W72" i="8"/>
  <c r="Y72" i="8"/>
  <c r="V72" i="8"/>
  <c r="T72" i="8"/>
  <c r="S72" i="8"/>
  <c r="W77" i="8"/>
  <c r="V77" i="8"/>
  <c r="T77" i="8"/>
  <c r="W86" i="7"/>
  <c r="V90" i="7"/>
  <c r="W94" i="7"/>
  <c r="V98" i="7"/>
  <c r="V7" i="8"/>
  <c r="U7" i="8"/>
  <c r="T7" i="8"/>
  <c r="U25" i="8"/>
  <c r="Y25" i="8"/>
  <c r="W25" i="8"/>
  <c r="W26" i="8"/>
  <c r="T32" i="8"/>
  <c r="U34" i="8"/>
  <c r="Y34" i="8"/>
  <c r="S34" i="8"/>
  <c r="Y39" i="8"/>
  <c r="T41" i="8"/>
  <c r="U47" i="8"/>
  <c r="W47" i="8"/>
  <c r="V47" i="8"/>
  <c r="T47" i="8"/>
  <c r="R47" i="8" s="1"/>
  <c r="Q47" i="8" s="1"/>
  <c r="Y48" i="8"/>
  <c r="U53" i="8"/>
  <c r="W67" i="8"/>
  <c r="U80" i="8"/>
  <c r="W80" i="8"/>
  <c r="V80" i="8"/>
  <c r="Y80" i="8"/>
  <c r="T80" i="8"/>
  <c r="S80" i="8"/>
  <c r="T83" i="8"/>
  <c r="W87" i="8"/>
  <c r="T87" i="8"/>
  <c r="Y87" i="8"/>
  <c r="W97" i="8"/>
  <c r="T97" i="8"/>
  <c r="S97" i="8"/>
  <c r="Y10" i="8"/>
  <c r="Y16" i="8"/>
  <c r="U21" i="8"/>
  <c r="U29" i="8"/>
  <c r="U37" i="8"/>
  <c r="U45" i="8"/>
  <c r="T52" i="8"/>
  <c r="T56" i="8"/>
  <c r="Y58" i="8"/>
  <c r="T60" i="8"/>
  <c r="T65" i="8"/>
  <c r="S76" i="8"/>
  <c r="W91" i="8"/>
  <c r="V92" i="8"/>
  <c r="U92" i="8"/>
  <c r="W92" i="8"/>
  <c r="T92" i="8"/>
  <c r="Y92" i="8"/>
  <c r="W25" i="9"/>
  <c r="V25" i="9"/>
  <c r="U20" i="8"/>
  <c r="S21" i="8"/>
  <c r="R21" i="8" s="1"/>
  <c r="Q21" i="8" s="1"/>
  <c r="U28" i="8"/>
  <c r="S29" i="8"/>
  <c r="U36" i="8"/>
  <c r="S37" i="8"/>
  <c r="U44" i="8"/>
  <c r="S45" i="8"/>
  <c r="U51" i="8"/>
  <c r="S51" i="8"/>
  <c r="R51" i="8" s="1"/>
  <c r="Q51" i="8" s="1"/>
  <c r="V52" i="8"/>
  <c r="U55" i="8"/>
  <c r="S55" i="8"/>
  <c r="R55" i="8" s="1"/>
  <c r="Q55" i="8" s="1"/>
  <c r="V56" i="8"/>
  <c r="U59" i="8"/>
  <c r="S59" i="8"/>
  <c r="U62" i="8"/>
  <c r="T62" i="8"/>
  <c r="R62" i="8" s="1"/>
  <c r="Q62" i="8" s="1"/>
  <c r="U67" i="8"/>
  <c r="T67" i="8"/>
  <c r="S67" i="8"/>
  <c r="R67" i="8" s="1"/>
  <c r="Q67" i="8" s="1"/>
  <c r="V67" i="8"/>
  <c r="U69" i="8"/>
  <c r="S69" i="8"/>
  <c r="W69" i="8"/>
  <c r="V69" i="8"/>
  <c r="V74" i="8"/>
  <c r="V76" i="8"/>
  <c r="T76" i="8"/>
  <c r="W76" i="8"/>
  <c r="S81" i="8"/>
  <c r="V86" i="8"/>
  <c r="U86" i="8"/>
  <c r="T86" i="8"/>
  <c r="S86" i="8"/>
  <c r="W86" i="8"/>
  <c r="T89" i="8"/>
  <c r="S92" i="8"/>
  <c r="W26" i="9"/>
  <c r="U11" i="8"/>
  <c r="T12" i="8"/>
  <c r="S13" i="8"/>
  <c r="R13" i="8" s="1"/>
  <c r="Y15" i="8"/>
  <c r="S15" i="8"/>
  <c r="R15" i="8" s="1"/>
  <c r="Q15" i="8" s="1"/>
  <c r="W17" i="8"/>
  <c r="V18" i="8"/>
  <c r="U19" i="8"/>
  <c r="T21" i="8"/>
  <c r="U27" i="8"/>
  <c r="T29" i="8"/>
  <c r="U35" i="8"/>
  <c r="R35" i="8" s="1"/>
  <c r="Q35" i="8" s="1"/>
  <c r="T37" i="8"/>
  <c r="U43" i="8"/>
  <c r="T45" i="8"/>
  <c r="T69" i="8"/>
  <c r="U71" i="8"/>
  <c r="V71" i="8"/>
  <c r="Y71" i="8"/>
  <c r="S73" i="8"/>
  <c r="T81" i="8"/>
  <c r="W83" i="8"/>
  <c r="Y83" i="8"/>
  <c r="S93" i="8"/>
  <c r="W95" i="8"/>
  <c r="V96" i="8"/>
  <c r="U96" i="8"/>
  <c r="W96" i="8"/>
  <c r="T96" i="8"/>
  <c r="R96" i="8" s="1"/>
  <c r="Y96" i="8"/>
  <c r="U9" i="9"/>
  <c r="W9" i="9"/>
  <c r="T9" i="9"/>
  <c r="S9" i="9"/>
  <c r="U17" i="9"/>
  <c r="W17" i="9"/>
  <c r="T17" i="9"/>
  <c r="S17" i="9"/>
  <c r="Y30" i="9"/>
  <c r="T30" i="9"/>
  <c r="R30" i="9" s="1"/>
  <c r="Q30" i="9" s="1"/>
  <c r="W30" i="9"/>
  <c r="V30" i="9"/>
  <c r="U30" i="9"/>
  <c r="V59" i="8"/>
  <c r="S71" i="8"/>
  <c r="R71" i="8" s="1"/>
  <c r="T73" i="8"/>
  <c r="U79" i="8"/>
  <c r="V79" i="8"/>
  <c r="T79" i="8"/>
  <c r="Y79" i="8"/>
  <c r="V84" i="8"/>
  <c r="U84" i="8"/>
  <c r="W84" i="8"/>
  <c r="T84" i="8"/>
  <c r="Y84" i="8"/>
  <c r="S99" i="8"/>
  <c r="U29" i="9"/>
  <c r="T58" i="8"/>
  <c r="U61" i="8"/>
  <c r="S61" i="8"/>
  <c r="W61" i="8"/>
  <c r="U64" i="8"/>
  <c r="W64" i="8"/>
  <c r="Y64" i="8"/>
  <c r="S64" i="8"/>
  <c r="V73" i="8"/>
  <c r="U75" i="8"/>
  <c r="T75" i="8"/>
  <c r="S75" i="8"/>
  <c r="V75" i="8"/>
  <c r="S79" i="8"/>
  <c r="R79" i="8" s="1"/>
  <c r="S84" i="8"/>
  <c r="W99" i="8"/>
  <c r="V100" i="8"/>
  <c r="U100" i="8"/>
  <c r="W100" i="8"/>
  <c r="T100" i="8"/>
  <c r="Y100" i="8"/>
  <c r="W10" i="9"/>
  <c r="W18" i="9"/>
  <c r="U57" i="8"/>
  <c r="T61" i="8"/>
  <c r="T64" i="8"/>
  <c r="V68" i="8"/>
  <c r="U70" i="8"/>
  <c r="T70" i="8"/>
  <c r="R70" i="8" s="1"/>
  <c r="Q70" i="8" s="1"/>
  <c r="W70" i="8"/>
  <c r="W75" i="8"/>
  <c r="W79" i="8"/>
  <c r="V82" i="8"/>
  <c r="U82" i="8"/>
  <c r="T82" i="8"/>
  <c r="S82" i="8"/>
  <c r="W82" i="8"/>
  <c r="S100" i="8"/>
  <c r="Y22" i="9"/>
  <c r="T22" i="9"/>
  <c r="R22" i="9" s="1"/>
  <c r="Q22" i="9" s="1"/>
  <c r="W22" i="9"/>
  <c r="V22" i="9"/>
  <c r="U22" i="9"/>
  <c r="W29" i="9"/>
  <c r="U21" i="9"/>
  <c r="U25" i="9"/>
  <c r="V90" i="8"/>
  <c r="U90" i="8"/>
  <c r="T91" i="8"/>
  <c r="V94" i="8"/>
  <c r="U94" i="8"/>
  <c r="T95" i="8"/>
  <c r="V98" i="8"/>
  <c r="U98" i="8"/>
  <c r="T99" i="8"/>
  <c r="Y4" i="9"/>
  <c r="S6" i="9"/>
  <c r="U10" i="9"/>
  <c r="V11" i="9"/>
  <c r="Y12" i="9"/>
  <c r="S14" i="9"/>
  <c r="U18" i="9"/>
  <c r="Y23" i="9"/>
  <c r="T23" i="9"/>
  <c r="S23" i="9"/>
  <c r="U26" i="9"/>
  <c r="Y31" i="9"/>
  <c r="T31" i="9"/>
  <c r="S31" i="9"/>
  <c r="U34" i="9"/>
  <c r="Y39" i="9"/>
  <c r="T39" i="9"/>
  <c r="S39" i="9"/>
  <c r="U42" i="9"/>
  <c r="Y47" i="9"/>
  <c r="T47" i="9"/>
  <c r="S47" i="9"/>
  <c r="U50" i="9"/>
  <c r="Y55" i="9"/>
  <c r="T55" i="9"/>
  <c r="S55" i="9"/>
  <c r="U58" i="9"/>
  <c r="Y63" i="9"/>
  <c r="T63" i="9"/>
  <c r="S63" i="9"/>
  <c r="U66" i="9"/>
  <c r="Y71" i="9"/>
  <c r="T71" i="9"/>
  <c r="S71" i="9"/>
  <c r="U74" i="9"/>
  <c r="U87" i="9"/>
  <c r="T87" i="9"/>
  <c r="S87" i="9"/>
  <c r="V92" i="9"/>
  <c r="U96" i="9"/>
  <c r="V96" i="9"/>
  <c r="T96" i="9"/>
  <c r="Y96" i="9"/>
  <c r="Y3" i="10"/>
  <c r="V4" i="10"/>
  <c r="U4" i="10"/>
  <c r="T4" i="10"/>
  <c r="Y4" i="10"/>
  <c r="S4" i="10"/>
  <c r="W13" i="10"/>
  <c r="V13" i="10"/>
  <c r="S13" i="10"/>
  <c r="U13" i="10"/>
  <c r="T13" i="10"/>
  <c r="S23" i="10"/>
  <c r="W23" i="10"/>
  <c r="V23" i="10"/>
  <c r="S31" i="10"/>
  <c r="W31" i="10"/>
  <c r="V31" i="10"/>
  <c r="W35" i="10"/>
  <c r="V35" i="10"/>
  <c r="S35" i="10"/>
  <c r="T35" i="10"/>
  <c r="Y35" i="10"/>
  <c r="T54" i="10"/>
  <c r="W54" i="10"/>
  <c r="Y82" i="10"/>
  <c r="U82" i="10"/>
  <c r="T82" i="10"/>
  <c r="W82" i="10"/>
  <c r="V82" i="10"/>
  <c r="V100" i="10"/>
  <c r="W100" i="10"/>
  <c r="S100" i="10"/>
  <c r="W36" i="11"/>
  <c r="T36" i="11"/>
  <c r="V36" i="11"/>
  <c r="U36" i="11"/>
  <c r="Y36" i="11"/>
  <c r="S36" i="11"/>
  <c r="U66" i="8"/>
  <c r="U74" i="8"/>
  <c r="S90" i="8"/>
  <c r="S94" i="8"/>
  <c r="S98" i="8"/>
  <c r="V6" i="9"/>
  <c r="V10" i="9"/>
  <c r="V14" i="9"/>
  <c r="V18" i="9"/>
  <c r="Y20" i="9"/>
  <c r="T20" i="9"/>
  <c r="S20" i="9"/>
  <c r="U23" i="9"/>
  <c r="V26" i="9"/>
  <c r="Y28" i="9"/>
  <c r="T28" i="9"/>
  <c r="S28" i="9"/>
  <c r="U31" i="9"/>
  <c r="V34" i="9"/>
  <c r="Y36" i="9"/>
  <c r="T36" i="9"/>
  <c r="S36" i="9"/>
  <c r="U39" i="9"/>
  <c r="V42" i="9"/>
  <c r="Y44" i="9"/>
  <c r="T44" i="9"/>
  <c r="S44" i="9"/>
  <c r="U47" i="9"/>
  <c r="V50" i="9"/>
  <c r="Y52" i="9"/>
  <c r="T52" i="9"/>
  <c r="S52" i="9"/>
  <c r="U55" i="9"/>
  <c r="V58" i="9"/>
  <c r="Y60" i="9"/>
  <c r="T60" i="9"/>
  <c r="S60" i="9"/>
  <c r="U63" i="9"/>
  <c r="V66" i="9"/>
  <c r="Y68" i="9"/>
  <c r="T68" i="9"/>
  <c r="S68" i="9"/>
  <c r="U71" i="9"/>
  <c r="V74" i="9"/>
  <c r="U76" i="9"/>
  <c r="Y76" i="9"/>
  <c r="T76" i="9"/>
  <c r="S76" i="9"/>
  <c r="V83" i="9"/>
  <c r="W85" i="9"/>
  <c r="V87" i="9"/>
  <c r="U89" i="9"/>
  <c r="W89" i="9"/>
  <c r="V89" i="9"/>
  <c r="S89" i="9"/>
  <c r="S96" i="9"/>
  <c r="T98" i="9"/>
  <c r="W4" i="10"/>
  <c r="Y9" i="10"/>
  <c r="W9" i="10"/>
  <c r="T9" i="10"/>
  <c r="V9" i="10"/>
  <c r="S9" i="10"/>
  <c r="U44" i="10"/>
  <c r="T44" i="10"/>
  <c r="Y44" i="10"/>
  <c r="V45" i="10"/>
  <c r="Y45" i="10"/>
  <c r="T45" i="10"/>
  <c r="R45" i="10" s="1"/>
  <c r="Y72" i="10"/>
  <c r="U72" i="10"/>
  <c r="W72" i="10"/>
  <c r="S72" i="10"/>
  <c r="T72" i="10"/>
  <c r="V6" i="12"/>
  <c r="U6" i="12"/>
  <c r="T6" i="12"/>
  <c r="S6" i="12"/>
  <c r="Y6" i="12"/>
  <c r="W6" i="12"/>
  <c r="U65" i="8"/>
  <c r="R65" i="8" s="1"/>
  <c r="S66" i="8"/>
  <c r="U73" i="8"/>
  <c r="S74" i="8"/>
  <c r="R74" i="8" s="1"/>
  <c r="Q74" i="8" s="1"/>
  <c r="V81" i="8"/>
  <c r="U81" i="8"/>
  <c r="V85" i="8"/>
  <c r="U85" i="8"/>
  <c r="V89" i="8"/>
  <c r="U89" i="8"/>
  <c r="T90" i="8"/>
  <c r="V93" i="8"/>
  <c r="U93" i="8"/>
  <c r="T94" i="8"/>
  <c r="V97" i="8"/>
  <c r="U97" i="8"/>
  <c r="T98" i="8"/>
  <c r="V5" i="9"/>
  <c r="U5" i="9"/>
  <c r="Y5" i="9"/>
  <c r="S5" i="9"/>
  <c r="R5" i="9" s="1"/>
  <c r="Y7" i="9"/>
  <c r="Y9" i="9"/>
  <c r="V13" i="9"/>
  <c r="U13" i="9"/>
  <c r="Y13" i="9"/>
  <c r="S13" i="9"/>
  <c r="Y15" i="9"/>
  <c r="Y17" i="9"/>
  <c r="U20" i="9"/>
  <c r="V23" i="9"/>
  <c r="Y25" i="9"/>
  <c r="T25" i="9"/>
  <c r="S25" i="9"/>
  <c r="U28" i="9"/>
  <c r="V31" i="9"/>
  <c r="Y33" i="9"/>
  <c r="T33" i="9"/>
  <c r="S33" i="9"/>
  <c r="U36" i="9"/>
  <c r="V39" i="9"/>
  <c r="Y41" i="9"/>
  <c r="T41" i="9"/>
  <c r="S41" i="9"/>
  <c r="R41" i="9" s="1"/>
  <c r="U44" i="9"/>
  <c r="V47" i="9"/>
  <c r="Y49" i="9"/>
  <c r="T49" i="9"/>
  <c r="S49" i="9"/>
  <c r="U52" i="9"/>
  <c r="V55" i="9"/>
  <c r="Y57" i="9"/>
  <c r="T57" i="9"/>
  <c r="S57" i="9"/>
  <c r="U60" i="9"/>
  <c r="V63" i="9"/>
  <c r="Y65" i="9"/>
  <c r="T65" i="9"/>
  <c r="S65" i="9"/>
  <c r="U68" i="9"/>
  <c r="V71" i="9"/>
  <c r="Y73" i="9"/>
  <c r="T73" i="9"/>
  <c r="S73" i="9"/>
  <c r="V76" i="9"/>
  <c r="S78" i="9"/>
  <c r="V78" i="9"/>
  <c r="U80" i="9"/>
  <c r="V80" i="9"/>
  <c r="T80" i="9"/>
  <c r="Y80" i="9"/>
  <c r="S82" i="9"/>
  <c r="W87" i="9"/>
  <c r="T89" i="9"/>
  <c r="U91" i="9"/>
  <c r="Y91" i="9"/>
  <c r="S91" i="9"/>
  <c r="R91" i="9" s="1"/>
  <c r="S93" i="9"/>
  <c r="Y94" i="9"/>
  <c r="W96" i="9"/>
  <c r="V98" i="9"/>
  <c r="U100" i="9"/>
  <c r="Y100" i="9"/>
  <c r="T100" i="9"/>
  <c r="S100" i="9"/>
  <c r="U9" i="10"/>
  <c r="Y13" i="10"/>
  <c r="T16" i="10"/>
  <c r="U39" i="10"/>
  <c r="Y39" i="10"/>
  <c r="R50" i="10"/>
  <c r="U59" i="10"/>
  <c r="T59" i="10"/>
  <c r="V71" i="10"/>
  <c r="U33" i="9"/>
  <c r="Y38" i="9"/>
  <c r="T38" i="9"/>
  <c r="S38" i="9"/>
  <c r="U41" i="9"/>
  <c r="Y46" i="9"/>
  <c r="T46" i="9"/>
  <c r="S46" i="9"/>
  <c r="W47" i="9"/>
  <c r="U49" i="9"/>
  <c r="V52" i="9"/>
  <c r="Y54" i="9"/>
  <c r="T54" i="9"/>
  <c r="S54" i="9"/>
  <c r="W55" i="9"/>
  <c r="U57" i="9"/>
  <c r="V60" i="9"/>
  <c r="Y62" i="9"/>
  <c r="T62" i="9"/>
  <c r="S62" i="9"/>
  <c r="W63" i="9"/>
  <c r="U65" i="9"/>
  <c r="V68" i="9"/>
  <c r="Y70" i="9"/>
  <c r="T70" i="9"/>
  <c r="S70" i="9"/>
  <c r="W71" i="9"/>
  <c r="U73" i="9"/>
  <c r="W76" i="9"/>
  <c r="S80" i="9"/>
  <c r="T82" i="9"/>
  <c r="Y85" i="9"/>
  <c r="V93" i="9"/>
  <c r="U95" i="9"/>
  <c r="T95" i="9"/>
  <c r="S95" i="9"/>
  <c r="V100" i="9"/>
  <c r="W6" i="10"/>
  <c r="V6" i="10"/>
  <c r="U6" i="10"/>
  <c r="S7" i="10"/>
  <c r="W11" i="10"/>
  <c r="V11" i="10"/>
  <c r="S11" i="10"/>
  <c r="R11" i="10" s="1"/>
  <c r="T11" i="10"/>
  <c r="Y11" i="10"/>
  <c r="Y21" i="10"/>
  <c r="U21" i="10"/>
  <c r="T21" i="10"/>
  <c r="S21" i="10"/>
  <c r="U22" i="10"/>
  <c r="S24" i="10"/>
  <c r="W24" i="10"/>
  <c r="Y29" i="10"/>
  <c r="U29" i="10"/>
  <c r="S29" i="10"/>
  <c r="W29" i="10"/>
  <c r="S32" i="10"/>
  <c r="W32" i="10"/>
  <c r="R42" i="10"/>
  <c r="V46" i="10"/>
  <c r="T46" i="10"/>
  <c r="W46" i="10"/>
  <c r="V49" i="10"/>
  <c r="U49" i="10"/>
  <c r="T49" i="10"/>
  <c r="Y49" i="10"/>
  <c r="W49" i="10"/>
  <c r="R51" i="10"/>
  <c r="Q51" i="10" s="1"/>
  <c r="U60" i="10"/>
  <c r="T60" i="10"/>
  <c r="Y60" i="10"/>
  <c r="S79" i="10"/>
  <c r="W79" i="10"/>
  <c r="S65" i="11"/>
  <c r="U65" i="11"/>
  <c r="T65" i="11"/>
  <c r="R12" i="9"/>
  <c r="Q12" i="9" s="1"/>
  <c r="Y19" i="9"/>
  <c r="T19" i="9"/>
  <c r="S19" i="9"/>
  <c r="Y27" i="9"/>
  <c r="T27" i="9"/>
  <c r="S27" i="9"/>
  <c r="V33" i="9"/>
  <c r="Y35" i="9"/>
  <c r="T35" i="9"/>
  <c r="S35" i="9"/>
  <c r="R35" i="9" s="1"/>
  <c r="W36" i="9"/>
  <c r="U38" i="9"/>
  <c r="V41" i="9"/>
  <c r="Y43" i="9"/>
  <c r="T43" i="9"/>
  <c r="S43" i="9"/>
  <c r="R43" i="9" s="1"/>
  <c r="Q43" i="9" s="1"/>
  <c r="W44" i="9"/>
  <c r="U46" i="9"/>
  <c r="V49" i="9"/>
  <c r="Y51" i="9"/>
  <c r="T51" i="9"/>
  <c r="S51" i="9"/>
  <c r="W52" i="9"/>
  <c r="U54" i="9"/>
  <c r="V57" i="9"/>
  <c r="Y59" i="9"/>
  <c r="T59" i="9"/>
  <c r="S59" i="9"/>
  <c r="W60" i="9"/>
  <c r="U62" i="9"/>
  <c r="V65" i="9"/>
  <c r="Y67" i="9"/>
  <c r="T67" i="9"/>
  <c r="S67" i="9"/>
  <c r="R67" i="9" s="1"/>
  <c r="W68" i="9"/>
  <c r="U70" i="9"/>
  <c r="V73" i="9"/>
  <c r="Y75" i="9"/>
  <c r="T75" i="9"/>
  <c r="S75" i="9"/>
  <c r="S77" i="9"/>
  <c r="V82" i="9"/>
  <c r="U84" i="9"/>
  <c r="Y84" i="9"/>
  <c r="T84" i="9"/>
  <c r="S84" i="9"/>
  <c r="T86" i="9"/>
  <c r="Y87" i="9"/>
  <c r="Y89" i="9"/>
  <c r="V91" i="9"/>
  <c r="W93" i="9"/>
  <c r="V95" i="9"/>
  <c r="U97" i="9"/>
  <c r="W97" i="9"/>
  <c r="V97" i="9"/>
  <c r="S97" i="9"/>
  <c r="R97" i="9" s="1"/>
  <c r="T3" i="10"/>
  <c r="U3" i="10"/>
  <c r="S3" i="10"/>
  <c r="U5" i="10"/>
  <c r="T5" i="10"/>
  <c r="S5" i="10"/>
  <c r="W5" i="10"/>
  <c r="V5" i="10"/>
  <c r="T18" i="10"/>
  <c r="Y18" i="10"/>
  <c r="V41" i="10"/>
  <c r="U41" i="10"/>
  <c r="T41" i="10"/>
  <c r="Y41" i="10"/>
  <c r="W41" i="10"/>
  <c r="S74" i="10"/>
  <c r="Y77" i="10"/>
  <c r="V77" i="10"/>
  <c r="W77" i="10"/>
  <c r="U77" i="10"/>
  <c r="S77" i="10"/>
  <c r="R77" i="10" s="1"/>
  <c r="U17" i="11"/>
  <c r="W17" i="11"/>
  <c r="V17" i="11"/>
  <c r="T4" i="9"/>
  <c r="R4" i="9" s="1"/>
  <c r="Q4" i="9" s="1"/>
  <c r="R8" i="9"/>
  <c r="Q8" i="9" s="1"/>
  <c r="W11" i="9"/>
  <c r="S11" i="9"/>
  <c r="T12" i="9"/>
  <c r="R16" i="9"/>
  <c r="Q16" i="9" s="1"/>
  <c r="U19" i="9"/>
  <c r="Y24" i="9"/>
  <c r="T24" i="9"/>
  <c r="S24" i="9"/>
  <c r="U27" i="9"/>
  <c r="Y32" i="9"/>
  <c r="T32" i="9"/>
  <c r="S32" i="9"/>
  <c r="U35" i="9"/>
  <c r="V38" i="9"/>
  <c r="Y40" i="9"/>
  <c r="T40" i="9"/>
  <c r="S40" i="9"/>
  <c r="U43" i="9"/>
  <c r="V46" i="9"/>
  <c r="Y48" i="9"/>
  <c r="T48" i="9"/>
  <c r="S48" i="9"/>
  <c r="U51" i="9"/>
  <c r="V54" i="9"/>
  <c r="Y56" i="9"/>
  <c r="T56" i="9"/>
  <c r="S56" i="9"/>
  <c r="U59" i="9"/>
  <c r="V62" i="9"/>
  <c r="Y64" i="9"/>
  <c r="T64" i="9"/>
  <c r="S64" i="9"/>
  <c r="U67" i="9"/>
  <c r="V70" i="9"/>
  <c r="Y72" i="9"/>
  <c r="T72" i="9"/>
  <c r="S72" i="9"/>
  <c r="U75" i="9"/>
  <c r="V77" i="9"/>
  <c r="U79" i="9"/>
  <c r="T79" i="9"/>
  <c r="S79" i="9"/>
  <c r="V84" i="9"/>
  <c r="S86" i="9"/>
  <c r="R86" i="9" s="1"/>
  <c r="Q86" i="9" s="1"/>
  <c r="V86" i="9"/>
  <c r="U88" i="9"/>
  <c r="V88" i="9"/>
  <c r="T88" i="9"/>
  <c r="Y88" i="9"/>
  <c r="W95" i="9"/>
  <c r="T97" i="9"/>
  <c r="U99" i="9"/>
  <c r="Y99" i="9"/>
  <c r="S99" i="9"/>
  <c r="Y7" i="10"/>
  <c r="V7" i="10"/>
  <c r="T7" i="10"/>
  <c r="W10" i="10"/>
  <c r="V10" i="10"/>
  <c r="S10" i="10"/>
  <c r="T10" i="10"/>
  <c r="S22" i="10"/>
  <c r="R22" i="10" s="1"/>
  <c r="Q22" i="10" s="1"/>
  <c r="Y22" i="10"/>
  <c r="V22" i="10"/>
  <c r="T22" i="10"/>
  <c r="U23" i="10"/>
  <c r="U31" i="10"/>
  <c r="U54" i="10"/>
  <c r="V63" i="10"/>
  <c r="T63" i="10"/>
  <c r="V79" i="10"/>
  <c r="U77" i="8"/>
  <c r="V83" i="8"/>
  <c r="U83" i="8"/>
  <c r="V87" i="8"/>
  <c r="U87" i="8"/>
  <c r="V91" i="8"/>
  <c r="U91" i="8"/>
  <c r="V95" i="8"/>
  <c r="U95" i="8"/>
  <c r="V99" i="8"/>
  <c r="U99" i="8"/>
  <c r="T7" i="9"/>
  <c r="S7" i="9"/>
  <c r="R7" i="9" s="1"/>
  <c r="Q7" i="9" s="1"/>
  <c r="W7" i="9"/>
  <c r="V8" i="9"/>
  <c r="W8" i="9"/>
  <c r="T11" i="9"/>
  <c r="T15" i="9"/>
  <c r="S15" i="9"/>
  <c r="W15" i="9"/>
  <c r="V16" i="9"/>
  <c r="W16" i="9"/>
  <c r="V19" i="9"/>
  <c r="Y21" i="9"/>
  <c r="T21" i="9"/>
  <c r="S21" i="9"/>
  <c r="U24" i="9"/>
  <c r="V27" i="9"/>
  <c r="Y29" i="9"/>
  <c r="T29" i="9"/>
  <c r="S29" i="9"/>
  <c r="R29" i="9" s="1"/>
  <c r="U32" i="9"/>
  <c r="V35" i="9"/>
  <c r="Y37" i="9"/>
  <c r="T37" i="9"/>
  <c r="S37" i="9"/>
  <c r="R37" i="9" s="1"/>
  <c r="Q37" i="9" s="1"/>
  <c r="W38" i="9"/>
  <c r="U40" i="9"/>
  <c r="V43" i="9"/>
  <c r="Y45" i="9"/>
  <c r="T45" i="9"/>
  <c r="S45" i="9"/>
  <c r="W46" i="9"/>
  <c r="U48" i="9"/>
  <c r="V51" i="9"/>
  <c r="Y53" i="9"/>
  <c r="T53" i="9"/>
  <c r="S53" i="9"/>
  <c r="W54" i="9"/>
  <c r="U56" i="9"/>
  <c r="V59" i="9"/>
  <c r="Y61" i="9"/>
  <c r="T61" i="9"/>
  <c r="S61" i="9"/>
  <c r="W62" i="9"/>
  <c r="U64" i="9"/>
  <c r="V67" i="9"/>
  <c r="Y69" i="9"/>
  <c r="T69" i="9"/>
  <c r="S69" i="9"/>
  <c r="R69" i="9" s="1"/>
  <c r="Q69" i="9" s="1"/>
  <c r="W70" i="9"/>
  <c r="U72" i="9"/>
  <c r="V75" i="9"/>
  <c r="V79" i="9"/>
  <c r="U81" i="9"/>
  <c r="W81" i="9"/>
  <c r="V81" i="9"/>
  <c r="S81" i="9"/>
  <c r="W84" i="9"/>
  <c r="S88" i="9"/>
  <c r="T99" i="9"/>
  <c r="W3" i="10"/>
  <c r="Y5" i="10"/>
  <c r="U10" i="10"/>
  <c r="S15" i="10"/>
  <c r="S20" i="10"/>
  <c r="W26" i="10"/>
  <c r="V26" i="10"/>
  <c r="U26" i="10"/>
  <c r="S26" i="10"/>
  <c r="Y26" i="10"/>
  <c r="S30" i="10"/>
  <c r="Y30" i="10"/>
  <c r="V30" i="10"/>
  <c r="U30" i="10"/>
  <c r="T30" i="10"/>
  <c r="W34" i="10"/>
  <c r="V34" i="10"/>
  <c r="U34" i="10"/>
  <c r="R34" i="10" s="1"/>
  <c r="Y34" i="10"/>
  <c r="U35" i="10"/>
  <c r="T37" i="10"/>
  <c r="R37" i="10" s="1"/>
  <c r="Q37" i="10" s="1"/>
  <c r="U38" i="10"/>
  <c r="T38" i="10"/>
  <c r="W38" i="10"/>
  <c r="T39" i="10"/>
  <c r="U45" i="10"/>
  <c r="S53" i="10"/>
  <c r="Y68" i="10"/>
  <c r="U68" i="10"/>
  <c r="W68" i="10"/>
  <c r="V68" i="10"/>
  <c r="S68" i="10"/>
  <c r="R68" i="10" s="1"/>
  <c r="Q68" i="10" s="1"/>
  <c r="U76" i="10"/>
  <c r="W76" i="10"/>
  <c r="V76" i="10"/>
  <c r="S78" i="10"/>
  <c r="W78" i="10"/>
  <c r="U60" i="8"/>
  <c r="Y66" i="8"/>
  <c r="U68" i="8"/>
  <c r="Y74" i="8"/>
  <c r="U76" i="8"/>
  <c r="S77" i="8"/>
  <c r="R77" i="8" s="1"/>
  <c r="Q77" i="8" s="1"/>
  <c r="Y81" i="8"/>
  <c r="S83" i="8"/>
  <c r="R83" i="8" s="1"/>
  <c r="Q83" i="8" s="1"/>
  <c r="Y85" i="8"/>
  <c r="S87" i="8"/>
  <c r="Y89" i="8"/>
  <c r="S91" i="8"/>
  <c r="Y93" i="8"/>
  <c r="S95" i="8"/>
  <c r="Y97" i="8"/>
  <c r="U6" i="9"/>
  <c r="T6" i="9"/>
  <c r="Y10" i="9"/>
  <c r="T10" i="9"/>
  <c r="S10" i="9"/>
  <c r="U11" i="9"/>
  <c r="U14" i="9"/>
  <c r="T14" i="9"/>
  <c r="Y18" i="9"/>
  <c r="T18" i="9"/>
  <c r="S18" i="9"/>
  <c r="W19" i="9"/>
  <c r="V24" i="9"/>
  <c r="Y26" i="9"/>
  <c r="T26" i="9"/>
  <c r="S26" i="9"/>
  <c r="W27" i="9"/>
  <c r="V32" i="9"/>
  <c r="Y34" i="9"/>
  <c r="T34" i="9"/>
  <c r="S34" i="9"/>
  <c r="W35" i="9"/>
  <c r="V40" i="9"/>
  <c r="Y42" i="9"/>
  <c r="T42" i="9"/>
  <c r="S42" i="9"/>
  <c r="R42" i="9" s="1"/>
  <c r="Q42" i="9" s="1"/>
  <c r="W43" i="9"/>
  <c r="V48" i="9"/>
  <c r="Y50" i="9"/>
  <c r="T50" i="9"/>
  <c r="S50" i="9"/>
  <c r="W51" i="9"/>
  <c r="V56" i="9"/>
  <c r="Y58" i="9"/>
  <c r="T58" i="9"/>
  <c r="S58" i="9"/>
  <c r="R58" i="9" s="1"/>
  <c r="W59" i="9"/>
  <c r="V64" i="9"/>
  <c r="Y66" i="9"/>
  <c r="T66" i="9"/>
  <c r="S66" i="9"/>
  <c r="R66" i="9" s="1"/>
  <c r="Q66" i="9" s="1"/>
  <c r="W67" i="9"/>
  <c r="V72" i="9"/>
  <c r="Y74" i="9"/>
  <c r="T74" i="9"/>
  <c r="S74" i="9"/>
  <c r="W75" i="9"/>
  <c r="W79" i="9"/>
  <c r="U83" i="9"/>
  <c r="Y83" i="9"/>
  <c r="S83" i="9"/>
  <c r="W88" i="9"/>
  <c r="U92" i="9"/>
  <c r="Y92" i="9"/>
  <c r="T92" i="9"/>
  <c r="S92" i="9"/>
  <c r="Y95" i="9"/>
  <c r="Y97" i="9"/>
  <c r="V99" i="9"/>
  <c r="Y8" i="10"/>
  <c r="U8" i="10"/>
  <c r="T8" i="10"/>
  <c r="S8" i="10"/>
  <c r="T15" i="10"/>
  <c r="U17" i="10"/>
  <c r="W19" i="10"/>
  <c r="V19" i="10"/>
  <c r="S19" i="10"/>
  <c r="R19" i="10" s="1"/>
  <c r="Q19" i="10" s="1"/>
  <c r="T19" i="10"/>
  <c r="Y19" i="10"/>
  <c r="Y23" i="10"/>
  <c r="Y25" i="10"/>
  <c r="W25" i="10"/>
  <c r="W27" i="10"/>
  <c r="V27" i="10"/>
  <c r="S27" i="10"/>
  <c r="R27" i="10" s="1"/>
  <c r="Q27" i="10" s="1"/>
  <c r="Y27" i="10"/>
  <c r="U28" i="10"/>
  <c r="T31" i="10"/>
  <c r="Y31" i="10"/>
  <c r="Y33" i="10"/>
  <c r="W33" i="10"/>
  <c r="W45" i="10"/>
  <c r="U52" i="10"/>
  <c r="T52" i="10"/>
  <c r="Y52" i="10"/>
  <c r="V53" i="10"/>
  <c r="Y53" i="10"/>
  <c r="T53" i="10"/>
  <c r="U53" i="10"/>
  <c r="S54" i="10"/>
  <c r="Y54" i="10"/>
  <c r="W57" i="10"/>
  <c r="Y59" i="10"/>
  <c r="U67" i="10"/>
  <c r="S75" i="10"/>
  <c r="S82" i="10"/>
  <c r="R82" i="10" s="1"/>
  <c r="Q82" i="10" s="1"/>
  <c r="W98" i="10"/>
  <c r="U100" i="10"/>
  <c r="W78" i="9"/>
  <c r="U82" i="9"/>
  <c r="W86" i="9"/>
  <c r="U90" i="9"/>
  <c r="R90" i="9" s="1"/>
  <c r="Q90" i="9" s="1"/>
  <c r="W94" i="9"/>
  <c r="U98" i="9"/>
  <c r="U24" i="10"/>
  <c r="V33" i="10"/>
  <c r="V40" i="10"/>
  <c r="Y40" i="10"/>
  <c r="U40" i="10"/>
  <c r="V56" i="10"/>
  <c r="Y56" i="10"/>
  <c r="U56" i="10"/>
  <c r="Y83" i="10"/>
  <c r="S83" i="10"/>
  <c r="T83" i="10"/>
  <c r="U83" i="10"/>
  <c r="W83" i="10"/>
  <c r="T18" i="11"/>
  <c r="V18" i="11"/>
  <c r="U18" i="11"/>
  <c r="W18" i="11"/>
  <c r="S18" i="11"/>
  <c r="Y18" i="11"/>
  <c r="W65" i="10"/>
  <c r="V65" i="10"/>
  <c r="Y66" i="10"/>
  <c r="V66" i="10"/>
  <c r="U66" i="10"/>
  <c r="W66" i="10"/>
  <c r="T66" i="10"/>
  <c r="S66" i="10"/>
  <c r="Y70" i="10"/>
  <c r="V70" i="10"/>
  <c r="U70" i="10"/>
  <c r="W70" i="10"/>
  <c r="T70" i="10"/>
  <c r="R70" i="10" s="1"/>
  <c r="V95" i="10"/>
  <c r="U95" i="10"/>
  <c r="S30" i="11"/>
  <c r="Y30" i="11"/>
  <c r="W68" i="11"/>
  <c r="V68" i="11"/>
  <c r="U68" i="11"/>
  <c r="Y68" i="11"/>
  <c r="T68" i="11"/>
  <c r="S68" i="11"/>
  <c r="V57" i="10"/>
  <c r="U57" i="10"/>
  <c r="T57" i="10"/>
  <c r="Y57" i="10"/>
  <c r="S58" i="10"/>
  <c r="R58" i="10" s="1"/>
  <c r="W61" i="10"/>
  <c r="U61" i="10"/>
  <c r="U79" i="10"/>
  <c r="U97" i="10"/>
  <c r="V4" i="9"/>
  <c r="V12" i="9"/>
  <c r="U78" i="9"/>
  <c r="W82" i="9"/>
  <c r="U86" i="9"/>
  <c r="W90" i="9"/>
  <c r="U94" i="9"/>
  <c r="R94" i="9" s="1"/>
  <c r="Q94" i="9" s="1"/>
  <c r="W98" i="9"/>
  <c r="T6" i="10"/>
  <c r="S14" i="10"/>
  <c r="V25" i="10"/>
  <c r="U32" i="10"/>
  <c r="V48" i="10"/>
  <c r="Y48" i="10"/>
  <c r="U48" i="10"/>
  <c r="Y81" i="10"/>
  <c r="V81" i="10"/>
  <c r="U81" i="10"/>
  <c r="W81" i="10"/>
  <c r="T81" i="10"/>
  <c r="S86" i="10"/>
  <c r="S87" i="10"/>
  <c r="Y93" i="10"/>
  <c r="T93" i="10"/>
  <c r="R93" i="10" s="1"/>
  <c r="Q93" i="10" s="1"/>
  <c r="V93" i="10"/>
  <c r="U93" i="10"/>
  <c r="W93" i="10"/>
  <c r="U77" i="9"/>
  <c r="U85" i="9"/>
  <c r="R85" i="9" s="1"/>
  <c r="U93" i="9"/>
  <c r="T23" i="10"/>
  <c r="S43" i="10"/>
  <c r="R43" i="10" s="1"/>
  <c r="Q43" i="10" s="1"/>
  <c r="S46" i="10"/>
  <c r="S59" i="10"/>
  <c r="R59" i="10" s="1"/>
  <c r="Q59" i="10" s="1"/>
  <c r="U63" i="10"/>
  <c r="V67" i="10"/>
  <c r="T71" i="10"/>
  <c r="U86" i="10"/>
  <c r="W92" i="10"/>
  <c r="V92" i="10"/>
  <c r="W4" i="11"/>
  <c r="S4" i="11"/>
  <c r="U4" i="11"/>
  <c r="T4" i="11"/>
  <c r="Y12" i="10"/>
  <c r="S12" i="10"/>
  <c r="R12" i="10" s="1"/>
  <c r="W14" i="10"/>
  <c r="V15" i="10"/>
  <c r="U16" i="10"/>
  <c r="R16" i="10" s="1"/>
  <c r="Q16" i="10" s="1"/>
  <c r="T17" i="10"/>
  <c r="R17" i="10" s="1"/>
  <c r="Q17" i="10" s="1"/>
  <c r="S18" i="10"/>
  <c r="R18" i="10" s="1"/>
  <c r="Q18" i="10" s="1"/>
  <c r="T20" i="10"/>
  <c r="T28" i="10"/>
  <c r="R28" i="10" s="1"/>
  <c r="Q28" i="10" s="1"/>
  <c r="T36" i="10"/>
  <c r="R36" i="10" s="1"/>
  <c r="Q36" i="10" s="1"/>
  <c r="V37" i="10"/>
  <c r="S40" i="10"/>
  <c r="V43" i="10"/>
  <c r="W43" i="10"/>
  <c r="S48" i="10"/>
  <c r="V51" i="10"/>
  <c r="W51" i="10"/>
  <c r="S56" i="10"/>
  <c r="V59" i="10"/>
  <c r="W59" i="10"/>
  <c r="T65" i="10"/>
  <c r="W69" i="10"/>
  <c r="Y74" i="10"/>
  <c r="W74" i="10"/>
  <c r="V74" i="10"/>
  <c r="T74" i="10"/>
  <c r="Y87" i="10"/>
  <c r="U87" i="10"/>
  <c r="T87" i="10"/>
  <c r="V87" i="10"/>
  <c r="S13" i="11"/>
  <c r="V13" i="11"/>
  <c r="Y26" i="11"/>
  <c r="V34" i="11"/>
  <c r="U34" i="11"/>
  <c r="Y34" i="11"/>
  <c r="U5" i="12"/>
  <c r="T5" i="12"/>
  <c r="Y5" i="12"/>
  <c r="U9" i="11"/>
  <c r="Y10" i="11"/>
  <c r="S10" i="11"/>
  <c r="W10" i="11"/>
  <c r="V10" i="11"/>
  <c r="T10" i="11"/>
  <c r="W14" i="11"/>
  <c r="U14" i="11"/>
  <c r="V14" i="11"/>
  <c r="W6" i="11"/>
  <c r="V6" i="11"/>
  <c r="S6" i="11"/>
  <c r="U6" i="11"/>
  <c r="T9" i="11"/>
  <c r="V9" i="11"/>
  <c r="W9" i="11"/>
  <c r="W32" i="11"/>
  <c r="Y32" i="11"/>
  <c r="U32" i="11"/>
  <c r="T32" i="11"/>
  <c r="V32" i="11"/>
  <c r="S32" i="11"/>
  <c r="W52" i="11"/>
  <c r="V52" i="11"/>
  <c r="U52" i="11"/>
  <c r="Y52" i="11"/>
  <c r="T52" i="11"/>
  <c r="S52" i="11"/>
  <c r="V12" i="10"/>
  <c r="U14" i="10"/>
  <c r="U15" i="10"/>
  <c r="V16" i="10"/>
  <c r="V17" i="10"/>
  <c r="V18" i="10"/>
  <c r="W20" i="10"/>
  <c r="T25" i="10"/>
  <c r="W28" i="10"/>
  <c r="T33" i="10"/>
  <c r="W36" i="10"/>
  <c r="S39" i="10"/>
  <c r="R39" i="10" s="1"/>
  <c r="Q39" i="10" s="1"/>
  <c r="V42" i="10"/>
  <c r="W42" i="10"/>
  <c r="S47" i="10"/>
  <c r="R47" i="10" s="1"/>
  <c r="Q47" i="10" s="1"/>
  <c r="V50" i="10"/>
  <c r="W50" i="10"/>
  <c r="S55" i="10"/>
  <c r="R55" i="10" s="1"/>
  <c r="Q55" i="10" s="1"/>
  <c r="V58" i="10"/>
  <c r="W58" i="10"/>
  <c r="Y62" i="10"/>
  <c r="V62" i="10"/>
  <c r="U62" i="10"/>
  <c r="S62" i="10"/>
  <c r="Y64" i="10"/>
  <c r="U64" i="10"/>
  <c r="T64" i="10"/>
  <c r="Y75" i="10"/>
  <c r="U75" i="10"/>
  <c r="T75" i="10"/>
  <c r="Y85" i="10"/>
  <c r="T85" i="10"/>
  <c r="W85" i="10"/>
  <c r="U85" i="10"/>
  <c r="R85" i="10" s="1"/>
  <c r="Q85" i="10" s="1"/>
  <c r="S88" i="10"/>
  <c r="S61" i="11"/>
  <c r="U61" i="11"/>
  <c r="T61" i="11"/>
  <c r="W84" i="11"/>
  <c r="V84" i="11"/>
  <c r="U84" i="11"/>
  <c r="Y84" i="11"/>
  <c r="T84" i="11"/>
  <c r="R84" i="11" s="1"/>
  <c r="Q84" i="11" s="1"/>
  <c r="S52" i="12"/>
  <c r="W52" i="12"/>
  <c r="S6" i="10"/>
  <c r="R6" i="10" s="1"/>
  <c r="Q6" i="10" s="1"/>
  <c r="W12" i="10"/>
  <c r="V14" i="10"/>
  <c r="W15" i="10"/>
  <c r="W16" i="10"/>
  <c r="W17" i="10"/>
  <c r="W18" i="10"/>
  <c r="T24" i="10"/>
  <c r="U25" i="10"/>
  <c r="T32" i="10"/>
  <c r="U33" i="10"/>
  <c r="V39" i="10"/>
  <c r="W39" i="10"/>
  <c r="S44" i="10"/>
  <c r="R44" i="10" s="1"/>
  <c r="Q44" i="10" s="1"/>
  <c r="V47" i="10"/>
  <c r="W47" i="10"/>
  <c r="S52" i="10"/>
  <c r="R52" i="10" s="1"/>
  <c r="Q52" i="10" s="1"/>
  <c r="V55" i="10"/>
  <c r="W55" i="10"/>
  <c r="S60" i="10"/>
  <c r="R60" i="10" s="1"/>
  <c r="Q60" i="10" s="1"/>
  <c r="T62" i="10"/>
  <c r="V64" i="10"/>
  <c r="V75" i="10"/>
  <c r="Y80" i="10"/>
  <c r="T80" i="10"/>
  <c r="W80" i="10"/>
  <c r="U80" i="10"/>
  <c r="V85" i="10"/>
  <c r="U3" i="11"/>
  <c r="T3" i="11"/>
  <c r="Y3" i="11"/>
  <c r="V3" i="11"/>
  <c r="S3" i="11"/>
  <c r="U7" i="11"/>
  <c r="V7" i="11"/>
  <c r="T7" i="11"/>
  <c r="W33" i="11"/>
  <c r="Y33" i="11"/>
  <c r="V33" i="11"/>
  <c r="S33" i="11"/>
  <c r="T33" i="11"/>
  <c r="S34" i="11"/>
  <c r="S38" i="10"/>
  <c r="R38" i="10" s="1"/>
  <c r="Q38" i="10" s="1"/>
  <c r="S41" i="10"/>
  <c r="R41" i="10" s="1"/>
  <c r="Y42" i="10"/>
  <c r="V44" i="10"/>
  <c r="W44" i="10"/>
  <c r="S49" i="10"/>
  <c r="R49" i="10" s="1"/>
  <c r="Q49" i="10" s="1"/>
  <c r="Y50" i="10"/>
  <c r="V52" i="10"/>
  <c r="W52" i="10"/>
  <c r="S57" i="10"/>
  <c r="R57" i="10" s="1"/>
  <c r="Q57" i="10" s="1"/>
  <c r="Y58" i="10"/>
  <c r="V60" i="10"/>
  <c r="W60" i="10"/>
  <c r="W62" i="10"/>
  <c r="W64" i="10"/>
  <c r="W75" i="10"/>
  <c r="Y78" i="10"/>
  <c r="U78" i="10"/>
  <c r="T78" i="10"/>
  <c r="V80" i="10"/>
  <c r="Y89" i="10"/>
  <c r="T89" i="10"/>
  <c r="S89" i="10"/>
  <c r="V89" i="10"/>
  <c r="T92" i="10"/>
  <c r="T95" i="10"/>
  <c r="W95" i="10"/>
  <c r="U98" i="10"/>
  <c r="T98" i="10"/>
  <c r="W3" i="11"/>
  <c r="W13" i="11"/>
  <c r="W28" i="11"/>
  <c r="T28" i="11"/>
  <c r="V28" i="11"/>
  <c r="U28" i="11"/>
  <c r="S28" i="11"/>
  <c r="Y28" i="11"/>
  <c r="W76" i="11"/>
  <c r="V76" i="11"/>
  <c r="U76" i="11"/>
  <c r="Y76" i="11"/>
  <c r="S76" i="11"/>
  <c r="W100" i="11"/>
  <c r="V100" i="11"/>
  <c r="U100" i="11"/>
  <c r="Y100" i="11"/>
  <c r="T100" i="11"/>
  <c r="R100" i="11" s="1"/>
  <c r="U13" i="12"/>
  <c r="T13" i="12"/>
  <c r="Y13" i="12"/>
  <c r="V54" i="10"/>
  <c r="Y63" i="10"/>
  <c r="S63" i="10"/>
  <c r="Y67" i="10"/>
  <c r="S67" i="10"/>
  <c r="R67" i="10" s="1"/>
  <c r="Y71" i="10"/>
  <c r="S71" i="10"/>
  <c r="Y91" i="10"/>
  <c r="W91" i="10"/>
  <c r="S91" i="10"/>
  <c r="R91" i="10" s="1"/>
  <c r="Y97" i="10"/>
  <c r="T97" i="10"/>
  <c r="S97" i="10"/>
  <c r="Y99" i="10"/>
  <c r="V99" i="10"/>
  <c r="U99" i="10"/>
  <c r="S99" i="10"/>
  <c r="W21" i="11"/>
  <c r="U21" i="11"/>
  <c r="S21" i="11"/>
  <c r="R21" i="11" s="1"/>
  <c r="Q21" i="11" s="1"/>
  <c r="V21" i="11"/>
  <c r="T21" i="11"/>
  <c r="W45" i="11"/>
  <c r="V45" i="11"/>
  <c r="U45" i="11"/>
  <c r="Y45" i="11"/>
  <c r="T45" i="11"/>
  <c r="R45" i="11" s="1"/>
  <c r="Q45" i="11" s="1"/>
  <c r="R70" i="11"/>
  <c r="Q70" i="11" s="1"/>
  <c r="S93" i="11"/>
  <c r="U93" i="11"/>
  <c r="T93" i="11"/>
  <c r="W19" i="12"/>
  <c r="S19" i="12"/>
  <c r="V19" i="12"/>
  <c r="S85" i="11"/>
  <c r="R85" i="11" s="1"/>
  <c r="U85" i="11"/>
  <c r="T85" i="11"/>
  <c r="W96" i="11"/>
  <c r="V96" i="11"/>
  <c r="U96" i="11"/>
  <c r="Y96" i="11"/>
  <c r="S96" i="11"/>
  <c r="T8" i="12"/>
  <c r="S8" i="12"/>
  <c r="W8" i="12"/>
  <c r="V8" i="12"/>
  <c r="U8" i="12"/>
  <c r="Y8" i="12"/>
  <c r="S53" i="11"/>
  <c r="U53" i="11"/>
  <c r="T53" i="11"/>
  <c r="W64" i="11"/>
  <c r="V64" i="11"/>
  <c r="U64" i="11"/>
  <c r="Y64" i="11"/>
  <c r="S64" i="11"/>
  <c r="S69" i="11"/>
  <c r="U69" i="11"/>
  <c r="T69" i="11"/>
  <c r="W80" i="11"/>
  <c r="V80" i="11"/>
  <c r="U80" i="11"/>
  <c r="Y80" i="11"/>
  <c r="T80" i="11"/>
  <c r="R80" i="11" s="1"/>
  <c r="Q80" i="11" s="1"/>
  <c r="T96" i="11"/>
  <c r="W18" i="12"/>
  <c r="S18" i="12"/>
  <c r="Y24" i="12"/>
  <c r="T24" i="12"/>
  <c r="S24" i="12"/>
  <c r="V24" i="12"/>
  <c r="U24" i="12"/>
  <c r="Y8" i="11"/>
  <c r="S8" i="11"/>
  <c r="W8" i="11"/>
  <c r="T8" i="11"/>
  <c r="U11" i="11"/>
  <c r="S11" i="11"/>
  <c r="V20" i="11"/>
  <c r="W48" i="11"/>
  <c r="Y48" i="11"/>
  <c r="S48" i="11"/>
  <c r="T48" i="11"/>
  <c r="V48" i="11"/>
  <c r="T64" i="11"/>
  <c r="Y61" i="10"/>
  <c r="S61" i="10"/>
  <c r="R61" i="10" s="1"/>
  <c r="Q61" i="10" s="1"/>
  <c r="W63" i="10"/>
  <c r="Y65" i="10"/>
  <c r="S65" i="10"/>
  <c r="W67" i="10"/>
  <c r="Y69" i="10"/>
  <c r="S69" i="10"/>
  <c r="R69" i="10" s="1"/>
  <c r="W71" i="10"/>
  <c r="Y73" i="10"/>
  <c r="V73" i="10"/>
  <c r="S73" i="10"/>
  <c r="R73" i="10" s="1"/>
  <c r="Y76" i="10"/>
  <c r="T76" i="10"/>
  <c r="S76" i="10"/>
  <c r="R76" i="10" s="1"/>
  <c r="Q76" i="10" s="1"/>
  <c r="Y79" i="10"/>
  <c r="T79" i="10"/>
  <c r="Y94" i="10"/>
  <c r="V94" i="10"/>
  <c r="S94" i="10"/>
  <c r="R94" i="10" s="1"/>
  <c r="Y100" i="10"/>
  <c r="T100" i="10"/>
  <c r="T5" i="11"/>
  <c r="W27" i="11"/>
  <c r="S27" i="11"/>
  <c r="U27" i="11"/>
  <c r="T27" i="11"/>
  <c r="V27" i="11"/>
  <c r="W31" i="11"/>
  <c r="T31" i="11"/>
  <c r="S31" i="11"/>
  <c r="V31" i="11"/>
  <c r="U31" i="11"/>
  <c r="T39" i="11"/>
  <c r="Y39" i="11"/>
  <c r="R58" i="11"/>
  <c r="Q58" i="11" s="1"/>
  <c r="Y84" i="10"/>
  <c r="U84" i="10"/>
  <c r="T84" i="10"/>
  <c r="S84" i="10"/>
  <c r="Y86" i="10"/>
  <c r="V86" i="10"/>
  <c r="T86" i="10"/>
  <c r="Y88" i="10"/>
  <c r="W88" i="10"/>
  <c r="T88" i="10"/>
  <c r="Y90" i="10"/>
  <c r="V90" i="10"/>
  <c r="U90" i="10"/>
  <c r="T90" i="10"/>
  <c r="S90" i="10"/>
  <c r="Y92" i="10"/>
  <c r="S92" i="10"/>
  <c r="U92" i="10"/>
  <c r="Y96" i="10"/>
  <c r="V96" i="10"/>
  <c r="U96" i="10"/>
  <c r="T96" i="10"/>
  <c r="R96" i="10" s="1"/>
  <c r="Q96" i="10" s="1"/>
  <c r="S5" i="11"/>
  <c r="V5" i="11"/>
  <c r="Y12" i="11"/>
  <c r="W12" i="11"/>
  <c r="S12" i="11"/>
  <c r="R12" i="11" s="1"/>
  <c r="Q12" i="11" s="1"/>
  <c r="S81" i="11"/>
  <c r="U81" i="11"/>
  <c r="T81" i="11"/>
  <c r="S97" i="11"/>
  <c r="U97" i="11"/>
  <c r="T97" i="11"/>
  <c r="U4" i="12"/>
  <c r="Y4" i="12"/>
  <c r="T4" i="12"/>
  <c r="V4" i="12"/>
  <c r="W27" i="12"/>
  <c r="V27" i="12"/>
  <c r="S27" i="12"/>
  <c r="W36" i="12"/>
  <c r="S36" i="12"/>
  <c r="V26" i="11"/>
  <c r="S39" i="11"/>
  <c r="V47" i="11"/>
  <c r="S47" i="11"/>
  <c r="W56" i="11"/>
  <c r="V56" i="11"/>
  <c r="U56" i="11"/>
  <c r="Y56" i="11"/>
  <c r="S56" i="11"/>
  <c r="R56" i="11" s="1"/>
  <c r="S73" i="11"/>
  <c r="U73" i="11"/>
  <c r="T73" i="11"/>
  <c r="R82" i="11"/>
  <c r="Q82" i="11" s="1"/>
  <c r="W88" i="11"/>
  <c r="V88" i="11"/>
  <c r="U88" i="11"/>
  <c r="Y88" i="11"/>
  <c r="S88" i="11"/>
  <c r="Y35" i="12"/>
  <c r="T35" i="12"/>
  <c r="S35" i="12"/>
  <c r="V35" i="12"/>
  <c r="S62" i="12"/>
  <c r="W62" i="12"/>
  <c r="S64" i="12"/>
  <c r="W64" i="12"/>
  <c r="U23" i="12"/>
  <c r="W23" i="12"/>
  <c r="T23" i="12"/>
  <c r="Y47" i="12"/>
  <c r="T47" i="12"/>
  <c r="S47" i="12"/>
  <c r="V47" i="12"/>
  <c r="U47" i="12"/>
  <c r="W47" i="12"/>
  <c r="S72" i="12"/>
  <c r="W72" i="12"/>
  <c r="S74" i="12"/>
  <c r="W74" i="12"/>
  <c r="S15" i="11"/>
  <c r="R15" i="11" s="1"/>
  <c r="Q15" i="11" s="1"/>
  <c r="T15" i="11"/>
  <c r="U15" i="11"/>
  <c r="V15" i="11"/>
  <c r="S16" i="11"/>
  <c r="W16" i="11"/>
  <c r="T22" i="11"/>
  <c r="W23" i="11"/>
  <c r="U23" i="11"/>
  <c r="T23" i="11"/>
  <c r="V23" i="11"/>
  <c r="T26" i="11"/>
  <c r="U30" i="11"/>
  <c r="S57" i="11"/>
  <c r="U57" i="11"/>
  <c r="T57" i="11"/>
  <c r="Q66" i="11"/>
  <c r="W72" i="11"/>
  <c r="V72" i="11"/>
  <c r="U72" i="11"/>
  <c r="Y72" i="11"/>
  <c r="S72" i="11"/>
  <c r="S89" i="11"/>
  <c r="U89" i="11"/>
  <c r="T89" i="11"/>
  <c r="U10" i="12"/>
  <c r="U12" i="12"/>
  <c r="T12" i="12"/>
  <c r="R12" i="12" s="1"/>
  <c r="Q12" i="12" s="1"/>
  <c r="V12" i="12"/>
  <c r="T16" i="12"/>
  <c r="S16" i="12"/>
  <c r="W16" i="12"/>
  <c r="Y16" i="12"/>
  <c r="V16" i="12"/>
  <c r="U16" i="12"/>
  <c r="W22" i="12"/>
  <c r="S22" i="12"/>
  <c r="W30" i="12"/>
  <c r="T30" i="12"/>
  <c r="S44" i="12"/>
  <c r="W44" i="12"/>
  <c r="Y95" i="10"/>
  <c r="S95" i="10"/>
  <c r="R95" i="10" s="1"/>
  <c r="Q95" i="10" s="1"/>
  <c r="Y98" i="10"/>
  <c r="V98" i="10"/>
  <c r="S98" i="10"/>
  <c r="W15" i="11"/>
  <c r="S23" i="11"/>
  <c r="S42" i="11"/>
  <c r="Y42" i="11"/>
  <c r="S49" i="11"/>
  <c r="R54" i="11"/>
  <c r="Q54" i="11" s="1"/>
  <c r="W60" i="11"/>
  <c r="V60" i="11"/>
  <c r="U60" i="11"/>
  <c r="Y60" i="11"/>
  <c r="S60" i="11"/>
  <c r="T72" i="11"/>
  <c r="S77" i="11"/>
  <c r="U77" i="11"/>
  <c r="T77" i="11"/>
  <c r="R86" i="11"/>
  <c r="Q86" i="11" s="1"/>
  <c r="W92" i="11"/>
  <c r="V92" i="11"/>
  <c r="U92" i="11"/>
  <c r="Y92" i="11"/>
  <c r="S92" i="11"/>
  <c r="S4" i="12"/>
  <c r="T19" i="12"/>
  <c r="Y20" i="12"/>
  <c r="W20" i="12"/>
  <c r="V20" i="12"/>
  <c r="S20" i="12"/>
  <c r="R20" i="12" s="1"/>
  <c r="S30" i="12"/>
  <c r="Y11" i="11"/>
  <c r="T11" i="11"/>
  <c r="W19" i="11"/>
  <c r="S19" i="11"/>
  <c r="R19" i="11" s="1"/>
  <c r="V19" i="11"/>
  <c r="U19" i="11"/>
  <c r="Y19" i="11"/>
  <c r="T35" i="11"/>
  <c r="V35" i="11"/>
  <c r="Y35" i="11"/>
  <c r="W38" i="11"/>
  <c r="V38" i="11"/>
  <c r="S38" i="11"/>
  <c r="R38" i="11" s="1"/>
  <c r="Q38" i="11" s="1"/>
  <c r="T38" i="11"/>
  <c r="W40" i="11"/>
  <c r="Y40" i="11"/>
  <c r="S40" i="11"/>
  <c r="R40" i="11" s="1"/>
  <c r="U40" i="11"/>
  <c r="T40" i="11"/>
  <c r="W43" i="11"/>
  <c r="T43" i="11"/>
  <c r="S43" i="11"/>
  <c r="V43" i="11"/>
  <c r="Y43" i="11"/>
  <c r="W46" i="11"/>
  <c r="V46" i="11"/>
  <c r="T46" i="11"/>
  <c r="U46" i="11"/>
  <c r="R46" i="11" s="1"/>
  <c r="Q46" i="11" s="1"/>
  <c r="V3" i="12"/>
  <c r="U3" i="12"/>
  <c r="W3" i="12"/>
  <c r="T3" i="12"/>
  <c r="Y3" i="12"/>
  <c r="Y17" i="12"/>
  <c r="U17" i="12"/>
  <c r="Y25" i="12"/>
  <c r="W25" i="12"/>
  <c r="V25" i="12"/>
  <c r="U25" i="12"/>
  <c r="R25" i="12" s="1"/>
  <c r="V29" i="12"/>
  <c r="Y51" i="12"/>
  <c r="T51" i="12"/>
  <c r="S51" i="12"/>
  <c r="V51" i="12"/>
  <c r="U69" i="12"/>
  <c r="S78" i="12"/>
  <c r="W78" i="12"/>
  <c r="W56" i="12"/>
  <c r="S56" i="12"/>
  <c r="S80" i="12"/>
  <c r="W80" i="12"/>
  <c r="S82" i="12"/>
  <c r="W82" i="12"/>
  <c r="T21" i="12"/>
  <c r="W21" i="12"/>
  <c r="W32" i="12"/>
  <c r="W34" i="12"/>
  <c r="S34" i="12"/>
  <c r="W40" i="12"/>
  <c r="S40" i="12"/>
  <c r="U61" i="12"/>
  <c r="W20" i="11"/>
  <c r="T20" i="11"/>
  <c r="Y20" i="11"/>
  <c r="S20" i="11"/>
  <c r="W24" i="11"/>
  <c r="Y24" i="11"/>
  <c r="V24" i="11"/>
  <c r="U24" i="11"/>
  <c r="T30" i="11"/>
  <c r="T34" i="11"/>
  <c r="Y38" i="11"/>
  <c r="W41" i="11"/>
  <c r="T41" i="11"/>
  <c r="R41" i="11" s="1"/>
  <c r="Y41" i="11"/>
  <c r="U41" i="11"/>
  <c r="V44" i="11"/>
  <c r="S50" i="11"/>
  <c r="W9" i="12"/>
  <c r="V14" i="12"/>
  <c r="U14" i="12"/>
  <c r="T14" i="12"/>
  <c r="S14" i="12"/>
  <c r="W14" i="12"/>
  <c r="V22" i="12"/>
  <c r="Y26" i="12"/>
  <c r="T26" i="12"/>
  <c r="U26" i="12"/>
  <c r="S26" i="12"/>
  <c r="W26" i="12"/>
  <c r="Y31" i="12"/>
  <c r="T31" i="12"/>
  <c r="S31" i="12"/>
  <c r="V31" i="12"/>
  <c r="U31" i="12"/>
  <c r="U33" i="12"/>
  <c r="U45" i="12"/>
  <c r="V90" i="12"/>
  <c r="U90" i="12"/>
  <c r="S90" i="12"/>
  <c r="Y13" i="11"/>
  <c r="T13" i="11"/>
  <c r="T16" i="11"/>
  <c r="U20" i="11"/>
  <c r="S22" i="11"/>
  <c r="S24" i="11"/>
  <c r="S26" i="11"/>
  <c r="U26" i="11"/>
  <c r="W37" i="11"/>
  <c r="U37" i="11"/>
  <c r="Y37" i="11"/>
  <c r="S37" i="11"/>
  <c r="V41" i="11"/>
  <c r="T47" i="11"/>
  <c r="U18" i="12"/>
  <c r="T27" i="12"/>
  <c r="S28" i="12"/>
  <c r="U32" i="12"/>
  <c r="Y39" i="12"/>
  <c r="T39" i="12"/>
  <c r="S39" i="12"/>
  <c r="R39" i="12" s="1"/>
  <c r="Q39" i="12" s="1"/>
  <c r="W39" i="12"/>
  <c r="W48" i="12"/>
  <c r="Y55" i="12"/>
  <c r="T55" i="12"/>
  <c r="S55" i="12"/>
  <c r="R55" i="12" s="1"/>
  <c r="V55" i="12"/>
  <c r="W66" i="12"/>
  <c r="S70" i="12"/>
  <c r="W70" i="12"/>
  <c r="V4" i="11"/>
  <c r="U5" i="11"/>
  <c r="T6" i="11"/>
  <c r="S7" i="11"/>
  <c r="Y9" i="11"/>
  <c r="S9" i="11"/>
  <c r="W11" i="11"/>
  <c r="V12" i="11"/>
  <c r="U13" i="11"/>
  <c r="T14" i="11"/>
  <c r="S14" i="11"/>
  <c r="U22" i="11"/>
  <c r="W25" i="11"/>
  <c r="S25" i="11"/>
  <c r="R25" i="11" s="1"/>
  <c r="W29" i="11"/>
  <c r="U29" i="11"/>
  <c r="R29" i="11" s="1"/>
  <c r="U39" i="11"/>
  <c r="Y49" i="11"/>
  <c r="S5" i="12"/>
  <c r="U7" i="12"/>
  <c r="T7" i="12"/>
  <c r="R7" i="12" s="1"/>
  <c r="W7" i="12"/>
  <c r="V7" i="12"/>
  <c r="Y7" i="12"/>
  <c r="Y10" i="12"/>
  <c r="T10" i="12"/>
  <c r="V10" i="12"/>
  <c r="S17" i="12"/>
  <c r="Y41" i="12"/>
  <c r="T41" i="12"/>
  <c r="S41" i="12"/>
  <c r="W41" i="12"/>
  <c r="U44" i="12"/>
  <c r="Y57" i="12"/>
  <c r="T57" i="12"/>
  <c r="S57" i="12"/>
  <c r="W57" i="12"/>
  <c r="U60" i="12"/>
  <c r="U72" i="12"/>
  <c r="U80" i="12"/>
  <c r="T92" i="12"/>
  <c r="Y92" i="12"/>
  <c r="U92" i="12"/>
  <c r="Y45" i="12"/>
  <c r="T45" i="12"/>
  <c r="S45" i="12"/>
  <c r="R45" i="12" s="1"/>
  <c r="Q45" i="12" s="1"/>
  <c r="W45" i="12"/>
  <c r="U48" i="12"/>
  <c r="Y61" i="12"/>
  <c r="T61" i="12"/>
  <c r="W61" i="12"/>
  <c r="S61" i="12"/>
  <c r="U64" i="12"/>
  <c r="Y65" i="12"/>
  <c r="T65" i="12"/>
  <c r="W65" i="12"/>
  <c r="S65" i="12"/>
  <c r="U68" i="12"/>
  <c r="Y69" i="12"/>
  <c r="T69" i="12"/>
  <c r="W69" i="12"/>
  <c r="S69" i="12"/>
  <c r="R69" i="12" s="1"/>
  <c r="Q69" i="12" s="1"/>
  <c r="U74" i="12"/>
  <c r="U82" i="12"/>
  <c r="W87" i="12"/>
  <c r="U87" i="12"/>
  <c r="T87" i="12"/>
  <c r="Y87" i="12"/>
  <c r="V87" i="12"/>
  <c r="S87" i="12"/>
  <c r="R87" i="12" s="1"/>
  <c r="Q87" i="12" s="1"/>
  <c r="Y33" i="12"/>
  <c r="T33" i="12"/>
  <c r="S33" i="12"/>
  <c r="W33" i="12"/>
  <c r="U36" i="12"/>
  <c r="Y49" i="12"/>
  <c r="T49" i="12"/>
  <c r="S49" i="12"/>
  <c r="W49" i="12"/>
  <c r="U52" i="12"/>
  <c r="U62" i="12"/>
  <c r="Y14" i="11"/>
  <c r="Y17" i="11"/>
  <c r="T17" i="11"/>
  <c r="S17" i="11"/>
  <c r="W22" i="11"/>
  <c r="V22" i="11"/>
  <c r="Y25" i="11"/>
  <c r="Y29" i="11"/>
  <c r="W35" i="11"/>
  <c r="S35" i="11"/>
  <c r="W39" i="11"/>
  <c r="T49" i="11"/>
  <c r="U49" i="11"/>
  <c r="W51" i="11"/>
  <c r="V51" i="11"/>
  <c r="T51" i="11"/>
  <c r="S51" i="11"/>
  <c r="W55" i="11"/>
  <c r="V55" i="11"/>
  <c r="T55" i="11"/>
  <c r="S55" i="11"/>
  <c r="W59" i="11"/>
  <c r="V59" i="11"/>
  <c r="T59" i="11"/>
  <c r="S59" i="11"/>
  <c r="W63" i="11"/>
  <c r="V63" i="11"/>
  <c r="T63" i="11"/>
  <c r="S63" i="11"/>
  <c r="W67" i="11"/>
  <c r="V67" i="11"/>
  <c r="T67" i="11"/>
  <c r="S67" i="11"/>
  <c r="W71" i="11"/>
  <c r="V71" i="11"/>
  <c r="T71" i="11"/>
  <c r="S71" i="11"/>
  <c r="W75" i="11"/>
  <c r="V75" i="11"/>
  <c r="T75" i="11"/>
  <c r="S75" i="11"/>
  <c r="W79" i="11"/>
  <c r="V79" i="11"/>
  <c r="T79" i="11"/>
  <c r="S79" i="11"/>
  <c r="W83" i="11"/>
  <c r="V83" i="11"/>
  <c r="T83" i="11"/>
  <c r="S83" i="11"/>
  <c r="W87" i="11"/>
  <c r="V87" i="11"/>
  <c r="T87" i="11"/>
  <c r="S87" i="11"/>
  <c r="W91" i="11"/>
  <c r="V91" i="11"/>
  <c r="T91" i="11"/>
  <c r="S91" i="11"/>
  <c r="W95" i="11"/>
  <c r="V95" i="11"/>
  <c r="T95" i="11"/>
  <c r="S95" i="11"/>
  <c r="W99" i="11"/>
  <c r="V99" i="11"/>
  <c r="T99" i="11"/>
  <c r="S99" i="11"/>
  <c r="U11" i="12"/>
  <c r="W11" i="12"/>
  <c r="Y28" i="12"/>
  <c r="W28" i="12"/>
  <c r="U28" i="12"/>
  <c r="V30" i="12"/>
  <c r="Y43" i="12"/>
  <c r="T43" i="12"/>
  <c r="S43" i="12"/>
  <c r="R43" i="12" s="1"/>
  <c r="Q43" i="12" s="1"/>
  <c r="W43" i="12"/>
  <c r="U46" i="12"/>
  <c r="S50" i="12"/>
  <c r="Y59" i="12"/>
  <c r="T59" i="12"/>
  <c r="S59" i="12"/>
  <c r="R59" i="12" s="1"/>
  <c r="Q59" i="12" s="1"/>
  <c r="W59" i="12"/>
  <c r="S71" i="12"/>
  <c r="S79" i="12"/>
  <c r="U81" i="12"/>
  <c r="W11" i="14"/>
  <c r="V11" i="14"/>
  <c r="W17" i="14"/>
  <c r="Y4" i="11"/>
  <c r="Y5" i="11"/>
  <c r="Y6" i="11"/>
  <c r="Y7" i="11"/>
  <c r="W30" i="11"/>
  <c r="V30" i="11"/>
  <c r="W44" i="11"/>
  <c r="U44" i="11"/>
  <c r="T44" i="11"/>
  <c r="R44" i="11" s="1"/>
  <c r="Q44" i="11" s="1"/>
  <c r="S10" i="12"/>
  <c r="R10" i="12" s="1"/>
  <c r="Q10" i="12" s="1"/>
  <c r="S13" i="12"/>
  <c r="U15" i="12"/>
  <c r="T15" i="12"/>
  <c r="R15" i="12" s="1"/>
  <c r="Q15" i="12" s="1"/>
  <c r="W15" i="12"/>
  <c r="V15" i="12"/>
  <c r="Y15" i="12"/>
  <c r="Y18" i="12"/>
  <c r="T18" i="12"/>
  <c r="V18" i="12"/>
  <c r="Y23" i="12"/>
  <c r="S23" i="12"/>
  <c r="V23" i="12"/>
  <c r="V28" i="12"/>
  <c r="Y37" i="12"/>
  <c r="T37" i="12"/>
  <c r="S37" i="12"/>
  <c r="W37" i="12"/>
  <c r="U40" i="12"/>
  <c r="U41" i="12"/>
  <c r="Y53" i="12"/>
  <c r="T53" i="12"/>
  <c r="S53" i="12"/>
  <c r="R53" i="12" s="1"/>
  <c r="Q53" i="12" s="1"/>
  <c r="W53" i="12"/>
  <c r="U56" i="12"/>
  <c r="U57" i="12"/>
  <c r="Y63" i="12"/>
  <c r="T63" i="12"/>
  <c r="W63" i="12"/>
  <c r="S63" i="12"/>
  <c r="U66" i="12"/>
  <c r="Y67" i="12"/>
  <c r="T67" i="12"/>
  <c r="W67" i="12"/>
  <c r="S67" i="12"/>
  <c r="R67" i="12" s="1"/>
  <c r="U70" i="12"/>
  <c r="U78" i="12"/>
  <c r="T90" i="12"/>
  <c r="S92" i="12"/>
  <c r="U42" i="11"/>
  <c r="W47" i="11"/>
  <c r="U50" i="11"/>
  <c r="W53" i="11"/>
  <c r="V53" i="11"/>
  <c r="W57" i="11"/>
  <c r="V57" i="11"/>
  <c r="W61" i="11"/>
  <c r="V61" i="11"/>
  <c r="W65" i="11"/>
  <c r="V65" i="11"/>
  <c r="W69" i="11"/>
  <c r="V69" i="11"/>
  <c r="W73" i="11"/>
  <c r="V73" i="11"/>
  <c r="W77" i="11"/>
  <c r="V77" i="11"/>
  <c r="W81" i="11"/>
  <c r="V81" i="11"/>
  <c r="W85" i="11"/>
  <c r="V85" i="11"/>
  <c r="W89" i="11"/>
  <c r="V89" i="11"/>
  <c r="W93" i="11"/>
  <c r="V93" i="11"/>
  <c r="W97" i="11"/>
  <c r="V97" i="11"/>
  <c r="Y21" i="12"/>
  <c r="U21" i="12"/>
  <c r="Y29" i="12"/>
  <c r="U29" i="12"/>
  <c r="Y84" i="12"/>
  <c r="W94" i="12"/>
  <c r="T94" i="12"/>
  <c r="S94" i="12"/>
  <c r="V94" i="12"/>
  <c r="W96" i="12"/>
  <c r="V96" i="12"/>
  <c r="U96" i="12"/>
  <c r="T96" i="12"/>
  <c r="R96" i="12" s="1"/>
  <c r="Y96" i="12"/>
  <c r="V98" i="12"/>
  <c r="T98" i="12"/>
  <c r="R98" i="12" s="1"/>
  <c r="Q98" i="12" s="1"/>
  <c r="Y100" i="12"/>
  <c r="T100" i="12"/>
  <c r="V100" i="12"/>
  <c r="W8" i="14"/>
  <c r="V8" i="14"/>
  <c r="W13" i="14"/>
  <c r="V13" i="14"/>
  <c r="U13" i="14"/>
  <c r="T13" i="14"/>
  <c r="S13" i="14"/>
  <c r="Y13" i="14"/>
  <c r="W28" i="14"/>
  <c r="Y71" i="12"/>
  <c r="T71" i="12"/>
  <c r="V71" i="12"/>
  <c r="Y73" i="12"/>
  <c r="T73" i="12"/>
  <c r="R73" i="12" s="1"/>
  <c r="Q73" i="12" s="1"/>
  <c r="V73" i="12"/>
  <c r="Y75" i="12"/>
  <c r="T75" i="12"/>
  <c r="R75" i="12" s="1"/>
  <c r="V75" i="12"/>
  <c r="Y77" i="12"/>
  <c r="T77" i="12"/>
  <c r="R77" i="12" s="1"/>
  <c r="V77" i="12"/>
  <c r="Y79" i="12"/>
  <c r="T79" i="12"/>
  <c r="V79" i="12"/>
  <c r="Y81" i="12"/>
  <c r="T81" i="12"/>
  <c r="V81" i="12"/>
  <c r="Y83" i="12"/>
  <c r="T83" i="12"/>
  <c r="R83" i="12" s="1"/>
  <c r="Q83" i="12" s="1"/>
  <c r="V83" i="12"/>
  <c r="W89" i="12"/>
  <c r="V89" i="12"/>
  <c r="S89" i="12"/>
  <c r="W5" i="14"/>
  <c r="V5" i="14"/>
  <c r="U5" i="14"/>
  <c r="T5" i="14"/>
  <c r="S5" i="14"/>
  <c r="R5" i="14" s="1"/>
  <c r="Q5" i="14" s="1"/>
  <c r="Y5" i="14"/>
  <c r="W19" i="14"/>
  <c r="W24" i="14"/>
  <c r="V24" i="14"/>
  <c r="T24" i="14"/>
  <c r="S24" i="14"/>
  <c r="W32" i="14"/>
  <c r="V32" i="14"/>
  <c r="T32" i="14"/>
  <c r="S32" i="14"/>
  <c r="W71" i="12"/>
  <c r="W73" i="12"/>
  <c r="W75" i="12"/>
  <c r="W77" i="12"/>
  <c r="W79" i="12"/>
  <c r="U85" i="12"/>
  <c r="T89" i="12"/>
  <c r="W97" i="12"/>
  <c r="V97" i="12"/>
  <c r="U97" i="12"/>
  <c r="S97" i="12"/>
  <c r="R97" i="12" s="1"/>
  <c r="Q97" i="12" s="1"/>
  <c r="W99" i="12"/>
  <c r="Y99" i="12"/>
  <c r="S99" i="12"/>
  <c r="T99" i="12"/>
  <c r="S3" i="14"/>
  <c r="V14" i="14"/>
  <c r="U14" i="14"/>
  <c r="W14" i="14"/>
  <c r="Y14" i="14"/>
  <c r="T14" i="14"/>
  <c r="S19" i="14"/>
  <c r="Y85" i="12"/>
  <c r="W91" i="12"/>
  <c r="Y91" i="12"/>
  <c r="S91" i="12"/>
  <c r="T91" i="12"/>
  <c r="W95" i="12"/>
  <c r="U95" i="12"/>
  <c r="T95" i="12"/>
  <c r="S95" i="12"/>
  <c r="T97" i="12"/>
  <c r="U99" i="12"/>
  <c r="T3" i="14"/>
  <c r="W26" i="11"/>
  <c r="W34" i="11"/>
  <c r="W42" i="11"/>
  <c r="W50" i="11"/>
  <c r="Y53" i="11"/>
  <c r="Y57" i="11"/>
  <c r="Y61" i="11"/>
  <c r="Y65" i="11"/>
  <c r="Y69" i="11"/>
  <c r="Y73" i="11"/>
  <c r="Y77" i="11"/>
  <c r="Y81" i="11"/>
  <c r="Y85" i="11"/>
  <c r="Y89" i="11"/>
  <c r="Y93" i="11"/>
  <c r="Y97" i="11"/>
  <c r="W4" i="12"/>
  <c r="W5" i="12"/>
  <c r="V5" i="12"/>
  <c r="W12" i="12"/>
  <c r="W13" i="12"/>
  <c r="V13" i="12"/>
  <c r="Y22" i="12"/>
  <c r="U22" i="12"/>
  <c r="Y30" i="12"/>
  <c r="U30" i="12"/>
  <c r="W86" i="12"/>
  <c r="T86" i="12"/>
  <c r="S86" i="12"/>
  <c r="V86" i="12"/>
  <c r="U91" i="12"/>
  <c r="V95" i="12"/>
  <c r="V99" i="12"/>
  <c r="V6" i="14"/>
  <c r="U6" i="14"/>
  <c r="W6" i="14"/>
  <c r="Y6" i="14"/>
  <c r="T6" i="14"/>
  <c r="S11" i="14"/>
  <c r="V20" i="14"/>
  <c r="W21" i="14"/>
  <c r="V21" i="14"/>
  <c r="S21" i="14"/>
  <c r="R27" i="14"/>
  <c r="Y47" i="11"/>
  <c r="W49" i="11"/>
  <c r="W54" i="11"/>
  <c r="V54" i="11"/>
  <c r="W58" i="11"/>
  <c r="V58" i="11"/>
  <c r="W62" i="11"/>
  <c r="V62" i="11"/>
  <c r="W66" i="11"/>
  <c r="V66" i="11"/>
  <c r="W70" i="11"/>
  <c r="V70" i="11"/>
  <c r="W74" i="11"/>
  <c r="V74" i="11"/>
  <c r="W78" i="11"/>
  <c r="V78" i="11"/>
  <c r="W82" i="11"/>
  <c r="V82" i="11"/>
  <c r="W86" i="11"/>
  <c r="V86" i="11"/>
  <c r="W90" i="11"/>
  <c r="V90" i="11"/>
  <c r="W94" i="11"/>
  <c r="V94" i="11"/>
  <c r="W98" i="11"/>
  <c r="V98" i="11"/>
  <c r="Y11" i="12"/>
  <c r="S11" i="12"/>
  <c r="Y19" i="12"/>
  <c r="U19" i="12"/>
  <c r="S21" i="12"/>
  <c r="R21" i="12" s="1"/>
  <c r="Q21" i="12" s="1"/>
  <c r="Y27" i="12"/>
  <c r="U27" i="12"/>
  <c r="S29" i="12"/>
  <c r="R29" i="12" s="1"/>
  <c r="Y32" i="12"/>
  <c r="T32" i="12"/>
  <c r="R32" i="12" s="1"/>
  <c r="Q32" i="12" s="1"/>
  <c r="V32" i="12"/>
  <c r="Y34" i="12"/>
  <c r="T34" i="12"/>
  <c r="V34" i="12"/>
  <c r="Y36" i="12"/>
  <c r="T36" i="12"/>
  <c r="V36" i="12"/>
  <c r="Y38" i="12"/>
  <c r="T38" i="12"/>
  <c r="R38" i="12" s="1"/>
  <c r="Q38" i="12" s="1"/>
  <c r="V38" i="12"/>
  <c r="Y40" i="12"/>
  <c r="T40" i="12"/>
  <c r="V40" i="12"/>
  <c r="Y42" i="12"/>
  <c r="T42" i="12"/>
  <c r="R42" i="12" s="1"/>
  <c r="V42" i="12"/>
  <c r="Y44" i="12"/>
  <c r="T44" i="12"/>
  <c r="V44" i="12"/>
  <c r="Y46" i="12"/>
  <c r="T46" i="12"/>
  <c r="V46" i="12"/>
  <c r="Y48" i="12"/>
  <c r="T48" i="12"/>
  <c r="R48" i="12" s="1"/>
  <c r="Q48" i="12" s="1"/>
  <c r="V48" i="12"/>
  <c r="Y50" i="12"/>
  <c r="T50" i="12"/>
  <c r="V50" i="12"/>
  <c r="Y52" i="12"/>
  <c r="T52" i="12"/>
  <c r="V52" i="12"/>
  <c r="Y54" i="12"/>
  <c r="T54" i="12"/>
  <c r="R54" i="12" s="1"/>
  <c r="Q54" i="12" s="1"/>
  <c r="V54" i="12"/>
  <c r="Y56" i="12"/>
  <c r="T56" i="12"/>
  <c r="V56" i="12"/>
  <c r="Y58" i="12"/>
  <c r="T58" i="12"/>
  <c r="R58" i="12" s="1"/>
  <c r="V58" i="12"/>
  <c r="Y60" i="12"/>
  <c r="T60" i="12"/>
  <c r="R60" i="12" s="1"/>
  <c r="Q60" i="12" s="1"/>
  <c r="V60" i="12"/>
  <c r="Y62" i="12"/>
  <c r="T62" i="12"/>
  <c r="V62" i="12"/>
  <c r="Y64" i="12"/>
  <c r="T64" i="12"/>
  <c r="V64" i="12"/>
  <c r="Y66" i="12"/>
  <c r="T66" i="12"/>
  <c r="R66" i="12" s="1"/>
  <c r="Q66" i="12" s="1"/>
  <c r="V66" i="12"/>
  <c r="Y68" i="12"/>
  <c r="T68" i="12"/>
  <c r="R68" i="12" s="1"/>
  <c r="V68" i="12"/>
  <c r="Y70" i="12"/>
  <c r="T70" i="12"/>
  <c r="V70" i="12"/>
  <c r="Y72" i="12"/>
  <c r="T72" i="12"/>
  <c r="V72" i="12"/>
  <c r="Y74" i="12"/>
  <c r="T74" i="12"/>
  <c r="V74" i="12"/>
  <c r="Y76" i="12"/>
  <c r="T76" i="12"/>
  <c r="R76" i="12" s="1"/>
  <c r="Q76" i="12" s="1"/>
  <c r="V76" i="12"/>
  <c r="Y78" i="12"/>
  <c r="T78" i="12"/>
  <c r="V78" i="12"/>
  <c r="Y80" i="12"/>
  <c r="T80" i="12"/>
  <c r="V80" i="12"/>
  <c r="Y82" i="12"/>
  <c r="T82" i="12"/>
  <c r="V82" i="12"/>
  <c r="T84" i="12"/>
  <c r="R84" i="12" s="1"/>
  <c r="Q84" i="12" s="1"/>
  <c r="V84" i="12"/>
  <c r="U86" i="12"/>
  <c r="W88" i="12"/>
  <c r="V88" i="12"/>
  <c r="U88" i="12"/>
  <c r="R88" i="12" s="1"/>
  <c r="Y88" i="12"/>
  <c r="Y89" i="12"/>
  <c r="V91" i="12"/>
  <c r="U93" i="12"/>
  <c r="Y97" i="12"/>
  <c r="S100" i="12"/>
  <c r="S6" i="14"/>
  <c r="R6" i="14" s="1"/>
  <c r="T11" i="14"/>
  <c r="W16" i="14"/>
  <c r="V16" i="14"/>
  <c r="W27" i="14"/>
  <c r="T27" i="14"/>
  <c r="V28" i="14"/>
  <c r="W35" i="14"/>
  <c r="V35" i="14"/>
  <c r="T35" i="14"/>
  <c r="U4" i="14"/>
  <c r="U101" i="14" s="1"/>
  <c r="AO101" i="14" s="1"/>
  <c r="Y11" i="14"/>
  <c r="U12" i="14"/>
  <c r="Y19" i="14"/>
  <c r="U22" i="14"/>
  <c r="V25" i="14"/>
  <c r="Y27" i="14"/>
  <c r="U30" i="14"/>
  <c r="V33" i="14"/>
  <c r="Y35" i="14"/>
  <c r="U38" i="14"/>
  <c r="S40" i="14"/>
  <c r="V41" i="14"/>
  <c r="W43" i="14"/>
  <c r="U43" i="14"/>
  <c r="Y45" i="14"/>
  <c r="T45" i="14"/>
  <c r="T47" i="14"/>
  <c r="S49" i="14"/>
  <c r="W50" i="14"/>
  <c r="V52" i="14"/>
  <c r="T54" i="14"/>
  <c r="V54" i="14"/>
  <c r="T59" i="14"/>
  <c r="W75" i="14"/>
  <c r="V75" i="14"/>
  <c r="U75" i="14"/>
  <c r="Y75" i="14"/>
  <c r="Y79" i="14"/>
  <c r="U79" i="14"/>
  <c r="U86" i="14"/>
  <c r="S88" i="14"/>
  <c r="W88" i="14"/>
  <c r="V88" i="14"/>
  <c r="Y96" i="14"/>
  <c r="W96" i="14"/>
  <c r="Y20" i="15"/>
  <c r="V20" i="15"/>
  <c r="U20" i="15"/>
  <c r="T20" i="15"/>
  <c r="W90" i="12"/>
  <c r="W98" i="12"/>
  <c r="V3" i="14"/>
  <c r="W3" i="14"/>
  <c r="U7" i="14"/>
  <c r="T7" i="14"/>
  <c r="R7" i="14" s="1"/>
  <c r="V7" i="14"/>
  <c r="Y9" i="14"/>
  <c r="U11" i="14"/>
  <c r="U15" i="14"/>
  <c r="T15" i="14"/>
  <c r="V15" i="14"/>
  <c r="Y17" i="14"/>
  <c r="U19" i="14"/>
  <c r="V22" i="14"/>
  <c r="Y24" i="14"/>
  <c r="W25" i="14"/>
  <c r="U27" i="14"/>
  <c r="S29" i="14"/>
  <c r="V30" i="14"/>
  <c r="Y32" i="14"/>
  <c r="W33" i="14"/>
  <c r="U35" i="14"/>
  <c r="S37" i="14"/>
  <c r="V38" i="14"/>
  <c r="Y40" i="14"/>
  <c r="T40" i="14"/>
  <c r="W41" i="14"/>
  <c r="V43" i="14"/>
  <c r="U45" i="14"/>
  <c r="V45" i="14"/>
  <c r="Y47" i="14"/>
  <c r="U47" i="14"/>
  <c r="Y49" i="14"/>
  <c r="T49" i="14"/>
  <c r="S51" i="14"/>
  <c r="W52" i="14"/>
  <c r="W54" i="14"/>
  <c r="S57" i="14"/>
  <c r="R57" i="14" s="1"/>
  <c r="Q57" i="14" s="1"/>
  <c r="Y59" i="14"/>
  <c r="R85" i="14"/>
  <c r="Q85" i="14" s="1"/>
  <c r="W95" i="14"/>
  <c r="R56" i="15"/>
  <c r="U40" i="14"/>
  <c r="W45" i="14"/>
  <c r="V47" i="14"/>
  <c r="U49" i="14"/>
  <c r="Y86" i="14"/>
  <c r="S86" i="14"/>
  <c r="T86" i="14"/>
  <c r="W86" i="14"/>
  <c r="V96" i="14"/>
  <c r="W100" i="14"/>
  <c r="V100" i="14"/>
  <c r="Y100" i="14"/>
  <c r="U100" i="14"/>
  <c r="R100" i="14" s="1"/>
  <c r="Q100" i="14" s="1"/>
  <c r="U29" i="14"/>
  <c r="U37" i="14"/>
  <c r="V40" i="14"/>
  <c r="W47" i="14"/>
  <c r="V49" i="14"/>
  <c r="U51" i="14"/>
  <c r="W60" i="14"/>
  <c r="S60" i="14"/>
  <c r="R60" i="14" s="1"/>
  <c r="Q60" i="14" s="1"/>
  <c r="V60" i="14"/>
  <c r="W64" i="14"/>
  <c r="S64" i="14"/>
  <c r="R64" i="14" s="1"/>
  <c r="Q64" i="14" s="1"/>
  <c r="V64" i="14"/>
  <c r="W68" i="14"/>
  <c r="S68" i="14"/>
  <c r="R68" i="14" s="1"/>
  <c r="Q68" i="14" s="1"/>
  <c r="V68" i="14"/>
  <c r="Y74" i="14"/>
  <c r="S74" i="14"/>
  <c r="Y77" i="14"/>
  <c r="W77" i="14"/>
  <c r="S77" i="14"/>
  <c r="R77" i="14" s="1"/>
  <c r="V77" i="14"/>
  <c r="W91" i="14"/>
  <c r="V91" i="14"/>
  <c r="U91" i="14"/>
  <c r="R91" i="14" s="1"/>
  <c r="Q91" i="14" s="1"/>
  <c r="Y91" i="14"/>
  <c r="U26" i="14"/>
  <c r="R26" i="14" s="1"/>
  <c r="Q26" i="14" s="1"/>
  <c r="V29" i="14"/>
  <c r="U34" i="14"/>
  <c r="R34" i="14" s="1"/>
  <c r="Q34" i="14" s="1"/>
  <c r="V37" i="14"/>
  <c r="V42" i="14"/>
  <c r="U44" i="14"/>
  <c r="R44" i="14" s="1"/>
  <c r="Q44" i="14" s="1"/>
  <c r="V51" i="14"/>
  <c r="S55" i="14"/>
  <c r="R55" i="14" s="1"/>
  <c r="Q55" i="14" s="1"/>
  <c r="W55" i="14"/>
  <c r="V55" i="14"/>
  <c r="T96" i="14"/>
  <c r="Y97" i="14"/>
  <c r="Y7" i="14"/>
  <c r="S9" i="14"/>
  <c r="U9" i="14"/>
  <c r="Y10" i="14"/>
  <c r="W10" i="14"/>
  <c r="Y15" i="14"/>
  <c r="S17" i="14"/>
  <c r="U17" i="14"/>
  <c r="Y18" i="14"/>
  <c r="W18" i="14"/>
  <c r="Y20" i="14"/>
  <c r="T20" i="14"/>
  <c r="R20" i="14" s="1"/>
  <c r="Q20" i="14" s="1"/>
  <c r="U23" i="14"/>
  <c r="R23" i="14" s="1"/>
  <c r="Q23" i="14" s="1"/>
  <c r="S25" i="14"/>
  <c r="V26" i="14"/>
  <c r="Y28" i="14"/>
  <c r="T28" i="14"/>
  <c r="U31" i="14"/>
  <c r="R31" i="14" s="1"/>
  <c r="Q31" i="14" s="1"/>
  <c r="S33" i="14"/>
  <c r="R33" i="14" s="1"/>
  <c r="V34" i="14"/>
  <c r="Y36" i="14"/>
  <c r="T36" i="14"/>
  <c r="U39" i="14"/>
  <c r="R39" i="14" s="1"/>
  <c r="Q39" i="14" s="1"/>
  <c r="S41" i="14"/>
  <c r="R41" i="14" s="1"/>
  <c r="Q41" i="14" s="1"/>
  <c r="W42" i="14"/>
  <c r="V44" i="14"/>
  <c r="U46" i="14"/>
  <c r="Y48" i="14"/>
  <c r="S50" i="14"/>
  <c r="S52" i="14"/>
  <c r="S56" i="14"/>
  <c r="Y61" i="14"/>
  <c r="T62" i="14"/>
  <c r="Y65" i="14"/>
  <c r="T66" i="14"/>
  <c r="Y69" i="14"/>
  <c r="U70" i="14"/>
  <c r="S72" i="14"/>
  <c r="W72" i="14"/>
  <c r="V72" i="14"/>
  <c r="V79" i="14"/>
  <c r="Y80" i="14"/>
  <c r="S81" i="14"/>
  <c r="W81" i="14"/>
  <c r="Y88" i="14"/>
  <c r="R9" i="15"/>
  <c r="W85" i="12"/>
  <c r="W93" i="12"/>
  <c r="Y3" i="14"/>
  <c r="W4" i="14"/>
  <c r="Y4" i="14"/>
  <c r="S4" i="14"/>
  <c r="V9" i="14"/>
  <c r="W12" i="14"/>
  <c r="Y12" i="14"/>
  <c r="S12" i="14"/>
  <c r="V17" i="14"/>
  <c r="U20" i="14"/>
  <c r="S22" i="14"/>
  <c r="R22" i="14" s="1"/>
  <c r="Q22" i="14" s="1"/>
  <c r="Y25" i="14"/>
  <c r="U28" i="14"/>
  <c r="S30" i="14"/>
  <c r="Y33" i="14"/>
  <c r="U36" i="14"/>
  <c r="S38" i="14"/>
  <c r="Y41" i="14"/>
  <c r="S43" i="14"/>
  <c r="R43" i="14" s="1"/>
  <c r="Q43" i="14" s="1"/>
  <c r="V48" i="14"/>
  <c r="U48" i="14"/>
  <c r="Y52" i="14"/>
  <c r="S54" i="14"/>
  <c r="Y56" i="14"/>
  <c r="T58" i="14"/>
  <c r="V58" i="14"/>
  <c r="S61" i="14"/>
  <c r="R61" i="14" s="1"/>
  <c r="Q61" i="14" s="1"/>
  <c r="Y62" i="14"/>
  <c r="S65" i="14"/>
  <c r="Y66" i="14"/>
  <c r="S69" i="14"/>
  <c r="S75" i="14"/>
  <c r="T78" i="14"/>
  <c r="W79" i="14"/>
  <c r="W84" i="14"/>
  <c r="V84" i="14"/>
  <c r="Y84" i="14"/>
  <c r="U84" i="14"/>
  <c r="R84" i="14" s="1"/>
  <c r="Q84" i="14" s="1"/>
  <c r="W87" i="14"/>
  <c r="T88" i="14"/>
  <c r="Y90" i="14"/>
  <c r="S90" i="14"/>
  <c r="Y93" i="14"/>
  <c r="W93" i="14"/>
  <c r="S93" i="14"/>
  <c r="R93" i="14" s="1"/>
  <c r="V93" i="14"/>
  <c r="W84" i="12"/>
  <c r="S85" i="12"/>
  <c r="R85" i="12" s="1"/>
  <c r="Y90" i="12"/>
  <c r="W92" i="12"/>
  <c r="S93" i="12"/>
  <c r="R93" i="12" s="1"/>
  <c r="Q93" i="12" s="1"/>
  <c r="Y98" i="12"/>
  <c r="W100" i="12"/>
  <c r="T4" i="14"/>
  <c r="T8" i="14"/>
  <c r="S8" i="14"/>
  <c r="U8" i="14"/>
  <c r="T12" i="14"/>
  <c r="T16" i="14"/>
  <c r="S16" i="14"/>
  <c r="U16" i="14"/>
  <c r="Y22" i="14"/>
  <c r="Y30" i="14"/>
  <c r="Y38" i="14"/>
  <c r="Y43" i="14"/>
  <c r="T43" i="14"/>
  <c r="W48" i="14"/>
  <c r="T50" i="14"/>
  <c r="V50" i="14"/>
  <c r="U54" i="14"/>
  <c r="V56" i="14"/>
  <c r="U56" i="14"/>
  <c r="W58" i="14"/>
  <c r="V61" i="14"/>
  <c r="W62" i="14"/>
  <c r="S62" i="14"/>
  <c r="V62" i="14"/>
  <c r="V65" i="14"/>
  <c r="W66" i="14"/>
  <c r="S66" i="14"/>
  <c r="R66" i="14" s="1"/>
  <c r="V66" i="14"/>
  <c r="Y70" i="14"/>
  <c r="S70" i="14"/>
  <c r="R70" i="14" s="1"/>
  <c r="Q70" i="14" s="1"/>
  <c r="T70" i="14"/>
  <c r="W70" i="14"/>
  <c r="T75" i="14"/>
  <c r="S79" i="14"/>
  <c r="V80" i="14"/>
  <c r="U88" i="14"/>
  <c r="U94" i="14"/>
  <c r="Y12" i="15"/>
  <c r="T12" i="15"/>
  <c r="R12" i="15" s="1"/>
  <c r="Q12" i="15" s="1"/>
  <c r="Y54" i="14"/>
  <c r="U71" i="14"/>
  <c r="U73" i="14"/>
  <c r="U87" i="14"/>
  <c r="U89" i="14"/>
  <c r="V22" i="15"/>
  <c r="Y22" i="15"/>
  <c r="W59" i="14"/>
  <c r="U59" i="14"/>
  <c r="W61" i="14"/>
  <c r="U61" i="14"/>
  <c r="W63" i="14"/>
  <c r="U63" i="14"/>
  <c r="R63" i="14" s="1"/>
  <c r="Q63" i="14" s="1"/>
  <c r="W65" i="14"/>
  <c r="U65" i="14"/>
  <c r="W67" i="14"/>
  <c r="U67" i="14"/>
  <c r="W69" i="14"/>
  <c r="U69" i="14"/>
  <c r="S71" i="14"/>
  <c r="W76" i="14"/>
  <c r="V76" i="14"/>
  <c r="Y76" i="14"/>
  <c r="T76" i="14"/>
  <c r="Y78" i="14"/>
  <c r="S78" i="14"/>
  <c r="V78" i="14"/>
  <c r="U80" i="14"/>
  <c r="W83" i="14"/>
  <c r="V83" i="14"/>
  <c r="U83" i="14"/>
  <c r="T83" i="14"/>
  <c r="R83" i="14" s="1"/>
  <c r="Q83" i="14" s="1"/>
  <c r="Y85" i="14"/>
  <c r="W85" i="14"/>
  <c r="U85" i="14"/>
  <c r="S87" i="14"/>
  <c r="W92" i="14"/>
  <c r="V92" i="14"/>
  <c r="Y92" i="14"/>
  <c r="T92" i="14"/>
  <c r="R92" i="14" s="1"/>
  <c r="Q92" i="14" s="1"/>
  <c r="Y94" i="14"/>
  <c r="S94" i="14"/>
  <c r="V94" i="14"/>
  <c r="U96" i="14"/>
  <c r="W99" i="14"/>
  <c r="V99" i="14"/>
  <c r="U99" i="14"/>
  <c r="T99" i="14"/>
  <c r="R99" i="14" s="1"/>
  <c r="W7" i="15"/>
  <c r="T17" i="15"/>
  <c r="V67" i="14"/>
  <c r="V69" i="14"/>
  <c r="Y71" i="14"/>
  <c r="S73" i="14"/>
  <c r="V74" i="14"/>
  <c r="U76" i="14"/>
  <c r="W78" i="14"/>
  <c r="S80" i="14"/>
  <c r="V85" i="14"/>
  <c r="Y87" i="14"/>
  <c r="S89" i="14"/>
  <c r="V90" i="14"/>
  <c r="U92" i="14"/>
  <c r="W94" i="14"/>
  <c r="S96" i="14"/>
  <c r="S4" i="15"/>
  <c r="R4" i="15" s="1"/>
  <c r="Y42" i="14"/>
  <c r="Y50" i="14"/>
  <c r="Y58" i="14"/>
  <c r="U81" i="14"/>
  <c r="Y83" i="14"/>
  <c r="U97" i="14"/>
  <c r="Y99" i="14"/>
  <c r="Y4" i="15"/>
  <c r="T4" i="15"/>
  <c r="S17" i="15"/>
  <c r="T9" i="14"/>
  <c r="T17" i="14"/>
  <c r="T71" i="14"/>
  <c r="V73" i="14"/>
  <c r="W74" i="14"/>
  <c r="T79" i="14"/>
  <c r="V81" i="14"/>
  <c r="W82" i="14"/>
  <c r="T87" i="14"/>
  <c r="V89" i="14"/>
  <c r="W90" i="14"/>
  <c r="T95" i="14"/>
  <c r="R95" i="14" s="1"/>
  <c r="Q95" i="14" s="1"/>
  <c r="V97" i="14"/>
  <c r="W98" i="14"/>
  <c r="W10" i="15"/>
  <c r="U10" i="15"/>
  <c r="W18" i="15"/>
  <c r="U18" i="15"/>
  <c r="S27" i="15"/>
  <c r="V29" i="15"/>
  <c r="S34" i="15"/>
  <c r="W37" i="15"/>
  <c r="V37" i="15"/>
  <c r="Y37" i="15"/>
  <c r="T37" i="15"/>
  <c r="U40" i="15"/>
  <c r="W47" i="15"/>
  <c r="V47" i="15"/>
  <c r="U47" i="15"/>
  <c r="Y47" i="15"/>
  <c r="T47" i="15"/>
  <c r="R47" i="15" s="1"/>
  <c r="W50" i="15"/>
  <c r="V50" i="15"/>
  <c r="S50" i="15"/>
  <c r="T50" i="15"/>
  <c r="Y50" i="15"/>
  <c r="W54" i="15"/>
  <c r="V54" i="15"/>
  <c r="S54" i="15"/>
  <c r="R54" i="15" s="1"/>
  <c r="Y54" i="15"/>
  <c r="W65" i="15"/>
  <c r="V65" i="15"/>
  <c r="Y65" i="15"/>
  <c r="T65" i="15"/>
  <c r="W69" i="15"/>
  <c r="V69" i="15"/>
  <c r="S69" i="15"/>
  <c r="U69" i="15"/>
  <c r="S20" i="15"/>
  <c r="W25" i="15"/>
  <c r="V25" i="15"/>
  <c r="U25" i="15"/>
  <c r="Y25" i="15"/>
  <c r="T27" i="15"/>
  <c r="S29" i="15"/>
  <c r="R29" i="15" s="1"/>
  <c r="Q29" i="15" s="1"/>
  <c r="W32" i="15"/>
  <c r="V32" i="15"/>
  <c r="U32" i="15"/>
  <c r="T32" i="15"/>
  <c r="T57" i="15"/>
  <c r="Y57" i="15"/>
  <c r="Y61" i="15"/>
  <c r="U68" i="15"/>
  <c r="Y74" i="15"/>
  <c r="W93" i="15"/>
  <c r="V93" i="15"/>
  <c r="S93" i="15"/>
  <c r="Y93" i="15"/>
  <c r="U93" i="15"/>
  <c r="T98" i="15"/>
  <c r="Y98" i="15"/>
  <c r="W23" i="15"/>
  <c r="U23" i="15"/>
  <c r="T23" i="15"/>
  <c r="S23" i="15"/>
  <c r="V23" i="15"/>
  <c r="S25" i="15"/>
  <c r="R25" i="15" s="1"/>
  <c r="Q25" i="15" s="1"/>
  <c r="Y29" i="15"/>
  <c r="S32" i="15"/>
  <c r="R32" i="15" s="1"/>
  <c r="Q32" i="15" s="1"/>
  <c r="W44" i="15"/>
  <c r="V44" i="15"/>
  <c r="Y44" i="15"/>
  <c r="U44" i="15"/>
  <c r="T44" i="15"/>
  <c r="S44" i="15"/>
  <c r="R44" i="15" s="1"/>
  <c r="Q44" i="15" s="1"/>
  <c r="S48" i="15"/>
  <c r="R48" i="15" s="1"/>
  <c r="W58" i="15"/>
  <c r="V58" i="15"/>
  <c r="S58" i="15"/>
  <c r="T58" i="15"/>
  <c r="Y58" i="15"/>
  <c r="U58" i="15"/>
  <c r="W62" i="15"/>
  <c r="V62" i="15"/>
  <c r="S62" i="15"/>
  <c r="R62" i="15" s="1"/>
  <c r="Q62" i="15" s="1"/>
  <c r="U62" i="15"/>
  <c r="T62" i="15"/>
  <c r="Y62" i="15"/>
  <c r="T68" i="15"/>
  <c r="W75" i="15"/>
  <c r="V75" i="15"/>
  <c r="U75" i="15"/>
  <c r="T75" i="15"/>
  <c r="R75" i="15" s="1"/>
  <c r="Q75" i="15" s="1"/>
  <c r="Y75" i="15"/>
  <c r="W52" i="15"/>
  <c r="V52" i="15"/>
  <c r="Y52" i="15"/>
  <c r="S52" i="15"/>
  <c r="R59" i="15"/>
  <c r="Q59" i="15" s="1"/>
  <c r="T80" i="15"/>
  <c r="Y32" i="15"/>
  <c r="W39" i="15"/>
  <c r="V39" i="15"/>
  <c r="U39" i="15"/>
  <c r="Y39" i="15"/>
  <c r="T39" i="15"/>
  <c r="W42" i="15"/>
  <c r="V42" i="15"/>
  <c r="S42" i="15"/>
  <c r="Y42" i="15"/>
  <c r="W45" i="15"/>
  <c r="V45" i="15"/>
  <c r="Y45" i="15"/>
  <c r="T45" i="15"/>
  <c r="R45" i="15" s="1"/>
  <c r="Q45" i="15" s="1"/>
  <c r="T52" i="15"/>
  <c r="W67" i="15"/>
  <c r="V67" i="15"/>
  <c r="U67" i="15"/>
  <c r="Y67" i="15"/>
  <c r="W89" i="15"/>
  <c r="V89" i="15"/>
  <c r="S89" i="15"/>
  <c r="R89" i="15" s="1"/>
  <c r="Y89" i="15"/>
  <c r="T89" i="15"/>
  <c r="W96" i="15"/>
  <c r="V96" i="15"/>
  <c r="Y96" i="15"/>
  <c r="U96" i="15"/>
  <c r="S96" i="15"/>
  <c r="T74" i="14"/>
  <c r="T82" i="14"/>
  <c r="R82" i="14" s="1"/>
  <c r="Q82" i="14" s="1"/>
  <c r="T90" i="14"/>
  <c r="Y95" i="14"/>
  <c r="S97" i="14"/>
  <c r="T98" i="14"/>
  <c r="W9" i="15"/>
  <c r="V11" i="15"/>
  <c r="S13" i="15"/>
  <c r="R13" i="15" s="1"/>
  <c r="Q13" i="15" s="1"/>
  <c r="W17" i="15"/>
  <c r="V19" i="15"/>
  <c r="S21" i="15"/>
  <c r="W24" i="15"/>
  <c r="V24" i="15"/>
  <c r="U24" i="15"/>
  <c r="T24" i="15"/>
  <c r="W26" i="15"/>
  <c r="Y26" i="15"/>
  <c r="V26" i="15"/>
  <c r="S26" i="15"/>
  <c r="Y28" i="15"/>
  <c r="U28" i="15"/>
  <c r="W33" i="15"/>
  <c r="T33" i="15"/>
  <c r="Y33" i="15"/>
  <c r="V33" i="15"/>
  <c r="R35" i="15"/>
  <c r="Q35" i="15" s="1"/>
  <c r="S39" i="15"/>
  <c r="T42" i="15"/>
  <c r="U45" i="15"/>
  <c r="U52" i="15"/>
  <c r="S55" i="15"/>
  <c r="W56" i="15"/>
  <c r="V56" i="15"/>
  <c r="Y56" i="15"/>
  <c r="U56" i="15"/>
  <c r="T56" i="15"/>
  <c r="S67" i="15"/>
  <c r="W77" i="15"/>
  <c r="V77" i="15"/>
  <c r="S77" i="15"/>
  <c r="T77" i="15"/>
  <c r="U89" i="15"/>
  <c r="T96" i="15"/>
  <c r="T73" i="14"/>
  <c r="U74" i="14"/>
  <c r="T81" i="14"/>
  <c r="U82" i="14"/>
  <c r="T89" i="14"/>
  <c r="U90" i="14"/>
  <c r="T97" i="14"/>
  <c r="S5" i="15"/>
  <c r="R5" i="15" s="1"/>
  <c r="Q5" i="15" s="1"/>
  <c r="S10" i="15"/>
  <c r="S18" i="15"/>
  <c r="R18" i="15" s="1"/>
  <c r="Q18" i="15" s="1"/>
  <c r="S24" i="15"/>
  <c r="T26" i="15"/>
  <c r="W31" i="15"/>
  <c r="U31" i="15"/>
  <c r="T31" i="15"/>
  <c r="S31" i="15"/>
  <c r="V31" i="15"/>
  <c r="S33" i="15"/>
  <c r="W36" i="15"/>
  <c r="V36" i="15"/>
  <c r="Y36" i="15"/>
  <c r="U36" i="15"/>
  <c r="T36" i="15"/>
  <c r="S36" i="15"/>
  <c r="S40" i="15"/>
  <c r="U42" i="15"/>
  <c r="W60" i="15"/>
  <c r="V60" i="15"/>
  <c r="Y60" i="15"/>
  <c r="U60" i="15"/>
  <c r="T60" i="15"/>
  <c r="S60" i="15"/>
  <c r="T67" i="15"/>
  <c r="W72" i="15"/>
  <c r="V72" i="15"/>
  <c r="Y72" i="15"/>
  <c r="T72" i="15"/>
  <c r="S72" i="15"/>
  <c r="U72" i="15"/>
  <c r="Y77" i="15"/>
  <c r="Y3" i="15"/>
  <c r="S3" i="15"/>
  <c r="S8" i="15"/>
  <c r="T8" i="15"/>
  <c r="W8" i="15"/>
  <c r="V8" i="15"/>
  <c r="U8" i="15"/>
  <c r="Y10" i="15"/>
  <c r="T10" i="15"/>
  <c r="S16" i="15"/>
  <c r="T16" i="15"/>
  <c r="W16" i="15"/>
  <c r="V16" i="15"/>
  <c r="U16" i="15"/>
  <c r="Y18" i="15"/>
  <c r="T18" i="15"/>
  <c r="U22" i="15"/>
  <c r="U26" i="15"/>
  <c r="U33" i="15"/>
  <c r="S37" i="15"/>
  <c r="S65" i="15"/>
  <c r="T69" i="15"/>
  <c r="W85" i="15"/>
  <c r="V85" i="15"/>
  <c r="S85" i="15"/>
  <c r="Y85" i="15"/>
  <c r="U85" i="15"/>
  <c r="T85" i="15"/>
  <c r="W92" i="15"/>
  <c r="V92" i="15"/>
  <c r="Y92" i="15"/>
  <c r="U92" i="15"/>
  <c r="T92" i="15"/>
  <c r="S92" i="15"/>
  <c r="W100" i="15"/>
  <c r="V100" i="15"/>
  <c r="Y100" i="15"/>
  <c r="U100" i="15"/>
  <c r="T100" i="15"/>
  <c r="R100" i="15" s="1"/>
  <c r="Q100" i="15" s="1"/>
  <c r="T6" i="15"/>
  <c r="Y9" i="15"/>
  <c r="Y11" i="15"/>
  <c r="S11" i="15"/>
  <c r="R11" i="15" s="1"/>
  <c r="T14" i="15"/>
  <c r="R14" i="15" s="1"/>
  <c r="Q14" i="15" s="1"/>
  <c r="Y17" i="15"/>
  <c r="Y19" i="15"/>
  <c r="S19" i="15"/>
  <c r="R19" i="15" s="1"/>
  <c r="T21" i="15"/>
  <c r="W27" i="15"/>
  <c r="S28" i="15"/>
  <c r="R28" i="15" s="1"/>
  <c r="Q28" i="15" s="1"/>
  <c r="T29" i="15"/>
  <c r="U30" i="15"/>
  <c r="W34" i="15"/>
  <c r="U34" i="15"/>
  <c r="U38" i="15"/>
  <c r="W40" i="15"/>
  <c r="V40" i="15"/>
  <c r="Y40" i="15"/>
  <c r="U46" i="15"/>
  <c r="W48" i="15"/>
  <c r="V48" i="15"/>
  <c r="Y48" i="15"/>
  <c r="T55" i="15"/>
  <c r="W59" i="15"/>
  <c r="V59" i="15"/>
  <c r="U59" i="15"/>
  <c r="Y59" i="15"/>
  <c r="W61" i="15"/>
  <c r="V61" i="15"/>
  <c r="U61" i="15"/>
  <c r="S61" i="15"/>
  <c r="W71" i="15"/>
  <c r="V71" i="15"/>
  <c r="U71" i="15"/>
  <c r="T71" i="15"/>
  <c r="R71" i="15" s="1"/>
  <c r="Y71" i="15"/>
  <c r="Y73" i="15"/>
  <c r="W84" i="15"/>
  <c r="V84" i="15"/>
  <c r="Y84" i="15"/>
  <c r="T84" i="15"/>
  <c r="T7" i="15"/>
  <c r="U7" i="15"/>
  <c r="V9" i="15"/>
  <c r="T15" i="15"/>
  <c r="U15" i="15"/>
  <c r="V17" i="15"/>
  <c r="W22" i="15"/>
  <c r="W30" i="15"/>
  <c r="Y34" i="15"/>
  <c r="W41" i="15"/>
  <c r="V41" i="15"/>
  <c r="S41" i="15"/>
  <c r="W49" i="15"/>
  <c r="V49" i="15"/>
  <c r="S49" i="15"/>
  <c r="W64" i="15"/>
  <c r="V64" i="15"/>
  <c r="Y64" i="15"/>
  <c r="U64" i="15"/>
  <c r="W73" i="15"/>
  <c r="V73" i="15"/>
  <c r="S73" i="15"/>
  <c r="T73" i="15"/>
  <c r="U6" i="15"/>
  <c r="V6" i="15"/>
  <c r="S7" i="15"/>
  <c r="U14" i="15"/>
  <c r="V14" i="15"/>
  <c r="S15" i="15"/>
  <c r="W21" i="15"/>
  <c r="S22" i="15"/>
  <c r="R22" i="15" s="1"/>
  <c r="Q22" i="15" s="1"/>
  <c r="Y27" i="15"/>
  <c r="W29" i="15"/>
  <c r="S30" i="15"/>
  <c r="R30" i="15" s="1"/>
  <c r="Q30" i="15" s="1"/>
  <c r="W35" i="15"/>
  <c r="V35" i="15"/>
  <c r="W38" i="15"/>
  <c r="V38" i="15"/>
  <c r="S38" i="15"/>
  <c r="R38" i="15" s="1"/>
  <c r="Q38" i="15" s="1"/>
  <c r="T41" i="15"/>
  <c r="W46" i="15"/>
  <c r="V46" i="15"/>
  <c r="S46" i="15"/>
  <c r="T49" i="15"/>
  <c r="W51" i="15"/>
  <c r="V51" i="15"/>
  <c r="U51" i="15"/>
  <c r="Y51" i="15"/>
  <c r="W53" i="15"/>
  <c r="V53" i="15"/>
  <c r="U53" i="15"/>
  <c r="S53" i="15"/>
  <c r="W66" i="15"/>
  <c r="V66" i="15"/>
  <c r="S66" i="15"/>
  <c r="T66" i="15"/>
  <c r="W76" i="15"/>
  <c r="V76" i="15"/>
  <c r="Y76" i="15"/>
  <c r="U76" i="15"/>
  <c r="S76" i="15"/>
  <c r="Y90" i="15"/>
  <c r="W5" i="16"/>
  <c r="Y5" i="16"/>
  <c r="V5" i="16"/>
  <c r="U5" i="16"/>
  <c r="S5" i="16"/>
  <c r="T5" i="16"/>
  <c r="W4" i="15"/>
  <c r="V5" i="15"/>
  <c r="W5" i="15"/>
  <c r="V7" i="15"/>
  <c r="W12" i="15"/>
  <c r="V13" i="15"/>
  <c r="W13" i="15"/>
  <c r="V15" i="15"/>
  <c r="W20" i="15"/>
  <c r="T22" i="15"/>
  <c r="W28" i="15"/>
  <c r="U41" i="15"/>
  <c r="W43" i="15"/>
  <c r="V43" i="15"/>
  <c r="U43" i="15"/>
  <c r="R43" i="15" s="1"/>
  <c r="Q43" i="15" s="1"/>
  <c r="S51" i="15"/>
  <c r="T53" i="15"/>
  <c r="W57" i="15"/>
  <c r="V57" i="15"/>
  <c r="S57" i="15"/>
  <c r="T64" i="15"/>
  <c r="R64" i="15" s="1"/>
  <c r="Q64" i="15" s="1"/>
  <c r="U66" i="15"/>
  <c r="T76" i="15"/>
  <c r="W80" i="15"/>
  <c r="V80" i="15"/>
  <c r="Y80" i="15"/>
  <c r="S80" i="15"/>
  <c r="S84" i="15"/>
  <c r="R84" i="15" s="1"/>
  <c r="Q84" i="15" s="1"/>
  <c r="W87" i="15"/>
  <c r="V87" i="15"/>
  <c r="U87" i="15"/>
  <c r="T87" i="15"/>
  <c r="R87" i="15" s="1"/>
  <c r="Q87" i="15" s="1"/>
  <c r="Y87" i="15"/>
  <c r="W91" i="15"/>
  <c r="V91" i="15"/>
  <c r="U91" i="15"/>
  <c r="T91" i="15"/>
  <c r="Y91" i="15"/>
  <c r="U98" i="15"/>
  <c r="U6" i="16"/>
  <c r="V6" i="16"/>
  <c r="T6" i="16"/>
  <c r="W7" i="16"/>
  <c r="Y10" i="16"/>
  <c r="W13" i="16"/>
  <c r="Y13" i="16"/>
  <c r="V13" i="16"/>
  <c r="U13" i="16"/>
  <c r="T13" i="16"/>
  <c r="S13" i="16"/>
  <c r="W83" i="15"/>
  <c r="V83" i="15"/>
  <c r="U83" i="15"/>
  <c r="T83" i="15"/>
  <c r="Y83" i="15"/>
  <c r="W99" i="15"/>
  <c r="V99" i="15"/>
  <c r="U99" i="15"/>
  <c r="T99" i="15"/>
  <c r="Y99" i="15"/>
  <c r="S4" i="16"/>
  <c r="U74" i="15"/>
  <c r="W81" i="15"/>
  <c r="V81" i="15"/>
  <c r="S81" i="15"/>
  <c r="T81" i="15"/>
  <c r="S83" i="15"/>
  <c r="W88" i="15"/>
  <c r="V88" i="15"/>
  <c r="Y88" i="15"/>
  <c r="S88" i="15"/>
  <c r="R88" i="15" s="1"/>
  <c r="Q88" i="15" s="1"/>
  <c r="U90" i="15"/>
  <c r="W97" i="15"/>
  <c r="V97" i="15"/>
  <c r="S97" i="15"/>
  <c r="T97" i="15"/>
  <c r="S99" i="15"/>
  <c r="U7" i="16"/>
  <c r="W55" i="15"/>
  <c r="V55" i="15"/>
  <c r="U55" i="15"/>
  <c r="W63" i="15"/>
  <c r="V63" i="15"/>
  <c r="U63" i="15"/>
  <c r="R63" i="15" s="1"/>
  <c r="Q63" i="15" s="1"/>
  <c r="W68" i="15"/>
  <c r="V68" i="15"/>
  <c r="Y68" i="15"/>
  <c r="S68" i="15"/>
  <c r="W70" i="15"/>
  <c r="V70" i="15"/>
  <c r="S70" i="15"/>
  <c r="U70" i="15"/>
  <c r="W79" i="15"/>
  <c r="V79" i="15"/>
  <c r="U79" i="15"/>
  <c r="R79" i="15" s="1"/>
  <c r="T79" i="15"/>
  <c r="Y79" i="15"/>
  <c r="U81" i="15"/>
  <c r="T88" i="15"/>
  <c r="W95" i="15"/>
  <c r="V95" i="15"/>
  <c r="U95" i="15"/>
  <c r="T95" i="15"/>
  <c r="Y95" i="15"/>
  <c r="U97" i="15"/>
  <c r="V3" i="16"/>
  <c r="U3" i="16"/>
  <c r="W3" i="16"/>
  <c r="S3" i="16"/>
  <c r="T3" i="16"/>
  <c r="S7" i="16"/>
  <c r="T14" i="16"/>
  <c r="T16" i="16"/>
  <c r="S19" i="16"/>
  <c r="T43" i="16"/>
  <c r="S43" i="16"/>
  <c r="Y47" i="16"/>
  <c r="S47" i="16"/>
  <c r="W47" i="16"/>
  <c r="V47" i="16"/>
  <c r="T47" i="16"/>
  <c r="W6" i="16"/>
  <c r="Y6" i="16"/>
  <c r="S6" i="16"/>
  <c r="W9" i="16"/>
  <c r="V16" i="16"/>
  <c r="T21" i="16"/>
  <c r="T35" i="16"/>
  <c r="S35" i="16"/>
  <c r="Y39" i="16"/>
  <c r="S39" i="16"/>
  <c r="W39" i="16"/>
  <c r="V39" i="16"/>
  <c r="T39" i="16"/>
  <c r="V42" i="16"/>
  <c r="Y19" i="16"/>
  <c r="W19" i="16"/>
  <c r="V19" i="16"/>
  <c r="U19" i="16"/>
  <c r="T27" i="16"/>
  <c r="S27" i="16"/>
  <c r="Y31" i="16"/>
  <c r="S31" i="16"/>
  <c r="W31" i="16"/>
  <c r="V31" i="16"/>
  <c r="T31" i="16"/>
  <c r="Y23" i="16"/>
  <c r="S23" i="16"/>
  <c r="W23" i="16"/>
  <c r="V23" i="16"/>
  <c r="T23" i="16"/>
  <c r="V15" i="16"/>
  <c r="Y15" i="16"/>
  <c r="T15" i="16"/>
  <c r="W17" i="16"/>
  <c r="W37" i="16"/>
  <c r="R44" i="16"/>
  <c r="Q44" i="16" s="1"/>
  <c r="T48" i="16"/>
  <c r="S48" i="16"/>
  <c r="W87" i="16"/>
  <c r="Y87" i="16"/>
  <c r="V87" i="16"/>
  <c r="U87" i="16"/>
  <c r="S87" i="16"/>
  <c r="T87" i="16"/>
  <c r="W8" i="16"/>
  <c r="W10" i="16"/>
  <c r="Y12" i="16"/>
  <c r="W12" i="16"/>
  <c r="V12" i="16"/>
  <c r="T12" i="16"/>
  <c r="U15" i="16"/>
  <c r="R15" i="16" s="1"/>
  <c r="Q15" i="16" s="1"/>
  <c r="R36" i="16"/>
  <c r="T40" i="16"/>
  <c r="S40" i="16"/>
  <c r="R40" i="16" s="1"/>
  <c r="U62" i="16"/>
  <c r="T62" i="16"/>
  <c r="Y62" i="16"/>
  <c r="V62" i="16"/>
  <c r="Y66" i="16"/>
  <c r="U66" i="16"/>
  <c r="W74" i="15"/>
  <c r="V74" i="15"/>
  <c r="W78" i="15"/>
  <c r="V78" i="15"/>
  <c r="W82" i="15"/>
  <c r="V82" i="15"/>
  <c r="W86" i="15"/>
  <c r="V86" i="15"/>
  <c r="W90" i="15"/>
  <c r="V90" i="15"/>
  <c r="W94" i="15"/>
  <c r="V94" i="15"/>
  <c r="W98" i="15"/>
  <c r="V98" i="15"/>
  <c r="U12" i="16"/>
  <c r="W15" i="16"/>
  <c r="W20" i="16"/>
  <c r="V20" i="16"/>
  <c r="W21" i="16"/>
  <c r="W24" i="16"/>
  <c r="T32" i="16"/>
  <c r="S32" i="16"/>
  <c r="T45" i="16"/>
  <c r="R45" i="16" s="1"/>
  <c r="Q45" i="16" s="1"/>
  <c r="U47" i="16"/>
  <c r="S53" i="16"/>
  <c r="R53" i="16" s="1"/>
  <c r="Y53" i="16"/>
  <c r="W57" i="16"/>
  <c r="V57" i="16"/>
  <c r="U57" i="16"/>
  <c r="Y57" i="16"/>
  <c r="T57" i="16"/>
  <c r="S57" i="16"/>
  <c r="R57" i="16" s="1"/>
  <c r="T67" i="16"/>
  <c r="V75" i="16"/>
  <c r="U75" i="16"/>
  <c r="S75" i="16"/>
  <c r="R75" i="16" s="1"/>
  <c r="S74" i="15"/>
  <c r="R74" i="15" s="1"/>
  <c r="Q74" i="15" s="1"/>
  <c r="S78" i="15"/>
  <c r="R78" i="15" s="1"/>
  <c r="Q78" i="15" s="1"/>
  <c r="S82" i="15"/>
  <c r="R82" i="15" s="1"/>
  <c r="Q82" i="15" s="1"/>
  <c r="S86" i="15"/>
  <c r="R86" i="15" s="1"/>
  <c r="Q86" i="15" s="1"/>
  <c r="S90" i="15"/>
  <c r="R90" i="15" s="1"/>
  <c r="S94" i="15"/>
  <c r="R94" i="15" s="1"/>
  <c r="S98" i="15"/>
  <c r="R98" i="15" s="1"/>
  <c r="Y4" i="16"/>
  <c r="W4" i="16"/>
  <c r="V4" i="16"/>
  <c r="T4" i="16"/>
  <c r="V7" i="16"/>
  <c r="Y7" i="16"/>
  <c r="T7" i="16"/>
  <c r="V10" i="16"/>
  <c r="W14" i="16"/>
  <c r="Y14" i="16"/>
  <c r="V14" i="16"/>
  <c r="S14" i="16"/>
  <c r="T24" i="16"/>
  <c r="S24" i="16"/>
  <c r="T37" i="16"/>
  <c r="R37" i="16" s="1"/>
  <c r="U39" i="16"/>
  <c r="T51" i="16"/>
  <c r="S51" i="16"/>
  <c r="U67" i="16"/>
  <c r="Y69" i="16"/>
  <c r="S84" i="16"/>
  <c r="V85" i="16"/>
  <c r="U85" i="16"/>
  <c r="U8" i="16"/>
  <c r="S8" i="16"/>
  <c r="U16" i="16"/>
  <c r="Y16" i="16"/>
  <c r="S16" i="16"/>
  <c r="Y20" i="16"/>
  <c r="T20" i="16"/>
  <c r="V21" i="16"/>
  <c r="Y26" i="16"/>
  <c r="U26" i="16"/>
  <c r="V29" i="16"/>
  <c r="Y34" i="16"/>
  <c r="U34" i="16"/>
  <c r="V37" i="16"/>
  <c r="Y42" i="16"/>
  <c r="U42" i="16"/>
  <c r="V45" i="16"/>
  <c r="Y50" i="16"/>
  <c r="U50" i="16"/>
  <c r="V53" i="16"/>
  <c r="W55" i="16"/>
  <c r="T55" i="16"/>
  <c r="S55" i="16"/>
  <c r="V55" i="16"/>
  <c r="W66" i="16"/>
  <c r="V66" i="16"/>
  <c r="S66" i="16"/>
  <c r="S77" i="16"/>
  <c r="R77" i="16" s="1"/>
  <c r="Q77" i="16" s="1"/>
  <c r="W79" i="16"/>
  <c r="S79" i="16"/>
  <c r="V79" i="16"/>
  <c r="U79" i="16"/>
  <c r="Y79" i="16"/>
  <c r="W86" i="16"/>
  <c r="Y86" i="16"/>
  <c r="V86" i="16"/>
  <c r="U86" i="16"/>
  <c r="T86" i="16"/>
  <c r="S97" i="16"/>
  <c r="V97" i="16"/>
  <c r="T25" i="16"/>
  <c r="Y28" i="16"/>
  <c r="U28" i="16"/>
  <c r="R28" i="16" s="1"/>
  <c r="Q28" i="16" s="1"/>
  <c r="T33" i="16"/>
  <c r="R33" i="16" s="1"/>
  <c r="Q33" i="16" s="1"/>
  <c r="Y36" i="16"/>
  <c r="U36" i="16"/>
  <c r="T41" i="16"/>
  <c r="Y44" i="16"/>
  <c r="U44" i="16"/>
  <c r="R46" i="16"/>
  <c r="Q46" i="16" s="1"/>
  <c r="T49" i="16"/>
  <c r="R49" i="16" s="1"/>
  <c r="Q49" i="16" s="1"/>
  <c r="Y52" i="16"/>
  <c r="U52" i="16"/>
  <c r="R52" i="16" s="1"/>
  <c r="S59" i="16"/>
  <c r="S61" i="16"/>
  <c r="R61" i="16" s="1"/>
  <c r="W68" i="16"/>
  <c r="Y68" i="16"/>
  <c r="S68" i="16"/>
  <c r="T68" i="16"/>
  <c r="T70" i="16"/>
  <c r="W72" i="16"/>
  <c r="U72" i="16"/>
  <c r="T72" i="16"/>
  <c r="V77" i="16"/>
  <c r="T83" i="16"/>
  <c r="R83" i="16" s="1"/>
  <c r="W88" i="16"/>
  <c r="Y88" i="16"/>
  <c r="U88" i="16"/>
  <c r="R88" i="16" s="1"/>
  <c r="Q88" i="16" s="1"/>
  <c r="T88" i="16"/>
  <c r="V88" i="16"/>
  <c r="U25" i="16"/>
  <c r="U33" i="16"/>
  <c r="U41" i="16"/>
  <c r="U49" i="16"/>
  <c r="T59" i="16"/>
  <c r="W63" i="16"/>
  <c r="T63" i="16"/>
  <c r="S63" i="16"/>
  <c r="V63" i="16"/>
  <c r="S72" i="16"/>
  <c r="W74" i="16"/>
  <c r="V74" i="16"/>
  <c r="S74" i="16"/>
  <c r="R74" i="16" s="1"/>
  <c r="S18" i="16"/>
  <c r="R18" i="16" s="1"/>
  <c r="Q18" i="16" s="1"/>
  <c r="Y18" i="16"/>
  <c r="T18" i="16"/>
  <c r="U22" i="16"/>
  <c r="R22" i="16" s="1"/>
  <c r="Q22" i="16" s="1"/>
  <c r="V25" i="16"/>
  <c r="W28" i="16"/>
  <c r="U30" i="16"/>
  <c r="R30" i="16" s="1"/>
  <c r="Q30" i="16" s="1"/>
  <c r="V33" i="16"/>
  <c r="W36" i="16"/>
  <c r="U38" i="16"/>
  <c r="R38" i="16" s="1"/>
  <c r="Q38" i="16" s="1"/>
  <c r="V41" i="16"/>
  <c r="W44" i="16"/>
  <c r="U46" i="16"/>
  <c r="V49" i="16"/>
  <c r="W52" i="16"/>
  <c r="W56" i="16"/>
  <c r="U56" i="16"/>
  <c r="T56" i="16"/>
  <c r="U59" i="16"/>
  <c r="V61" i="16"/>
  <c r="U63" i="16"/>
  <c r="W65" i="16"/>
  <c r="V65" i="16"/>
  <c r="U65" i="16"/>
  <c r="Y65" i="16"/>
  <c r="V68" i="16"/>
  <c r="T74" i="16"/>
  <c r="Y77" i="16"/>
  <c r="U18" i="16"/>
  <c r="V22" i="16"/>
  <c r="W25" i="16"/>
  <c r="Y27" i="16"/>
  <c r="U27" i="16"/>
  <c r="V30" i="16"/>
  <c r="W33" i="16"/>
  <c r="Y35" i="16"/>
  <c r="U35" i="16"/>
  <c r="V38" i="16"/>
  <c r="W41" i="16"/>
  <c r="Y43" i="16"/>
  <c r="U43" i="16"/>
  <c r="V46" i="16"/>
  <c r="W49" i="16"/>
  <c r="Y51" i="16"/>
  <c r="U51" i="16"/>
  <c r="V54" i="16"/>
  <c r="S56" i="16"/>
  <c r="W58" i="16"/>
  <c r="V58" i="16"/>
  <c r="S58" i="16"/>
  <c r="S65" i="16"/>
  <c r="Y70" i="16"/>
  <c r="U74" i="16"/>
  <c r="W76" i="16"/>
  <c r="Y76" i="16"/>
  <c r="S76" i="16"/>
  <c r="T76" i="16"/>
  <c r="W84" i="16"/>
  <c r="Y84" i="16"/>
  <c r="V84" i="16"/>
  <c r="U84" i="16"/>
  <c r="T84" i="16"/>
  <c r="S10" i="16"/>
  <c r="T10" i="16"/>
  <c r="U11" i="16"/>
  <c r="R11" i="16" s="1"/>
  <c r="Q11" i="16" s="1"/>
  <c r="T17" i="16"/>
  <c r="Y17" i="16"/>
  <c r="S17" i="16"/>
  <c r="V18" i="16"/>
  <c r="W22" i="16"/>
  <c r="Y24" i="16"/>
  <c r="U24" i="16"/>
  <c r="S26" i="16"/>
  <c r="R26" i="16" s="1"/>
  <c r="Q26" i="16" s="1"/>
  <c r="V27" i="16"/>
  <c r="W30" i="16"/>
  <c r="Y32" i="16"/>
  <c r="U32" i="16"/>
  <c r="S34" i="16"/>
  <c r="V35" i="16"/>
  <c r="W38" i="16"/>
  <c r="Y40" i="16"/>
  <c r="U40" i="16"/>
  <c r="S42" i="16"/>
  <c r="V43" i="16"/>
  <c r="W46" i="16"/>
  <c r="Y48" i="16"/>
  <c r="U48" i="16"/>
  <c r="S50" i="16"/>
  <c r="V51" i="16"/>
  <c r="V56" i="16"/>
  <c r="T58" i="16"/>
  <c r="Y61" i="16"/>
  <c r="Y63" i="16"/>
  <c r="T65" i="16"/>
  <c r="W71" i="16"/>
  <c r="T71" i="16"/>
  <c r="S71" i="16"/>
  <c r="R71" i="16" s="1"/>
  <c r="Q71" i="16" s="1"/>
  <c r="V71" i="16"/>
  <c r="Y72" i="16"/>
  <c r="U76" i="16"/>
  <c r="Y81" i="16"/>
  <c r="U97" i="16"/>
  <c r="T9" i="16"/>
  <c r="S9" i="16"/>
  <c r="U10" i="16"/>
  <c r="U17" i="16"/>
  <c r="W18" i="16"/>
  <c r="S20" i="16"/>
  <c r="Y21" i="16"/>
  <c r="U21" i="16"/>
  <c r="R21" i="16" s="1"/>
  <c r="Q21" i="16" s="1"/>
  <c r="V24" i="16"/>
  <c r="T26" i="16"/>
  <c r="W27" i="16"/>
  <c r="Y29" i="16"/>
  <c r="U29" i="16"/>
  <c r="R29" i="16" s="1"/>
  <c r="V32" i="16"/>
  <c r="T34" i="16"/>
  <c r="W35" i="16"/>
  <c r="Y37" i="16"/>
  <c r="U37" i="16"/>
  <c r="V40" i="16"/>
  <c r="T42" i="16"/>
  <c r="W43" i="16"/>
  <c r="Y45" i="16"/>
  <c r="U45" i="16"/>
  <c r="V48" i="16"/>
  <c r="T50" i="16"/>
  <c r="W51" i="16"/>
  <c r="U58" i="16"/>
  <c r="W60" i="16"/>
  <c r="Y60" i="16"/>
  <c r="S60" i="16"/>
  <c r="T60" i="16"/>
  <c r="W64" i="16"/>
  <c r="U64" i="16"/>
  <c r="T64" i="16"/>
  <c r="R64" i="16" s="1"/>
  <c r="Q64" i="16" s="1"/>
  <c r="T69" i="16"/>
  <c r="R69" i="16" s="1"/>
  <c r="Q69" i="16" s="1"/>
  <c r="V69" i="16"/>
  <c r="W73" i="16"/>
  <c r="V73" i="16"/>
  <c r="U73" i="16"/>
  <c r="R73" i="16" s="1"/>
  <c r="Y73" i="16"/>
  <c r="Y74" i="16"/>
  <c r="V76" i="16"/>
  <c r="Y78" i="16"/>
  <c r="W82" i="16"/>
  <c r="V82" i="16"/>
  <c r="U82" i="16"/>
  <c r="T82" i="16"/>
  <c r="Y82" i="16"/>
  <c r="S86" i="16"/>
  <c r="W59" i="16"/>
  <c r="W67" i="16"/>
  <c r="W75" i="16"/>
  <c r="V90" i="16"/>
  <c r="W95" i="16"/>
  <c r="Y95" i="16"/>
  <c r="T95" i="16"/>
  <c r="U95" i="16"/>
  <c r="Y3" i="20"/>
  <c r="W80" i="16"/>
  <c r="U80" i="16"/>
  <c r="T80" i="16"/>
  <c r="R80" i="16" s="1"/>
  <c r="Q80" i="16" s="1"/>
  <c r="W83" i="16"/>
  <c r="Y83" i="16"/>
  <c r="W89" i="16"/>
  <c r="Y89" i="16"/>
  <c r="S89" i="16"/>
  <c r="R89" i="16" s="1"/>
  <c r="Q89" i="16" s="1"/>
  <c r="W91" i="16"/>
  <c r="Y91" i="16"/>
  <c r="V91" i="16"/>
  <c r="U91" i="16"/>
  <c r="S91" i="16"/>
  <c r="U93" i="16"/>
  <c r="T89" i="16"/>
  <c r="T93" i="16"/>
  <c r="W96" i="16"/>
  <c r="Y96" i="16"/>
  <c r="U96" i="16"/>
  <c r="T96" i="16"/>
  <c r="S96" i="16"/>
  <c r="S101" i="20"/>
  <c r="W94" i="16"/>
  <c r="Y94" i="16"/>
  <c r="V94" i="16"/>
  <c r="S94" i="16"/>
  <c r="V96" i="16"/>
  <c r="W99" i="16"/>
  <c r="Y99" i="16"/>
  <c r="V99" i="16"/>
  <c r="U99" i="16"/>
  <c r="S99" i="16"/>
  <c r="W54" i="16"/>
  <c r="W62" i="16"/>
  <c r="W70" i="16"/>
  <c r="W78" i="16"/>
  <c r="S78" i="16"/>
  <c r="Y80" i="16"/>
  <c r="V83" i="16"/>
  <c r="T85" i="16"/>
  <c r="V89" i="16"/>
  <c r="W92" i="16"/>
  <c r="Y92" i="16"/>
  <c r="S92" i="16"/>
  <c r="T94" i="16"/>
  <c r="T99" i="16"/>
  <c r="W4" i="20"/>
  <c r="V4" i="20"/>
  <c r="Y4" i="20"/>
  <c r="U4" i="20"/>
  <c r="T4" i="20"/>
  <c r="S4" i="20"/>
  <c r="R4" i="20" s="1"/>
  <c r="Q4" i="20" s="1"/>
  <c r="U8" i="20"/>
  <c r="T8" i="20"/>
  <c r="V8" i="20"/>
  <c r="W8" i="20"/>
  <c r="Y8" i="20"/>
  <c r="W53" i="16"/>
  <c r="S54" i="16"/>
  <c r="R54" i="16" s="1"/>
  <c r="Q54" i="16" s="1"/>
  <c r="Y59" i="16"/>
  <c r="W61" i="16"/>
  <c r="S62" i="16"/>
  <c r="R62" i="16" s="1"/>
  <c r="Y67" i="16"/>
  <c r="W69" i="16"/>
  <c r="S70" i="16"/>
  <c r="Y75" i="16"/>
  <c r="W77" i="16"/>
  <c r="T78" i="16"/>
  <c r="W81" i="16"/>
  <c r="V81" i="16"/>
  <c r="U81" i="16"/>
  <c r="R81" i="16" s="1"/>
  <c r="Q81" i="16" s="1"/>
  <c r="T92" i="16"/>
  <c r="U94" i="16"/>
  <c r="W97" i="16"/>
  <c r="Y97" i="16"/>
  <c r="T97" i="16"/>
  <c r="W100" i="16"/>
  <c r="Y100" i="16"/>
  <c r="S100" i="16"/>
  <c r="R100" i="16" s="1"/>
  <c r="Q100" i="16" s="1"/>
  <c r="U6" i="20"/>
  <c r="T6" i="20"/>
  <c r="W6" i="20"/>
  <c r="V6" i="20"/>
  <c r="S6" i="20"/>
  <c r="R6" i="20" s="1"/>
  <c r="Q6" i="20" s="1"/>
  <c r="W5" i="20"/>
  <c r="T5" i="20"/>
  <c r="W7" i="20"/>
  <c r="V7" i="20"/>
  <c r="U7" i="20"/>
  <c r="Y31" i="20"/>
  <c r="V31" i="20"/>
  <c r="T31" i="20"/>
  <c r="R31" i="20" s="1"/>
  <c r="Q31" i="20" s="1"/>
  <c r="W31" i="20"/>
  <c r="U31" i="20"/>
  <c r="W85" i="16"/>
  <c r="Y85" i="16"/>
  <c r="S85" i="16"/>
  <c r="W93" i="16"/>
  <c r="Y93" i="16"/>
  <c r="S93" i="16"/>
  <c r="V3" i="20"/>
  <c r="W90" i="16"/>
  <c r="Y90" i="16"/>
  <c r="S90" i="16"/>
  <c r="R90" i="16" s="1"/>
  <c r="W98" i="16"/>
  <c r="Y98" i="16"/>
  <c r="S98" i="16"/>
  <c r="R98" i="16" s="1"/>
  <c r="W3" i="20"/>
  <c r="V13" i="20"/>
  <c r="U13" i="20"/>
  <c r="Y13" i="20"/>
  <c r="W13" i="20"/>
  <c r="T13" i="20"/>
  <c r="S13" i="20"/>
  <c r="R13" i="20" s="1"/>
  <c r="Q13" i="20" s="1"/>
  <c r="Y18" i="20"/>
  <c r="W18" i="20"/>
  <c r="V18" i="20"/>
  <c r="U18" i="20"/>
  <c r="S18" i="20"/>
  <c r="R18" i="20" s="1"/>
  <c r="R41" i="20"/>
  <c r="Q41" i="20" s="1"/>
  <c r="S5" i="20"/>
  <c r="R5" i="20" s="1"/>
  <c r="Q5" i="20" s="1"/>
  <c r="W9" i="20"/>
  <c r="Y10" i="20"/>
  <c r="W10" i="20"/>
  <c r="V10" i="20"/>
  <c r="T10" i="20"/>
  <c r="W12" i="20"/>
  <c r="V12" i="20"/>
  <c r="Y12" i="20"/>
  <c r="T12" i="20"/>
  <c r="S12" i="20"/>
  <c r="U12" i="20"/>
  <c r="U14" i="20"/>
  <c r="T14" i="20"/>
  <c r="V14" i="20"/>
  <c r="W14" i="20"/>
  <c r="V15" i="20"/>
  <c r="Y15" i="20"/>
  <c r="U16" i="20"/>
  <c r="T16" i="20"/>
  <c r="T20" i="20"/>
  <c r="Y23" i="20"/>
  <c r="T23" i="20"/>
  <c r="V23" i="20"/>
  <c r="U23" i="20"/>
  <c r="W23" i="20"/>
  <c r="S23" i="20"/>
  <c r="U32" i="20"/>
  <c r="U45" i="20"/>
  <c r="Y7" i="20"/>
  <c r="U19" i="20"/>
  <c r="T24" i="20"/>
  <c r="V20" i="20"/>
  <c r="W20" i="20"/>
  <c r="U24" i="20"/>
  <c r="V28" i="20"/>
  <c r="U28" i="20"/>
  <c r="T28" i="20"/>
  <c r="Y51" i="20"/>
  <c r="V51" i="20"/>
  <c r="U51" i="20"/>
  <c r="T51" i="20"/>
  <c r="R51" i="20" s="1"/>
  <c r="Q51" i="20" s="1"/>
  <c r="W51" i="20"/>
  <c r="V61" i="20"/>
  <c r="U61" i="20"/>
  <c r="W61" i="20"/>
  <c r="R84" i="20"/>
  <c r="Q84" i="20" s="1"/>
  <c r="W97" i="20"/>
  <c r="V97" i="20"/>
  <c r="U97" i="20"/>
  <c r="W24" i="20"/>
  <c r="Y9" i="20"/>
  <c r="R11" i="20"/>
  <c r="Q11" i="20" s="1"/>
  <c r="Y22" i="20"/>
  <c r="W22" i="20"/>
  <c r="V22" i="20"/>
  <c r="T22" i="20"/>
  <c r="R22" i="20" s="1"/>
  <c r="Q22" i="20" s="1"/>
  <c r="Y25" i="20"/>
  <c r="U25" i="20"/>
  <c r="T25" i="20"/>
  <c r="R25" i="20" s="1"/>
  <c r="Q25" i="20" s="1"/>
  <c r="W25" i="20"/>
  <c r="V25" i="20"/>
  <c r="W53" i="20"/>
  <c r="U53" i="20"/>
  <c r="T53" i="20"/>
  <c r="T3" i="20"/>
  <c r="T11" i="20"/>
  <c r="V16" i="20"/>
  <c r="T17" i="20"/>
  <c r="S17" i="20"/>
  <c r="R17" i="20" s="1"/>
  <c r="Q17" i="20" s="1"/>
  <c r="W17" i="20"/>
  <c r="U22" i="20"/>
  <c r="Y26" i="20"/>
  <c r="W26" i="20"/>
  <c r="V26" i="20"/>
  <c r="T26" i="20"/>
  <c r="S26" i="20"/>
  <c r="R26" i="20" s="1"/>
  <c r="Q26" i="20" s="1"/>
  <c r="Y33" i="20"/>
  <c r="V33" i="20"/>
  <c r="W33" i="20"/>
  <c r="S33" i="20"/>
  <c r="U33" i="20"/>
  <c r="S10" i="20"/>
  <c r="R10" i="20" s="1"/>
  <c r="Q10" i="20" s="1"/>
  <c r="S14" i="20"/>
  <c r="R14" i="20" s="1"/>
  <c r="Q14" i="20" s="1"/>
  <c r="W15" i="20"/>
  <c r="W16" i="20"/>
  <c r="V21" i="20"/>
  <c r="W21" i="20"/>
  <c r="W40" i="20"/>
  <c r="U40" i="20"/>
  <c r="Y46" i="20"/>
  <c r="V46" i="20"/>
  <c r="W46" i="20"/>
  <c r="U46" i="20"/>
  <c r="T46" i="20"/>
  <c r="R46" i="20" s="1"/>
  <c r="Q46" i="20" s="1"/>
  <c r="S57" i="20"/>
  <c r="R57" i="20" s="1"/>
  <c r="V17" i="20"/>
  <c r="V19" i="20"/>
  <c r="Y30" i="20"/>
  <c r="W30" i="20"/>
  <c r="V30" i="20"/>
  <c r="T30" i="20"/>
  <c r="W32" i="20"/>
  <c r="Y35" i="20"/>
  <c r="V35" i="20"/>
  <c r="U35" i="20"/>
  <c r="T35" i="20"/>
  <c r="S35" i="20"/>
  <c r="R35" i="20" s="1"/>
  <c r="Q35" i="20" s="1"/>
  <c r="W37" i="20"/>
  <c r="W55" i="20"/>
  <c r="Y58" i="20"/>
  <c r="V58" i="20"/>
  <c r="U58" i="20"/>
  <c r="T58" i="20"/>
  <c r="Y68" i="20"/>
  <c r="W68" i="20"/>
  <c r="S68" i="20"/>
  <c r="V68" i="20"/>
  <c r="U68" i="20"/>
  <c r="V75" i="20"/>
  <c r="Y38" i="20"/>
  <c r="V38" i="20"/>
  <c r="W38" i="20"/>
  <c r="U38" i="20"/>
  <c r="S38" i="20"/>
  <c r="Y43" i="20"/>
  <c r="V43" i="20"/>
  <c r="U43" i="20"/>
  <c r="T43" i="20"/>
  <c r="S43" i="20"/>
  <c r="R43" i="20" s="1"/>
  <c r="W45" i="20"/>
  <c r="W58" i="20"/>
  <c r="Y41" i="20"/>
  <c r="V41" i="20"/>
  <c r="W41" i="20"/>
  <c r="T41" i="20"/>
  <c r="Y54" i="20"/>
  <c r="V54" i="20"/>
  <c r="W54" i="20"/>
  <c r="U54" i="20"/>
  <c r="S54" i="20"/>
  <c r="R54" i="20" s="1"/>
  <c r="Q54" i="20" s="1"/>
  <c r="Y59" i="20"/>
  <c r="V59" i="20"/>
  <c r="U59" i="20"/>
  <c r="T59" i="20"/>
  <c r="S59" i="20"/>
  <c r="R59" i="20" s="1"/>
  <c r="Q59" i="20" s="1"/>
  <c r="Y63" i="20"/>
  <c r="W63" i="20"/>
  <c r="U63" i="20"/>
  <c r="V63" i="20"/>
  <c r="T63" i="20"/>
  <c r="R63" i="20" s="1"/>
  <c r="Q63" i="20" s="1"/>
  <c r="V79" i="20"/>
  <c r="T79" i="20"/>
  <c r="Y27" i="20"/>
  <c r="T27" i="20"/>
  <c r="S27" i="20"/>
  <c r="R27" i="20" s="1"/>
  <c r="Y29" i="20"/>
  <c r="U29" i="20"/>
  <c r="T29" i="20"/>
  <c r="S29" i="20"/>
  <c r="R29" i="20" s="1"/>
  <c r="Q29" i="20" s="1"/>
  <c r="Y39" i="20"/>
  <c r="V39" i="20"/>
  <c r="T39" i="20"/>
  <c r="S39" i="20"/>
  <c r="R39" i="20" s="1"/>
  <c r="U41" i="20"/>
  <c r="T44" i="20"/>
  <c r="Y49" i="20"/>
  <c r="V49" i="20"/>
  <c r="W49" i="20"/>
  <c r="T49" i="20"/>
  <c r="R49" i="20" s="1"/>
  <c r="Q49" i="20" s="1"/>
  <c r="T54" i="20"/>
  <c r="W59" i="20"/>
  <c r="Y64" i="20"/>
  <c r="W64" i="20"/>
  <c r="V64" i="20"/>
  <c r="U64" i="20"/>
  <c r="T64" i="20"/>
  <c r="R64" i="20" s="1"/>
  <c r="Q64" i="20" s="1"/>
  <c r="U65" i="20"/>
  <c r="Y34" i="20"/>
  <c r="V34" i="20"/>
  <c r="U34" i="20"/>
  <c r="T34" i="20"/>
  <c r="R34" i="20" s="1"/>
  <c r="Q34" i="20" s="1"/>
  <c r="U44" i="20"/>
  <c r="Y47" i="20"/>
  <c r="V47" i="20"/>
  <c r="T47" i="20"/>
  <c r="S47" i="20"/>
  <c r="Y57" i="20"/>
  <c r="V57" i="20"/>
  <c r="W57" i="20"/>
  <c r="T57" i="20"/>
  <c r="S72" i="20"/>
  <c r="R72" i="20" s="1"/>
  <c r="V72" i="20"/>
  <c r="V9" i="20"/>
  <c r="W11" i="20"/>
  <c r="V11" i="20"/>
  <c r="Y19" i="20"/>
  <c r="T19" i="20"/>
  <c r="S19" i="20"/>
  <c r="R19" i="20" s="1"/>
  <c r="Q19" i="20" s="1"/>
  <c r="Y21" i="20"/>
  <c r="U21" i="20"/>
  <c r="T21" i="20"/>
  <c r="S21" i="20"/>
  <c r="V27" i="20"/>
  <c r="W29" i="20"/>
  <c r="W34" i="20"/>
  <c r="T37" i="20"/>
  <c r="W39" i="20"/>
  <c r="Y42" i="20"/>
  <c r="V42" i="20"/>
  <c r="U42" i="20"/>
  <c r="R42" i="20" s="1"/>
  <c r="Q42" i="20" s="1"/>
  <c r="T42" i="20"/>
  <c r="U47" i="20"/>
  <c r="Y55" i="20"/>
  <c r="V55" i="20"/>
  <c r="T55" i="20"/>
  <c r="S55" i="20"/>
  <c r="R55" i="20" s="1"/>
  <c r="Q55" i="20" s="1"/>
  <c r="U57" i="20"/>
  <c r="U3" i="20"/>
  <c r="V5" i="20"/>
  <c r="U5" i="20"/>
  <c r="Y5" i="20"/>
  <c r="Y17" i="20"/>
  <c r="W27" i="20"/>
  <c r="S30" i="20"/>
  <c r="R30" i="20" s="1"/>
  <c r="Q30" i="20" s="1"/>
  <c r="U37" i="20"/>
  <c r="T45" i="20"/>
  <c r="W47" i="20"/>
  <c r="Y50" i="20"/>
  <c r="V50" i="20"/>
  <c r="U50" i="20"/>
  <c r="T50" i="20"/>
  <c r="R50" i="20" s="1"/>
  <c r="Q50" i="20" s="1"/>
  <c r="S58" i="20"/>
  <c r="R58" i="20" s="1"/>
  <c r="Q58" i="20" s="1"/>
  <c r="V60" i="20"/>
  <c r="W65" i="20"/>
  <c r="W66" i="20"/>
  <c r="T68" i="20"/>
  <c r="V73" i="20"/>
  <c r="U73" i="20"/>
  <c r="T74" i="20"/>
  <c r="Y76" i="20"/>
  <c r="W76" i="20"/>
  <c r="U76" i="20"/>
  <c r="V76" i="20"/>
  <c r="T76" i="20"/>
  <c r="S76" i="20"/>
  <c r="Y36" i="20"/>
  <c r="V36" i="20"/>
  <c r="S36" i="20"/>
  <c r="R36" i="20" s="1"/>
  <c r="Y44" i="20"/>
  <c r="V44" i="20"/>
  <c r="S44" i="20"/>
  <c r="R44" i="20" s="1"/>
  <c r="Y52" i="20"/>
  <c r="V52" i="20"/>
  <c r="S52" i="20"/>
  <c r="R52" i="20" s="1"/>
  <c r="Q52" i="20" s="1"/>
  <c r="Y60" i="20"/>
  <c r="W60" i="20"/>
  <c r="T60" i="20"/>
  <c r="R60" i="20" s="1"/>
  <c r="Q60" i="20" s="1"/>
  <c r="T62" i="20"/>
  <c r="Y75" i="20"/>
  <c r="W75" i="20"/>
  <c r="U75" i="20"/>
  <c r="S75" i="20"/>
  <c r="T75" i="20"/>
  <c r="W77" i="20"/>
  <c r="V77" i="20"/>
  <c r="T78" i="20"/>
  <c r="W81" i="20"/>
  <c r="V81" i="20"/>
  <c r="V87" i="20"/>
  <c r="W89" i="20"/>
  <c r="V89" i="20"/>
  <c r="T90" i="20"/>
  <c r="Y92" i="20"/>
  <c r="W92" i="20"/>
  <c r="V92" i="20"/>
  <c r="U92" i="20"/>
  <c r="T92" i="20"/>
  <c r="R92" i="20" s="1"/>
  <c r="Q92" i="20" s="1"/>
  <c r="Y71" i="20"/>
  <c r="W71" i="20"/>
  <c r="U71" i="20"/>
  <c r="S71" i="20"/>
  <c r="T91" i="20"/>
  <c r="Y67" i="20"/>
  <c r="W67" i="20"/>
  <c r="U67" i="20"/>
  <c r="S67" i="20"/>
  <c r="R67" i="20" s="1"/>
  <c r="Q67" i="20" s="1"/>
  <c r="T71" i="20"/>
  <c r="Y84" i="20"/>
  <c r="W84" i="20"/>
  <c r="V84" i="20"/>
  <c r="U84" i="20"/>
  <c r="T84" i="20"/>
  <c r="V91" i="20"/>
  <c r="W93" i="20"/>
  <c r="V93" i="20"/>
  <c r="T94" i="20"/>
  <c r="Y96" i="20"/>
  <c r="W96" i="20"/>
  <c r="V96" i="20"/>
  <c r="U96" i="20"/>
  <c r="T96" i="20"/>
  <c r="R96" i="20" s="1"/>
  <c r="Q96" i="20" s="1"/>
  <c r="U9" i="20"/>
  <c r="R9" i="20" s="1"/>
  <c r="Q9" i="20" s="1"/>
  <c r="U17" i="20"/>
  <c r="Y32" i="20"/>
  <c r="V32" i="20"/>
  <c r="S32" i="20"/>
  <c r="Y40" i="20"/>
  <c r="V40" i="20"/>
  <c r="S40" i="20"/>
  <c r="R40" i="20" s="1"/>
  <c r="Q40" i="20" s="1"/>
  <c r="Y48" i="20"/>
  <c r="V48" i="20"/>
  <c r="S48" i="20"/>
  <c r="R48" i="20" s="1"/>
  <c r="Y56" i="20"/>
  <c r="V56" i="20"/>
  <c r="S56" i="20"/>
  <c r="V67" i="20"/>
  <c r="R88" i="20"/>
  <c r="Q88" i="20" s="1"/>
  <c r="V95" i="20"/>
  <c r="T7" i="20"/>
  <c r="S7" i="20"/>
  <c r="R7" i="20" s="1"/>
  <c r="Q7" i="20" s="1"/>
  <c r="S8" i="20"/>
  <c r="T15" i="20"/>
  <c r="S15" i="20"/>
  <c r="S16" i="20"/>
  <c r="R16" i="20" s="1"/>
  <c r="Q16" i="20" s="1"/>
  <c r="Y20" i="20"/>
  <c r="S20" i="20"/>
  <c r="R20" i="20" s="1"/>
  <c r="Q20" i="20" s="1"/>
  <c r="Y24" i="20"/>
  <c r="S24" i="20"/>
  <c r="Y28" i="20"/>
  <c r="S28" i="20"/>
  <c r="R28" i="20" s="1"/>
  <c r="Q28" i="20" s="1"/>
  <c r="T32" i="20"/>
  <c r="Y37" i="20"/>
  <c r="V37" i="20"/>
  <c r="S37" i="20"/>
  <c r="R37" i="20" s="1"/>
  <c r="Q37" i="20" s="1"/>
  <c r="T40" i="20"/>
  <c r="Y45" i="20"/>
  <c r="V45" i="20"/>
  <c r="S45" i="20"/>
  <c r="T48" i="20"/>
  <c r="Y53" i="20"/>
  <c r="V53" i="20"/>
  <c r="S53" i="20"/>
  <c r="R53" i="20" s="1"/>
  <c r="Q53" i="20" s="1"/>
  <c r="T56" i="20"/>
  <c r="Y72" i="20"/>
  <c r="W72" i="20"/>
  <c r="T72" i="20"/>
  <c r="Y80" i="20"/>
  <c r="W80" i="20"/>
  <c r="V80" i="20"/>
  <c r="U80" i="20"/>
  <c r="R80" i="20" s="1"/>
  <c r="Q80" i="20" s="1"/>
  <c r="T80" i="20"/>
  <c r="V83" i="20"/>
  <c r="W85" i="20"/>
  <c r="V85" i="20"/>
  <c r="T86" i="20"/>
  <c r="Y88" i="20"/>
  <c r="W88" i="20"/>
  <c r="V88" i="20"/>
  <c r="U88" i="20"/>
  <c r="T88" i="20"/>
  <c r="U89" i="20"/>
  <c r="T97" i="20"/>
  <c r="Y79" i="20"/>
  <c r="S79" i="20"/>
  <c r="Y83" i="20"/>
  <c r="S83" i="20"/>
  <c r="Y87" i="20"/>
  <c r="S87" i="20"/>
  <c r="R87" i="20" s="1"/>
  <c r="Q87" i="20" s="1"/>
  <c r="Y91" i="20"/>
  <c r="S91" i="20"/>
  <c r="Y95" i="20"/>
  <c r="S95" i="20"/>
  <c r="R95" i="20" s="1"/>
  <c r="Q95" i="20" s="1"/>
  <c r="Y99" i="20"/>
  <c r="S99" i="20"/>
  <c r="R99" i="20" s="1"/>
  <c r="Q99" i="20" s="1"/>
  <c r="T95" i="20"/>
  <c r="T99" i="20"/>
  <c r="Y62" i="20"/>
  <c r="S62" i="20"/>
  <c r="Y66" i="20"/>
  <c r="S66" i="20"/>
  <c r="Y70" i="20"/>
  <c r="S70" i="20"/>
  <c r="R70" i="20" s="1"/>
  <c r="Q70" i="20" s="1"/>
  <c r="Y74" i="20"/>
  <c r="S74" i="20"/>
  <c r="Y78" i="20"/>
  <c r="S78" i="20"/>
  <c r="R78" i="20" s="1"/>
  <c r="Q78" i="20" s="1"/>
  <c r="U79" i="20"/>
  <c r="Y82" i="20"/>
  <c r="S82" i="20"/>
  <c r="U83" i="20"/>
  <c r="Y86" i="20"/>
  <c r="S86" i="20"/>
  <c r="R86" i="20" s="1"/>
  <c r="Q86" i="20" s="1"/>
  <c r="U87" i="20"/>
  <c r="Y90" i="20"/>
  <c r="S90" i="20"/>
  <c r="U91" i="20"/>
  <c r="Y94" i="20"/>
  <c r="S94" i="20"/>
  <c r="R94" i="20" s="1"/>
  <c r="Q94" i="20" s="1"/>
  <c r="U95" i="20"/>
  <c r="Y98" i="20"/>
  <c r="S98" i="20"/>
  <c r="U99" i="20"/>
  <c r="Y61" i="20"/>
  <c r="S61" i="20"/>
  <c r="R61" i="20" s="1"/>
  <c r="Q61" i="20" s="1"/>
  <c r="U62" i="20"/>
  <c r="Y65" i="20"/>
  <c r="S65" i="20"/>
  <c r="U66" i="20"/>
  <c r="Y69" i="20"/>
  <c r="S69" i="20"/>
  <c r="R69" i="20" s="1"/>
  <c r="Q69" i="20" s="1"/>
  <c r="U70" i="20"/>
  <c r="Y73" i="20"/>
  <c r="S73" i="20"/>
  <c r="U74" i="20"/>
  <c r="Y77" i="20"/>
  <c r="S77" i="20"/>
  <c r="R77" i="20" s="1"/>
  <c r="Q77" i="20" s="1"/>
  <c r="U78" i="20"/>
  <c r="W79" i="20"/>
  <c r="Y81" i="20"/>
  <c r="S81" i="20"/>
  <c r="R81" i="20" s="1"/>
  <c r="Q81" i="20" s="1"/>
  <c r="U82" i="20"/>
  <c r="W83" i="20"/>
  <c r="Y85" i="20"/>
  <c r="S85" i="20"/>
  <c r="R85" i="20" s="1"/>
  <c r="Q85" i="20" s="1"/>
  <c r="U86" i="20"/>
  <c r="W87" i="20"/>
  <c r="Y89" i="20"/>
  <c r="S89" i="20"/>
  <c r="R89" i="20" s="1"/>
  <c r="Q89" i="20" s="1"/>
  <c r="U90" i="20"/>
  <c r="W91" i="20"/>
  <c r="Y93" i="20"/>
  <c r="S93" i="20"/>
  <c r="R93" i="20" s="1"/>
  <c r="Q93" i="20" s="1"/>
  <c r="U94" i="20"/>
  <c r="W95" i="20"/>
  <c r="Y97" i="20"/>
  <c r="S97" i="20"/>
  <c r="R97" i="20" s="1"/>
  <c r="Q97" i="20" s="1"/>
  <c r="U98" i="20"/>
  <c r="W99" i="20"/>
  <c r="T61" i="20"/>
  <c r="V62" i="20"/>
  <c r="T65" i="20"/>
  <c r="V66" i="20"/>
  <c r="T69" i="20"/>
  <c r="V70" i="20"/>
  <c r="T73" i="20"/>
  <c r="V74" i="20"/>
  <c r="T77" i="20"/>
  <c r="V78" i="20"/>
  <c r="T81" i="20"/>
  <c r="V82" i="20"/>
  <c r="T85" i="20"/>
  <c r="V86" i="20"/>
  <c r="V90" i="20"/>
  <c r="V94" i="20"/>
  <c r="V98" i="20"/>
  <c r="S100" i="20"/>
  <c r="R100" i="20" s="1"/>
  <c r="Q100" i="20" s="1"/>
  <c r="T100" i="20"/>
  <c r="U100" i="20"/>
  <c r="V100" i="20"/>
  <c r="W100" i="20"/>
  <c r="R56" i="16" l="1"/>
  <c r="Q56" i="16" s="1"/>
  <c r="R95" i="16"/>
  <c r="Q95" i="16" s="1"/>
  <c r="Q52" i="16"/>
  <c r="R97" i="16"/>
  <c r="Q97" i="16" s="1"/>
  <c r="R55" i="16"/>
  <c r="Q55" i="16" s="1"/>
  <c r="R67" i="16"/>
  <c r="Q67" i="16" s="1"/>
  <c r="R47" i="16"/>
  <c r="Q47" i="16" s="1"/>
  <c r="R78" i="16"/>
  <c r="Q78" i="16" s="1"/>
  <c r="R96" i="16"/>
  <c r="Q96" i="16" s="1"/>
  <c r="R91" i="16"/>
  <c r="Q91" i="16" s="1"/>
  <c r="R82" i="16"/>
  <c r="Q82" i="16" s="1"/>
  <c r="Q73" i="16"/>
  <c r="R25" i="16"/>
  <c r="Q25" i="16" s="1"/>
  <c r="R8" i="16"/>
  <c r="Q8" i="16" s="1"/>
  <c r="R12" i="16"/>
  <c r="Q12" i="16" s="1"/>
  <c r="R92" i="16"/>
  <c r="Q92" i="16" s="1"/>
  <c r="Q61" i="16"/>
  <c r="R41" i="16"/>
  <c r="Q41" i="16" s="1"/>
  <c r="Q75" i="16"/>
  <c r="R4" i="16"/>
  <c r="R86" i="16"/>
  <c r="Q86" i="16" s="1"/>
  <c r="R10" i="16"/>
  <c r="Q10" i="16" s="1"/>
  <c r="R34" i="16"/>
  <c r="Q34" i="16" s="1"/>
  <c r="Q98" i="16"/>
  <c r="Q29" i="16"/>
  <c r="R63" i="16"/>
  <c r="R17" i="15"/>
  <c r="Q17" i="15" s="1"/>
  <c r="R95" i="15"/>
  <c r="Q95" i="15" s="1"/>
  <c r="R46" i="15"/>
  <c r="Q46" i="15" s="1"/>
  <c r="R65" i="15"/>
  <c r="Q48" i="15"/>
  <c r="Q56" i="15"/>
  <c r="R83" i="15"/>
  <c r="Q83" i="15" s="1"/>
  <c r="R16" i="15"/>
  <c r="Q16" i="15" s="1"/>
  <c r="R66" i="15"/>
  <c r="Q66" i="15" s="1"/>
  <c r="R85" i="15"/>
  <c r="Q85" i="15" s="1"/>
  <c r="R33" i="15"/>
  <c r="Q33" i="15" s="1"/>
  <c r="Q98" i="15"/>
  <c r="Q71" i="15"/>
  <c r="R91" i="15"/>
  <c r="Q91" i="15" s="1"/>
  <c r="U101" i="15"/>
  <c r="AO101" i="15" s="1"/>
  <c r="V101" i="15"/>
  <c r="AP101" i="15" s="1"/>
  <c r="R49" i="15"/>
  <c r="Q49" i="15" s="1"/>
  <c r="T101" i="15"/>
  <c r="AN101" i="15" s="1"/>
  <c r="R58" i="15"/>
  <c r="Q58" i="15" s="1"/>
  <c r="R50" i="15"/>
  <c r="Q50" i="15" s="1"/>
  <c r="Q94" i="15"/>
  <c r="R57" i="15"/>
  <c r="Q57" i="15" s="1"/>
  <c r="R80" i="15"/>
  <c r="Q80" i="15" s="1"/>
  <c r="W101" i="15"/>
  <c r="AQ101" i="15" s="1"/>
  <c r="R47" i="14"/>
  <c r="Q47" i="14" s="1"/>
  <c r="R89" i="14"/>
  <c r="Q89" i="14" s="1"/>
  <c r="R90" i="14"/>
  <c r="Q90" i="14" s="1"/>
  <c r="R45" i="14"/>
  <c r="Q45" i="14" s="1"/>
  <c r="R21" i="14"/>
  <c r="Q21" i="14" s="1"/>
  <c r="R14" i="14"/>
  <c r="Q14" i="14" s="1"/>
  <c r="R42" i="14"/>
  <c r="Q42" i="14" s="1"/>
  <c r="R35" i="14"/>
  <c r="Q35" i="14" s="1"/>
  <c r="Q7" i="14"/>
  <c r="R78" i="14"/>
  <c r="Q78" i="14" s="1"/>
  <c r="R51" i="14"/>
  <c r="Q51" i="14" s="1"/>
  <c r="R10" i="14"/>
  <c r="Q10" i="14" s="1"/>
  <c r="R73" i="14"/>
  <c r="Q73" i="14" s="1"/>
  <c r="R8" i="14"/>
  <c r="Q8" i="14" s="1"/>
  <c r="R69" i="14"/>
  <c r="Q69" i="14" s="1"/>
  <c r="Q99" i="14"/>
  <c r="R28" i="14"/>
  <c r="Q28" i="14" s="1"/>
  <c r="R72" i="14"/>
  <c r="Q72" i="14" s="1"/>
  <c r="R52" i="14"/>
  <c r="Q52" i="14" s="1"/>
  <c r="R25" i="14"/>
  <c r="Q25" i="14" s="1"/>
  <c r="R15" i="14"/>
  <c r="Q15" i="14" s="1"/>
  <c r="R76" i="14"/>
  <c r="Q76" i="14" s="1"/>
  <c r="R36" i="14"/>
  <c r="Q36" i="14" s="1"/>
  <c r="R62" i="14"/>
  <c r="Q62" i="14" s="1"/>
  <c r="R4" i="14"/>
  <c r="R50" i="14"/>
  <c r="Q50" i="14" s="1"/>
  <c r="Q88" i="12"/>
  <c r="R41" i="12"/>
  <c r="Q41" i="12" s="1"/>
  <c r="R14" i="12"/>
  <c r="Q14" i="12" s="1"/>
  <c r="Q20" i="12"/>
  <c r="R82" i="12"/>
  <c r="R79" i="12"/>
  <c r="R9" i="12"/>
  <c r="Q9" i="12" s="1"/>
  <c r="R34" i="12"/>
  <c r="R35" i="12"/>
  <c r="R22" i="12"/>
  <c r="Q58" i="12"/>
  <c r="Q42" i="12"/>
  <c r="R28" i="12"/>
  <c r="R4" i="12"/>
  <c r="Q4" i="12" s="1"/>
  <c r="R81" i="12"/>
  <c r="Q81" i="12" s="1"/>
  <c r="R92" i="12"/>
  <c r="Q92" i="12" s="1"/>
  <c r="R31" i="12"/>
  <c r="Q31" i="12" s="1"/>
  <c r="T101" i="12"/>
  <c r="AN101" i="12" s="1"/>
  <c r="R46" i="12"/>
  <c r="Q46" i="12" s="1"/>
  <c r="R95" i="12"/>
  <c r="Q95" i="12" s="1"/>
  <c r="R90" i="12"/>
  <c r="Q90" i="12" s="1"/>
  <c r="Q25" i="12"/>
  <c r="Q56" i="11"/>
  <c r="Q100" i="11"/>
  <c r="Q94" i="11"/>
  <c r="R8" i="11"/>
  <c r="R89" i="11"/>
  <c r="Q89" i="11" s="1"/>
  <c r="R72" i="11"/>
  <c r="Q72" i="11" s="1"/>
  <c r="R69" i="11"/>
  <c r="Q69" i="11" s="1"/>
  <c r="R53" i="11"/>
  <c r="Q53" i="11" s="1"/>
  <c r="R92" i="11"/>
  <c r="Q92" i="11" s="1"/>
  <c r="R49" i="11"/>
  <c r="Q49" i="11" s="1"/>
  <c r="R47" i="11"/>
  <c r="Q47" i="11" s="1"/>
  <c r="R50" i="11"/>
  <c r="Q50" i="11" s="1"/>
  <c r="Q29" i="11"/>
  <c r="R60" i="11"/>
  <c r="Q60" i="11" s="1"/>
  <c r="R88" i="11"/>
  <c r="R52" i="11"/>
  <c r="Q52" i="11" s="1"/>
  <c r="R6" i="11"/>
  <c r="R68" i="11"/>
  <c r="R98" i="11"/>
  <c r="Q98" i="11" s="1"/>
  <c r="R90" i="11"/>
  <c r="Q90" i="11" s="1"/>
  <c r="Q78" i="11"/>
  <c r="R99" i="10"/>
  <c r="R88" i="10"/>
  <c r="R64" i="10"/>
  <c r="Q64" i="10" s="1"/>
  <c r="R7" i="10"/>
  <c r="Q7" i="10" s="1"/>
  <c r="R33" i="10"/>
  <c r="Q33" i="10" s="1"/>
  <c r="R29" i="10"/>
  <c r="Q29" i="10" s="1"/>
  <c r="R74" i="10"/>
  <c r="V101" i="10"/>
  <c r="AP101" i="10" s="1"/>
  <c r="R10" i="10"/>
  <c r="Q10" i="10" s="1"/>
  <c r="Q50" i="10"/>
  <c r="R80" i="10"/>
  <c r="Q80" i="10" s="1"/>
  <c r="R25" i="10"/>
  <c r="Q25" i="10" s="1"/>
  <c r="Q70" i="10"/>
  <c r="Q77" i="10"/>
  <c r="R98" i="10"/>
  <c r="R81" i="10"/>
  <c r="Q81" i="10" s="1"/>
  <c r="R72" i="10"/>
  <c r="R48" i="10"/>
  <c r="Q48" i="10" s="1"/>
  <c r="R8" i="10"/>
  <c r="R71" i="9"/>
  <c r="Q71" i="9" s="1"/>
  <c r="R55" i="9"/>
  <c r="Q55" i="9" s="1"/>
  <c r="R39" i="9"/>
  <c r="Q39" i="9" s="1"/>
  <c r="R9" i="9"/>
  <c r="R46" i="9"/>
  <c r="Q46" i="9" s="1"/>
  <c r="R75" i="9"/>
  <c r="Q75" i="9" s="1"/>
  <c r="R60" i="9"/>
  <c r="Q60" i="9" s="1"/>
  <c r="R63" i="9"/>
  <c r="Q85" i="9"/>
  <c r="R81" i="9"/>
  <c r="Q81" i="9" s="1"/>
  <c r="R56" i="9"/>
  <c r="Q56" i="9" s="1"/>
  <c r="R32" i="9"/>
  <c r="Q32" i="9" s="1"/>
  <c r="R25" i="9"/>
  <c r="Q25" i="9" s="1"/>
  <c r="R50" i="9"/>
  <c r="Q50" i="9" s="1"/>
  <c r="R45" i="9"/>
  <c r="Q45" i="9" s="1"/>
  <c r="R21" i="9"/>
  <c r="Q21" i="9" s="1"/>
  <c r="R49" i="9"/>
  <c r="Q49" i="9" s="1"/>
  <c r="R98" i="9"/>
  <c r="Q98" i="9" s="1"/>
  <c r="R28" i="9"/>
  <c r="Q28" i="9" s="1"/>
  <c r="P447" i="3"/>
  <c r="P442" i="3"/>
  <c r="R58" i="8"/>
  <c r="Q58" i="8" s="1"/>
  <c r="R95" i="8"/>
  <c r="Q95" i="8" s="1"/>
  <c r="Q65" i="8"/>
  <c r="R59" i="8"/>
  <c r="Q59" i="8" s="1"/>
  <c r="Q96" i="8"/>
  <c r="R30" i="8"/>
  <c r="Q30" i="8" s="1"/>
  <c r="Q54" i="8"/>
  <c r="Q13" i="8"/>
  <c r="R100" i="8"/>
  <c r="R34" i="8"/>
  <c r="R7" i="8"/>
  <c r="Q7" i="8" s="1"/>
  <c r="R39" i="8"/>
  <c r="R10" i="8"/>
  <c r="R98" i="8"/>
  <c r="Q98" i="8" s="1"/>
  <c r="Q100" i="8"/>
  <c r="R60" i="8"/>
  <c r="Q60" i="8" s="1"/>
  <c r="W101" i="8"/>
  <c r="R89" i="8"/>
  <c r="Q89" i="8" s="1"/>
  <c r="Q39" i="8"/>
  <c r="R82" i="8"/>
  <c r="Q82" i="8" s="1"/>
  <c r="R75" i="8"/>
  <c r="Q75" i="8" s="1"/>
  <c r="Q71" i="8"/>
  <c r="R29" i="8"/>
  <c r="Q29" i="8" s="1"/>
  <c r="R8" i="8"/>
  <c r="Q8" i="8" s="1"/>
  <c r="R66" i="8"/>
  <c r="Q66" i="8" s="1"/>
  <c r="R73" i="8"/>
  <c r="Q73" i="8" s="1"/>
  <c r="R85" i="8"/>
  <c r="Q85" i="8" s="1"/>
  <c r="R63" i="8"/>
  <c r="R27" i="8"/>
  <c r="Q27" i="8" s="1"/>
  <c r="R64" i="8"/>
  <c r="R45" i="8"/>
  <c r="Q45" i="8" s="1"/>
  <c r="R23" i="8"/>
  <c r="Q23" i="8" s="1"/>
  <c r="R20" i="8"/>
  <c r="R25" i="8"/>
  <c r="Q25" i="8" s="1"/>
  <c r="R84" i="8"/>
  <c r="Q84" i="8" s="1"/>
  <c r="R99" i="8"/>
  <c r="Q99" i="8" s="1"/>
  <c r="R93" i="8"/>
  <c r="Q93" i="8" s="1"/>
  <c r="R44" i="8"/>
  <c r="Q44" i="8" s="1"/>
  <c r="R26" i="8"/>
  <c r="Q26" i="8" s="1"/>
  <c r="R17" i="7"/>
  <c r="Q17" i="7" s="1"/>
  <c r="R30" i="7"/>
  <c r="R18" i="7"/>
  <c r="Q18" i="7" s="1"/>
  <c r="R59" i="7"/>
  <c r="R91" i="7"/>
  <c r="Q91" i="7" s="1"/>
  <c r="R49" i="7"/>
  <c r="Q49" i="7" s="1"/>
  <c r="R58" i="7"/>
  <c r="Q58" i="7" s="1"/>
  <c r="R57" i="7"/>
  <c r="Q57" i="7" s="1"/>
  <c r="R67" i="7"/>
  <c r="R55" i="7"/>
  <c r="Q55" i="7" s="1"/>
  <c r="R38" i="7"/>
  <c r="Q38" i="7" s="1"/>
  <c r="R23" i="7"/>
  <c r="Q23" i="7" s="1"/>
  <c r="R28" i="7"/>
  <c r="Q28" i="7" s="1"/>
  <c r="R70" i="7"/>
  <c r="Q70" i="7" s="1"/>
  <c r="R90" i="5"/>
  <c r="Q90" i="5" s="1"/>
  <c r="R91" i="5"/>
  <c r="R74" i="5"/>
  <c r="Q74" i="5" s="1"/>
  <c r="R43" i="5"/>
  <c r="R6" i="6"/>
  <c r="Q6" i="6" s="1"/>
  <c r="R94" i="6"/>
  <c r="Q94" i="6" s="1"/>
  <c r="Q62" i="6"/>
  <c r="R5" i="6"/>
  <c r="Q5" i="6" s="1"/>
  <c r="Q22" i="6"/>
  <c r="R64" i="6"/>
  <c r="Q64" i="6" s="1"/>
  <c r="R36" i="6"/>
  <c r="Q36" i="6" s="1"/>
  <c r="R30" i="6"/>
  <c r="Q30" i="6" s="1"/>
  <c r="R25" i="6"/>
  <c r="Q25" i="6" s="1"/>
  <c r="R12" i="6"/>
  <c r="R86" i="6"/>
  <c r="R38" i="6"/>
  <c r="Q38" i="6" s="1"/>
  <c r="R49" i="6"/>
  <c r="Q49" i="6" s="1"/>
  <c r="R35" i="6"/>
  <c r="Q35" i="6" s="1"/>
  <c r="R73" i="6"/>
  <c r="Q73" i="6" s="1"/>
  <c r="R54" i="6"/>
  <c r="Q54" i="6" s="1"/>
  <c r="R46" i="6"/>
  <c r="R95" i="5"/>
  <c r="R18" i="6"/>
  <c r="Q18" i="6" s="1"/>
  <c r="Q89" i="6"/>
  <c r="Q57" i="6"/>
  <c r="R32" i="6"/>
  <c r="Q32" i="6" s="1"/>
  <c r="R48" i="6"/>
  <c r="Q96" i="6"/>
  <c r="R19" i="6"/>
  <c r="Q19" i="6" s="1"/>
  <c r="R82" i="5"/>
  <c r="Q82" i="5" s="1"/>
  <c r="R4" i="5"/>
  <c r="Q4" i="5" s="1"/>
  <c r="R35" i="5"/>
  <c r="R28" i="5"/>
  <c r="Q28" i="5" s="1"/>
  <c r="R85" i="5"/>
  <c r="Q85" i="5" s="1"/>
  <c r="R53" i="5"/>
  <c r="Q53" i="5" s="1"/>
  <c r="Q59" i="5"/>
  <c r="R32" i="5"/>
  <c r="Q32" i="5" s="1"/>
  <c r="R12" i="7"/>
  <c r="Q12" i="7" s="1"/>
  <c r="R86" i="7"/>
  <c r="Q86" i="7" s="1"/>
  <c r="R16" i="7"/>
  <c r="Q16" i="7" s="1"/>
  <c r="R19" i="7"/>
  <c r="R54" i="7"/>
  <c r="R27" i="7"/>
  <c r="Q27" i="7" s="1"/>
  <c r="R87" i="7"/>
  <c r="Q51" i="7"/>
  <c r="Q59" i="7"/>
  <c r="R74" i="7"/>
  <c r="Q74" i="7" s="1"/>
  <c r="R63" i="7"/>
  <c r="Q63" i="7" s="1"/>
  <c r="T101" i="7"/>
  <c r="R5" i="7"/>
  <c r="R90" i="7"/>
  <c r="Q90" i="7" s="1"/>
  <c r="R42" i="7"/>
  <c r="Q42" i="7" s="1"/>
  <c r="R10" i="7"/>
  <c r="Q10" i="7" s="1"/>
  <c r="R41" i="7"/>
  <c r="Q41" i="7" s="1"/>
  <c r="R40" i="7"/>
  <c r="Q40" i="7" s="1"/>
  <c r="R60" i="7"/>
  <c r="Q60" i="7" s="1"/>
  <c r="R68" i="7"/>
  <c r="Q68" i="7" s="1"/>
  <c r="R4" i="7"/>
  <c r="Q4" i="7" s="1"/>
  <c r="R93" i="7"/>
  <c r="Q93" i="7" s="1"/>
  <c r="R26" i="7"/>
  <c r="Q26" i="7" s="1"/>
  <c r="R25" i="7"/>
  <c r="Q25" i="7" s="1"/>
  <c r="W101" i="7"/>
  <c r="R35" i="7"/>
  <c r="Q35" i="7" s="1"/>
  <c r="R39" i="7"/>
  <c r="Q39" i="7" s="1"/>
  <c r="R44" i="7"/>
  <c r="Q44" i="7" s="1"/>
  <c r="Q5" i="7"/>
  <c r="R47" i="7"/>
  <c r="Q47" i="7" s="1"/>
  <c r="R52" i="7"/>
  <c r="Q52" i="7" s="1"/>
  <c r="R62" i="7"/>
  <c r="Q62" i="7" s="1"/>
  <c r="R66" i="7"/>
  <c r="Q66" i="7" s="1"/>
  <c r="R65" i="7"/>
  <c r="Q65" i="7" s="1"/>
  <c r="R11" i="7"/>
  <c r="Q11" i="7" s="1"/>
  <c r="R22" i="7"/>
  <c r="Q22" i="7" s="1"/>
  <c r="R84" i="7"/>
  <c r="Q84" i="7" s="1"/>
  <c r="R31" i="7"/>
  <c r="Q31" i="7" s="1"/>
  <c r="R36" i="7"/>
  <c r="Q36" i="7" s="1"/>
  <c r="R85" i="7"/>
  <c r="Q85" i="7" s="1"/>
  <c r="R46" i="7"/>
  <c r="Q46" i="7" s="1"/>
  <c r="R56" i="7"/>
  <c r="Q56" i="7" s="1"/>
  <c r="R50" i="7"/>
  <c r="Q50" i="7" s="1"/>
  <c r="R43" i="7"/>
  <c r="Q43" i="7" s="1"/>
  <c r="R97" i="7"/>
  <c r="Q97" i="7" s="1"/>
  <c r="R99" i="7"/>
  <c r="Q83" i="7"/>
  <c r="V101" i="7"/>
  <c r="Q67" i="7"/>
  <c r="R7" i="7"/>
  <c r="Q54" i="7"/>
  <c r="R76" i="7"/>
  <c r="Q76" i="7" s="1"/>
  <c r="R71" i="7"/>
  <c r="Q71" i="7" s="1"/>
  <c r="R100" i="7"/>
  <c r="Q100" i="7" s="1"/>
  <c r="R20" i="7"/>
  <c r="Q20" i="7" s="1"/>
  <c r="R34" i="7"/>
  <c r="Q34" i="7" s="1"/>
  <c r="R33" i="7"/>
  <c r="Q33" i="7" s="1"/>
  <c r="R62" i="5"/>
  <c r="Q62" i="5" s="1"/>
  <c r="R39" i="5"/>
  <c r="Q39" i="5" s="1"/>
  <c r="R41" i="5"/>
  <c r="Q41" i="5" s="1"/>
  <c r="R98" i="5"/>
  <c r="Q98" i="5" s="1"/>
  <c r="R49" i="5"/>
  <c r="Q49" i="5" s="1"/>
  <c r="R18" i="5"/>
  <c r="R75" i="5"/>
  <c r="Q75" i="5" s="1"/>
  <c r="R24" i="5"/>
  <c r="Q24" i="5" s="1"/>
  <c r="R89" i="5"/>
  <c r="Q89" i="5" s="1"/>
  <c r="Q50" i="5"/>
  <c r="R54" i="5"/>
  <c r="Q54" i="5" s="1"/>
  <c r="R16" i="5"/>
  <c r="Q16" i="5" s="1"/>
  <c r="R19" i="5"/>
  <c r="R15" i="5"/>
  <c r="Q15" i="5" s="1"/>
  <c r="Q18" i="5"/>
  <c r="Q12" i="5"/>
  <c r="R97" i="6"/>
  <c r="Q97" i="6" s="1"/>
  <c r="R65" i="6"/>
  <c r="Q65" i="6" s="1"/>
  <c r="R16" i="6"/>
  <c r="Q16" i="6" s="1"/>
  <c r="R99" i="6"/>
  <c r="Q99" i="6" s="1"/>
  <c r="R33" i="6"/>
  <c r="Q33" i="6" s="1"/>
  <c r="Q48" i="6"/>
  <c r="R67" i="6"/>
  <c r="Q67" i="6" s="1"/>
  <c r="R76" i="6"/>
  <c r="Q76" i="6" s="1"/>
  <c r="Q41" i="6"/>
  <c r="T101" i="6"/>
  <c r="R81" i="6"/>
  <c r="Q81" i="6" s="1"/>
  <c r="R26" i="6"/>
  <c r="Q26" i="6" s="1"/>
  <c r="R27" i="6"/>
  <c r="Q27" i="6" s="1"/>
  <c r="R83" i="6"/>
  <c r="Q83" i="6" s="1"/>
  <c r="V101" i="6"/>
  <c r="R17" i="6"/>
  <c r="Q17" i="6" s="1"/>
  <c r="Q78" i="6"/>
  <c r="R52" i="6"/>
  <c r="Q52" i="6" s="1"/>
  <c r="R11" i="6"/>
  <c r="Q11" i="6" s="1"/>
  <c r="R13" i="6"/>
  <c r="Q13" i="6" s="1"/>
  <c r="Q80" i="6"/>
  <c r="R51" i="6"/>
  <c r="Q51" i="6" s="1"/>
  <c r="R4" i="6"/>
  <c r="Q4" i="6" s="1"/>
  <c r="Q91" i="5"/>
  <c r="R48" i="5"/>
  <c r="Q48" i="5" s="1"/>
  <c r="Q43" i="5"/>
  <c r="R14" i="5"/>
  <c r="Q14" i="5" s="1"/>
  <c r="R67" i="5"/>
  <c r="Q67" i="5" s="1"/>
  <c r="R69" i="5"/>
  <c r="Q69" i="5" s="1"/>
  <c r="R9" i="5"/>
  <c r="Q9" i="5" s="1"/>
  <c r="R81" i="5"/>
  <c r="Q81" i="5" s="1"/>
  <c r="R65" i="5"/>
  <c r="Q65" i="5" s="1"/>
  <c r="Q99" i="5"/>
  <c r="R44" i="5"/>
  <c r="Q44" i="5" s="1"/>
  <c r="R10" i="5"/>
  <c r="Q10" i="5" s="1"/>
  <c r="R97" i="5"/>
  <c r="Q97" i="5" s="1"/>
  <c r="R33" i="5"/>
  <c r="Q33" i="5" s="1"/>
  <c r="Q95" i="5"/>
  <c r="R71" i="5"/>
  <c r="Q71" i="5" s="1"/>
  <c r="R26" i="5"/>
  <c r="Q26" i="5" s="1"/>
  <c r="R46" i="5"/>
  <c r="Q46" i="5" s="1"/>
  <c r="R22" i="5"/>
  <c r="Q22" i="5" s="1"/>
  <c r="T101" i="5"/>
  <c r="U101" i="5"/>
  <c r="R87" i="5"/>
  <c r="Q87" i="5" s="1"/>
  <c r="R70" i="5"/>
  <c r="Q70" i="5" s="1"/>
  <c r="R55" i="5"/>
  <c r="Q55" i="5" s="1"/>
  <c r="R58" i="5"/>
  <c r="Q58" i="5" s="1"/>
  <c r="R6" i="5"/>
  <c r="Q6" i="5" s="1"/>
  <c r="R20" i="5"/>
  <c r="Q20" i="5" s="1"/>
  <c r="R63" i="5"/>
  <c r="Q63" i="5" s="1"/>
  <c r="Q19" i="7"/>
  <c r="R39" i="16"/>
  <c r="Q39" i="16" s="1"/>
  <c r="R81" i="15"/>
  <c r="Q81" i="15" s="1"/>
  <c r="R40" i="15"/>
  <c r="Q40" i="15" s="1"/>
  <c r="R10" i="15"/>
  <c r="Q10" i="15" s="1"/>
  <c r="R67" i="15"/>
  <c r="Q67" i="15" s="1"/>
  <c r="R52" i="15"/>
  <c r="Q52" i="15" s="1"/>
  <c r="R69" i="15"/>
  <c r="Q69" i="15" s="1"/>
  <c r="R6" i="15"/>
  <c r="Q6" i="15" s="1"/>
  <c r="Q6" i="14"/>
  <c r="R71" i="12"/>
  <c r="Q71" i="12" s="1"/>
  <c r="R35" i="11"/>
  <c r="Q35" i="11" s="1"/>
  <c r="R26" i="11"/>
  <c r="Q26" i="11" s="1"/>
  <c r="Q75" i="12"/>
  <c r="W101" i="12"/>
  <c r="AQ101" i="12" s="1"/>
  <c r="R77" i="11"/>
  <c r="Q77" i="11" s="1"/>
  <c r="Q22" i="12"/>
  <c r="R57" i="11"/>
  <c r="Q57" i="11" s="1"/>
  <c r="R74" i="12"/>
  <c r="Q74" i="12" s="1"/>
  <c r="R64" i="12"/>
  <c r="Q64" i="12" s="1"/>
  <c r="Q7" i="12"/>
  <c r="R27" i="11"/>
  <c r="Q27" i="11" s="1"/>
  <c r="R64" i="11"/>
  <c r="Q64" i="11" s="1"/>
  <c r="R19" i="12"/>
  <c r="Q19" i="12" s="1"/>
  <c r="R63" i="10"/>
  <c r="Q63" i="10" s="1"/>
  <c r="R32" i="11"/>
  <c r="Q32" i="11" s="1"/>
  <c r="R4" i="11"/>
  <c r="Q4" i="11" s="1"/>
  <c r="R14" i="10"/>
  <c r="Q14" i="10" s="1"/>
  <c r="Q58" i="10"/>
  <c r="R20" i="10"/>
  <c r="Q20" i="10" s="1"/>
  <c r="R20" i="9"/>
  <c r="Q20" i="9" s="1"/>
  <c r="R94" i="8"/>
  <c r="Q94" i="8" s="1"/>
  <c r="R35" i="10"/>
  <c r="Q35" i="10" s="1"/>
  <c r="R23" i="10"/>
  <c r="Q23" i="10" s="1"/>
  <c r="Q79" i="8"/>
  <c r="R81" i="8"/>
  <c r="Q81" i="8" s="1"/>
  <c r="R76" i="8"/>
  <c r="Q76" i="8" s="1"/>
  <c r="R9" i="8"/>
  <c r="Q9" i="8" s="1"/>
  <c r="R22" i="8"/>
  <c r="Q22" i="8" s="1"/>
  <c r="Q10" i="8"/>
  <c r="R92" i="7"/>
  <c r="Q92" i="7" s="1"/>
  <c r="R17" i="8"/>
  <c r="Q17" i="8" s="1"/>
  <c r="R14" i="7"/>
  <c r="Q14" i="7" s="1"/>
  <c r="R15" i="7"/>
  <c r="Q15" i="7" s="1"/>
  <c r="R56" i="8"/>
  <c r="Q56" i="8" s="1"/>
  <c r="U101" i="6"/>
  <c r="Q30" i="7"/>
  <c r="R9" i="7"/>
  <c r="Q9" i="7" s="1"/>
  <c r="R8" i="6"/>
  <c r="Q8" i="6" s="1"/>
  <c r="R84" i="6"/>
  <c r="Q84" i="6" s="1"/>
  <c r="R89" i="7"/>
  <c r="Q89" i="7" s="1"/>
  <c r="R61" i="6"/>
  <c r="Q61" i="6" s="1"/>
  <c r="R39" i="6"/>
  <c r="Q39" i="6" s="1"/>
  <c r="R98" i="6"/>
  <c r="Q98" i="6" s="1"/>
  <c r="R23" i="6"/>
  <c r="Q23" i="6" s="1"/>
  <c r="T101" i="4"/>
  <c r="R53" i="6"/>
  <c r="Q53" i="6" s="1"/>
  <c r="R75" i="6"/>
  <c r="Q75" i="6" s="1"/>
  <c r="R38" i="5"/>
  <c r="Q38" i="5" s="1"/>
  <c r="R46" i="4"/>
  <c r="Q46" i="4" s="1"/>
  <c r="R21" i="5"/>
  <c r="Q21" i="5" s="1"/>
  <c r="R91" i="4"/>
  <c r="Q91" i="4" s="1"/>
  <c r="R22" i="4"/>
  <c r="Q22" i="4" s="1"/>
  <c r="R93" i="5"/>
  <c r="Q93" i="5" s="1"/>
  <c r="R96" i="5"/>
  <c r="Q96" i="5" s="1"/>
  <c r="R34" i="5"/>
  <c r="Q34" i="5" s="1"/>
  <c r="R80" i="4"/>
  <c r="Q80" i="4" s="1"/>
  <c r="R44" i="6"/>
  <c r="Q44" i="6" s="1"/>
  <c r="R4" i="4"/>
  <c r="Q4" i="4" s="1"/>
  <c r="Q26" i="4"/>
  <c r="P224" i="3"/>
  <c r="P301" i="3"/>
  <c r="P168" i="3"/>
  <c r="P293" i="3"/>
  <c r="P52" i="3"/>
  <c r="P460" i="3"/>
  <c r="P116" i="3"/>
  <c r="P297" i="3"/>
  <c r="P179" i="3"/>
  <c r="P353" i="3"/>
  <c r="P156" i="3"/>
  <c r="P347" i="3"/>
  <c r="P41" i="3"/>
  <c r="P144" i="3"/>
  <c r="P255" i="3"/>
  <c r="P423" i="3"/>
  <c r="P476" i="3"/>
  <c r="P367" i="3"/>
  <c r="P363" i="3"/>
  <c r="P76" i="3"/>
  <c r="P204" i="3"/>
  <c r="P356" i="3"/>
  <c r="P479" i="3"/>
  <c r="P88" i="3"/>
  <c r="P216" i="3"/>
  <c r="P483" i="3"/>
  <c r="P85" i="3"/>
  <c r="P117" i="3"/>
  <c r="P149" i="3"/>
  <c r="P181" i="3"/>
  <c r="P213" i="3"/>
  <c r="P268" i="3"/>
  <c r="P339" i="3"/>
  <c r="P445" i="3"/>
  <c r="P271" i="3"/>
  <c r="P383" i="3"/>
  <c r="P487" i="3"/>
  <c r="P54" i="3"/>
  <c r="P86" i="3"/>
  <c r="P118" i="3"/>
  <c r="P182" i="3"/>
  <c r="P214" i="3"/>
  <c r="P275" i="3"/>
  <c r="P335" i="3"/>
  <c r="P396" i="3"/>
  <c r="P392" i="3"/>
  <c r="P437" i="3"/>
  <c r="P475" i="3"/>
  <c r="P250" i="3"/>
  <c r="P282" i="3"/>
  <c r="P314" i="3"/>
  <c r="P346" i="3"/>
  <c r="P378" i="3"/>
  <c r="P410" i="3"/>
  <c r="P474" i="3"/>
  <c r="P124" i="3"/>
  <c r="P72" i="3"/>
  <c r="R68" i="16"/>
  <c r="Q68" i="16" s="1"/>
  <c r="R79" i="16"/>
  <c r="Q79" i="16" s="1"/>
  <c r="R84" i="16"/>
  <c r="Q84" i="16" s="1"/>
  <c r="R68" i="15"/>
  <c r="Q68" i="15" s="1"/>
  <c r="R13" i="16"/>
  <c r="Q13" i="16" s="1"/>
  <c r="R87" i="14"/>
  <c r="Q87" i="14" s="1"/>
  <c r="R71" i="14"/>
  <c r="Q71" i="14" s="1"/>
  <c r="R29" i="14"/>
  <c r="Q29" i="14" s="1"/>
  <c r="V101" i="14"/>
  <c r="AP101" i="14" s="1"/>
  <c r="Q48" i="14"/>
  <c r="R90" i="20"/>
  <c r="Q90" i="20" s="1"/>
  <c r="R15" i="20"/>
  <c r="Q15" i="20" s="1"/>
  <c r="R56" i="20"/>
  <c r="Q56" i="20" s="1"/>
  <c r="R76" i="20"/>
  <c r="Q76" i="20" s="1"/>
  <c r="Q90" i="16"/>
  <c r="R94" i="16"/>
  <c r="Q94" i="16" s="1"/>
  <c r="R60" i="16"/>
  <c r="Q60" i="16" s="1"/>
  <c r="R20" i="16"/>
  <c r="Q20" i="16" s="1"/>
  <c r="R17" i="16"/>
  <c r="Q17" i="16" s="1"/>
  <c r="R16" i="16"/>
  <c r="Q16" i="16" s="1"/>
  <c r="R24" i="16"/>
  <c r="Q24" i="16" s="1"/>
  <c r="Q90" i="15"/>
  <c r="Q53" i="16"/>
  <c r="R23" i="16"/>
  <c r="Q23" i="16" s="1"/>
  <c r="R31" i="16"/>
  <c r="Q31" i="16" s="1"/>
  <c r="R6" i="16"/>
  <c r="Q6" i="16" s="1"/>
  <c r="R43" i="16"/>
  <c r="Q43" i="16" s="1"/>
  <c r="R7" i="16"/>
  <c r="Q7" i="16" s="1"/>
  <c r="R76" i="15"/>
  <c r="Q76" i="15" s="1"/>
  <c r="R15" i="15"/>
  <c r="Q15" i="15" s="1"/>
  <c r="R73" i="15"/>
  <c r="Q73" i="15" s="1"/>
  <c r="R61" i="15"/>
  <c r="Q61" i="15" s="1"/>
  <c r="Q19" i="15"/>
  <c r="R60" i="15"/>
  <c r="Q60" i="15" s="1"/>
  <c r="R36" i="15"/>
  <c r="Q36" i="15" s="1"/>
  <c r="R31" i="15"/>
  <c r="Q31" i="15" s="1"/>
  <c r="R97" i="14"/>
  <c r="Q97" i="14" s="1"/>
  <c r="Q54" i="15"/>
  <c r="R38" i="14"/>
  <c r="Q38" i="14" s="1"/>
  <c r="R81" i="14"/>
  <c r="Q81" i="14" s="1"/>
  <c r="Q33" i="14"/>
  <c r="R100" i="12"/>
  <c r="Q100" i="12" s="1"/>
  <c r="R11" i="12"/>
  <c r="Q11" i="12" s="1"/>
  <c r="R19" i="14"/>
  <c r="Q19" i="14" s="1"/>
  <c r="R99" i="12"/>
  <c r="Q99" i="12" s="1"/>
  <c r="R32" i="14"/>
  <c r="Q32" i="14" s="1"/>
  <c r="R89" i="12"/>
  <c r="Q89" i="12" s="1"/>
  <c r="R63" i="12"/>
  <c r="Q63" i="12" s="1"/>
  <c r="R99" i="11"/>
  <c r="Q99" i="11" s="1"/>
  <c r="R91" i="11"/>
  <c r="Q91" i="11" s="1"/>
  <c r="R83" i="11"/>
  <c r="Q83" i="11" s="1"/>
  <c r="R75" i="11"/>
  <c r="Q75" i="11" s="1"/>
  <c r="R67" i="11"/>
  <c r="Q67" i="11" s="1"/>
  <c r="R59" i="11"/>
  <c r="Q59" i="11" s="1"/>
  <c r="R51" i="11"/>
  <c r="Q51" i="11" s="1"/>
  <c r="R61" i="12"/>
  <c r="Q61" i="12" s="1"/>
  <c r="Q25" i="11"/>
  <c r="R9" i="11"/>
  <c r="Q9" i="11" s="1"/>
  <c r="R70" i="12"/>
  <c r="Q70" i="12" s="1"/>
  <c r="R24" i="11"/>
  <c r="Q24" i="11" s="1"/>
  <c r="R80" i="12"/>
  <c r="Q80" i="12" s="1"/>
  <c r="R78" i="12"/>
  <c r="Q78" i="12" s="1"/>
  <c r="U101" i="12"/>
  <c r="AO101" i="12" s="1"/>
  <c r="R43" i="11"/>
  <c r="Q43" i="11" s="1"/>
  <c r="R30" i="12"/>
  <c r="Q30" i="12" s="1"/>
  <c r="R16" i="11"/>
  <c r="Q16" i="11" s="1"/>
  <c r="Q88" i="11"/>
  <c r="R73" i="11"/>
  <c r="Q73" i="11" s="1"/>
  <c r="R39" i="11"/>
  <c r="Q39" i="11" s="1"/>
  <c r="R81" i="11"/>
  <c r="Q81" i="11" s="1"/>
  <c r="R84" i="10"/>
  <c r="Q84" i="10" s="1"/>
  <c r="Q69" i="10"/>
  <c r="R3" i="12"/>
  <c r="Q91" i="10"/>
  <c r="R89" i="10"/>
  <c r="Q89" i="10" s="1"/>
  <c r="R34" i="11"/>
  <c r="Q34" i="11" s="1"/>
  <c r="R62" i="10"/>
  <c r="Q62" i="10" s="1"/>
  <c r="R40" i="10"/>
  <c r="Q40" i="10" s="1"/>
  <c r="R46" i="10"/>
  <c r="Q46" i="10" s="1"/>
  <c r="R75" i="10"/>
  <c r="Q75" i="10" s="1"/>
  <c r="R92" i="9"/>
  <c r="Q92" i="9" s="1"/>
  <c r="R26" i="9"/>
  <c r="Q26" i="9" s="1"/>
  <c r="R78" i="10"/>
  <c r="Q78" i="10" s="1"/>
  <c r="R15" i="10"/>
  <c r="Q15" i="10" s="1"/>
  <c r="R15" i="9"/>
  <c r="Q15" i="9" s="1"/>
  <c r="R79" i="9"/>
  <c r="Q79" i="9" s="1"/>
  <c r="R11" i="9"/>
  <c r="Q11" i="9" s="1"/>
  <c r="R5" i="10"/>
  <c r="Q5" i="10" s="1"/>
  <c r="R84" i="9"/>
  <c r="Q84" i="9" s="1"/>
  <c r="R51" i="9"/>
  <c r="Q51" i="9" s="1"/>
  <c r="R27" i="9"/>
  <c r="Q27" i="9" s="1"/>
  <c r="R82" i="9"/>
  <c r="Q82" i="9" s="1"/>
  <c r="R73" i="9"/>
  <c r="Q73" i="9" s="1"/>
  <c r="R44" i="9"/>
  <c r="Q44" i="9" s="1"/>
  <c r="R90" i="8"/>
  <c r="Q90" i="8" s="1"/>
  <c r="R17" i="9"/>
  <c r="Q17" i="9" s="1"/>
  <c r="R92" i="8"/>
  <c r="Q92" i="8" s="1"/>
  <c r="R37" i="8"/>
  <c r="Q37" i="8" s="1"/>
  <c r="R14" i="8"/>
  <c r="Q14" i="8" s="1"/>
  <c r="R57" i="8"/>
  <c r="Q57" i="8" s="1"/>
  <c r="R19" i="8"/>
  <c r="Q19" i="8" s="1"/>
  <c r="Q50" i="8"/>
  <c r="R98" i="7"/>
  <c r="Q98" i="7" s="1"/>
  <c r="R31" i="8"/>
  <c r="Q31" i="8" s="1"/>
  <c r="R6" i="8"/>
  <c r="Q6" i="8" s="1"/>
  <c r="W101" i="9"/>
  <c r="AQ101" i="9" s="1"/>
  <c r="R77" i="7"/>
  <c r="Q77" i="7" s="1"/>
  <c r="R43" i="8"/>
  <c r="Q43" i="8" s="1"/>
  <c r="S101" i="7"/>
  <c r="R3" i="7"/>
  <c r="F481" i="3" s="1"/>
  <c r="R40" i="8"/>
  <c r="Q40" i="8" s="1"/>
  <c r="R95" i="7"/>
  <c r="Q95" i="7" s="1"/>
  <c r="R47" i="6"/>
  <c r="Q47" i="6" s="1"/>
  <c r="R58" i="6"/>
  <c r="Q58" i="6" s="1"/>
  <c r="R15" i="6"/>
  <c r="Q15" i="6" s="1"/>
  <c r="R37" i="5"/>
  <c r="Q37" i="5" s="1"/>
  <c r="R7" i="5"/>
  <c r="Q7" i="5" s="1"/>
  <c r="R59" i="6"/>
  <c r="Q59" i="6" s="1"/>
  <c r="R72" i="5"/>
  <c r="Q72" i="5" s="1"/>
  <c r="R37" i="7"/>
  <c r="Q37" i="7" s="1"/>
  <c r="R92" i="5"/>
  <c r="Q92" i="5" s="1"/>
  <c r="R92" i="6"/>
  <c r="Q92" i="6" s="1"/>
  <c r="R57" i="5"/>
  <c r="Q57" i="5" s="1"/>
  <c r="R11" i="5"/>
  <c r="Q11" i="5" s="1"/>
  <c r="R87" i="4"/>
  <c r="Q87" i="4" s="1"/>
  <c r="R35" i="4"/>
  <c r="Q35" i="4" s="1"/>
  <c r="R20" i="6"/>
  <c r="Q51" i="5"/>
  <c r="R75" i="4"/>
  <c r="Q75" i="4" s="1"/>
  <c r="R64" i="4"/>
  <c r="Q64" i="4" s="1"/>
  <c r="R55" i="4"/>
  <c r="Q55" i="4" s="1"/>
  <c r="R21" i="7"/>
  <c r="Q21" i="7" s="1"/>
  <c r="R85" i="6"/>
  <c r="Q85" i="6" s="1"/>
  <c r="R60" i="5"/>
  <c r="Q60" i="5" s="1"/>
  <c r="R45" i="5"/>
  <c r="Q45" i="5" s="1"/>
  <c r="R25" i="5"/>
  <c r="Q25" i="5" s="1"/>
  <c r="R92" i="4"/>
  <c r="Q92" i="4" s="1"/>
  <c r="R30" i="5"/>
  <c r="Q30" i="5" s="1"/>
  <c r="R32" i="4"/>
  <c r="Q32" i="4" s="1"/>
  <c r="P327" i="3"/>
  <c r="P219" i="3"/>
  <c r="P191" i="3"/>
  <c r="P148" i="3"/>
  <c r="P45" i="3"/>
  <c r="R52" i="4"/>
  <c r="Q52" i="4" s="1"/>
  <c r="P357" i="3"/>
  <c r="P187" i="3"/>
  <c r="P313" i="3"/>
  <c r="P95" i="3"/>
  <c r="P415" i="3"/>
  <c r="P135" i="3"/>
  <c r="P188" i="3"/>
  <c r="P223" i="3"/>
  <c r="P359" i="3"/>
  <c r="P44" i="3"/>
  <c r="P175" i="3"/>
  <c r="P279" i="3"/>
  <c r="P425" i="3"/>
  <c r="P371" i="3"/>
  <c r="P381" i="3"/>
  <c r="P388" i="3"/>
  <c r="P107" i="3"/>
  <c r="P240" i="3"/>
  <c r="P373" i="3"/>
  <c r="P119" i="3"/>
  <c r="P261" i="3"/>
  <c r="P57" i="3"/>
  <c r="P89" i="3"/>
  <c r="P121" i="3"/>
  <c r="P153" i="3"/>
  <c r="P185" i="3"/>
  <c r="P217" i="3"/>
  <c r="P283" i="3"/>
  <c r="P349" i="3"/>
  <c r="P451" i="3"/>
  <c r="P273" i="3"/>
  <c r="P397" i="3"/>
  <c r="P58" i="3"/>
  <c r="P90" i="3"/>
  <c r="P122" i="3"/>
  <c r="P154" i="3"/>
  <c r="P186" i="3"/>
  <c r="P218" i="3"/>
  <c r="P277" i="3"/>
  <c r="P345" i="3"/>
  <c r="P413" i="3"/>
  <c r="P395" i="3"/>
  <c r="P440" i="3"/>
  <c r="P485" i="3"/>
  <c r="P254" i="3"/>
  <c r="P286" i="3"/>
  <c r="P318" i="3"/>
  <c r="P350" i="3"/>
  <c r="P382" i="3"/>
  <c r="P414" i="3"/>
  <c r="P446" i="3"/>
  <c r="P478" i="3"/>
  <c r="R82" i="20"/>
  <c r="Q82" i="20" s="1"/>
  <c r="Q74" i="16"/>
  <c r="Q79" i="15"/>
  <c r="W101" i="14"/>
  <c r="AQ101" i="14" s="1"/>
  <c r="Q27" i="14"/>
  <c r="Q58" i="14"/>
  <c r="Q82" i="12"/>
  <c r="Q72" i="20"/>
  <c r="R62" i="20"/>
  <c r="Q62" i="20" s="1"/>
  <c r="R32" i="20"/>
  <c r="Q32" i="20" s="1"/>
  <c r="T101" i="20"/>
  <c r="Q18" i="20"/>
  <c r="R70" i="16"/>
  <c r="Q70" i="16" s="1"/>
  <c r="R42" i="16"/>
  <c r="Q42" i="16" s="1"/>
  <c r="R65" i="16"/>
  <c r="Q65" i="16" s="1"/>
  <c r="R72" i="16"/>
  <c r="Q72" i="16" s="1"/>
  <c r="Q57" i="16"/>
  <c r="Q40" i="16"/>
  <c r="R35" i="16"/>
  <c r="Q35" i="16" s="1"/>
  <c r="T101" i="16"/>
  <c r="AN101" i="16" s="1"/>
  <c r="R51" i="15"/>
  <c r="Q51" i="15" s="1"/>
  <c r="R53" i="15"/>
  <c r="Q53" i="15" s="1"/>
  <c r="R39" i="15"/>
  <c r="Q39" i="15" s="1"/>
  <c r="R26" i="15"/>
  <c r="Q26" i="15" s="1"/>
  <c r="R21" i="15"/>
  <c r="Q21" i="15" s="1"/>
  <c r="R23" i="15"/>
  <c r="Q23" i="15" s="1"/>
  <c r="R93" i="15"/>
  <c r="Q93" i="15" s="1"/>
  <c r="Q4" i="15"/>
  <c r="R80" i="14"/>
  <c r="Q80" i="14" s="1"/>
  <c r="R94" i="14"/>
  <c r="Q94" i="14" s="1"/>
  <c r="Q66" i="14"/>
  <c r="Q85" i="12"/>
  <c r="R75" i="14"/>
  <c r="Q75" i="14" s="1"/>
  <c r="R12" i="14"/>
  <c r="Q12" i="14" s="1"/>
  <c r="R9" i="14"/>
  <c r="Q9" i="14" s="1"/>
  <c r="Q77" i="14"/>
  <c r="R86" i="14"/>
  <c r="Q86" i="14" s="1"/>
  <c r="R40" i="14"/>
  <c r="Q40" i="14" s="1"/>
  <c r="R22" i="11"/>
  <c r="Q22" i="11" s="1"/>
  <c r="Q68" i="12"/>
  <c r="V101" i="12"/>
  <c r="R42" i="11"/>
  <c r="Q42" i="11" s="1"/>
  <c r="R72" i="12"/>
  <c r="Q72" i="12" s="1"/>
  <c r="R62" i="12"/>
  <c r="Q62" i="12" s="1"/>
  <c r="R31" i="11"/>
  <c r="Q31" i="11" s="1"/>
  <c r="S101" i="12"/>
  <c r="AM101" i="12" s="1"/>
  <c r="R11" i="11"/>
  <c r="Q11" i="11" s="1"/>
  <c r="R24" i="12"/>
  <c r="Q24" i="12" s="1"/>
  <c r="Q99" i="10"/>
  <c r="Q41" i="11"/>
  <c r="W101" i="11"/>
  <c r="AQ101" i="11" s="1"/>
  <c r="S101" i="11"/>
  <c r="AM101" i="11" s="1"/>
  <c r="R3" i="11"/>
  <c r="Q6" i="11"/>
  <c r="Q8" i="10"/>
  <c r="R53" i="10"/>
  <c r="Q53" i="10" s="1"/>
  <c r="R30" i="10"/>
  <c r="Q30" i="10" s="1"/>
  <c r="R40" i="9"/>
  <c r="Q40" i="9" s="1"/>
  <c r="Q42" i="10"/>
  <c r="R80" i="9"/>
  <c r="Q80" i="9" s="1"/>
  <c r="R54" i="9"/>
  <c r="Q54" i="9" s="1"/>
  <c r="R33" i="9"/>
  <c r="Q33" i="9" s="1"/>
  <c r="Q72" i="10"/>
  <c r="R68" i="9"/>
  <c r="Q68" i="9" s="1"/>
  <c r="R41" i="8"/>
  <c r="Q41" i="8" s="1"/>
  <c r="R48" i="8"/>
  <c r="Q48" i="8" s="1"/>
  <c r="R5" i="8"/>
  <c r="Q5" i="8" s="1"/>
  <c r="R81" i="7"/>
  <c r="Q81" i="7" s="1"/>
  <c r="R95" i="6"/>
  <c r="Q95" i="6" s="1"/>
  <c r="R75" i="7"/>
  <c r="Q75" i="7" s="1"/>
  <c r="R55" i="6"/>
  <c r="Q55" i="6" s="1"/>
  <c r="Q19" i="5"/>
  <c r="R61" i="7"/>
  <c r="Q61" i="7" s="1"/>
  <c r="R91" i="6"/>
  <c r="Q91" i="6" s="1"/>
  <c r="Q46" i="6"/>
  <c r="W101" i="6"/>
  <c r="R17" i="5"/>
  <c r="Q17" i="5" s="1"/>
  <c r="R62" i="4"/>
  <c r="Q62" i="4" s="1"/>
  <c r="Q60" i="4"/>
  <c r="Q50" i="4"/>
  <c r="R36" i="5"/>
  <c r="Q36" i="5" s="1"/>
  <c r="Q49" i="4"/>
  <c r="R41" i="4"/>
  <c r="Q41" i="4" s="1"/>
  <c r="P167" i="3"/>
  <c r="P63" i="3"/>
  <c r="P369" i="3"/>
  <c r="P228" i="3"/>
  <c r="P340" i="3"/>
  <c r="P104" i="3"/>
  <c r="P493" i="3"/>
  <c r="P192" i="3"/>
  <c r="P237" i="3"/>
  <c r="P49" i="3"/>
  <c r="P249" i="3"/>
  <c r="P368" i="3"/>
  <c r="P47" i="3"/>
  <c r="P176" i="3"/>
  <c r="P280" i="3"/>
  <c r="P429" i="3"/>
  <c r="P375" i="3"/>
  <c r="P404" i="3"/>
  <c r="P393" i="3"/>
  <c r="P108" i="3"/>
  <c r="P264" i="3"/>
  <c r="P380" i="3"/>
  <c r="P120" i="3"/>
  <c r="P263" i="3"/>
  <c r="P61" i="3"/>
  <c r="P93" i="3"/>
  <c r="P125" i="3"/>
  <c r="P157" i="3"/>
  <c r="P189" i="3"/>
  <c r="P221" i="3"/>
  <c r="P285" i="3"/>
  <c r="P352" i="3"/>
  <c r="P468" i="3"/>
  <c r="P288" i="3"/>
  <c r="P403" i="3"/>
  <c r="P62" i="3"/>
  <c r="P94" i="3"/>
  <c r="P126" i="3"/>
  <c r="P158" i="3"/>
  <c r="P190" i="3"/>
  <c r="P222" i="3"/>
  <c r="P292" i="3"/>
  <c r="P348" i="3"/>
  <c r="P419" i="3"/>
  <c r="P405" i="3"/>
  <c r="P443" i="3"/>
  <c r="P488" i="3"/>
  <c r="P258" i="3"/>
  <c r="P290" i="3"/>
  <c r="P322" i="3"/>
  <c r="P354" i="3"/>
  <c r="P386" i="3"/>
  <c r="P418" i="3"/>
  <c r="P450" i="3"/>
  <c r="P482" i="3"/>
  <c r="P115" i="3"/>
  <c r="P99" i="3"/>
  <c r="Q77" i="12"/>
  <c r="Q34" i="12"/>
  <c r="Q96" i="12"/>
  <c r="R66" i="20"/>
  <c r="Q66" i="20" s="1"/>
  <c r="R79" i="20"/>
  <c r="Q79" i="20" s="1"/>
  <c r="Q43" i="20"/>
  <c r="R85" i="16"/>
  <c r="Q85" i="16" s="1"/>
  <c r="R91" i="20"/>
  <c r="Q91" i="20" s="1"/>
  <c r="R45" i="20"/>
  <c r="Q45" i="20" s="1"/>
  <c r="Q44" i="20"/>
  <c r="R98" i="20"/>
  <c r="Q98" i="20" s="1"/>
  <c r="R8" i="20"/>
  <c r="Q8" i="20" s="1"/>
  <c r="Q57" i="20"/>
  <c r="R33" i="20"/>
  <c r="Q33" i="20" s="1"/>
  <c r="R99" i="16"/>
  <c r="Q99" i="16" s="1"/>
  <c r="R58" i="16"/>
  <c r="Q58" i="16" s="1"/>
  <c r="R66" i="16"/>
  <c r="Q66" i="16" s="1"/>
  <c r="R51" i="16"/>
  <c r="Q51" i="16" s="1"/>
  <c r="R14" i="16"/>
  <c r="Q14" i="16" s="1"/>
  <c r="Q83" i="16"/>
  <c r="R27" i="16"/>
  <c r="Q27" i="16" s="1"/>
  <c r="S101" i="16"/>
  <c r="AM101" i="16" s="1"/>
  <c r="R3" i="16"/>
  <c r="R5" i="16"/>
  <c r="Q5" i="16" s="1"/>
  <c r="R41" i="15"/>
  <c r="Q41" i="15" s="1"/>
  <c r="Q65" i="15"/>
  <c r="R72" i="15"/>
  <c r="Q72" i="15" s="1"/>
  <c r="R34" i="15"/>
  <c r="Q34" i="15" s="1"/>
  <c r="R96" i="14"/>
  <c r="Q96" i="14" s="1"/>
  <c r="R79" i="14"/>
  <c r="Q79" i="14" s="1"/>
  <c r="R54" i="14"/>
  <c r="Q54" i="14" s="1"/>
  <c r="R37" i="14"/>
  <c r="Q37" i="14" s="1"/>
  <c r="R49" i="14"/>
  <c r="Q49" i="14" s="1"/>
  <c r="Q29" i="12"/>
  <c r="R13" i="14"/>
  <c r="Q13" i="14" s="1"/>
  <c r="R23" i="12"/>
  <c r="Q23" i="12" s="1"/>
  <c r="R33" i="12"/>
  <c r="Q33" i="12" s="1"/>
  <c r="R57" i="12"/>
  <c r="Q57" i="12" s="1"/>
  <c r="R17" i="12"/>
  <c r="Q17" i="12" s="1"/>
  <c r="R7" i="11"/>
  <c r="Q7" i="11" s="1"/>
  <c r="R37" i="11"/>
  <c r="Q37" i="11" s="1"/>
  <c r="R56" i="12"/>
  <c r="Q56" i="12" s="1"/>
  <c r="Q19" i="11"/>
  <c r="R23" i="11"/>
  <c r="Q23" i="11" s="1"/>
  <c r="R36" i="12"/>
  <c r="Q36" i="12" s="1"/>
  <c r="R33" i="11"/>
  <c r="Q33" i="11" s="1"/>
  <c r="V101" i="11"/>
  <c r="AP101" i="11" s="1"/>
  <c r="R10" i="11"/>
  <c r="Q10" i="11" s="1"/>
  <c r="R56" i="10"/>
  <c r="Q56" i="10" s="1"/>
  <c r="Q12" i="10"/>
  <c r="R74" i="9"/>
  <c r="Q74" i="9" s="1"/>
  <c r="R64" i="9"/>
  <c r="Q64" i="9" s="1"/>
  <c r="R24" i="9"/>
  <c r="Q24" i="9" s="1"/>
  <c r="R59" i="9"/>
  <c r="Q59" i="9" s="1"/>
  <c r="R65" i="11"/>
  <c r="Q65" i="11" s="1"/>
  <c r="R93" i="9"/>
  <c r="Q93" i="9" s="1"/>
  <c r="R57" i="9"/>
  <c r="Q57" i="9" s="1"/>
  <c r="R6" i="12"/>
  <c r="Q6" i="12" s="1"/>
  <c r="R100" i="10"/>
  <c r="Q100" i="10" s="1"/>
  <c r="R13" i="10"/>
  <c r="Q13" i="10" s="1"/>
  <c r="R87" i="9"/>
  <c r="Q87" i="9" s="1"/>
  <c r="Q63" i="9"/>
  <c r="R47" i="9"/>
  <c r="Q47" i="9" s="1"/>
  <c r="R31" i="9"/>
  <c r="Q31" i="9" s="1"/>
  <c r="R14" i="9"/>
  <c r="Q14" i="9" s="1"/>
  <c r="R61" i="8"/>
  <c r="Q61" i="8" s="1"/>
  <c r="R88" i="8"/>
  <c r="Q88" i="8" s="1"/>
  <c r="R33" i="8"/>
  <c r="Q33" i="8" s="1"/>
  <c r="T101" i="8"/>
  <c r="R42" i="8"/>
  <c r="Q42" i="8" s="1"/>
  <c r="S101" i="9"/>
  <c r="AM101" i="9" s="1"/>
  <c r="R3" i="9"/>
  <c r="R6" i="7"/>
  <c r="Q6" i="7" s="1"/>
  <c r="U101" i="7"/>
  <c r="R100" i="6"/>
  <c r="Q100" i="6" s="1"/>
  <c r="R77" i="6"/>
  <c r="Q77" i="6" s="1"/>
  <c r="R29" i="7"/>
  <c r="Q29" i="7" s="1"/>
  <c r="R29" i="6"/>
  <c r="Q29" i="6" s="1"/>
  <c r="R84" i="5"/>
  <c r="Q84" i="5" s="1"/>
  <c r="R52" i="5"/>
  <c r="Q52" i="5" s="1"/>
  <c r="R45" i="7"/>
  <c r="Q45" i="7" s="1"/>
  <c r="R14" i="4"/>
  <c r="Q14" i="4" s="1"/>
  <c r="R56" i="5"/>
  <c r="Q56" i="5" s="1"/>
  <c r="V101" i="5"/>
  <c r="R34" i="6"/>
  <c r="Q34" i="6" s="1"/>
  <c r="R56" i="6"/>
  <c r="Q56" i="6" s="1"/>
  <c r="R86" i="5"/>
  <c r="Q86" i="5" s="1"/>
  <c r="R80" i="5"/>
  <c r="Q80" i="5" s="1"/>
  <c r="R79" i="4"/>
  <c r="Q79" i="4" s="1"/>
  <c r="Q17" i="4"/>
  <c r="R13" i="5"/>
  <c r="Q13" i="5" s="1"/>
  <c r="R5" i="5"/>
  <c r="Q5" i="5" s="1"/>
  <c r="R50" i="6"/>
  <c r="Q50" i="6" s="1"/>
  <c r="R64" i="5"/>
  <c r="Q64" i="5" s="1"/>
  <c r="R73" i="5"/>
  <c r="Q73" i="5" s="1"/>
  <c r="R8" i="5"/>
  <c r="Q8" i="5" s="1"/>
  <c r="R56" i="4"/>
  <c r="Q56" i="4" s="1"/>
  <c r="Q40" i="5"/>
  <c r="R84" i="4"/>
  <c r="Q84" i="4" s="1"/>
  <c r="R12" i="4"/>
  <c r="Q12" i="4" s="1"/>
  <c r="R28" i="4"/>
  <c r="Q28" i="4" s="1"/>
  <c r="R27" i="4"/>
  <c r="Q27" i="4" s="1"/>
  <c r="P136" i="3"/>
  <c r="P244" i="3"/>
  <c r="P64" i="3"/>
  <c r="P231" i="3"/>
  <c r="P344" i="3"/>
  <c r="P123" i="3"/>
  <c r="P331" i="3"/>
  <c r="P195" i="3"/>
  <c r="P68" i="3"/>
  <c r="P247" i="3"/>
  <c r="P55" i="3"/>
  <c r="P259" i="3"/>
  <c r="P452" i="3"/>
  <c r="P79" i="3"/>
  <c r="P207" i="3"/>
  <c r="P325" i="3"/>
  <c r="P499" i="3"/>
  <c r="P385" i="3"/>
  <c r="P416" i="3"/>
  <c r="P455" i="3"/>
  <c r="P139" i="3"/>
  <c r="P265" i="3"/>
  <c r="P399" i="3"/>
  <c r="P151" i="3"/>
  <c r="P308" i="3"/>
  <c r="P65" i="3"/>
  <c r="P97" i="3"/>
  <c r="P129" i="3"/>
  <c r="P161" i="3"/>
  <c r="P193" i="3"/>
  <c r="P225" i="3"/>
  <c r="P300" i="3"/>
  <c r="P355" i="3"/>
  <c r="P489" i="3"/>
  <c r="P303" i="3"/>
  <c r="P420" i="3"/>
  <c r="P66" i="3"/>
  <c r="P98" i="3"/>
  <c r="P130" i="3"/>
  <c r="P162" i="3"/>
  <c r="P194" i="3"/>
  <c r="P226" i="3"/>
  <c r="P307" i="3"/>
  <c r="P351" i="3"/>
  <c r="P436" i="3"/>
  <c r="P408" i="3"/>
  <c r="P453" i="3"/>
  <c r="P491" i="3"/>
  <c r="P262" i="3"/>
  <c r="P294" i="3"/>
  <c r="P326" i="3"/>
  <c r="P358" i="3"/>
  <c r="P390" i="3"/>
  <c r="P422" i="3"/>
  <c r="P454" i="3"/>
  <c r="P486" i="3"/>
  <c r="P212" i="3"/>
  <c r="P60" i="3"/>
  <c r="R73" i="20"/>
  <c r="Q73" i="20" s="1"/>
  <c r="R71" i="20"/>
  <c r="Q71" i="20" s="1"/>
  <c r="U101" i="20"/>
  <c r="U102" i="20" s="1"/>
  <c r="Q27" i="20"/>
  <c r="V101" i="20"/>
  <c r="Q63" i="16"/>
  <c r="R59" i="16"/>
  <c r="Q59" i="16" s="1"/>
  <c r="Q37" i="16"/>
  <c r="Q4" i="16"/>
  <c r="R37" i="15"/>
  <c r="Q37" i="15" s="1"/>
  <c r="R42" i="15"/>
  <c r="Q42" i="15" s="1"/>
  <c r="R30" i="14"/>
  <c r="Q30" i="14" s="1"/>
  <c r="R11" i="14"/>
  <c r="Q11" i="14" s="1"/>
  <c r="T101" i="14"/>
  <c r="AN101" i="14" s="1"/>
  <c r="R91" i="12"/>
  <c r="Q91" i="12" s="1"/>
  <c r="Q67" i="12"/>
  <c r="R65" i="12"/>
  <c r="Q65" i="12" s="1"/>
  <c r="R5" i="12"/>
  <c r="Q5" i="12" s="1"/>
  <c r="R14" i="11"/>
  <c r="Q14" i="11" s="1"/>
  <c r="R26" i="12"/>
  <c r="Q26" i="12" s="1"/>
  <c r="R20" i="11"/>
  <c r="Q20" i="11" s="1"/>
  <c r="R51" i="12"/>
  <c r="Q51" i="12" s="1"/>
  <c r="R92" i="10"/>
  <c r="Q92" i="10" s="1"/>
  <c r="R65" i="10"/>
  <c r="Q65" i="10" s="1"/>
  <c r="R8" i="12"/>
  <c r="Q8" i="12" s="1"/>
  <c r="R93" i="11"/>
  <c r="Q93" i="11" s="1"/>
  <c r="R71" i="10"/>
  <c r="Q71" i="10" s="1"/>
  <c r="R28" i="11"/>
  <c r="Q28" i="11" s="1"/>
  <c r="R52" i="12"/>
  <c r="Q52" i="12" s="1"/>
  <c r="R61" i="11"/>
  <c r="Q61" i="11" s="1"/>
  <c r="R87" i="10"/>
  <c r="Q87" i="10" s="1"/>
  <c r="R30" i="11"/>
  <c r="Q30" i="11" s="1"/>
  <c r="R66" i="10"/>
  <c r="Q66" i="10" s="1"/>
  <c r="R34" i="9"/>
  <c r="Q34" i="9" s="1"/>
  <c r="R10" i="9"/>
  <c r="Q10" i="9" s="1"/>
  <c r="R91" i="8"/>
  <c r="Q91" i="8" s="1"/>
  <c r="R26" i="10"/>
  <c r="Q26" i="10" s="1"/>
  <c r="W101" i="10"/>
  <c r="AQ101" i="10" s="1"/>
  <c r="R53" i="9"/>
  <c r="Q53" i="9" s="1"/>
  <c r="Q34" i="10"/>
  <c r="S101" i="10"/>
  <c r="AM101" i="10" s="1"/>
  <c r="R3" i="10"/>
  <c r="R19" i="9"/>
  <c r="Q19" i="9" s="1"/>
  <c r="R24" i="10"/>
  <c r="Q24" i="10" s="1"/>
  <c r="Q11" i="10"/>
  <c r="R95" i="9"/>
  <c r="Q95" i="9" s="1"/>
  <c r="R62" i="9"/>
  <c r="Q62" i="9" s="1"/>
  <c r="R38" i="9"/>
  <c r="Q38" i="9" s="1"/>
  <c r="R100" i="9"/>
  <c r="Q100" i="9" s="1"/>
  <c r="Q91" i="9"/>
  <c r="Q5" i="9"/>
  <c r="R96" i="9"/>
  <c r="Q96" i="9" s="1"/>
  <c r="R76" i="9"/>
  <c r="Q76" i="9" s="1"/>
  <c r="R52" i="9"/>
  <c r="Q52" i="9" s="1"/>
  <c r="R86" i="8"/>
  <c r="Q86" i="8" s="1"/>
  <c r="R97" i="8"/>
  <c r="Q97" i="8" s="1"/>
  <c r="R80" i="8"/>
  <c r="Q80" i="8" s="1"/>
  <c r="Q34" i="8"/>
  <c r="R32" i="8"/>
  <c r="Q32" i="8" s="1"/>
  <c r="R78" i="8"/>
  <c r="Q78" i="8" s="1"/>
  <c r="R11" i="8"/>
  <c r="Q11" i="8" s="1"/>
  <c r="R24" i="8"/>
  <c r="Q24" i="8" s="1"/>
  <c r="Q99" i="7"/>
  <c r="S101" i="8"/>
  <c r="R3" i="8"/>
  <c r="V101" i="9"/>
  <c r="AP101" i="9" s="1"/>
  <c r="U101" i="8"/>
  <c r="R9" i="6"/>
  <c r="Q9" i="6" s="1"/>
  <c r="Q87" i="7"/>
  <c r="R96" i="7"/>
  <c r="Q96" i="7" s="1"/>
  <c r="R63" i="6"/>
  <c r="Q63" i="6" s="1"/>
  <c r="R74" i="6"/>
  <c r="Q74" i="6" s="1"/>
  <c r="R24" i="7"/>
  <c r="Q24" i="7" s="1"/>
  <c r="R40" i="6"/>
  <c r="Q40" i="6" s="1"/>
  <c r="W101" i="5"/>
  <c r="R72" i="6"/>
  <c r="Q72" i="6" s="1"/>
  <c r="R87" i="6"/>
  <c r="Q87" i="6" s="1"/>
  <c r="R77" i="5"/>
  <c r="Q77" i="5" s="1"/>
  <c r="R27" i="5"/>
  <c r="Q27" i="5" s="1"/>
  <c r="R66" i="6"/>
  <c r="Q66" i="6" s="1"/>
  <c r="R96" i="4"/>
  <c r="Q96" i="4" s="1"/>
  <c r="Q74" i="4"/>
  <c r="R5" i="4"/>
  <c r="Q5" i="4" s="1"/>
  <c r="V101" i="4"/>
  <c r="R10" i="4"/>
  <c r="Q10" i="4" s="1"/>
  <c r="R61" i="5"/>
  <c r="Q61" i="5" s="1"/>
  <c r="P132" i="3"/>
  <c r="P269" i="3"/>
  <c r="P67" i="3"/>
  <c r="P291" i="3"/>
  <c r="P164" i="3"/>
  <c r="P417" i="3"/>
  <c r="P211" i="3"/>
  <c r="P84" i="3"/>
  <c r="P252" i="3"/>
  <c r="P71" i="3"/>
  <c r="P284" i="3"/>
  <c r="P80" i="3"/>
  <c r="P208" i="3"/>
  <c r="P337" i="3"/>
  <c r="P400" i="3"/>
  <c r="P389" i="3"/>
  <c r="P449" i="3"/>
  <c r="P467" i="3"/>
  <c r="P140" i="3"/>
  <c r="P267" i="3"/>
  <c r="P432" i="3"/>
  <c r="P43" i="3"/>
  <c r="P152" i="3"/>
  <c r="P328" i="3"/>
  <c r="P69" i="3"/>
  <c r="P101" i="3"/>
  <c r="P133" i="3"/>
  <c r="P165" i="3"/>
  <c r="P197" i="3"/>
  <c r="P229" i="3"/>
  <c r="P315" i="3"/>
  <c r="P372" i="3"/>
  <c r="P495" i="3"/>
  <c r="P305" i="3"/>
  <c r="P441" i="3"/>
  <c r="P70" i="3"/>
  <c r="P102" i="3"/>
  <c r="P134" i="3"/>
  <c r="P166" i="3"/>
  <c r="P198" i="3"/>
  <c r="P230" i="3"/>
  <c r="P309" i="3"/>
  <c r="P361" i="3"/>
  <c r="P457" i="3"/>
  <c r="P411" i="3"/>
  <c r="P456" i="3"/>
  <c r="P234" i="3"/>
  <c r="P266" i="3"/>
  <c r="P298" i="3"/>
  <c r="P330" i="3"/>
  <c r="P362" i="3"/>
  <c r="P394" i="3"/>
  <c r="P426" i="3"/>
  <c r="P458" i="3"/>
  <c r="P490" i="3"/>
  <c r="P91" i="3"/>
  <c r="P227" i="3"/>
  <c r="R83" i="20"/>
  <c r="Q83" i="20" s="1"/>
  <c r="R75" i="20"/>
  <c r="Q75" i="20" s="1"/>
  <c r="S101" i="14"/>
  <c r="R3" i="14"/>
  <c r="R74" i="20"/>
  <c r="Q74" i="20" s="1"/>
  <c r="R24" i="20"/>
  <c r="Q24" i="20" s="1"/>
  <c r="Q48" i="20"/>
  <c r="R21" i="20"/>
  <c r="Q21" i="20" s="1"/>
  <c r="Q39" i="20"/>
  <c r="R32" i="16"/>
  <c r="Q32" i="16" s="1"/>
  <c r="Q36" i="16"/>
  <c r="R48" i="16"/>
  <c r="Q48" i="16" s="1"/>
  <c r="W101" i="16"/>
  <c r="R99" i="15"/>
  <c r="Q99" i="15" s="1"/>
  <c r="R7" i="15"/>
  <c r="Q7" i="15" s="1"/>
  <c r="R65" i="20"/>
  <c r="Q65" i="20" s="1"/>
  <c r="Q36" i="20"/>
  <c r="R47" i="20"/>
  <c r="Q47" i="20" s="1"/>
  <c r="R38" i="20"/>
  <c r="Q38" i="20" s="1"/>
  <c r="R68" i="20"/>
  <c r="Q68" i="20" s="1"/>
  <c r="R23" i="20"/>
  <c r="Q23" i="20" s="1"/>
  <c r="R12" i="20"/>
  <c r="Q12" i="20" s="1"/>
  <c r="W101" i="20"/>
  <c r="R93" i="16"/>
  <c r="Q93" i="16" s="1"/>
  <c r="Q62" i="16"/>
  <c r="R3" i="20"/>
  <c r="R9" i="16"/>
  <c r="Q9" i="16" s="1"/>
  <c r="R50" i="16"/>
  <c r="Q50" i="16" s="1"/>
  <c r="R76" i="16"/>
  <c r="Q76" i="16" s="1"/>
  <c r="R87" i="16"/>
  <c r="Q87" i="16" s="1"/>
  <c r="R19" i="16"/>
  <c r="Q19" i="16" s="1"/>
  <c r="U101" i="16"/>
  <c r="AO101" i="16" s="1"/>
  <c r="R70" i="15"/>
  <c r="Q70" i="15" s="1"/>
  <c r="Q11" i="15"/>
  <c r="R8" i="15"/>
  <c r="Q8" i="15" s="1"/>
  <c r="R77" i="15"/>
  <c r="Q77" i="15" s="1"/>
  <c r="Q89" i="15"/>
  <c r="R20" i="15"/>
  <c r="Q20" i="15" s="1"/>
  <c r="R27" i="15"/>
  <c r="Q27" i="15" s="1"/>
  <c r="Q47" i="15"/>
  <c r="Q93" i="14"/>
  <c r="R65" i="14"/>
  <c r="Q65" i="14" s="1"/>
  <c r="Q9" i="15"/>
  <c r="R56" i="14"/>
  <c r="Q56" i="14" s="1"/>
  <c r="R17" i="14"/>
  <c r="Q17" i="14" s="1"/>
  <c r="R74" i="14"/>
  <c r="Q74" i="14" s="1"/>
  <c r="R88" i="14"/>
  <c r="Q88" i="14" s="1"/>
  <c r="R94" i="12"/>
  <c r="Q94" i="12" s="1"/>
  <c r="R13" i="12"/>
  <c r="Q13" i="12" s="1"/>
  <c r="R50" i="12"/>
  <c r="Q50" i="12" s="1"/>
  <c r="R95" i="11"/>
  <c r="Q95" i="11" s="1"/>
  <c r="R87" i="11"/>
  <c r="Q87" i="11" s="1"/>
  <c r="R79" i="11"/>
  <c r="Q79" i="11" s="1"/>
  <c r="R71" i="11"/>
  <c r="Q71" i="11" s="1"/>
  <c r="R63" i="11"/>
  <c r="Q63" i="11" s="1"/>
  <c r="R55" i="11"/>
  <c r="Q55" i="11" s="1"/>
  <c r="Q55" i="12"/>
  <c r="R40" i="12"/>
  <c r="Q40" i="12" s="1"/>
  <c r="Q98" i="10"/>
  <c r="R44" i="12"/>
  <c r="Q44" i="12" s="1"/>
  <c r="Q35" i="12"/>
  <c r="R27" i="12"/>
  <c r="Q27" i="12" s="1"/>
  <c r="Q94" i="10"/>
  <c r="Q73" i="10"/>
  <c r="R18" i="12"/>
  <c r="Q18" i="12" s="1"/>
  <c r="Q85" i="11"/>
  <c r="R76" i="11"/>
  <c r="Q76" i="11" s="1"/>
  <c r="T101" i="11"/>
  <c r="AN101" i="11" s="1"/>
  <c r="R86" i="10"/>
  <c r="Q86" i="10" s="1"/>
  <c r="Q68" i="11"/>
  <c r="R18" i="11"/>
  <c r="Q18" i="11" s="1"/>
  <c r="Q58" i="9"/>
  <c r="Q29" i="9"/>
  <c r="R99" i="9"/>
  <c r="Q99" i="9" s="1"/>
  <c r="R48" i="9"/>
  <c r="Q48" i="9" s="1"/>
  <c r="Q74" i="10"/>
  <c r="U101" i="10"/>
  <c r="Q67" i="9"/>
  <c r="Q35" i="9"/>
  <c r="R79" i="10"/>
  <c r="Q79" i="10" s="1"/>
  <c r="R32" i="10"/>
  <c r="Q32" i="10" s="1"/>
  <c r="Q41" i="9"/>
  <c r="R9" i="10"/>
  <c r="Q9" i="10" s="1"/>
  <c r="R89" i="9"/>
  <c r="Q89" i="9" s="1"/>
  <c r="R36" i="11"/>
  <c r="Q36" i="11" s="1"/>
  <c r="Q45" i="10"/>
  <c r="R31" i="10"/>
  <c r="Q31" i="10" s="1"/>
  <c r="Q9" i="9"/>
  <c r="R68" i="8"/>
  <c r="Q68" i="8" s="1"/>
  <c r="R4" i="8"/>
  <c r="Q4" i="8" s="1"/>
  <c r="Q20" i="8"/>
  <c r="T101" i="9"/>
  <c r="AN101" i="9" s="1"/>
  <c r="V101" i="8"/>
  <c r="R80" i="7"/>
  <c r="Q80" i="7" s="1"/>
  <c r="R72" i="7"/>
  <c r="Q72" i="7" s="1"/>
  <c r="R94" i="7"/>
  <c r="Q94" i="7" s="1"/>
  <c r="R68" i="6"/>
  <c r="Q68" i="6" s="1"/>
  <c r="R14" i="6"/>
  <c r="Q14" i="6" s="1"/>
  <c r="R48" i="7"/>
  <c r="Q48" i="7" s="1"/>
  <c r="R64" i="7"/>
  <c r="Q64" i="7" s="1"/>
  <c r="R71" i="6"/>
  <c r="Q71" i="6" s="1"/>
  <c r="R37" i="6"/>
  <c r="Q37" i="6" s="1"/>
  <c r="R69" i="7"/>
  <c r="Q69" i="7" s="1"/>
  <c r="Q35" i="5"/>
  <c r="Q71" i="4"/>
  <c r="R67" i="4"/>
  <c r="Q67" i="4" s="1"/>
  <c r="R3" i="5"/>
  <c r="D488" i="3" s="1"/>
  <c r="R42" i="5"/>
  <c r="Q42" i="5" s="1"/>
  <c r="R32" i="7"/>
  <c r="Q32" i="7" s="1"/>
  <c r="R94" i="5"/>
  <c r="Q94" i="5" s="1"/>
  <c r="R8" i="4"/>
  <c r="Q8" i="4" s="1"/>
  <c r="R40" i="4"/>
  <c r="Q40" i="4" s="1"/>
  <c r="P51" i="3"/>
  <c r="P276" i="3"/>
  <c r="P83" i="3"/>
  <c r="P316" i="3"/>
  <c r="P180" i="3"/>
  <c r="P448" i="3"/>
  <c r="P220" i="3"/>
  <c r="P103" i="3"/>
  <c r="P304" i="3"/>
  <c r="P128" i="3"/>
  <c r="P289" i="3"/>
  <c r="P111" i="3"/>
  <c r="P232" i="3"/>
  <c r="P343" i="3"/>
  <c r="P431" i="3"/>
  <c r="P412" i="3"/>
  <c r="P461" i="3"/>
  <c r="P473" i="3"/>
  <c r="P171" i="3"/>
  <c r="P287" i="3"/>
  <c r="P444" i="3"/>
  <c r="P53" i="3"/>
  <c r="P183" i="3"/>
  <c r="P387" i="3"/>
  <c r="P73" i="3"/>
  <c r="P105" i="3"/>
  <c r="P137" i="3"/>
  <c r="P169" i="3"/>
  <c r="P201" i="3"/>
  <c r="P236" i="3"/>
  <c r="P317" i="3"/>
  <c r="P401" i="3"/>
  <c r="P239" i="3"/>
  <c r="P320" i="3"/>
  <c r="P42" i="3"/>
  <c r="P74" i="3"/>
  <c r="P106" i="3"/>
  <c r="P138" i="3"/>
  <c r="P170" i="3"/>
  <c r="P202" i="3"/>
  <c r="P243" i="3"/>
  <c r="P324" i="3"/>
  <c r="P364" i="3"/>
  <c r="P463" i="3"/>
  <c r="P421" i="3"/>
  <c r="P459" i="3"/>
  <c r="P238" i="3"/>
  <c r="P270" i="3"/>
  <c r="P302" i="3"/>
  <c r="P334" i="3"/>
  <c r="P366" i="3"/>
  <c r="P398" i="3"/>
  <c r="P430" i="3"/>
  <c r="P462" i="3"/>
  <c r="P494" i="3"/>
  <c r="P200" i="3"/>
  <c r="P196" i="3"/>
  <c r="S102" i="20"/>
  <c r="V101" i="16"/>
  <c r="AP101" i="16" s="1"/>
  <c r="R97" i="15"/>
  <c r="Q97" i="15" s="1"/>
  <c r="R92" i="15"/>
  <c r="Q92" i="15" s="1"/>
  <c r="S101" i="15"/>
  <c r="R3" i="15"/>
  <c r="R24" i="15"/>
  <c r="Q24" i="15" s="1"/>
  <c r="R55" i="15"/>
  <c r="Q55" i="15" s="1"/>
  <c r="R96" i="15"/>
  <c r="Q96" i="15" s="1"/>
  <c r="R16" i="14"/>
  <c r="Q16" i="14" s="1"/>
  <c r="Q4" i="14"/>
  <c r="R86" i="12"/>
  <c r="Q86" i="12" s="1"/>
  <c r="R24" i="14"/>
  <c r="Q24" i="14" s="1"/>
  <c r="R37" i="12"/>
  <c r="Q37" i="12" s="1"/>
  <c r="Q79" i="12"/>
  <c r="R17" i="11"/>
  <c r="Q17" i="11" s="1"/>
  <c r="R49" i="12"/>
  <c r="Q49" i="12" s="1"/>
  <c r="Q28" i="12"/>
  <c r="Q40" i="11"/>
  <c r="R16" i="12"/>
  <c r="Q16" i="12" s="1"/>
  <c r="R47" i="12"/>
  <c r="Q47" i="12" s="1"/>
  <c r="R97" i="11"/>
  <c r="Q97" i="11" s="1"/>
  <c r="R5" i="11"/>
  <c r="Q5" i="11" s="1"/>
  <c r="R90" i="10"/>
  <c r="Q90" i="10" s="1"/>
  <c r="R48" i="11"/>
  <c r="Q48" i="11" s="1"/>
  <c r="Q8" i="11"/>
  <c r="R96" i="11"/>
  <c r="Q96" i="11" s="1"/>
  <c r="R97" i="10"/>
  <c r="Q97" i="10" s="1"/>
  <c r="Q67" i="10"/>
  <c r="Q41" i="10"/>
  <c r="U101" i="11"/>
  <c r="Q88" i="10"/>
  <c r="R13" i="11"/>
  <c r="Q13" i="11" s="1"/>
  <c r="R83" i="10"/>
  <c r="Q83" i="10" s="1"/>
  <c r="R54" i="10"/>
  <c r="Q54" i="10" s="1"/>
  <c r="R83" i="9"/>
  <c r="Q83" i="9" s="1"/>
  <c r="R18" i="9"/>
  <c r="Q18" i="9" s="1"/>
  <c r="R87" i="8"/>
  <c r="Q87" i="8" s="1"/>
  <c r="R88" i="9"/>
  <c r="Q88" i="9" s="1"/>
  <c r="R61" i="9"/>
  <c r="Q61" i="9" s="1"/>
  <c r="R72" i="9"/>
  <c r="Q72" i="9" s="1"/>
  <c r="T101" i="10"/>
  <c r="AN101" i="10" s="1"/>
  <c r="R77" i="9"/>
  <c r="Q77" i="9" s="1"/>
  <c r="R21" i="10"/>
  <c r="Q21" i="10" s="1"/>
  <c r="R70" i="9"/>
  <c r="Q70" i="9" s="1"/>
  <c r="R65" i="9"/>
  <c r="Q65" i="9" s="1"/>
  <c r="R13" i="9"/>
  <c r="Q13" i="9" s="1"/>
  <c r="R36" i="9"/>
  <c r="Q36" i="9" s="1"/>
  <c r="R4" i="10"/>
  <c r="Q4" i="10" s="1"/>
  <c r="Q64" i="8"/>
  <c r="R72" i="8"/>
  <c r="Q72" i="8" s="1"/>
  <c r="R28" i="8"/>
  <c r="Q28" i="8" s="1"/>
  <c r="R46" i="8"/>
  <c r="Q46" i="8" s="1"/>
  <c r="R12" i="8"/>
  <c r="Q12" i="8" s="1"/>
  <c r="U101" i="9"/>
  <c r="R88" i="7"/>
  <c r="Q88" i="7" s="1"/>
  <c r="R73" i="7"/>
  <c r="Q73" i="7" s="1"/>
  <c r="R78" i="7"/>
  <c r="Q78" i="7" s="1"/>
  <c r="Q12" i="6"/>
  <c r="Q86" i="6"/>
  <c r="R10" i="6"/>
  <c r="Q10" i="6" s="1"/>
  <c r="R49" i="8"/>
  <c r="Q49" i="8" s="1"/>
  <c r="R7" i="6"/>
  <c r="Q7" i="6" s="1"/>
  <c r="R52" i="8"/>
  <c r="Q52" i="8" s="1"/>
  <c r="Q7" i="7"/>
  <c r="R93" i="6"/>
  <c r="Q93" i="6" s="1"/>
  <c r="R45" i="6"/>
  <c r="Q45" i="6" s="1"/>
  <c r="R82" i="6"/>
  <c r="Q82" i="6" s="1"/>
  <c r="R43" i="6"/>
  <c r="Q43" i="6" s="1"/>
  <c r="R53" i="7"/>
  <c r="Q53" i="7" s="1"/>
  <c r="R21" i="6"/>
  <c r="Q21" i="6" s="1"/>
  <c r="R79" i="7"/>
  <c r="Q79" i="7" s="1"/>
  <c r="R99" i="4"/>
  <c r="Q99" i="4" s="1"/>
  <c r="R66" i="4"/>
  <c r="Q66" i="4" s="1"/>
  <c r="R73" i="4"/>
  <c r="Q73" i="4" s="1"/>
  <c r="R51" i="4"/>
  <c r="Q51" i="4" s="1"/>
  <c r="R79" i="5"/>
  <c r="Q79" i="5" s="1"/>
  <c r="S101" i="5"/>
  <c r="R88" i="4"/>
  <c r="Q88" i="4" s="1"/>
  <c r="R30" i="4"/>
  <c r="Q30" i="4" s="1"/>
  <c r="R11" i="4"/>
  <c r="Q11" i="4" s="1"/>
  <c r="W101" i="4"/>
  <c r="P48" i="3"/>
  <c r="P281" i="3"/>
  <c r="P92" i="3"/>
  <c r="P323" i="3"/>
  <c r="P199" i="3"/>
  <c r="P59" i="3"/>
  <c r="P257" i="3"/>
  <c r="P160" i="3"/>
  <c r="P319" i="3"/>
  <c r="P131" i="3"/>
  <c r="P299" i="3"/>
  <c r="P112" i="3"/>
  <c r="P233" i="3"/>
  <c r="P360" i="3"/>
  <c r="P433" i="3"/>
  <c r="P439" i="3"/>
  <c r="P492" i="3"/>
  <c r="P500" i="3"/>
  <c r="P172" i="3"/>
  <c r="P311" i="3"/>
  <c r="P465" i="3"/>
  <c r="P56" i="3"/>
  <c r="P184" i="3"/>
  <c r="P409" i="3"/>
  <c r="P77" i="3"/>
  <c r="P109" i="3"/>
  <c r="P141" i="3"/>
  <c r="P173" i="3"/>
  <c r="P205" i="3"/>
  <c r="P251" i="3"/>
  <c r="P333" i="3"/>
  <c r="P407" i="3"/>
  <c r="P241" i="3"/>
  <c r="P376" i="3"/>
  <c r="P464" i="3"/>
  <c r="P46" i="3"/>
  <c r="P78" i="3"/>
  <c r="P110" i="3"/>
  <c r="P142" i="3"/>
  <c r="P174" i="3"/>
  <c r="P206" i="3"/>
  <c r="P245" i="3"/>
  <c r="P329" i="3"/>
  <c r="P384" i="3"/>
  <c r="P480" i="3"/>
  <c r="P424" i="3"/>
  <c r="P469" i="3"/>
  <c r="P242" i="3"/>
  <c r="P274" i="3"/>
  <c r="P306" i="3"/>
  <c r="P338" i="3"/>
  <c r="P370" i="3"/>
  <c r="P402" i="3"/>
  <c r="P434" i="3"/>
  <c r="P466" i="3"/>
  <c r="P498" i="3"/>
  <c r="P127" i="3"/>
  <c r="Q97" i="9"/>
  <c r="R78" i="9"/>
  <c r="Q78" i="9" s="1"/>
  <c r="R23" i="9"/>
  <c r="Q23" i="9" s="1"/>
  <c r="R6" i="9"/>
  <c r="Q6" i="9" s="1"/>
  <c r="R69" i="8"/>
  <c r="Q69" i="8" s="1"/>
  <c r="Q63" i="8"/>
  <c r="R36" i="8"/>
  <c r="Q36" i="8" s="1"/>
  <c r="R53" i="8"/>
  <c r="Q53" i="8" s="1"/>
  <c r="Q16" i="8"/>
  <c r="R38" i="8"/>
  <c r="Q38" i="8" s="1"/>
  <c r="R82" i="7"/>
  <c r="Q82" i="7" s="1"/>
  <c r="S101" i="6"/>
  <c r="S102" i="6" s="1"/>
  <c r="R3" i="6"/>
  <c r="R8" i="7"/>
  <c r="Q8" i="7" s="1"/>
  <c r="R79" i="6"/>
  <c r="Q79" i="6" s="1"/>
  <c r="R31" i="6"/>
  <c r="Q31" i="6" s="1"/>
  <c r="R13" i="7"/>
  <c r="Q13" i="7" s="1"/>
  <c r="R90" i="6"/>
  <c r="Q90" i="6" s="1"/>
  <c r="R42" i="6"/>
  <c r="Q42" i="6" s="1"/>
  <c r="R100" i="5"/>
  <c r="Q100" i="5" s="1"/>
  <c r="R68" i="5"/>
  <c r="Q68" i="5" s="1"/>
  <c r="R3" i="4"/>
  <c r="S101" i="4"/>
  <c r="S102" i="4" s="1"/>
  <c r="R28" i="6"/>
  <c r="Q28" i="6" s="1"/>
  <c r="R88" i="5"/>
  <c r="Q88" i="5" s="1"/>
  <c r="R60" i="6"/>
  <c r="Q60" i="6" s="1"/>
  <c r="R88" i="6"/>
  <c r="Q88" i="6" s="1"/>
  <c r="R69" i="6"/>
  <c r="Q69" i="6" s="1"/>
  <c r="R66" i="5"/>
  <c r="Q66" i="5" s="1"/>
  <c r="R47" i="5"/>
  <c r="Q47" i="5" s="1"/>
  <c r="R39" i="4"/>
  <c r="Q39" i="4" s="1"/>
  <c r="R95" i="4"/>
  <c r="Q95" i="4" s="1"/>
  <c r="R24" i="4"/>
  <c r="Q24" i="4" s="1"/>
  <c r="R42" i="4"/>
  <c r="Q42" i="4" s="1"/>
  <c r="R100" i="4"/>
  <c r="Q100" i="4" s="1"/>
  <c r="R43" i="4"/>
  <c r="Q43" i="4" s="1"/>
  <c r="R24" i="6"/>
  <c r="Q24" i="6" s="1"/>
  <c r="R31" i="4"/>
  <c r="Q31" i="4" s="1"/>
  <c r="R68" i="4"/>
  <c r="Q68" i="4" s="1"/>
  <c r="R19" i="4"/>
  <c r="Q19" i="4" s="1"/>
  <c r="P296" i="3"/>
  <c r="P159" i="3"/>
  <c r="P365" i="3"/>
  <c r="P248" i="3"/>
  <c r="P100" i="3"/>
  <c r="P272" i="3"/>
  <c r="P163" i="3"/>
  <c r="P341" i="3"/>
  <c r="P147" i="3"/>
  <c r="P321" i="3"/>
  <c r="P143" i="3"/>
  <c r="P235" i="3"/>
  <c r="P379" i="3"/>
  <c r="P435" i="3"/>
  <c r="P484" i="3"/>
  <c r="P496" i="3"/>
  <c r="P75" i="3"/>
  <c r="P203" i="3"/>
  <c r="P312" i="3"/>
  <c r="P477" i="3"/>
  <c r="P87" i="3"/>
  <c r="P215" i="3"/>
  <c r="P471" i="3"/>
  <c r="P81" i="3"/>
  <c r="P113" i="3"/>
  <c r="P145" i="3"/>
  <c r="P177" i="3"/>
  <c r="P209" i="3"/>
  <c r="P253" i="3"/>
  <c r="P336" i="3"/>
  <c r="P428" i="3"/>
  <c r="P256" i="3"/>
  <c r="P377" i="3"/>
  <c r="P481" i="3"/>
  <c r="P50" i="3"/>
  <c r="P82" i="3"/>
  <c r="P114" i="3"/>
  <c r="P146" i="3"/>
  <c r="P178" i="3"/>
  <c r="P210" i="3"/>
  <c r="P260" i="3"/>
  <c r="P332" i="3"/>
  <c r="P391" i="3"/>
  <c r="P497" i="3"/>
  <c r="P427" i="3"/>
  <c r="P472" i="3"/>
  <c r="P246" i="3"/>
  <c r="P278" i="3"/>
  <c r="P310" i="3"/>
  <c r="P342" i="3"/>
  <c r="P374" i="3"/>
  <c r="P406" i="3"/>
  <c r="P438" i="3"/>
  <c r="P470" i="3"/>
  <c r="P155" i="3"/>
  <c r="P96" i="3"/>
  <c r="P295" i="3"/>
  <c r="W102" i="16" l="1"/>
  <c r="AQ102" i="16" s="1"/>
  <c r="AQ101" i="16"/>
  <c r="S102" i="15"/>
  <c r="AM102" i="15" s="1"/>
  <c r="AM101" i="15"/>
  <c r="S102" i="14"/>
  <c r="AM102" i="14" s="1"/>
  <c r="AM101" i="14"/>
  <c r="V102" i="12"/>
  <c r="AP102" i="12" s="1"/>
  <c r="AP101" i="12"/>
  <c r="U102" i="11"/>
  <c r="AO102" i="11" s="1"/>
  <c r="AO101" i="11"/>
  <c r="U102" i="10"/>
  <c r="AO102" i="10" s="1"/>
  <c r="AO101" i="10"/>
  <c r="U102" i="9"/>
  <c r="AO102" i="9" s="1"/>
  <c r="AO101" i="9"/>
  <c r="G17" i="3"/>
  <c r="P17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308" i="3"/>
  <c r="G316" i="3"/>
  <c r="G324" i="3"/>
  <c r="G332" i="3"/>
  <c r="G340" i="3"/>
  <c r="G348" i="3"/>
  <c r="G356" i="3"/>
  <c r="G364" i="3"/>
  <c r="G372" i="3"/>
  <c r="G380" i="3"/>
  <c r="G388" i="3"/>
  <c r="G396" i="3"/>
  <c r="G404" i="3"/>
  <c r="G412" i="3"/>
  <c r="G420" i="3"/>
  <c r="G428" i="3"/>
  <c r="G436" i="3"/>
  <c r="G444" i="3"/>
  <c r="G452" i="3"/>
  <c r="G460" i="3"/>
  <c r="G468" i="3"/>
  <c r="G476" i="3"/>
  <c r="G484" i="3"/>
  <c r="G492" i="3"/>
  <c r="G500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G141" i="3"/>
  <c r="G149" i="3"/>
  <c r="G157" i="3"/>
  <c r="G165" i="3"/>
  <c r="G173" i="3"/>
  <c r="G181" i="3"/>
  <c r="G189" i="3"/>
  <c r="G197" i="3"/>
  <c r="G205" i="3"/>
  <c r="G213" i="3"/>
  <c r="G221" i="3"/>
  <c r="G229" i="3"/>
  <c r="G237" i="3"/>
  <c r="G245" i="3"/>
  <c r="G253" i="3"/>
  <c r="G261" i="3"/>
  <c r="G269" i="3"/>
  <c r="G277" i="3"/>
  <c r="G285" i="3"/>
  <c r="G293" i="3"/>
  <c r="G301" i="3"/>
  <c r="G309" i="3"/>
  <c r="G317" i="3"/>
  <c r="G325" i="3"/>
  <c r="G333" i="3"/>
  <c r="G341" i="3"/>
  <c r="G349" i="3"/>
  <c r="G357" i="3"/>
  <c r="G365" i="3"/>
  <c r="G373" i="3"/>
  <c r="G381" i="3"/>
  <c r="G389" i="3"/>
  <c r="G397" i="3"/>
  <c r="G405" i="3"/>
  <c r="G413" i="3"/>
  <c r="G421" i="3"/>
  <c r="G429" i="3"/>
  <c r="G437" i="3"/>
  <c r="G445" i="3"/>
  <c r="G453" i="3"/>
  <c r="G461" i="3"/>
  <c r="G469" i="3"/>
  <c r="G477" i="3"/>
  <c r="G485" i="3"/>
  <c r="G493" i="3"/>
  <c r="G22" i="3"/>
  <c r="G30" i="3"/>
  <c r="G38" i="3"/>
  <c r="G46" i="3"/>
  <c r="G54" i="3"/>
  <c r="G62" i="3"/>
  <c r="G70" i="3"/>
  <c r="G78" i="3"/>
  <c r="G86" i="3"/>
  <c r="G94" i="3"/>
  <c r="G102" i="3"/>
  <c r="G110" i="3"/>
  <c r="G118" i="3"/>
  <c r="G126" i="3"/>
  <c r="G134" i="3"/>
  <c r="G142" i="3"/>
  <c r="G150" i="3"/>
  <c r="G158" i="3"/>
  <c r="G166" i="3"/>
  <c r="G174" i="3"/>
  <c r="G182" i="3"/>
  <c r="G190" i="3"/>
  <c r="G198" i="3"/>
  <c r="G206" i="3"/>
  <c r="G214" i="3"/>
  <c r="G222" i="3"/>
  <c r="G230" i="3"/>
  <c r="G238" i="3"/>
  <c r="G246" i="3"/>
  <c r="G254" i="3"/>
  <c r="G262" i="3"/>
  <c r="G270" i="3"/>
  <c r="G278" i="3"/>
  <c r="G286" i="3"/>
  <c r="G294" i="3"/>
  <c r="G302" i="3"/>
  <c r="G310" i="3"/>
  <c r="G318" i="3"/>
  <c r="G326" i="3"/>
  <c r="G334" i="3"/>
  <c r="G342" i="3"/>
  <c r="G350" i="3"/>
  <c r="G358" i="3"/>
  <c r="G366" i="3"/>
  <c r="G374" i="3"/>
  <c r="G382" i="3"/>
  <c r="G390" i="3"/>
  <c r="G398" i="3"/>
  <c r="G406" i="3"/>
  <c r="G414" i="3"/>
  <c r="G422" i="3"/>
  <c r="G430" i="3"/>
  <c r="G438" i="3"/>
  <c r="G446" i="3"/>
  <c r="G454" i="3"/>
  <c r="G462" i="3"/>
  <c r="G470" i="3"/>
  <c r="G478" i="3"/>
  <c r="G486" i="3"/>
  <c r="G494" i="3"/>
  <c r="G23" i="3"/>
  <c r="G31" i="3"/>
  <c r="G39" i="3"/>
  <c r="G47" i="3"/>
  <c r="G55" i="3"/>
  <c r="G63" i="3"/>
  <c r="G71" i="3"/>
  <c r="G79" i="3"/>
  <c r="G87" i="3"/>
  <c r="G95" i="3"/>
  <c r="G103" i="3"/>
  <c r="G111" i="3"/>
  <c r="G119" i="3"/>
  <c r="G127" i="3"/>
  <c r="G135" i="3"/>
  <c r="G143" i="3"/>
  <c r="G151" i="3"/>
  <c r="G159" i="3"/>
  <c r="G167" i="3"/>
  <c r="G175" i="3"/>
  <c r="G183" i="3"/>
  <c r="G191" i="3"/>
  <c r="G199" i="3"/>
  <c r="G207" i="3"/>
  <c r="G215" i="3"/>
  <c r="G223" i="3"/>
  <c r="G231" i="3"/>
  <c r="G239" i="3"/>
  <c r="G247" i="3"/>
  <c r="G255" i="3"/>
  <c r="G263" i="3"/>
  <c r="G271" i="3"/>
  <c r="G279" i="3"/>
  <c r="G287" i="3"/>
  <c r="G295" i="3"/>
  <c r="G303" i="3"/>
  <c r="G311" i="3"/>
  <c r="G319" i="3"/>
  <c r="G327" i="3"/>
  <c r="G335" i="3"/>
  <c r="G343" i="3"/>
  <c r="G351" i="3"/>
  <c r="G359" i="3"/>
  <c r="G367" i="3"/>
  <c r="G375" i="3"/>
  <c r="G383" i="3"/>
  <c r="G391" i="3"/>
  <c r="G399" i="3"/>
  <c r="G407" i="3"/>
  <c r="G415" i="3"/>
  <c r="G423" i="3"/>
  <c r="G431" i="3"/>
  <c r="G439" i="3"/>
  <c r="G447" i="3"/>
  <c r="G455" i="3"/>
  <c r="G463" i="3"/>
  <c r="G471" i="3"/>
  <c r="G479" i="3"/>
  <c r="G487" i="3"/>
  <c r="G495" i="3"/>
  <c r="G24" i="3"/>
  <c r="G32" i="3"/>
  <c r="G40" i="3"/>
  <c r="G48" i="3"/>
  <c r="G56" i="3"/>
  <c r="G64" i="3"/>
  <c r="G72" i="3"/>
  <c r="G80" i="3"/>
  <c r="G88" i="3"/>
  <c r="G96" i="3"/>
  <c r="G104" i="3"/>
  <c r="G112" i="3"/>
  <c r="G120" i="3"/>
  <c r="G128" i="3"/>
  <c r="G136" i="3"/>
  <c r="G144" i="3"/>
  <c r="G152" i="3"/>
  <c r="G160" i="3"/>
  <c r="G168" i="3"/>
  <c r="G176" i="3"/>
  <c r="G184" i="3"/>
  <c r="G192" i="3"/>
  <c r="G200" i="3"/>
  <c r="G208" i="3"/>
  <c r="G216" i="3"/>
  <c r="G224" i="3"/>
  <c r="G232" i="3"/>
  <c r="G240" i="3"/>
  <c r="G248" i="3"/>
  <c r="G256" i="3"/>
  <c r="G264" i="3"/>
  <c r="G272" i="3"/>
  <c r="G280" i="3"/>
  <c r="G288" i="3"/>
  <c r="G296" i="3"/>
  <c r="G304" i="3"/>
  <c r="G312" i="3"/>
  <c r="G320" i="3"/>
  <c r="G328" i="3"/>
  <c r="G336" i="3"/>
  <c r="G344" i="3"/>
  <c r="G352" i="3"/>
  <c r="G360" i="3"/>
  <c r="G368" i="3"/>
  <c r="G376" i="3"/>
  <c r="G384" i="3"/>
  <c r="G392" i="3"/>
  <c r="G400" i="3"/>
  <c r="G408" i="3"/>
  <c r="G416" i="3"/>
  <c r="G424" i="3"/>
  <c r="G432" i="3"/>
  <c r="G440" i="3"/>
  <c r="G448" i="3"/>
  <c r="G456" i="3"/>
  <c r="G464" i="3"/>
  <c r="G472" i="3"/>
  <c r="G480" i="3"/>
  <c r="G488" i="3"/>
  <c r="G496" i="3"/>
  <c r="G25" i="3"/>
  <c r="G33" i="3"/>
  <c r="G41" i="3"/>
  <c r="G49" i="3"/>
  <c r="G57" i="3"/>
  <c r="G65" i="3"/>
  <c r="G73" i="3"/>
  <c r="G81" i="3"/>
  <c r="G89" i="3"/>
  <c r="G97" i="3"/>
  <c r="G105" i="3"/>
  <c r="G113" i="3"/>
  <c r="G121" i="3"/>
  <c r="G129" i="3"/>
  <c r="G137" i="3"/>
  <c r="G145" i="3"/>
  <c r="G153" i="3"/>
  <c r="G161" i="3"/>
  <c r="G169" i="3"/>
  <c r="G177" i="3"/>
  <c r="G185" i="3"/>
  <c r="G193" i="3"/>
  <c r="G201" i="3"/>
  <c r="G209" i="3"/>
  <c r="G217" i="3"/>
  <c r="G225" i="3"/>
  <c r="G233" i="3"/>
  <c r="G241" i="3"/>
  <c r="G249" i="3"/>
  <c r="G257" i="3"/>
  <c r="G265" i="3"/>
  <c r="G273" i="3"/>
  <c r="G281" i="3"/>
  <c r="G289" i="3"/>
  <c r="G297" i="3"/>
  <c r="G305" i="3"/>
  <c r="G313" i="3"/>
  <c r="G321" i="3"/>
  <c r="G329" i="3"/>
  <c r="G337" i="3"/>
  <c r="G345" i="3"/>
  <c r="G353" i="3"/>
  <c r="G361" i="3"/>
  <c r="G369" i="3"/>
  <c r="G377" i="3"/>
  <c r="G385" i="3"/>
  <c r="G393" i="3"/>
  <c r="G401" i="3"/>
  <c r="G409" i="3"/>
  <c r="G417" i="3"/>
  <c r="G425" i="3"/>
  <c r="G433" i="3"/>
  <c r="G441" i="3"/>
  <c r="G449" i="3"/>
  <c r="G457" i="3"/>
  <c r="G465" i="3"/>
  <c r="G473" i="3"/>
  <c r="G481" i="3"/>
  <c r="G489" i="3"/>
  <c r="G497" i="3"/>
  <c r="G26" i="3"/>
  <c r="G34" i="3"/>
  <c r="G42" i="3"/>
  <c r="G50" i="3"/>
  <c r="G58" i="3"/>
  <c r="G66" i="3"/>
  <c r="G74" i="3"/>
  <c r="G82" i="3"/>
  <c r="G90" i="3"/>
  <c r="G98" i="3"/>
  <c r="G106" i="3"/>
  <c r="G114" i="3"/>
  <c r="G122" i="3"/>
  <c r="G130" i="3"/>
  <c r="G138" i="3"/>
  <c r="G146" i="3"/>
  <c r="G154" i="3"/>
  <c r="G162" i="3"/>
  <c r="G170" i="3"/>
  <c r="G178" i="3"/>
  <c r="G186" i="3"/>
  <c r="G194" i="3"/>
  <c r="G202" i="3"/>
  <c r="G210" i="3"/>
  <c r="G218" i="3"/>
  <c r="G226" i="3"/>
  <c r="G234" i="3"/>
  <c r="G242" i="3"/>
  <c r="G250" i="3"/>
  <c r="G258" i="3"/>
  <c r="G266" i="3"/>
  <c r="G274" i="3"/>
  <c r="G282" i="3"/>
  <c r="G290" i="3"/>
  <c r="G298" i="3"/>
  <c r="G306" i="3"/>
  <c r="G314" i="3"/>
  <c r="G322" i="3"/>
  <c r="G330" i="3"/>
  <c r="G338" i="3"/>
  <c r="G346" i="3"/>
  <c r="G354" i="3"/>
  <c r="G362" i="3"/>
  <c r="G370" i="3"/>
  <c r="G378" i="3"/>
  <c r="G386" i="3"/>
  <c r="G394" i="3"/>
  <c r="G402" i="3"/>
  <c r="G410" i="3"/>
  <c r="G418" i="3"/>
  <c r="G426" i="3"/>
  <c r="G434" i="3"/>
  <c r="G442" i="3"/>
  <c r="G450" i="3"/>
  <c r="G458" i="3"/>
  <c r="G466" i="3"/>
  <c r="G474" i="3"/>
  <c r="G482" i="3"/>
  <c r="G490" i="3"/>
  <c r="G498" i="3"/>
  <c r="G19" i="3"/>
  <c r="G27" i="3"/>
  <c r="G35" i="3"/>
  <c r="G43" i="3"/>
  <c r="G51" i="3"/>
  <c r="G59" i="3"/>
  <c r="G67" i="3"/>
  <c r="G75" i="3"/>
  <c r="G83" i="3"/>
  <c r="G91" i="3"/>
  <c r="G99" i="3"/>
  <c r="G107" i="3"/>
  <c r="G115" i="3"/>
  <c r="G123" i="3"/>
  <c r="G131" i="3"/>
  <c r="G139" i="3"/>
  <c r="G147" i="3"/>
  <c r="G155" i="3"/>
  <c r="G163" i="3"/>
  <c r="G171" i="3"/>
  <c r="G179" i="3"/>
  <c r="G187" i="3"/>
  <c r="G195" i="3"/>
  <c r="G203" i="3"/>
  <c r="G211" i="3"/>
  <c r="G219" i="3"/>
  <c r="G227" i="3"/>
  <c r="G235" i="3"/>
  <c r="G243" i="3"/>
  <c r="G251" i="3"/>
  <c r="G259" i="3"/>
  <c r="G267" i="3"/>
  <c r="G275" i="3"/>
  <c r="G283" i="3"/>
  <c r="G291" i="3"/>
  <c r="G299" i="3"/>
  <c r="G307" i="3"/>
  <c r="G315" i="3"/>
  <c r="G323" i="3"/>
  <c r="G331" i="3"/>
  <c r="G339" i="3"/>
  <c r="G347" i="3"/>
  <c r="G355" i="3"/>
  <c r="G363" i="3"/>
  <c r="G371" i="3"/>
  <c r="G379" i="3"/>
  <c r="G387" i="3"/>
  <c r="G395" i="3"/>
  <c r="G403" i="3"/>
  <c r="G411" i="3"/>
  <c r="G419" i="3"/>
  <c r="G427" i="3"/>
  <c r="G435" i="3"/>
  <c r="G443" i="3"/>
  <c r="G451" i="3"/>
  <c r="G459" i="3"/>
  <c r="G467" i="3"/>
  <c r="G475" i="3"/>
  <c r="G483" i="3"/>
  <c r="G491" i="3"/>
  <c r="G499" i="3"/>
  <c r="W102" i="8"/>
  <c r="U102" i="8"/>
  <c r="F91" i="3"/>
  <c r="F115" i="3"/>
  <c r="F31" i="3"/>
  <c r="F22" i="3"/>
  <c r="F306" i="3"/>
  <c r="F235" i="3"/>
  <c r="F99" i="3"/>
  <c r="F38" i="3"/>
  <c r="F48" i="3"/>
  <c r="F227" i="3"/>
  <c r="F24" i="3"/>
  <c r="F252" i="3"/>
  <c r="F374" i="3"/>
  <c r="F134" i="3"/>
  <c r="F400" i="3"/>
  <c r="F58" i="3"/>
  <c r="F178" i="3"/>
  <c r="F299" i="3"/>
  <c r="F52" i="3"/>
  <c r="F122" i="3"/>
  <c r="F199" i="3"/>
  <c r="U102" i="7"/>
  <c r="F82" i="3"/>
  <c r="F251" i="3"/>
  <c r="F219" i="3"/>
  <c r="F59" i="3"/>
  <c r="F484" i="3"/>
  <c r="F434" i="3"/>
  <c r="F444" i="3"/>
  <c r="F454" i="3"/>
  <c r="F158" i="3"/>
  <c r="F295" i="3"/>
  <c r="F19" i="3"/>
  <c r="F74" i="3"/>
  <c r="F202" i="3"/>
  <c r="F316" i="3"/>
  <c r="F468" i="3"/>
  <c r="F84" i="3"/>
  <c r="F116" i="3"/>
  <c r="F148" i="3"/>
  <c r="F180" i="3"/>
  <c r="F212" i="3"/>
  <c r="F270" i="3"/>
  <c r="F342" i="3"/>
  <c r="F426" i="3"/>
  <c r="F275" i="3"/>
  <c r="F416" i="3"/>
  <c r="F33" i="3"/>
  <c r="F65" i="3"/>
  <c r="F97" i="3"/>
  <c r="F129" i="3"/>
  <c r="F161" i="3"/>
  <c r="F193" i="3"/>
  <c r="F225" i="3"/>
  <c r="F296" i="3"/>
  <c r="F354" i="3"/>
  <c r="F438" i="3"/>
  <c r="F411" i="3"/>
  <c r="F456" i="3"/>
  <c r="F494" i="3"/>
  <c r="F261" i="3"/>
  <c r="F293" i="3"/>
  <c r="F325" i="3"/>
  <c r="F357" i="3"/>
  <c r="F389" i="3"/>
  <c r="F421" i="3"/>
  <c r="F453" i="3"/>
  <c r="F485" i="3"/>
  <c r="F207" i="3"/>
  <c r="F78" i="3"/>
  <c r="F312" i="3"/>
  <c r="F54" i="3"/>
  <c r="F259" i="3"/>
  <c r="F286" i="3"/>
  <c r="F187" i="3"/>
  <c r="F70" i="3"/>
  <c r="F256" i="3"/>
  <c r="F36" i="3"/>
  <c r="F218" i="3"/>
  <c r="F34" i="3"/>
  <c r="F130" i="3"/>
  <c r="F263" i="3"/>
  <c r="F384" i="3"/>
  <c r="F496" i="3"/>
  <c r="F436" i="3"/>
  <c r="F448" i="3"/>
  <c r="F495" i="3"/>
  <c r="F159" i="3"/>
  <c r="F320" i="3"/>
  <c r="F21" i="3"/>
  <c r="F75" i="3"/>
  <c r="F203" i="3"/>
  <c r="F318" i="3"/>
  <c r="F480" i="3"/>
  <c r="F88" i="3"/>
  <c r="F120" i="3"/>
  <c r="F152" i="3"/>
  <c r="F184" i="3"/>
  <c r="F216" i="3"/>
  <c r="F272" i="3"/>
  <c r="F352" i="3"/>
  <c r="F447" i="3"/>
  <c r="F290" i="3"/>
  <c r="F422" i="3"/>
  <c r="F37" i="3"/>
  <c r="F69" i="3"/>
  <c r="F101" i="3"/>
  <c r="F133" i="3"/>
  <c r="F165" i="3"/>
  <c r="F197" i="3"/>
  <c r="F229" i="3"/>
  <c r="F311" i="3"/>
  <c r="F364" i="3"/>
  <c r="F455" i="3"/>
  <c r="F414" i="3"/>
  <c r="F459" i="3"/>
  <c r="F233" i="3"/>
  <c r="F265" i="3"/>
  <c r="F297" i="3"/>
  <c r="F329" i="3"/>
  <c r="F361" i="3"/>
  <c r="F393" i="3"/>
  <c r="F425" i="3"/>
  <c r="F457" i="3"/>
  <c r="F489" i="3"/>
  <c r="F26" i="3"/>
  <c r="F167" i="3"/>
  <c r="F182" i="3"/>
  <c r="F274" i="3"/>
  <c r="F239" i="3"/>
  <c r="F119" i="3"/>
  <c r="F327" i="3"/>
  <c r="F71" i="3"/>
  <c r="F284" i="3"/>
  <c r="F328" i="3"/>
  <c r="F206" i="3"/>
  <c r="F79" i="3"/>
  <c r="F283" i="3"/>
  <c r="F42" i="3"/>
  <c r="F278" i="3"/>
  <c r="F44" i="3"/>
  <c r="F131" i="3"/>
  <c r="F288" i="3"/>
  <c r="F388" i="3"/>
  <c r="F498" i="3"/>
  <c r="F467" i="3"/>
  <c r="F379" i="3"/>
  <c r="F62" i="3"/>
  <c r="F190" i="3"/>
  <c r="F331" i="3"/>
  <c r="F27" i="3"/>
  <c r="F106" i="3"/>
  <c r="F244" i="3"/>
  <c r="F330" i="3"/>
  <c r="F60" i="3"/>
  <c r="F92" i="3"/>
  <c r="F124" i="3"/>
  <c r="F156" i="3"/>
  <c r="F188" i="3"/>
  <c r="F220" i="3"/>
  <c r="F287" i="3"/>
  <c r="F355" i="3"/>
  <c r="F464" i="3"/>
  <c r="F292" i="3"/>
  <c r="F439" i="3"/>
  <c r="F41" i="3"/>
  <c r="F73" i="3"/>
  <c r="F105" i="3"/>
  <c r="F137" i="3"/>
  <c r="F169" i="3"/>
  <c r="F201" i="3"/>
  <c r="F232" i="3"/>
  <c r="F326" i="3"/>
  <c r="F376" i="3"/>
  <c r="F476" i="3"/>
  <c r="F424" i="3"/>
  <c r="F462" i="3"/>
  <c r="F237" i="3"/>
  <c r="F269" i="3"/>
  <c r="F301" i="3"/>
  <c r="F333" i="3"/>
  <c r="F365" i="3"/>
  <c r="F397" i="3"/>
  <c r="F429" i="3"/>
  <c r="F461" i="3"/>
  <c r="F493" i="3"/>
  <c r="F110" i="3"/>
  <c r="F198" i="3"/>
  <c r="F32" i="3"/>
  <c r="F103" i="3"/>
  <c r="F280" i="3"/>
  <c r="F135" i="3"/>
  <c r="F360" i="3"/>
  <c r="F90" i="3"/>
  <c r="F314" i="3"/>
  <c r="F359" i="3"/>
  <c r="F236" i="3"/>
  <c r="F146" i="3"/>
  <c r="F323" i="3"/>
  <c r="F51" i="3"/>
  <c r="F298" i="3"/>
  <c r="F47" i="3"/>
  <c r="F162" i="3"/>
  <c r="F308" i="3"/>
  <c r="F406" i="3"/>
  <c r="F380" i="3"/>
  <c r="F471" i="3"/>
  <c r="F386" i="3"/>
  <c r="F63" i="3"/>
  <c r="F191" i="3"/>
  <c r="F368" i="3"/>
  <c r="F30" i="3"/>
  <c r="F107" i="3"/>
  <c r="F246" i="3"/>
  <c r="F347" i="3"/>
  <c r="F64" i="3"/>
  <c r="F96" i="3"/>
  <c r="F128" i="3"/>
  <c r="F160" i="3"/>
  <c r="F192" i="3"/>
  <c r="F224" i="3"/>
  <c r="F302" i="3"/>
  <c r="F358" i="3"/>
  <c r="F470" i="3"/>
  <c r="F307" i="3"/>
  <c r="F460" i="3"/>
  <c r="F45" i="3"/>
  <c r="F77" i="3"/>
  <c r="F109" i="3"/>
  <c r="F141" i="3"/>
  <c r="F173" i="3"/>
  <c r="F205" i="3"/>
  <c r="F247" i="3"/>
  <c r="F332" i="3"/>
  <c r="F382" i="3"/>
  <c r="F482" i="3"/>
  <c r="F427" i="3"/>
  <c r="F472" i="3"/>
  <c r="F241" i="3"/>
  <c r="F273" i="3"/>
  <c r="F305" i="3"/>
  <c r="F337" i="3"/>
  <c r="F369" i="3"/>
  <c r="F401" i="3"/>
  <c r="F433" i="3"/>
  <c r="F465" i="3"/>
  <c r="F497" i="3"/>
  <c r="V102" i="7"/>
  <c r="F300" i="3"/>
  <c r="F154" i="3"/>
  <c r="F282" i="3"/>
  <c r="F147" i="3"/>
  <c r="F343" i="3"/>
  <c r="F83" i="3"/>
  <c r="F254" i="3"/>
  <c r="F155" i="3"/>
  <c r="F334" i="3"/>
  <c r="F114" i="3"/>
  <c r="F303" i="3"/>
  <c r="F50" i="3"/>
  <c r="F163" i="3"/>
  <c r="F310" i="3"/>
  <c r="F410" i="3"/>
  <c r="F428" i="3"/>
  <c r="F479" i="3"/>
  <c r="F407" i="3"/>
  <c r="F94" i="3"/>
  <c r="F222" i="3"/>
  <c r="F392" i="3"/>
  <c r="F40" i="3"/>
  <c r="F138" i="3"/>
  <c r="F268" i="3"/>
  <c r="F378" i="3"/>
  <c r="F68" i="3"/>
  <c r="F100" i="3"/>
  <c r="F132" i="3"/>
  <c r="F164" i="3"/>
  <c r="F196" i="3"/>
  <c r="F228" i="3"/>
  <c r="F304" i="3"/>
  <c r="F371" i="3"/>
  <c r="F487" i="3"/>
  <c r="F322" i="3"/>
  <c r="F466" i="3"/>
  <c r="F49" i="3"/>
  <c r="F81" i="3"/>
  <c r="F113" i="3"/>
  <c r="F145" i="3"/>
  <c r="F177" i="3"/>
  <c r="F209" i="3"/>
  <c r="F262" i="3"/>
  <c r="F335" i="3"/>
  <c r="F383" i="3"/>
  <c r="F499" i="3"/>
  <c r="F430" i="3"/>
  <c r="F475" i="3"/>
  <c r="F245" i="3"/>
  <c r="F277" i="3"/>
  <c r="F309" i="3"/>
  <c r="F341" i="3"/>
  <c r="F373" i="3"/>
  <c r="F405" i="3"/>
  <c r="F437" i="3"/>
  <c r="F469" i="3"/>
  <c r="F242" i="3"/>
  <c r="F267" i="3"/>
  <c r="F179" i="3"/>
  <c r="F143" i="3"/>
  <c r="F350" i="3"/>
  <c r="F211" i="3"/>
  <c r="F412" i="3"/>
  <c r="F150" i="3"/>
  <c r="F492" i="3"/>
  <c r="F86" i="3"/>
  <c r="F266" i="3"/>
  <c r="F174" i="3"/>
  <c r="F340" i="3"/>
  <c r="F123" i="3"/>
  <c r="F344" i="3"/>
  <c r="F66" i="3"/>
  <c r="F194" i="3"/>
  <c r="F356" i="3"/>
  <c r="F418" i="3"/>
  <c r="F490" i="3"/>
  <c r="F372" i="3"/>
  <c r="F419" i="3"/>
  <c r="F95" i="3"/>
  <c r="F223" i="3"/>
  <c r="F396" i="3"/>
  <c r="F43" i="3"/>
  <c r="F139" i="3"/>
  <c r="F271" i="3"/>
  <c r="F402" i="3"/>
  <c r="F72" i="3"/>
  <c r="F104" i="3"/>
  <c r="F136" i="3"/>
  <c r="F168" i="3"/>
  <c r="F200" i="3"/>
  <c r="F238" i="3"/>
  <c r="F319" i="3"/>
  <c r="F391" i="3"/>
  <c r="F243" i="3"/>
  <c r="F324" i="3"/>
  <c r="F483" i="3"/>
  <c r="F53" i="3"/>
  <c r="F85" i="3"/>
  <c r="F117" i="3"/>
  <c r="F149" i="3"/>
  <c r="F181" i="3"/>
  <c r="F213" i="3"/>
  <c r="F264" i="3"/>
  <c r="F338" i="3"/>
  <c r="F394" i="3"/>
  <c r="F395" i="3"/>
  <c r="F440" i="3"/>
  <c r="F478" i="3"/>
  <c r="F249" i="3"/>
  <c r="F281" i="3"/>
  <c r="F313" i="3"/>
  <c r="F345" i="3"/>
  <c r="F377" i="3"/>
  <c r="F409" i="3"/>
  <c r="F441" i="3"/>
  <c r="F473" i="3"/>
  <c r="F151" i="3"/>
  <c r="F87" i="3"/>
  <c r="F210" i="3"/>
  <c r="F23" i="3"/>
  <c r="F486" i="3"/>
  <c r="F214" i="3"/>
  <c r="F474" i="3"/>
  <c r="F166" i="3"/>
  <c r="F363" i="3"/>
  <c r="F102" i="3"/>
  <c r="F276" i="3"/>
  <c r="F215" i="3"/>
  <c r="F404" i="3"/>
  <c r="F142" i="3"/>
  <c r="F346" i="3"/>
  <c r="F67" i="3"/>
  <c r="F195" i="3"/>
  <c r="F362" i="3"/>
  <c r="F451" i="3"/>
  <c r="F366" i="3"/>
  <c r="F390" i="3"/>
  <c r="F450" i="3"/>
  <c r="F126" i="3"/>
  <c r="F248" i="3"/>
  <c r="F431" i="3"/>
  <c r="F46" i="3"/>
  <c r="F170" i="3"/>
  <c r="F291" i="3"/>
  <c r="F423" i="3"/>
  <c r="F76" i="3"/>
  <c r="F108" i="3"/>
  <c r="F140" i="3"/>
  <c r="F172" i="3"/>
  <c r="F204" i="3"/>
  <c r="F240" i="3"/>
  <c r="F336" i="3"/>
  <c r="F403" i="3"/>
  <c r="F258" i="3"/>
  <c r="F375" i="3"/>
  <c r="F500" i="3"/>
  <c r="F57" i="3"/>
  <c r="F89" i="3"/>
  <c r="F121" i="3"/>
  <c r="F153" i="3"/>
  <c r="F185" i="3"/>
  <c r="F217" i="3"/>
  <c r="F279" i="3"/>
  <c r="F348" i="3"/>
  <c r="F415" i="3"/>
  <c r="F398" i="3"/>
  <c r="F443" i="3"/>
  <c r="F488" i="3"/>
  <c r="F253" i="3"/>
  <c r="F285" i="3"/>
  <c r="F317" i="3"/>
  <c r="F349" i="3"/>
  <c r="F381" i="3"/>
  <c r="F413" i="3"/>
  <c r="F445" i="3"/>
  <c r="F477" i="3"/>
  <c r="F186" i="3"/>
  <c r="F118" i="3"/>
  <c r="F234" i="3"/>
  <c r="F55" i="3"/>
  <c r="F39" i="3"/>
  <c r="F230" i="3"/>
  <c r="F25" i="3"/>
  <c r="F175" i="3"/>
  <c r="F367" i="3"/>
  <c r="F111" i="3"/>
  <c r="F35" i="3"/>
  <c r="F231" i="3"/>
  <c r="F20" i="3"/>
  <c r="F183" i="3"/>
  <c r="F28" i="3"/>
  <c r="F98" i="3"/>
  <c r="F226" i="3"/>
  <c r="F370" i="3"/>
  <c r="F463" i="3"/>
  <c r="F387" i="3"/>
  <c r="F442" i="3"/>
  <c r="F452" i="3"/>
  <c r="F127" i="3"/>
  <c r="F250" i="3"/>
  <c r="F458" i="3"/>
  <c r="F56" i="3"/>
  <c r="F171" i="3"/>
  <c r="F315" i="3"/>
  <c r="F435" i="3"/>
  <c r="F80" i="3"/>
  <c r="F112" i="3"/>
  <c r="F144" i="3"/>
  <c r="F176" i="3"/>
  <c r="F208" i="3"/>
  <c r="F255" i="3"/>
  <c r="F339" i="3"/>
  <c r="F420" i="3"/>
  <c r="F260" i="3"/>
  <c r="F399" i="3"/>
  <c r="F29" i="3"/>
  <c r="F61" i="3"/>
  <c r="F93" i="3"/>
  <c r="F125" i="3"/>
  <c r="F157" i="3"/>
  <c r="F189" i="3"/>
  <c r="F221" i="3"/>
  <c r="F294" i="3"/>
  <c r="F351" i="3"/>
  <c r="F432" i="3"/>
  <c r="F408" i="3"/>
  <c r="F446" i="3"/>
  <c r="F491" i="3"/>
  <c r="F257" i="3"/>
  <c r="F289" i="3"/>
  <c r="F321" i="3"/>
  <c r="F353" i="3"/>
  <c r="F385" i="3"/>
  <c r="F417" i="3"/>
  <c r="F449" i="3"/>
  <c r="D217" i="3"/>
  <c r="D318" i="3"/>
  <c r="D20" i="3"/>
  <c r="D146" i="3"/>
  <c r="D467" i="3"/>
  <c r="D94" i="3"/>
  <c r="D117" i="3"/>
  <c r="D297" i="3"/>
  <c r="D91" i="3"/>
  <c r="D197" i="3"/>
  <c r="D251" i="3"/>
  <c r="S102" i="5"/>
  <c r="D133" i="3"/>
  <c r="D208" i="3"/>
  <c r="D106" i="3"/>
  <c r="D201" i="3"/>
  <c r="D157" i="3"/>
  <c r="D102" i="3"/>
  <c r="D334" i="3"/>
  <c r="D177" i="3"/>
  <c r="D230" i="3"/>
  <c r="D154" i="3"/>
  <c r="D422" i="3"/>
  <c r="D425" i="3"/>
  <c r="D59" i="3"/>
  <c r="D414" i="3"/>
  <c r="D176" i="3"/>
  <c r="D55" i="3"/>
  <c r="D311" i="3"/>
  <c r="D331" i="3"/>
  <c r="D254" i="3"/>
  <c r="D190" i="3"/>
  <c r="D19" i="3"/>
  <c r="D38" i="3"/>
  <c r="D235" i="3"/>
  <c r="D430" i="3"/>
  <c r="D247" i="3"/>
  <c r="D123" i="3"/>
  <c r="D383" i="3"/>
  <c r="D255" i="3"/>
  <c r="D24" i="3"/>
  <c r="D78" i="3"/>
  <c r="D275" i="3"/>
  <c r="D277" i="3"/>
  <c r="D279" i="3"/>
  <c r="D241" i="3"/>
  <c r="D39" i="3"/>
  <c r="D51" i="3"/>
  <c r="D259" i="3"/>
  <c r="D465" i="3"/>
  <c r="D382" i="3"/>
  <c r="D155" i="3"/>
  <c r="D471" i="3"/>
  <c r="D43" i="3"/>
  <c r="D109" i="3"/>
  <c r="D354" i="3"/>
  <c r="D299" i="3"/>
  <c r="D347" i="3"/>
  <c r="D271" i="3"/>
  <c r="D45" i="3"/>
  <c r="D54" i="3"/>
  <c r="D262" i="3"/>
  <c r="D473" i="3"/>
  <c r="D37" i="3"/>
  <c r="D187" i="3"/>
  <c r="D48" i="3"/>
  <c r="D61" i="3"/>
  <c r="D49" i="3"/>
  <c r="D33" i="3"/>
  <c r="D22" i="3"/>
  <c r="D353" i="3"/>
  <c r="D73" i="3"/>
  <c r="D126" i="3"/>
  <c r="D89" i="3"/>
  <c r="D307" i="3"/>
  <c r="D401" i="3"/>
  <c r="D129" i="3"/>
  <c r="D219" i="3"/>
  <c r="D80" i="3"/>
  <c r="D206" i="3"/>
  <c r="D326" i="3"/>
  <c r="D81" i="3"/>
  <c r="D74" i="3"/>
  <c r="D478" i="3"/>
  <c r="D101" i="3"/>
  <c r="D202" i="3"/>
  <c r="D121" i="3"/>
  <c r="D350" i="3"/>
  <c r="D413" i="3"/>
  <c r="D242" i="3"/>
  <c r="D293" i="3"/>
  <c r="D112" i="3"/>
  <c r="D321" i="3"/>
  <c r="D301" i="3"/>
  <c r="D141" i="3"/>
  <c r="D93" i="3"/>
  <c r="D323" i="3"/>
  <c r="D158" i="3"/>
  <c r="D221" i="3"/>
  <c r="D153" i="3"/>
  <c r="D387" i="3"/>
  <c r="D423" i="3"/>
  <c r="D367" i="3"/>
  <c r="D346" i="3"/>
  <c r="D144" i="3"/>
  <c r="D339" i="3"/>
  <c r="D377" i="3"/>
  <c r="D487" i="3"/>
  <c r="D431" i="3"/>
  <c r="D469" i="3"/>
  <c r="D236" i="3"/>
  <c r="D268" i="3"/>
  <c r="D300" i="3"/>
  <c r="D332" i="3"/>
  <c r="D364" i="3"/>
  <c r="D396" i="3"/>
  <c r="D428" i="3"/>
  <c r="D460" i="3"/>
  <c r="D492" i="3"/>
  <c r="D118" i="3"/>
  <c r="D267" i="3"/>
  <c r="D417" i="3"/>
  <c r="D47" i="3"/>
  <c r="D130" i="3"/>
  <c r="D243" i="3"/>
  <c r="D374" i="3"/>
  <c r="D63" i="3"/>
  <c r="D95" i="3"/>
  <c r="D127" i="3"/>
  <c r="D159" i="3"/>
  <c r="D191" i="3"/>
  <c r="D223" i="3"/>
  <c r="D295" i="3"/>
  <c r="D349" i="3"/>
  <c r="D435" i="3"/>
  <c r="D266" i="3"/>
  <c r="D389" i="3"/>
  <c r="D477" i="3"/>
  <c r="D52" i="3"/>
  <c r="D84" i="3"/>
  <c r="D116" i="3"/>
  <c r="D148" i="3"/>
  <c r="D180" i="3"/>
  <c r="D212" i="3"/>
  <c r="D270" i="3"/>
  <c r="D342" i="3"/>
  <c r="D391" i="3"/>
  <c r="D493" i="3"/>
  <c r="D434" i="3"/>
  <c r="D479" i="3"/>
  <c r="D240" i="3"/>
  <c r="D272" i="3"/>
  <c r="D304" i="3"/>
  <c r="D336" i="3"/>
  <c r="D368" i="3"/>
  <c r="D400" i="3"/>
  <c r="D432" i="3"/>
  <c r="D464" i="3"/>
  <c r="D496" i="3"/>
  <c r="D165" i="3"/>
  <c r="D137" i="3"/>
  <c r="D113" i="3"/>
  <c r="D198" i="3"/>
  <c r="D381" i="3"/>
  <c r="D166" i="3"/>
  <c r="D337" i="3"/>
  <c r="D169" i="3"/>
  <c r="D351" i="3"/>
  <c r="D105" i="3"/>
  <c r="D29" i="3"/>
  <c r="D233" i="3"/>
  <c r="D69" i="3"/>
  <c r="D273" i="3"/>
  <c r="D57" i="3"/>
  <c r="D185" i="3"/>
  <c r="D282" i="3"/>
  <c r="D455" i="3"/>
  <c r="D395" i="3"/>
  <c r="D419" i="3"/>
  <c r="D497" i="3"/>
  <c r="D149" i="3"/>
  <c r="D269" i="3"/>
  <c r="D429" i="3"/>
  <c r="D50" i="3"/>
  <c r="D161" i="3"/>
  <c r="D245" i="3"/>
  <c r="D394" i="3"/>
  <c r="D67" i="3"/>
  <c r="D99" i="3"/>
  <c r="D131" i="3"/>
  <c r="D163" i="3"/>
  <c r="D195" i="3"/>
  <c r="D227" i="3"/>
  <c r="D310" i="3"/>
  <c r="D359" i="3"/>
  <c r="D441" i="3"/>
  <c r="D281" i="3"/>
  <c r="D390" i="3"/>
  <c r="D494" i="3"/>
  <c r="D56" i="3"/>
  <c r="D88" i="3"/>
  <c r="D120" i="3"/>
  <c r="D152" i="3"/>
  <c r="D184" i="3"/>
  <c r="D216" i="3"/>
  <c r="D285" i="3"/>
  <c r="D345" i="3"/>
  <c r="D403" i="3"/>
  <c r="D399" i="3"/>
  <c r="D437" i="3"/>
  <c r="D482" i="3"/>
  <c r="D244" i="3"/>
  <c r="D276" i="3"/>
  <c r="D308" i="3"/>
  <c r="D340" i="3"/>
  <c r="D372" i="3"/>
  <c r="D404" i="3"/>
  <c r="D436" i="3"/>
  <c r="D468" i="3"/>
  <c r="D500" i="3"/>
  <c r="D189" i="3"/>
  <c r="D134" i="3"/>
  <c r="D222" i="3"/>
  <c r="D26" i="3"/>
  <c r="D27" i="3"/>
  <c r="D257" i="3"/>
  <c r="D490" i="3"/>
  <c r="D178" i="3"/>
  <c r="D445" i="3"/>
  <c r="D114" i="3"/>
  <c r="D46" i="3"/>
  <c r="D258" i="3"/>
  <c r="D110" i="3"/>
  <c r="D305" i="3"/>
  <c r="D58" i="3"/>
  <c r="D186" i="3"/>
  <c r="D306" i="3"/>
  <c r="D459" i="3"/>
  <c r="D407" i="3"/>
  <c r="D446" i="3"/>
  <c r="D499" i="3"/>
  <c r="D150" i="3"/>
  <c r="D291" i="3"/>
  <c r="D462" i="3"/>
  <c r="D53" i="3"/>
  <c r="D162" i="3"/>
  <c r="D265" i="3"/>
  <c r="D398" i="3"/>
  <c r="D71" i="3"/>
  <c r="D103" i="3"/>
  <c r="D135" i="3"/>
  <c r="D167" i="3"/>
  <c r="D199" i="3"/>
  <c r="D231" i="3"/>
  <c r="D325" i="3"/>
  <c r="D362" i="3"/>
  <c r="D458" i="3"/>
  <c r="D283" i="3"/>
  <c r="D393" i="3"/>
  <c r="D28" i="3"/>
  <c r="D60" i="3"/>
  <c r="D92" i="3"/>
  <c r="D124" i="3"/>
  <c r="D156" i="3"/>
  <c r="D188" i="3"/>
  <c r="D220" i="3"/>
  <c r="D287" i="3"/>
  <c r="D355" i="3"/>
  <c r="D409" i="3"/>
  <c r="D402" i="3"/>
  <c r="D447" i="3"/>
  <c r="D485" i="3"/>
  <c r="D248" i="3"/>
  <c r="D280" i="3"/>
  <c r="D312" i="3"/>
  <c r="D344" i="3"/>
  <c r="D376" i="3"/>
  <c r="D408" i="3"/>
  <c r="D440" i="3"/>
  <c r="D472" i="3"/>
  <c r="D438" i="3"/>
  <c r="D489" i="3"/>
  <c r="D21" i="3"/>
  <c r="D181" i="3"/>
  <c r="D294" i="3"/>
  <c r="D474" i="3"/>
  <c r="D65" i="3"/>
  <c r="D193" i="3"/>
  <c r="D289" i="3"/>
  <c r="D406" i="3"/>
  <c r="D75" i="3"/>
  <c r="D107" i="3"/>
  <c r="D139" i="3"/>
  <c r="D171" i="3"/>
  <c r="D203" i="3"/>
  <c r="D246" i="3"/>
  <c r="D327" i="3"/>
  <c r="D365" i="3"/>
  <c r="D475" i="3"/>
  <c r="D298" i="3"/>
  <c r="D410" i="3"/>
  <c r="D32" i="3"/>
  <c r="D64" i="3"/>
  <c r="D96" i="3"/>
  <c r="D128" i="3"/>
  <c r="D160" i="3"/>
  <c r="D192" i="3"/>
  <c r="D224" i="3"/>
  <c r="D302" i="3"/>
  <c r="D358" i="3"/>
  <c r="D426" i="3"/>
  <c r="D405" i="3"/>
  <c r="D450" i="3"/>
  <c r="D495" i="3"/>
  <c r="D252" i="3"/>
  <c r="D284" i="3"/>
  <c r="D316" i="3"/>
  <c r="D348" i="3"/>
  <c r="D380" i="3"/>
  <c r="D412" i="3"/>
  <c r="D444" i="3"/>
  <c r="D476" i="3"/>
  <c r="D229" i="3"/>
  <c r="D170" i="3"/>
  <c r="D286" i="3"/>
  <c r="D125" i="3"/>
  <c r="D62" i="3"/>
  <c r="D322" i="3"/>
  <c r="D42" i="3"/>
  <c r="D239" i="3"/>
  <c r="D357" i="3"/>
  <c r="D174" i="3"/>
  <c r="D82" i="3"/>
  <c r="D338" i="3"/>
  <c r="D145" i="3"/>
  <c r="D35" i="3"/>
  <c r="D90" i="3"/>
  <c r="D218" i="3"/>
  <c r="D309" i="3"/>
  <c r="D373" i="3"/>
  <c r="D442" i="3"/>
  <c r="D491" i="3"/>
  <c r="D23" i="3"/>
  <c r="D182" i="3"/>
  <c r="D314" i="3"/>
  <c r="D25" i="3"/>
  <c r="D66" i="3"/>
  <c r="D194" i="3"/>
  <c r="D290" i="3"/>
  <c r="D439" i="3"/>
  <c r="D79" i="3"/>
  <c r="D111" i="3"/>
  <c r="D143" i="3"/>
  <c r="D175" i="3"/>
  <c r="D207" i="3"/>
  <c r="D261" i="3"/>
  <c r="D330" i="3"/>
  <c r="D379" i="3"/>
  <c r="D481" i="3"/>
  <c r="D313" i="3"/>
  <c r="D427" i="3"/>
  <c r="D36" i="3"/>
  <c r="D68" i="3"/>
  <c r="D100" i="3"/>
  <c r="D132" i="3"/>
  <c r="D164" i="3"/>
  <c r="D196" i="3"/>
  <c r="D228" i="3"/>
  <c r="D317" i="3"/>
  <c r="D361" i="3"/>
  <c r="D443" i="3"/>
  <c r="D415" i="3"/>
  <c r="D453" i="3"/>
  <c r="D498" i="3"/>
  <c r="D256" i="3"/>
  <c r="D288" i="3"/>
  <c r="D320" i="3"/>
  <c r="D352" i="3"/>
  <c r="D384" i="3"/>
  <c r="D416" i="3"/>
  <c r="D448" i="3"/>
  <c r="D480" i="3"/>
  <c r="D483" i="3"/>
  <c r="D375" i="3"/>
  <c r="D85" i="3"/>
  <c r="D213" i="3"/>
  <c r="D363" i="3"/>
  <c r="D31" i="3"/>
  <c r="D97" i="3"/>
  <c r="D225" i="3"/>
  <c r="D335" i="3"/>
  <c r="D451" i="3"/>
  <c r="D83" i="3"/>
  <c r="D115" i="3"/>
  <c r="D147" i="3"/>
  <c r="D179" i="3"/>
  <c r="D211" i="3"/>
  <c r="D263" i="3"/>
  <c r="D333" i="3"/>
  <c r="D385" i="3"/>
  <c r="D234" i="3"/>
  <c r="D315" i="3"/>
  <c r="D433" i="3"/>
  <c r="D40" i="3"/>
  <c r="D72" i="3"/>
  <c r="D104" i="3"/>
  <c r="D136" i="3"/>
  <c r="D168" i="3"/>
  <c r="D200" i="3"/>
  <c r="D238" i="3"/>
  <c r="D319" i="3"/>
  <c r="D370" i="3"/>
  <c r="D449" i="3"/>
  <c r="D418" i="3"/>
  <c r="D463" i="3"/>
  <c r="D260" i="3"/>
  <c r="D292" i="3"/>
  <c r="D324" i="3"/>
  <c r="D356" i="3"/>
  <c r="D388" i="3"/>
  <c r="D420" i="3"/>
  <c r="D452" i="3"/>
  <c r="D484" i="3"/>
  <c r="D210" i="3"/>
  <c r="D70" i="3"/>
  <c r="D173" i="3"/>
  <c r="D250" i="3"/>
  <c r="D138" i="3"/>
  <c r="D457" i="3"/>
  <c r="D77" i="3"/>
  <c r="D274" i="3"/>
  <c r="D303" i="3"/>
  <c r="D209" i="3"/>
  <c r="D142" i="3"/>
  <c r="D30" i="3"/>
  <c r="D205" i="3"/>
  <c r="D41" i="3"/>
  <c r="D122" i="3"/>
  <c r="D237" i="3"/>
  <c r="D366" i="3"/>
  <c r="D461" i="3"/>
  <c r="D386" i="3"/>
  <c r="D411" i="3"/>
  <c r="D86" i="3"/>
  <c r="D214" i="3"/>
  <c r="D378" i="3"/>
  <c r="D34" i="3"/>
  <c r="D98" i="3"/>
  <c r="D226" i="3"/>
  <c r="D341" i="3"/>
  <c r="D486" i="3"/>
  <c r="D87" i="3"/>
  <c r="D119" i="3"/>
  <c r="D151" i="3"/>
  <c r="D183" i="3"/>
  <c r="D215" i="3"/>
  <c r="D278" i="3"/>
  <c r="D343" i="3"/>
  <c r="D397" i="3"/>
  <c r="D249" i="3"/>
  <c r="D369" i="3"/>
  <c r="D454" i="3"/>
  <c r="D44" i="3"/>
  <c r="D76" i="3"/>
  <c r="D108" i="3"/>
  <c r="D140" i="3"/>
  <c r="D172" i="3"/>
  <c r="D204" i="3"/>
  <c r="D253" i="3"/>
  <c r="D329" i="3"/>
  <c r="D371" i="3"/>
  <c r="D470" i="3"/>
  <c r="D421" i="3"/>
  <c r="D466" i="3"/>
  <c r="D232" i="3"/>
  <c r="D264" i="3"/>
  <c r="D296" i="3"/>
  <c r="D328" i="3"/>
  <c r="D360" i="3"/>
  <c r="D392" i="3"/>
  <c r="D424" i="3"/>
  <c r="D456" i="3"/>
  <c r="T102" i="9"/>
  <c r="AN102" i="9" s="1"/>
  <c r="V102" i="11"/>
  <c r="AP102" i="11" s="1"/>
  <c r="U102" i="5"/>
  <c r="Q3" i="11"/>
  <c r="Q102" i="11" s="1" a="1"/>
  <c r="Q102" i="11" s="1"/>
  <c r="AB3" i="11" a="1"/>
  <c r="J499" i="3"/>
  <c r="J495" i="3"/>
  <c r="J491" i="3"/>
  <c r="J487" i="3"/>
  <c r="J483" i="3"/>
  <c r="J479" i="3"/>
  <c r="J475" i="3"/>
  <c r="J471" i="3"/>
  <c r="J467" i="3"/>
  <c r="J463" i="3"/>
  <c r="J459" i="3"/>
  <c r="J455" i="3"/>
  <c r="J451" i="3"/>
  <c r="J447" i="3"/>
  <c r="J443" i="3"/>
  <c r="J439" i="3"/>
  <c r="J435" i="3"/>
  <c r="J431" i="3"/>
  <c r="J427" i="3"/>
  <c r="J423" i="3"/>
  <c r="J419" i="3"/>
  <c r="J415" i="3"/>
  <c r="J411" i="3"/>
  <c r="J407" i="3"/>
  <c r="J403" i="3"/>
  <c r="J399" i="3"/>
  <c r="J395" i="3"/>
  <c r="J391" i="3"/>
  <c r="J387" i="3"/>
  <c r="J383" i="3"/>
  <c r="J379" i="3"/>
  <c r="J375" i="3"/>
  <c r="J371" i="3"/>
  <c r="J367" i="3"/>
  <c r="J363" i="3"/>
  <c r="J359" i="3"/>
  <c r="J355" i="3"/>
  <c r="J351" i="3"/>
  <c r="J347" i="3"/>
  <c r="J343" i="3"/>
  <c r="J339" i="3"/>
  <c r="J335" i="3"/>
  <c r="J331" i="3"/>
  <c r="J327" i="3"/>
  <c r="J323" i="3"/>
  <c r="J319" i="3"/>
  <c r="J315" i="3"/>
  <c r="J311" i="3"/>
  <c r="J307" i="3"/>
  <c r="J303" i="3"/>
  <c r="J299" i="3"/>
  <c r="J295" i="3"/>
  <c r="J291" i="3"/>
  <c r="J287" i="3"/>
  <c r="J283" i="3"/>
  <c r="J279" i="3"/>
  <c r="J275" i="3"/>
  <c r="J271" i="3"/>
  <c r="J267" i="3"/>
  <c r="J263" i="3"/>
  <c r="J259" i="3"/>
  <c r="J255" i="3"/>
  <c r="J251" i="3"/>
  <c r="J247" i="3"/>
  <c r="J243" i="3"/>
  <c r="J239" i="3"/>
  <c r="J235" i="3"/>
  <c r="J231" i="3"/>
  <c r="J496" i="3"/>
  <c r="J493" i="3"/>
  <c r="J490" i="3"/>
  <c r="J480" i="3"/>
  <c r="J477" i="3"/>
  <c r="J474" i="3"/>
  <c r="J464" i="3"/>
  <c r="J461" i="3"/>
  <c r="J458" i="3"/>
  <c r="J448" i="3"/>
  <c r="J445" i="3"/>
  <c r="J442" i="3"/>
  <c r="J432" i="3"/>
  <c r="J429" i="3"/>
  <c r="J426" i="3"/>
  <c r="J416" i="3"/>
  <c r="J413" i="3"/>
  <c r="J410" i="3"/>
  <c r="J400" i="3"/>
  <c r="J397" i="3"/>
  <c r="J394" i="3"/>
  <c r="J500" i="3"/>
  <c r="J494" i="3"/>
  <c r="J473" i="3"/>
  <c r="J456" i="3"/>
  <c r="J450" i="3"/>
  <c r="J433" i="3"/>
  <c r="J412" i="3"/>
  <c r="J406" i="3"/>
  <c r="J380" i="3"/>
  <c r="J374" i="3"/>
  <c r="J356" i="3"/>
  <c r="J353" i="3"/>
  <c r="J350" i="3"/>
  <c r="J340" i="3"/>
  <c r="J337" i="3"/>
  <c r="J334" i="3"/>
  <c r="J314" i="3"/>
  <c r="J312" i="3"/>
  <c r="J297" i="3"/>
  <c r="J282" i="3"/>
  <c r="J280" i="3"/>
  <c r="J265" i="3"/>
  <c r="J250" i="3"/>
  <c r="J248" i="3"/>
  <c r="J233" i="3"/>
  <c r="J227" i="3"/>
  <c r="J223" i="3"/>
  <c r="J219" i="3"/>
  <c r="J215" i="3"/>
  <c r="J211" i="3"/>
  <c r="J207" i="3"/>
  <c r="J203" i="3"/>
  <c r="J199" i="3"/>
  <c r="J195" i="3"/>
  <c r="J191" i="3"/>
  <c r="J187" i="3"/>
  <c r="J183" i="3"/>
  <c r="J179" i="3"/>
  <c r="J175" i="3"/>
  <c r="J171" i="3"/>
  <c r="J167" i="3"/>
  <c r="J163" i="3"/>
  <c r="J159" i="3"/>
  <c r="J155" i="3"/>
  <c r="J151" i="3"/>
  <c r="J147" i="3"/>
  <c r="J143" i="3"/>
  <c r="J139" i="3"/>
  <c r="J135" i="3"/>
  <c r="J131" i="3"/>
  <c r="J127" i="3"/>
  <c r="J123" i="3"/>
  <c r="J119" i="3"/>
  <c r="J115" i="3"/>
  <c r="J111" i="3"/>
  <c r="J107" i="3"/>
  <c r="J103" i="3"/>
  <c r="J99" i="3"/>
  <c r="J95" i="3"/>
  <c r="J91" i="3"/>
  <c r="J87" i="3"/>
  <c r="J83" i="3"/>
  <c r="J79" i="3"/>
  <c r="J75" i="3"/>
  <c r="J71" i="3"/>
  <c r="J67" i="3"/>
  <c r="J63" i="3"/>
  <c r="J59" i="3"/>
  <c r="J55" i="3"/>
  <c r="J51" i="3"/>
  <c r="J47" i="3"/>
  <c r="J43" i="3"/>
  <c r="J39" i="3"/>
  <c r="J35" i="3"/>
  <c r="J31" i="3"/>
  <c r="J27" i="3"/>
  <c r="J484" i="3"/>
  <c r="J478" i="3"/>
  <c r="J457" i="3"/>
  <c r="J440" i="3"/>
  <c r="J434" i="3"/>
  <c r="J417" i="3"/>
  <c r="J396" i="3"/>
  <c r="J373" i="3"/>
  <c r="J325" i="3"/>
  <c r="J310" i="3"/>
  <c r="J308" i="3"/>
  <c r="J293" i="3"/>
  <c r="J278" i="3"/>
  <c r="J276" i="3"/>
  <c r="J261" i="3"/>
  <c r="J246" i="3"/>
  <c r="J244" i="3"/>
  <c r="J488" i="3"/>
  <c r="J482" i="3"/>
  <c r="J465" i="3"/>
  <c r="J444" i="3"/>
  <c r="J438" i="3"/>
  <c r="J421" i="3"/>
  <c r="J404" i="3"/>
  <c r="J398" i="3"/>
  <c r="J389" i="3"/>
  <c r="J369" i="3"/>
  <c r="J368" i="3"/>
  <c r="J360" i="3"/>
  <c r="J357" i="3"/>
  <c r="J354" i="3"/>
  <c r="J344" i="3"/>
  <c r="J341" i="3"/>
  <c r="J338" i="3"/>
  <c r="J328" i="3"/>
  <c r="J322" i="3"/>
  <c r="J320" i="3"/>
  <c r="J305" i="3"/>
  <c r="J290" i="3"/>
  <c r="J288" i="3"/>
  <c r="J273" i="3"/>
  <c r="J258" i="3"/>
  <c r="J256" i="3"/>
  <c r="J241" i="3"/>
  <c r="J230" i="3"/>
  <c r="J226" i="3"/>
  <c r="J222" i="3"/>
  <c r="J218" i="3"/>
  <c r="J214" i="3"/>
  <c r="J210" i="3"/>
  <c r="J206" i="3"/>
  <c r="J202" i="3"/>
  <c r="J198" i="3"/>
  <c r="J194" i="3"/>
  <c r="J190" i="3"/>
  <c r="J186" i="3"/>
  <c r="J182" i="3"/>
  <c r="J178" i="3"/>
  <c r="J174" i="3"/>
  <c r="J170" i="3"/>
  <c r="J166" i="3"/>
  <c r="J162" i="3"/>
  <c r="J158" i="3"/>
  <c r="J154" i="3"/>
  <c r="J150" i="3"/>
  <c r="J146" i="3"/>
  <c r="J142" i="3"/>
  <c r="J138" i="3"/>
  <c r="J134" i="3"/>
  <c r="J130" i="3"/>
  <c r="J126" i="3"/>
  <c r="J122" i="3"/>
  <c r="J118" i="3"/>
  <c r="J114" i="3"/>
  <c r="J110" i="3"/>
  <c r="J106" i="3"/>
  <c r="J102" i="3"/>
  <c r="J98" i="3"/>
  <c r="J94" i="3"/>
  <c r="J90" i="3"/>
  <c r="J86" i="3"/>
  <c r="J82" i="3"/>
  <c r="J78" i="3"/>
  <c r="J74" i="3"/>
  <c r="J70" i="3"/>
  <c r="J66" i="3"/>
  <c r="J62" i="3"/>
  <c r="J58" i="3"/>
  <c r="J466" i="3"/>
  <c r="J462" i="3"/>
  <c r="J460" i="3"/>
  <c r="J386" i="3"/>
  <c r="J382" i="3"/>
  <c r="J372" i="3"/>
  <c r="J365" i="3"/>
  <c r="J348" i="3"/>
  <c r="J342" i="3"/>
  <c r="J300" i="3"/>
  <c r="J298" i="3"/>
  <c r="J253" i="3"/>
  <c r="J252" i="3"/>
  <c r="J221" i="3"/>
  <c r="J220" i="3"/>
  <c r="J189" i="3"/>
  <c r="J188" i="3"/>
  <c r="J157" i="3"/>
  <c r="J156" i="3"/>
  <c r="J125" i="3"/>
  <c r="J124" i="3"/>
  <c r="J93" i="3"/>
  <c r="J92" i="3"/>
  <c r="J61" i="3"/>
  <c r="J60" i="3"/>
  <c r="J48" i="3"/>
  <c r="J45" i="3"/>
  <c r="J42" i="3"/>
  <c r="J32" i="3"/>
  <c r="J29" i="3"/>
  <c r="J26" i="3"/>
  <c r="J22" i="3"/>
  <c r="J20" i="3"/>
  <c r="J497" i="3"/>
  <c r="J489" i="3"/>
  <c r="J485" i="3"/>
  <c r="J454" i="3"/>
  <c r="J452" i="3"/>
  <c r="J409" i="3"/>
  <c r="J349" i="3"/>
  <c r="J332" i="3"/>
  <c r="J324" i="3"/>
  <c r="J304" i="3"/>
  <c r="J302" i="3"/>
  <c r="J301" i="3"/>
  <c r="J277" i="3"/>
  <c r="J257" i="3"/>
  <c r="J254" i="3"/>
  <c r="J232" i="3"/>
  <c r="J209" i="3"/>
  <c r="J208" i="3"/>
  <c r="J177" i="3"/>
  <c r="J176" i="3"/>
  <c r="J145" i="3"/>
  <c r="J144" i="3"/>
  <c r="J113" i="3"/>
  <c r="J112" i="3"/>
  <c r="J81" i="3"/>
  <c r="J80" i="3"/>
  <c r="J446" i="3"/>
  <c r="J405" i="3"/>
  <c r="J401" i="3"/>
  <c r="J390" i="3"/>
  <c r="J376" i="3"/>
  <c r="J481" i="3"/>
  <c r="J469" i="3"/>
  <c r="J436" i="3"/>
  <c r="J428" i="3"/>
  <c r="J424" i="3"/>
  <c r="J393" i="3"/>
  <c r="J384" i="3"/>
  <c r="J366" i="3"/>
  <c r="J492" i="3"/>
  <c r="J430" i="3"/>
  <c r="J422" i="3"/>
  <c r="J418" i="3"/>
  <c r="J377" i="3"/>
  <c r="J498" i="3"/>
  <c r="J486" i="3"/>
  <c r="J453" i="3"/>
  <c r="J441" i="3"/>
  <c r="J420" i="3"/>
  <c r="J408" i="3"/>
  <c r="J388" i="3"/>
  <c r="J381" i="3"/>
  <c r="J370" i="3"/>
  <c r="J476" i="3"/>
  <c r="J449" i="3"/>
  <c r="J414" i="3"/>
  <c r="J402" i="3"/>
  <c r="J385" i="3"/>
  <c r="J378" i="3"/>
  <c r="J336" i="3"/>
  <c r="J330" i="3"/>
  <c r="J317" i="3"/>
  <c r="J316" i="3"/>
  <c r="J292" i="3"/>
  <c r="J272" i="3"/>
  <c r="J270" i="3"/>
  <c r="J269" i="3"/>
  <c r="J245" i="3"/>
  <c r="J213" i="3"/>
  <c r="J212" i="3"/>
  <c r="J181" i="3"/>
  <c r="J180" i="3"/>
  <c r="J149" i="3"/>
  <c r="J148" i="3"/>
  <c r="J117" i="3"/>
  <c r="J116" i="3"/>
  <c r="J85" i="3"/>
  <c r="J84" i="3"/>
  <c r="J52" i="3"/>
  <c r="J49" i="3"/>
  <c r="J46" i="3"/>
  <c r="J36" i="3"/>
  <c r="J33" i="3"/>
  <c r="J30" i="3"/>
  <c r="J468" i="3"/>
  <c r="J437" i="3"/>
  <c r="J318" i="3"/>
  <c r="J313" i="3"/>
  <c r="J306" i="3"/>
  <c r="J281" i="3"/>
  <c r="J193" i="3"/>
  <c r="J184" i="3"/>
  <c r="J168" i="3"/>
  <c r="J165" i="3"/>
  <c r="J108" i="3"/>
  <c r="J89" i="3"/>
  <c r="J73" i="3"/>
  <c r="J21" i="3"/>
  <c r="J19" i="3"/>
  <c r="J37" i="3"/>
  <c r="J364" i="3"/>
  <c r="J361" i="3"/>
  <c r="J326" i="3"/>
  <c r="J321" i="3"/>
  <c r="J296" i="3"/>
  <c r="J286" i="3"/>
  <c r="J266" i="3"/>
  <c r="J234" i="3"/>
  <c r="J225" i="3"/>
  <c r="J216" i="3"/>
  <c r="J200" i="3"/>
  <c r="J197" i="3"/>
  <c r="J140" i="3"/>
  <c r="J121" i="3"/>
  <c r="J105" i="3"/>
  <c r="J64" i="3"/>
  <c r="J53" i="3"/>
  <c r="J25" i="3"/>
  <c r="J24" i="3"/>
  <c r="J23" i="3"/>
  <c r="J274" i="3"/>
  <c r="J264" i="3"/>
  <c r="J249" i="3"/>
  <c r="J229" i="3"/>
  <c r="J172" i="3"/>
  <c r="J153" i="3"/>
  <c r="J137" i="3"/>
  <c r="J96" i="3"/>
  <c r="J77" i="3"/>
  <c r="J68" i="3"/>
  <c r="J54" i="3"/>
  <c r="J289" i="3"/>
  <c r="J284" i="3"/>
  <c r="J345" i="3"/>
  <c r="J262" i="3"/>
  <c r="J240" i="3"/>
  <c r="J217" i="3"/>
  <c r="J201" i="3"/>
  <c r="J160" i="3"/>
  <c r="J141" i="3"/>
  <c r="J132" i="3"/>
  <c r="J65" i="3"/>
  <c r="J28" i="3"/>
  <c r="J362" i="3"/>
  <c r="J329" i="3"/>
  <c r="J285" i="3"/>
  <c r="J472" i="3"/>
  <c r="J425" i="3"/>
  <c r="J358" i="3"/>
  <c r="J352" i="3"/>
  <c r="J238" i="3"/>
  <c r="J224" i="3"/>
  <c r="J205" i="3"/>
  <c r="J196" i="3"/>
  <c r="J129" i="3"/>
  <c r="J120" i="3"/>
  <c r="J104" i="3"/>
  <c r="J101" i="3"/>
  <c r="J40" i="3"/>
  <c r="J34" i="3"/>
  <c r="J470" i="3"/>
  <c r="J392" i="3"/>
  <c r="J346" i="3"/>
  <c r="J268" i="3"/>
  <c r="J152" i="3"/>
  <c r="J109" i="3"/>
  <c r="J237" i="3"/>
  <c r="J57" i="3"/>
  <c r="J72" i="3"/>
  <c r="J192" i="3"/>
  <c r="J260" i="3"/>
  <c r="J309" i="3"/>
  <c r="J136" i="3"/>
  <c r="J128" i="3"/>
  <c r="J97" i="3"/>
  <c r="J38" i="3"/>
  <c r="J242" i="3"/>
  <c r="J228" i="3"/>
  <c r="J185" i="3"/>
  <c r="J236" i="3"/>
  <c r="J169" i="3"/>
  <c r="J56" i="3"/>
  <c r="J161" i="3"/>
  <c r="J164" i="3"/>
  <c r="J294" i="3"/>
  <c r="J100" i="3"/>
  <c r="J69" i="3"/>
  <c r="J44" i="3"/>
  <c r="J41" i="3"/>
  <c r="J333" i="3"/>
  <c r="J88" i="3"/>
  <c r="J76" i="3"/>
  <c r="J50" i="3"/>
  <c r="J204" i="3"/>
  <c r="J173" i="3"/>
  <c r="J133" i="3"/>
  <c r="AB3" i="12" a="1"/>
  <c r="Q3" i="12"/>
  <c r="Q102" i="12" s="1" a="1"/>
  <c r="Q102" i="12" s="1"/>
  <c r="K500" i="3"/>
  <c r="K496" i="3"/>
  <c r="K492" i="3"/>
  <c r="K488" i="3"/>
  <c r="K484" i="3"/>
  <c r="K480" i="3"/>
  <c r="K476" i="3"/>
  <c r="K472" i="3"/>
  <c r="K468" i="3"/>
  <c r="K464" i="3"/>
  <c r="K460" i="3"/>
  <c r="K456" i="3"/>
  <c r="K452" i="3"/>
  <c r="K448" i="3"/>
  <c r="K444" i="3"/>
  <c r="K440" i="3"/>
  <c r="K436" i="3"/>
  <c r="K432" i="3"/>
  <c r="K428" i="3"/>
  <c r="K424" i="3"/>
  <c r="K420" i="3"/>
  <c r="K416" i="3"/>
  <c r="K412" i="3"/>
  <c r="K408" i="3"/>
  <c r="K404" i="3"/>
  <c r="K400" i="3"/>
  <c r="K396" i="3"/>
  <c r="K392" i="3"/>
  <c r="K388" i="3"/>
  <c r="K384" i="3"/>
  <c r="K380" i="3"/>
  <c r="K376" i="3"/>
  <c r="K372" i="3"/>
  <c r="K368" i="3"/>
  <c r="K364" i="3"/>
  <c r="K360" i="3"/>
  <c r="K356" i="3"/>
  <c r="K352" i="3"/>
  <c r="K348" i="3"/>
  <c r="K344" i="3"/>
  <c r="K340" i="3"/>
  <c r="K336" i="3"/>
  <c r="K332" i="3"/>
  <c r="K328" i="3"/>
  <c r="K493" i="3"/>
  <c r="K490" i="3"/>
  <c r="K487" i="3"/>
  <c r="K477" i="3"/>
  <c r="K474" i="3"/>
  <c r="K471" i="3"/>
  <c r="K461" i="3"/>
  <c r="K458" i="3"/>
  <c r="K455" i="3"/>
  <c r="K445" i="3"/>
  <c r="K442" i="3"/>
  <c r="K439" i="3"/>
  <c r="K429" i="3"/>
  <c r="K426" i="3"/>
  <c r="K423" i="3"/>
  <c r="K413" i="3"/>
  <c r="K410" i="3"/>
  <c r="K407" i="3"/>
  <c r="K397" i="3"/>
  <c r="K394" i="3"/>
  <c r="K391" i="3"/>
  <c r="K381" i="3"/>
  <c r="K378" i="3"/>
  <c r="K375" i="3"/>
  <c r="K365" i="3"/>
  <c r="K499" i="3"/>
  <c r="K489" i="3"/>
  <c r="K486" i="3"/>
  <c r="K483" i="3"/>
  <c r="K473" i="3"/>
  <c r="K470" i="3"/>
  <c r="K467" i="3"/>
  <c r="K457" i="3"/>
  <c r="K454" i="3"/>
  <c r="K451" i="3"/>
  <c r="K441" i="3"/>
  <c r="K438" i="3"/>
  <c r="K435" i="3"/>
  <c r="K425" i="3"/>
  <c r="K422" i="3"/>
  <c r="K419" i="3"/>
  <c r="K409" i="3"/>
  <c r="K406" i="3"/>
  <c r="K403" i="3"/>
  <c r="K393" i="3"/>
  <c r="K495" i="3"/>
  <c r="K478" i="3"/>
  <c r="K434" i="3"/>
  <c r="K417" i="3"/>
  <c r="K411" i="3"/>
  <c r="K387" i="3"/>
  <c r="K373" i="3"/>
  <c r="K367" i="3"/>
  <c r="K325" i="3"/>
  <c r="K310" i="3"/>
  <c r="K308" i="3"/>
  <c r="K295" i="3"/>
  <c r="K293" i="3"/>
  <c r="K278" i="3"/>
  <c r="K276" i="3"/>
  <c r="K263" i="3"/>
  <c r="K261" i="3"/>
  <c r="K246" i="3"/>
  <c r="K244" i="3"/>
  <c r="K231" i="3"/>
  <c r="K485" i="3"/>
  <c r="K479" i="3"/>
  <c r="K462" i="3"/>
  <c r="K418" i="3"/>
  <c r="K401" i="3"/>
  <c r="K395" i="3"/>
  <c r="K386" i="3"/>
  <c r="K366" i="3"/>
  <c r="K362" i="3"/>
  <c r="K359" i="3"/>
  <c r="K349" i="3"/>
  <c r="K346" i="3"/>
  <c r="K343" i="3"/>
  <c r="K333" i="3"/>
  <c r="K330" i="3"/>
  <c r="K327" i="3"/>
  <c r="K323" i="3"/>
  <c r="K321" i="3"/>
  <c r="K306" i="3"/>
  <c r="K304" i="3"/>
  <c r="K291" i="3"/>
  <c r="K289" i="3"/>
  <c r="K274" i="3"/>
  <c r="K272" i="3"/>
  <c r="K259" i="3"/>
  <c r="K257" i="3"/>
  <c r="K242" i="3"/>
  <c r="K240" i="3"/>
  <c r="K228" i="3"/>
  <c r="K224" i="3"/>
  <c r="K220" i="3"/>
  <c r="K216" i="3"/>
  <c r="K212" i="3"/>
  <c r="K208" i="3"/>
  <c r="K204" i="3"/>
  <c r="K200" i="3"/>
  <c r="K196" i="3"/>
  <c r="K192" i="3"/>
  <c r="K188" i="3"/>
  <c r="K184" i="3"/>
  <c r="K180" i="3"/>
  <c r="K176" i="3"/>
  <c r="K172" i="3"/>
  <c r="K168" i="3"/>
  <c r="K164" i="3"/>
  <c r="K160" i="3"/>
  <c r="K156" i="3"/>
  <c r="K152" i="3"/>
  <c r="K148" i="3"/>
  <c r="K144" i="3"/>
  <c r="K140" i="3"/>
  <c r="K136" i="3"/>
  <c r="K132" i="3"/>
  <c r="K128" i="3"/>
  <c r="K124" i="3"/>
  <c r="K120" i="3"/>
  <c r="K116" i="3"/>
  <c r="K112" i="3"/>
  <c r="K108" i="3"/>
  <c r="K104" i="3"/>
  <c r="K100" i="3"/>
  <c r="K96" i="3"/>
  <c r="K92" i="3"/>
  <c r="K88" i="3"/>
  <c r="K84" i="3"/>
  <c r="K80" i="3"/>
  <c r="K76" i="3"/>
  <c r="K72" i="3"/>
  <c r="K68" i="3"/>
  <c r="K64" i="3"/>
  <c r="K60" i="3"/>
  <c r="K56" i="3"/>
  <c r="K52" i="3"/>
  <c r="K48" i="3"/>
  <c r="K44" i="3"/>
  <c r="K40" i="3"/>
  <c r="K36" i="3"/>
  <c r="K32" i="3"/>
  <c r="K28" i="3"/>
  <c r="K24" i="3"/>
  <c r="K20" i="3"/>
  <c r="K466" i="3"/>
  <c r="K449" i="3"/>
  <c r="K443" i="3"/>
  <c r="K405" i="3"/>
  <c r="K399" i="3"/>
  <c r="K382" i="3"/>
  <c r="K318" i="3"/>
  <c r="K316" i="3"/>
  <c r="K303" i="3"/>
  <c r="K301" i="3"/>
  <c r="K286" i="3"/>
  <c r="K284" i="3"/>
  <c r="K271" i="3"/>
  <c r="K269" i="3"/>
  <c r="K254" i="3"/>
  <c r="K252" i="3"/>
  <c r="K239" i="3"/>
  <c r="K237" i="3"/>
  <c r="K497" i="3"/>
  <c r="K427" i="3"/>
  <c r="K421" i="3"/>
  <c r="K379" i="3"/>
  <c r="K337" i="3"/>
  <c r="K331" i="3"/>
  <c r="K324" i="3"/>
  <c r="K322" i="3"/>
  <c r="K302" i="3"/>
  <c r="K299" i="3"/>
  <c r="K277" i="3"/>
  <c r="K275" i="3"/>
  <c r="K255" i="3"/>
  <c r="K232" i="3"/>
  <c r="K210" i="3"/>
  <c r="K209" i="3"/>
  <c r="K199" i="3"/>
  <c r="K178" i="3"/>
  <c r="K177" i="3"/>
  <c r="K167" i="3"/>
  <c r="K146" i="3"/>
  <c r="K145" i="3"/>
  <c r="K135" i="3"/>
  <c r="K114" i="3"/>
  <c r="K113" i="3"/>
  <c r="K103" i="3"/>
  <c r="K82" i="3"/>
  <c r="K81" i="3"/>
  <c r="K71" i="3"/>
  <c r="K491" i="3"/>
  <c r="K450" i="3"/>
  <c r="K446" i="3"/>
  <c r="K415" i="3"/>
  <c r="K390" i="3"/>
  <c r="K354" i="3"/>
  <c r="K326" i="3"/>
  <c r="K281" i="3"/>
  <c r="K280" i="3"/>
  <c r="K279" i="3"/>
  <c r="K256" i="3"/>
  <c r="K236" i="3"/>
  <c r="K234" i="3"/>
  <c r="K233" i="3"/>
  <c r="K230" i="3"/>
  <c r="K229" i="3"/>
  <c r="K219" i="3"/>
  <c r="K198" i="3"/>
  <c r="K197" i="3"/>
  <c r="K187" i="3"/>
  <c r="K166" i="3"/>
  <c r="K165" i="3"/>
  <c r="K155" i="3"/>
  <c r="K134" i="3"/>
  <c r="K133" i="3"/>
  <c r="K123" i="3"/>
  <c r="K102" i="3"/>
  <c r="K101" i="3"/>
  <c r="K91" i="3"/>
  <c r="K70" i="3"/>
  <c r="K69" i="3"/>
  <c r="K59" i="3"/>
  <c r="K54" i="3"/>
  <c r="K51" i="3"/>
  <c r="K41" i="3"/>
  <c r="K38" i="3"/>
  <c r="K35" i="3"/>
  <c r="K481" i="3"/>
  <c r="K469" i="3"/>
  <c r="K383" i="3"/>
  <c r="K369" i="3"/>
  <c r="K475" i="3"/>
  <c r="K463" i="3"/>
  <c r="K430" i="3"/>
  <c r="K377" i="3"/>
  <c r="K498" i="3"/>
  <c r="K465" i="3"/>
  <c r="K453" i="3"/>
  <c r="K370" i="3"/>
  <c r="K494" i="3"/>
  <c r="K459" i="3"/>
  <c r="K447" i="3"/>
  <c r="K414" i="3"/>
  <c r="K402" i="3"/>
  <c r="K385" i="3"/>
  <c r="K374" i="3"/>
  <c r="K482" i="3"/>
  <c r="K437" i="3"/>
  <c r="K371" i="3"/>
  <c r="K363" i="3"/>
  <c r="K358" i="3"/>
  <c r="K341" i="3"/>
  <c r="K335" i="3"/>
  <c r="K319" i="3"/>
  <c r="K296" i="3"/>
  <c r="K294" i="3"/>
  <c r="K249" i="3"/>
  <c r="K248" i="3"/>
  <c r="K247" i="3"/>
  <c r="K223" i="3"/>
  <c r="K202" i="3"/>
  <c r="K201" i="3"/>
  <c r="K191" i="3"/>
  <c r="K170" i="3"/>
  <c r="K169" i="3"/>
  <c r="K159" i="3"/>
  <c r="K138" i="3"/>
  <c r="K137" i="3"/>
  <c r="K127" i="3"/>
  <c r="K106" i="3"/>
  <c r="K105" i="3"/>
  <c r="K95" i="3"/>
  <c r="K74" i="3"/>
  <c r="K73" i="3"/>
  <c r="K63" i="3"/>
  <c r="K361" i="3"/>
  <c r="K334" i="3"/>
  <c r="K266" i="3"/>
  <c r="K251" i="3"/>
  <c r="K241" i="3"/>
  <c r="K225" i="3"/>
  <c r="K206" i="3"/>
  <c r="K190" i="3"/>
  <c r="K171" i="3"/>
  <c r="K149" i="3"/>
  <c r="K143" i="3"/>
  <c r="K130" i="3"/>
  <c r="K121" i="3"/>
  <c r="K67" i="3"/>
  <c r="K53" i="3"/>
  <c r="K47" i="3"/>
  <c r="K30" i="3"/>
  <c r="K25" i="3"/>
  <c r="K23" i="3"/>
  <c r="K22" i="3"/>
  <c r="K26" i="3"/>
  <c r="K389" i="3"/>
  <c r="K355" i="3"/>
  <c r="K311" i="3"/>
  <c r="K264" i="3"/>
  <c r="K222" i="3"/>
  <c r="K203" i="3"/>
  <c r="K181" i="3"/>
  <c r="K175" i="3"/>
  <c r="K162" i="3"/>
  <c r="K153" i="3"/>
  <c r="K99" i="3"/>
  <c r="K86" i="3"/>
  <c r="K83" i="3"/>
  <c r="K77" i="3"/>
  <c r="K61" i="3"/>
  <c r="K58" i="3"/>
  <c r="K42" i="3"/>
  <c r="K37" i="3"/>
  <c r="K31" i="3"/>
  <c r="K213" i="3"/>
  <c r="K207" i="3"/>
  <c r="K194" i="3"/>
  <c r="K185" i="3"/>
  <c r="K131" i="3"/>
  <c r="K118" i="3"/>
  <c r="K115" i="3"/>
  <c r="K109" i="3"/>
  <c r="K93" i="3"/>
  <c r="K90" i="3"/>
  <c r="K433" i="3"/>
  <c r="K357" i="3"/>
  <c r="K353" i="3"/>
  <c r="K345" i="3"/>
  <c r="K309" i="3"/>
  <c r="K431" i="3"/>
  <c r="K351" i="3"/>
  <c r="K347" i="3"/>
  <c r="K398" i="3"/>
  <c r="K329" i="3"/>
  <c r="K317" i="3"/>
  <c r="K312" i="3"/>
  <c r="K307" i="3"/>
  <c r="K297" i="3"/>
  <c r="K292" i="3"/>
  <c r="K285" i="3"/>
  <c r="K267" i="3"/>
  <c r="K260" i="3"/>
  <c r="K235" i="3"/>
  <c r="K195" i="3"/>
  <c r="K182" i="3"/>
  <c r="K179" i="3"/>
  <c r="K173" i="3"/>
  <c r="K157" i="3"/>
  <c r="K154" i="3"/>
  <c r="K119" i="3"/>
  <c r="K97" i="3"/>
  <c r="K78" i="3"/>
  <c r="K62" i="3"/>
  <c r="K55" i="3"/>
  <c r="K50" i="3"/>
  <c r="K33" i="3"/>
  <c r="K27" i="3"/>
  <c r="K305" i="3"/>
  <c r="K300" i="3"/>
  <c r="K350" i="3"/>
  <c r="K320" i="3"/>
  <c r="K315" i="3"/>
  <c r="K290" i="3"/>
  <c r="K283" i="3"/>
  <c r="K268" i="3"/>
  <c r="K258" i="3"/>
  <c r="K253" i="3"/>
  <c r="K221" i="3"/>
  <c r="K218" i="3"/>
  <c r="K183" i="3"/>
  <c r="K161" i="3"/>
  <c r="K142" i="3"/>
  <c r="K126" i="3"/>
  <c r="K107" i="3"/>
  <c r="K85" i="3"/>
  <c r="K79" i="3"/>
  <c r="K66" i="3"/>
  <c r="K57" i="3"/>
  <c r="K29" i="3"/>
  <c r="K342" i="3"/>
  <c r="K338" i="3"/>
  <c r="K313" i="3"/>
  <c r="K298" i="3"/>
  <c r="K288" i="3"/>
  <c r="K273" i="3"/>
  <c r="K243" i="3"/>
  <c r="K339" i="3"/>
  <c r="K226" i="3"/>
  <c r="K117" i="3"/>
  <c r="K45" i="3"/>
  <c r="K270" i="3"/>
  <c r="K19" i="3"/>
  <c r="K189" i="3"/>
  <c r="K122" i="3"/>
  <c r="K43" i="3"/>
  <c r="K21" i="3"/>
  <c r="K287" i="3"/>
  <c r="K141" i="3"/>
  <c r="K46" i="3"/>
  <c r="K211" i="3"/>
  <c r="K129" i="3"/>
  <c r="K282" i="3"/>
  <c r="K265" i="3"/>
  <c r="K245" i="3"/>
  <c r="K238" i="3"/>
  <c r="K214" i="3"/>
  <c r="K163" i="3"/>
  <c r="K89" i="3"/>
  <c r="K262" i="3"/>
  <c r="K158" i="3"/>
  <c r="K111" i="3"/>
  <c r="K314" i="3"/>
  <c r="K227" i="3"/>
  <c r="K75" i="3"/>
  <c r="K94" i="3"/>
  <c r="K217" i="3"/>
  <c r="K186" i="3"/>
  <c r="K151" i="3"/>
  <c r="K147" i="3"/>
  <c r="K65" i="3"/>
  <c r="K250" i="3"/>
  <c r="K205" i="3"/>
  <c r="K174" i="3"/>
  <c r="K139" i="3"/>
  <c r="K34" i="3"/>
  <c r="K193" i="3"/>
  <c r="K150" i="3"/>
  <c r="K87" i="3"/>
  <c r="K110" i="3"/>
  <c r="K49" i="3"/>
  <c r="K215" i="3"/>
  <c r="K125" i="3"/>
  <c r="K98" i="3"/>
  <c r="K39" i="3"/>
  <c r="V102" i="14"/>
  <c r="AP102" i="14" s="1"/>
  <c r="T102" i="7"/>
  <c r="H10" i="3"/>
  <c r="E10" i="3"/>
  <c r="N10" i="3"/>
  <c r="D10" i="3"/>
  <c r="I10" i="3"/>
  <c r="K10" i="3"/>
  <c r="F10" i="3"/>
  <c r="J10" i="3"/>
  <c r="M10" i="3"/>
  <c r="L10" i="3"/>
  <c r="C10" i="3"/>
  <c r="V102" i="9"/>
  <c r="AP102" i="9" s="1"/>
  <c r="V102" i="5"/>
  <c r="T102" i="8"/>
  <c r="Q3" i="16"/>
  <c r="Q102" i="16" s="1" a="1"/>
  <c r="Q102" i="16" s="1"/>
  <c r="AB3" i="16" a="1"/>
  <c r="N497" i="3"/>
  <c r="N493" i="3"/>
  <c r="N489" i="3"/>
  <c r="N485" i="3"/>
  <c r="N481" i="3"/>
  <c r="N477" i="3"/>
  <c r="N473" i="3"/>
  <c r="N469" i="3"/>
  <c r="N465" i="3"/>
  <c r="N461" i="3"/>
  <c r="N457" i="3"/>
  <c r="N453" i="3"/>
  <c r="N449" i="3"/>
  <c r="N445" i="3"/>
  <c r="N441" i="3"/>
  <c r="N437" i="3"/>
  <c r="N433" i="3"/>
  <c r="N429" i="3"/>
  <c r="N425" i="3"/>
  <c r="N421" i="3"/>
  <c r="N417" i="3"/>
  <c r="N413" i="3"/>
  <c r="N409" i="3"/>
  <c r="N405" i="3"/>
  <c r="N401" i="3"/>
  <c r="N397" i="3"/>
  <c r="N393" i="3"/>
  <c r="N389" i="3"/>
  <c r="N385" i="3"/>
  <c r="N381" i="3"/>
  <c r="N377" i="3"/>
  <c r="N373" i="3"/>
  <c r="N369" i="3"/>
  <c r="N365" i="3"/>
  <c r="N361" i="3"/>
  <c r="N357" i="3"/>
  <c r="N353" i="3"/>
  <c r="N349" i="3"/>
  <c r="N345" i="3"/>
  <c r="N341" i="3"/>
  <c r="N337" i="3"/>
  <c r="N333" i="3"/>
  <c r="N329" i="3"/>
  <c r="N325" i="3"/>
  <c r="N321" i="3"/>
  <c r="N317" i="3"/>
  <c r="N313" i="3"/>
  <c r="N309" i="3"/>
  <c r="N305" i="3"/>
  <c r="N301" i="3"/>
  <c r="N297" i="3"/>
  <c r="N293" i="3"/>
  <c r="N289" i="3"/>
  <c r="N285" i="3"/>
  <c r="N281" i="3"/>
  <c r="N277" i="3"/>
  <c r="N273" i="3"/>
  <c r="N269" i="3"/>
  <c r="N265" i="3"/>
  <c r="N261" i="3"/>
  <c r="N257" i="3"/>
  <c r="N253" i="3"/>
  <c r="N249" i="3"/>
  <c r="N245" i="3"/>
  <c r="N241" i="3"/>
  <c r="N237" i="3"/>
  <c r="N233" i="3"/>
  <c r="N498" i="3"/>
  <c r="N495" i="3"/>
  <c r="N492" i="3"/>
  <c r="N482" i="3"/>
  <c r="N479" i="3"/>
  <c r="N476" i="3"/>
  <c r="N466" i="3"/>
  <c r="N463" i="3"/>
  <c r="N460" i="3"/>
  <c r="N450" i="3"/>
  <c r="N447" i="3"/>
  <c r="N444" i="3"/>
  <c r="N434" i="3"/>
  <c r="N431" i="3"/>
  <c r="N428" i="3"/>
  <c r="N418" i="3"/>
  <c r="N415" i="3"/>
  <c r="N412" i="3"/>
  <c r="N402" i="3"/>
  <c r="N399" i="3"/>
  <c r="N396" i="3"/>
  <c r="N491" i="3"/>
  <c r="N474" i="3"/>
  <c r="N468" i="3"/>
  <c r="N451" i="3"/>
  <c r="N430" i="3"/>
  <c r="N424" i="3"/>
  <c r="N407" i="3"/>
  <c r="N378" i="3"/>
  <c r="N372" i="3"/>
  <c r="N358" i="3"/>
  <c r="N355" i="3"/>
  <c r="N352" i="3"/>
  <c r="N342" i="3"/>
  <c r="N339" i="3"/>
  <c r="N336" i="3"/>
  <c r="N315" i="3"/>
  <c r="N300" i="3"/>
  <c r="N298" i="3"/>
  <c r="N283" i="3"/>
  <c r="N268" i="3"/>
  <c r="N266" i="3"/>
  <c r="N251" i="3"/>
  <c r="N236" i="3"/>
  <c r="N234" i="3"/>
  <c r="N229" i="3"/>
  <c r="N225" i="3"/>
  <c r="N221" i="3"/>
  <c r="N217" i="3"/>
  <c r="N213" i="3"/>
  <c r="N209" i="3"/>
  <c r="N205" i="3"/>
  <c r="N201" i="3"/>
  <c r="N197" i="3"/>
  <c r="N193" i="3"/>
  <c r="N189" i="3"/>
  <c r="N185" i="3"/>
  <c r="N181" i="3"/>
  <c r="N177" i="3"/>
  <c r="N173" i="3"/>
  <c r="N169" i="3"/>
  <c r="N165" i="3"/>
  <c r="N161" i="3"/>
  <c r="N157" i="3"/>
  <c r="N153" i="3"/>
  <c r="N149" i="3"/>
  <c r="N145" i="3"/>
  <c r="N141" i="3"/>
  <c r="N137" i="3"/>
  <c r="N133" i="3"/>
  <c r="N129" i="3"/>
  <c r="N125" i="3"/>
  <c r="N121" i="3"/>
  <c r="N117" i="3"/>
  <c r="N113" i="3"/>
  <c r="N109" i="3"/>
  <c r="N105" i="3"/>
  <c r="N101" i="3"/>
  <c r="N97" i="3"/>
  <c r="N93" i="3"/>
  <c r="N89" i="3"/>
  <c r="N85" i="3"/>
  <c r="N81" i="3"/>
  <c r="N77" i="3"/>
  <c r="N73" i="3"/>
  <c r="N69" i="3"/>
  <c r="N65" i="3"/>
  <c r="N61" i="3"/>
  <c r="N57" i="3"/>
  <c r="N53" i="3"/>
  <c r="N49" i="3"/>
  <c r="N45" i="3"/>
  <c r="N41" i="3"/>
  <c r="N37" i="3"/>
  <c r="N33" i="3"/>
  <c r="N29" i="3"/>
  <c r="N496" i="3"/>
  <c r="N475" i="3"/>
  <c r="N458" i="3"/>
  <c r="N452" i="3"/>
  <c r="N435" i="3"/>
  <c r="N414" i="3"/>
  <c r="N408" i="3"/>
  <c r="N371" i="3"/>
  <c r="N370" i="3"/>
  <c r="N326" i="3"/>
  <c r="N311" i="3"/>
  <c r="N296" i="3"/>
  <c r="N294" i="3"/>
  <c r="N279" i="3"/>
  <c r="N264" i="3"/>
  <c r="N262" i="3"/>
  <c r="N247" i="3"/>
  <c r="N232" i="3"/>
  <c r="N500" i="3"/>
  <c r="N483" i="3"/>
  <c r="N462" i="3"/>
  <c r="N456" i="3"/>
  <c r="N439" i="3"/>
  <c r="N422" i="3"/>
  <c r="N416" i="3"/>
  <c r="N395" i="3"/>
  <c r="N387" i="3"/>
  <c r="N386" i="3"/>
  <c r="N380" i="3"/>
  <c r="N366" i="3"/>
  <c r="N362" i="3"/>
  <c r="N359" i="3"/>
  <c r="N356" i="3"/>
  <c r="N346" i="3"/>
  <c r="N343" i="3"/>
  <c r="N340" i="3"/>
  <c r="N330" i="3"/>
  <c r="N327" i="3"/>
  <c r="N323" i="3"/>
  <c r="N308" i="3"/>
  <c r="N306" i="3"/>
  <c r="N291" i="3"/>
  <c r="N276" i="3"/>
  <c r="N274" i="3"/>
  <c r="N259" i="3"/>
  <c r="N244" i="3"/>
  <c r="N242" i="3"/>
  <c r="N228" i="3"/>
  <c r="N224" i="3"/>
  <c r="N220" i="3"/>
  <c r="N216" i="3"/>
  <c r="N212" i="3"/>
  <c r="N208" i="3"/>
  <c r="N204" i="3"/>
  <c r="N200" i="3"/>
  <c r="N196" i="3"/>
  <c r="N192" i="3"/>
  <c r="N188" i="3"/>
  <c r="N184" i="3"/>
  <c r="N180" i="3"/>
  <c r="N176" i="3"/>
  <c r="N172" i="3"/>
  <c r="N168" i="3"/>
  <c r="N164" i="3"/>
  <c r="N160" i="3"/>
  <c r="N156" i="3"/>
  <c r="N152" i="3"/>
  <c r="N148" i="3"/>
  <c r="N144" i="3"/>
  <c r="N140" i="3"/>
  <c r="N136" i="3"/>
  <c r="N132" i="3"/>
  <c r="N128" i="3"/>
  <c r="N124" i="3"/>
  <c r="N120" i="3"/>
  <c r="N116" i="3"/>
  <c r="N112" i="3"/>
  <c r="N108" i="3"/>
  <c r="N104" i="3"/>
  <c r="N100" i="3"/>
  <c r="N96" i="3"/>
  <c r="N92" i="3"/>
  <c r="N88" i="3"/>
  <c r="N84" i="3"/>
  <c r="N80" i="3"/>
  <c r="N76" i="3"/>
  <c r="N72" i="3"/>
  <c r="N68" i="3"/>
  <c r="N64" i="3"/>
  <c r="N60" i="3"/>
  <c r="N499" i="3"/>
  <c r="N487" i="3"/>
  <c r="N454" i="3"/>
  <c r="N446" i="3"/>
  <c r="N442" i="3"/>
  <c r="N411" i="3"/>
  <c r="N376" i="3"/>
  <c r="N360" i="3"/>
  <c r="N307" i="3"/>
  <c r="N304" i="3"/>
  <c r="N282" i="3"/>
  <c r="N280" i="3"/>
  <c r="N260" i="3"/>
  <c r="N235" i="3"/>
  <c r="N207" i="3"/>
  <c r="N206" i="3"/>
  <c r="N175" i="3"/>
  <c r="N174" i="3"/>
  <c r="N143" i="3"/>
  <c r="N142" i="3"/>
  <c r="N111" i="3"/>
  <c r="N110" i="3"/>
  <c r="N79" i="3"/>
  <c r="N78" i="3"/>
  <c r="N50" i="3"/>
  <c r="N47" i="3"/>
  <c r="N44" i="3"/>
  <c r="N34" i="3"/>
  <c r="N31" i="3"/>
  <c r="N28" i="3"/>
  <c r="N25" i="3"/>
  <c r="N23" i="3"/>
  <c r="N448" i="3"/>
  <c r="N440" i="3"/>
  <c r="N436" i="3"/>
  <c r="N403" i="3"/>
  <c r="N350" i="3"/>
  <c r="N344" i="3"/>
  <c r="N286" i="3"/>
  <c r="N284" i="3"/>
  <c r="N239" i="3"/>
  <c r="N238" i="3"/>
  <c r="N227" i="3"/>
  <c r="N226" i="3"/>
  <c r="N195" i="3"/>
  <c r="N194" i="3"/>
  <c r="N163" i="3"/>
  <c r="N162" i="3"/>
  <c r="N131" i="3"/>
  <c r="N130" i="3"/>
  <c r="N99" i="3"/>
  <c r="N98" i="3"/>
  <c r="N67" i="3"/>
  <c r="N66" i="3"/>
  <c r="N21" i="3"/>
  <c r="N19" i="3"/>
  <c r="N471" i="3"/>
  <c r="N459" i="3"/>
  <c r="N438" i="3"/>
  <c r="N426" i="3"/>
  <c r="N391" i="3"/>
  <c r="N384" i="3"/>
  <c r="N494" i="3"/>
  <c r="N467" i="3"/>
  <c r="N432" i="3"/>
  <c r="N420" i="3"/>
  <c r="N490" i="3"/>
  <c r="N488" i="3"/>
  <c r="N486" i="3"/>
  <c r="N455" i="3"/>
  <c r="N443" i="3"/>
  <c r="N410" i="3"/>
  <c r="N398" i="3"/>
  <c r="N388" i="3"/>
  <c r="N374" i="3"/>
  <c r="N367" i="3"/>
  <c r="N363" i="3"/>
  <c r="N484" i="3"/>
  <c r="N480" i="3"/>
  <c r="N478" i="3"/>
  <c r="N406" i="3"/>
  <c r="N404" i="3"/>
  <c r="N392" i="3"/>
  <c r="N382" i="3"/>
  <c r="N472" i="3"/>
  <c r="N470" i="3"/>
  <c r="N427" i="3"/>
  <c r="N400" i="3"/>
  <c r="N394" i="3"/>
  <c r="N375" i="3"/>
  <c r="N354" i="3"/>
  <c r="N348" i="3"/>
  <c r="N331" i="3"/>
  <c r="N324" i="3"/>
  <c r="N299" i="3"/>
  <c r="N254" i="3"/>
  <c r="N252" i="3"/>
  <c r="N230" i="3"/>
  <c r="N199" i="3"/>
  <c r="N198" i="3"/>
  <c r="N167" i="3"/>
  <c r="N166" i="3"/>
  <c r="N135" i="3"/>
  <c r="N134" i="3"/>
  <c r="N103" i="3"/>
  <c r="N102" i="3"/>
  <c r="N71" i="3"/>
  <c r="N70" i="3"/>
  <c r="N54" i="3"/>
  <c r="N51" i="3"/>
  <c r="N48" i="3"/>
  <c r="N38" i="3"/>
  <c r="N35" i="3"/>
  <c r="N32" i="3"/>
  <c r="N390" i="3"/>
  <c r="N379" i="3"/>
  <c r="N364" i="3"/>
  <c r="N351" i="3"/>
  <c r="N316" i="3"/>
  <c r="N219" i="3"/>
  <c r="N178" i="3"/>
  <c r="N159" i="3"/>
  <c r="N150" i="3"/>
  <c r="N83" i="3"/>
  <c r="N74" i="3"/>
  <c r="N58" i="3"/>
  <c r="N43" i="3"/>
  <c r="N26" i="3"/>
  <c r="N419" i="3"/>
  <c r="N368" i="3"/>
  <c r="N314" i="3"/>
  <c r="N210" i="3"/>
  <c r="N191" i="3"/>
  <c r="N182" i="3"/>
  <c r="N115" i="3"/>
  <c r="N106" i="3"/>
  <c r="N90" i="3"/>
  <c r="N87" i="3"/>
  <c r="N27" i="3"/>
  <c r="N267" i="3"/>
  <c r="N223" i="3"/>
  <c r="N214" i="3"/>
  <c r="N147" i="3"/>
  <c r="N138" i="3"/>
  <c r="N122" i="3"/>
  <c r="N119" i="3"/>
  <c r="N62" i="3"/>
  <c r="N55" i="3"/>
  <c r="N464" i="3"/>
  <c r="N347" i="3"/>
  <c r="N335" i="3"/>
  <c r="N319" i="3"/>
  <c r="N292" i="3"/>
  <c r="N287" i="3"/>
  <c r="N310" i="3"/>
  <c r="N275" i="3"/>
  <c r="N270" i="3"/>
  <c r="N255" i="3"/>
  <c r="N250" i="3"/>
  <c r="N243" i="3"/>
  <c r="N211" i="3"/>
  <c r="N202" i="3"/>
  <c r="N186" i="3"/>
  <c r="N183" i="3"/>
  <c r="N126" i="3"/>
  <c r="N107" i="3"/>
  <c r="N91" i="3"/>
  <c r="N46" i="3"/>
  <c r="N40" i="3"/>
  <c r="N383" i="3"/>
  <c r="N320" i="3"/>
  <c r="N295" i="3"/>
  <c r="N288" i="3"/>
  <c r="N338" i="3"/>
  <c r="N334" i="3"/>
  <c r="N318" i="3"/>
  <c r="N303" i="3"/>
  <c r="N278" i="3"/>
  <c r="N248" i="3"/>
  <c r="N190" i="3"/>
  <c r="N171" i="3"/>
  <c r="N155" i="3"/>
  <c r="N114" i="3"/>
  <c r="N95" i="3"/>
  <c r="N86" i="3"/>
  <c r="N52" i="3"/>
  <c r="N22" i="3"/>
  <c r="N20" i="3"/>
  <c r="N423" i="3"/>
  <c r="N332" i="3"/>
  <c r="N328" i="3"/>
  <c r="N271" i="3"/>
  <c r="N256" i="3"/>
  <c r="N246" i="3"/>
  <c r="N272" i="3"/>
  <c r="N222" i="3"/>
  <c r="N218" i="3"/>
  <c r="N187" i="3"/>
  <c r="N179" i="3"/>
  <c r="N158" i="3"/>
  <c r="N127" i="3"/>
  <c r="N123" i="3"/>
  <c r="N290" i="3"/>
  <c r="N146" i="3"/>
  <c r="N56" i="3"/>
  <c r="N30" i="3"/>
  <c r="N75" i="3"/>
  <c r="N215" i="3"/>
  <c r="N94" i="3"/>
  <c r="N36" i="3"/>
  <c r="N322" i="3"/>
  <c r="N258" i="3"/>
  <c r="N151" i="3"/>
  <c r="N240" i="3"/>
  <c r="N231" i="3"/>
  <c r="N63" i="3"/>
  <c r="N39" i="3"/>
  <c r="N312" i="3"/>
  <c r="N203" i="3"/>
  <c r="N82" i="3"/>
  <c r="N42" i="3"/>
  <c r="N170" i="3"/>
  <c r="N139" i="3"/>
  <c r="N263" i="3"/>
  <c r="N154" i="3"/>
  <c r="N24" i="3"/>
  <c r="N302" i="3"/>
  <c r="N118" i="3"/>
  <c r="N59" i="3"/>
  <c r="S102" i="11"/>
  <c r="AM102" i="11" s="1"/>
  <c r="T102" i="16"/>
  <c r="AN102" i="16" s="1"/>
  <c r="W102" i="14"/>
  <c r="AQ102" i="14" s="1"/>
  <c r="T102" i="4"/>
  <c r="F7" i="3"/>
  <c r="I7" i="3"/>
  <c r="H7" i="3"/>
  <c r="K7" i="3"/>
  <c r="D7" i="3"/>
  <c r="C7" i="3"/>
  <c r="M7" i="3"/>
  <c r="J7" i="3"/>
  <c r="L7" i="3"/>
  <c r="E7" i="3"/>
  <c r="N7" i="3"/>
  <c r="F15" i="3"/>
  <c r="N15" i="3"/>
  <c r="D15" i="3"/>
  <c r="M15" i="3"/>
  <c r="C15" i="3"/>
  <c r="H15" i="3"/>
  <c r="K15" i="3"/>
  <c r="I15" i="3"/>
  <c r="J15" i="3"/>
  <c r="L15" i="3"/>
  <c r="E15" i="3"/>
  <c r="M5" i="3"/>
  <c r="D5" i="3"/>
  <c r="L5" i="3"/>
  <c r="K5" i="3"/>
  <c r="E5" i="3"/>
  <c r="N5" i="3"/>
  <c r="I5" i="3"/>
  <c r="J5" i="3"/>
  <c r="F5" i="3"/>
  <c r="H5" i="3"/>
  <c r="C5" i="3"/>
  <c r="T102" i="11"/>
  <c r="AN102" i="11" s="1"/>
  <c r="T102" i="12"/>
  <c r="AN102" i="12" s="1"/>
  <c r="U102" i="4"/>
  <c r="Q3" i="8"/>
  <c r="Q102" i="8" s="1" a="1"/>
  <c r="Q102" i="8" s="1"/>
  <c r="S102" i="10"/>
  <c r="AM102" i="10" s="1"/>
  <c r="S102" i="16"/>
  <c r="AM102" i="16" s="1"/>
  <c r="W102" i="11"/>
  <c r="AQ102" i="11" s="1"/>
  <c r="T102" i="20"/>
  <c r="Q20" i="6"/>
  <c r="E497" i="3"/>
  <c r="E493" i="3"/>
  <c r="E489" i="3"/>
  <c r="E485" i="3"/>
  <c r="E481" i="3"/>
  <c r="E477" i="3"/>
  <c r="E473" i="3"/>
  <c r="E469" i="3"/>
  <c r="E465" i="3"/>
  <c r="E461" i="3"/>
  <c r="E457" i="3"/>
  <c r="E453" i="3"/>
  <c r="E449" i="3"/>
  <c r="E445" i="3"/>
  <c r="E441" i="3"/>
  <c r="E437" i="3"/>
  <c r="E433" i="3"/>
  <c r="E429" i="3"/>
  <c r="E425" i="3"/>
  <c r="E421" i="3"/>
  <c r="E417" i="3"/>
  <c r="E413" i="3"/>
  <c r="E409" i="3"/>
  <c r="E405" i="3"/>
  <c r="E401" i="3"/>
  <c r="E397" i="3"/>
  <c r="E393" i="3"/>
  <c r="E389" i="3"/>
  <c r="E385" i="3"/>
  <c r="E381" i="3"/>
  <c r="E377" i="3"/>
  <c r="E373" i="3"/>
  <c r="E369" i="3"/>
  <c r="E365" i="3"/>
  <c r="E361" i="3"/>
  <c r="E357" i="3"/>
  <c r="E353" i="3"/>
  <c r="E349" i="3"/>
  <c r="E345" i="3"/>
  <c r="E341" i="3"/>
  <c r="E337" i="3"/>
  <c r="E333" i="3"/>
  <c r="E329" i="3"/>
  <c r="E498" i="3"/>
  <c r="E495" i="3"/>
  <c r="E492" i="3"/>
  <c r="E482" i="3"/>
  <c r="E479" i="3"/>
  <c r="E476" i="3"/>
  <c r="E466" i="3"/>
  <c r="E463" i="3"/>
  <c r="E460" i="3"/>
  <c r="E450" i="3"/>
  <c r="E447" i="3"/>
  <c r="E444" i="3"/>
  <c r="E434" i="3"/>
  <c r="E431" i="3"/>
  <c r="E428" i="3"/>
  <c r="E418" i="3"/>
  <c r="E415" i="3"/>
  <c r="E412" i="3"/>
  <c r="E402" i="3"/>
  <c r="E399" i="3"/>
  <c r="E396" i="3"/>
  <c r="E386" i="3"/>
  <c r="E383" i="3"/>
  <c r="E380" i="3"/>
  <c r="E370" i="3"/>
  <c r="E367" i="3"/>
  <c r="E494" i="3"/>
  <c r="E491" i="3"/>
  <c r="E488" i="3"/>
  <c r="E478" i="3"/>
  <c r="E475" i="3"/>
  <c r="E472" i="3"/>
  <c r="E462" i="3"/>
  <c r="E459" i="3"/>
  <c r="E456" i="3"/>
  <c r="E446" i="3"/>
  <c r="E443" i="3"/>
  <c r="E440" i="3"/>
  <c r="E430" i="3"/>
  <c r="E427" i="3"/>
  <c r="E424" i="3"/>
  <c r="E414" i="3"/>
  <c r="E411" i="3"/>
  <c r="E408" i="3"/>
  <c r="E398" i="3"/>
  <c r="E395" i="3"/>
  <c r="E392" i="3"/>
  <c r="E471" i="3"/>
  <c r="E454" i="3"/>
  <c r="E448" i="3"/>
  <c r="E410" i="3"/>
  <c r="E404" i="3"/>
  <c r="E390" i="3"/>
  <c r="E384" i="3"/>
  <c r="E315" i="3"/>
  <c r="E313" i="3"/>
  <c r="E300" i="3"/>
  <c r="E298" i="3"/>
  <c r="E283" i="3"/>
  <c r="E281" i="3"/>
  <c r="E268" i="3"/>
  <c r="E266" i="3"/>
  <c r="E251" i="3"/>
  <c r="E249" i="3"/>
  <c r="E236" i="3"/>
  <c r="E234" i="3"/>
  <c r="E499" i="3"/>
  <c r="E455" i="3"/>
  <c r="E438" i="3"/>
  <c r="E432" i="3"/>
  <c r="E394" i="3"/>
  <c r="E382" i="3"/>
  <c r="E376" i="3"/>
  <c r="E364" i="3"/>
  <c r="E354" i="3"/>
  <c r="E351" i="3"/>
  <c r="E348" i="3"/>
  <c r="E338" i="3"/>
  <c r="E335" i="3"/>
  <c r="E332" i="3"/>
  <c r="E326" i="3"/>
  <c r="E311" i="3"/>
  <c r="E309" i="3"/>
  <c r="E296" i="3"/>
  <c r="E294" i="3"/>
  <c r="E279" i="3"/>
  <c r="E277" i="3"/>
  <c r="E264" i="3"/>
  <c r="E262" i="3"/>
  <c r="E247" i="3"/>
  <c r="E245" i="3"/>
  <c r="E232" i="3"/>
  <c r="E229" i="3"/>
  <c r="E225" i="3"/>
  <c r="E221" i="3"/>
  <c r="E217" i="3"/>
  <c r="E213" i="3"/>
  <c r="E209" i="3"/>
  <c r="E205" i="3"/>
  <c r="E201" i="3"/>
  <c r="E197" i="3"/>
  <c r="E193" i="3"/>
  <c r="E189" i="3"/>
  <c r="E185" i="3"/>
  <c r="E181" i="3"/>
  <c r="E177" i="3"/>
  <c r="E173" i="3"/>
  <c r="E169" i="3"/>
  <c r="E165" i="3"/>
  <c r="E161" i="3"/>
  <c r="E157" i="3"/>
  <c r="E153" i="3"/>
  <c r="E149" i="3"/>
  <c r="E145" i="3"/>
  <c r="E141" i="3"/>
  <c r="E137" i="3"/>
  <c r="E133" i="3"/>
  <c r="E129" i="3"/>
  <c r="E125" i="3"/>
  <c r="E121" i="3"/>
  <c r="E117" i="3"/>
  <c r="E113" i="3"/>
  <c r="E109" i="3"/>
  <c r="E105" i="3"/>
  <c r="E101" i="3"/>
  <c r="E97" i="3"/>
  <c r="E93" i="3"/>
  <c r="E89" i="3"/>
  <c r="E85" i="3"/>
  <c r="E81" i="3"/>
  <c r="E77" i="3"/>
  <c r="E73" i="3"/>
  <c r="E69" i="3"/>
  <c r="E65" i="3"/>
  <c r="E61" i="3"/>
  <c r="E57" i="3"/>
  <c r="E53" i="3"/>
  <c r="E49" i="3"/>
  <c r="E45" i="3"/>
  <c r="E41" i="3"/>
  <c r="E37" i="3"/>
  <c r="E33" i="3"/>
  <c r="E29" i="3"/>
  <c r="E25" i="3"/>
  <c r="E21" i="3"/>
  <c r="E486" i="3"/>
  <c r="E480" i="3"/>
  <c r="E442" i="3"/>
  <c r="E436" i="3"/>
  <c r="E419" i="3"/>
  <c r="E378" i="3"/>
  <c r="E372" i="3"/>
  <c r="E323" i="3"/>
  <c r="E321" i="3"/>
  <c r="E308" i="3"/>
  <c r="E306" i="3"/>
  <c r="E291" i="3"/>
  <c r="E289" i="3"/>
  <c r="E276" i="3"/>
  <c r="E274" i="3"/>
  <c r="E259" i="3"/>
  <c r="E257" i="3"/>
  <c r="E244" i="3"/>
  <c r="E242" i="3"/>
  <c r="E474" i="3"/>
  <c r="E400" i="3"/>
  <c r="E363" i="3"/>
  <c r="E346" i="3"/>
  <c r="E340" i="3"/>
  <c r="E314" i="3"/>
  <c r="E312" i="3"/>
  <c r="E292" i="3"/>
  <c r="E269" i="3"/>
  <c r="E267" i="3"/>
  <c r="E215" i="3"/>
  <c r="E214" i="3"/>
  <c r="E204" i="3"/>
  <c r="E183" i="3"/>
  <c r="E182" i="3"/>
  <c r="E172" i="3"/>
  <c r="E151" i="3"/>
  <c r="E150" i="3"/>
  <c r="E140" i="3"/>
  <c r="E119" i="3"/>
  <c r="E118" i="3"/>
  <c r="E108" i="3"/>
  <c r="E87" i="3"/>
  <c r="E86" i="3"/>
  <c r="E76" i="3"/>
  <c r="E23" i="3"/>
  <c r="E470" i="3"/>
  <c r="E468" i="3"/>
  <c r="E435" i="3"/>
  <c r="E423" i="3"/>
  <c r="E375" i="3"/>
  <c r="E371" i="3"/>
  <c r="E358" i="3"/>
  <c r="E352" i="3"/>
  <c r="E347" i="3"/>
  <c r="E330" i="3"/>
  <c r="E318" i="3"/>
  <c r="E317" i="3"/>
  <c r="E316" i="3"/>
  <c r="E293" i="3"/>
  <c r="E273" i="3"/>
  <c r="E271" i="3"/>
  <c r="E270" i="3"/>
  <c r="E246" i="3"/>
  <c r="E224" i="3"/>
  <c r="E203" i="3"/>
  <c r="E202" i="3"/>
  <c r="E192" i="3"/>
  <c r="E171" i="3"/>
  <c r="E170" i="3"/>
  <c r="E160" i="3"/>
  <c r="E139" i="3"/>
  <c r="E138" i="3"/>
  <c r="E128" i="3"/>
  <c r="E107" i="3"/>
  <c r="E106" i="3"/>
  <c r="E96" i="3"/>
  <c r="E75" i="3"/>
  <c r="E74" i="3"/>
  <c r="E64" i="3"/>
  <c r="E56" i="3"/>
  <c r="E46" i="3"/>
  <c r="E43" i="3"/>
  <c r="E40" i="3"/>
  <c r="E30" i="3"/>
  <c r="E27" i="3"/>
  <c r="E19" i="3"/>
  <c r="E464" i="3"/>
  <c r="E458" i="3"/>
  <c r="E368" i="3"/>
  <c r="E487" i="3"/>
  <c r="E483" i="3"/>
  <c r="E452" i="3"/>
  <c r="E407" i="3"/>
  <c r="E379" i="3"/>
  <c r="E403" i="3"/>
  <c r="E500" i="3"/>
  <c r="E467" i="3"/>
  <c r="E426" i="3"/>
  <c r="E422" i="3"/>
  <c r="E387" i="3"/>
  <c r="E490" i="3"/>
  <c r="E420" i="3"/>
  <c r="E416" i="3"/>
  <c r="E391" i="3"/>
  <c r="E339" i="3"/>
  <c r="E334" i="3"/>
  <c r="E328" i="3"/>
  <c r="E286" i="3"/>
  <c r="E285" i="3"/>
  <c r="E284" i="3"/>
  <c r="E261" i="3"/>
  <c r="E241" i="3"/>
  <c r="E239" i="3"/>
  <c r="E238" i="3"/>
  <c r="E228" i="3"/>
  <c r="E207" i="3"/>
  <c r="E206" i="3"/>
  <c r="E196" i="3"/>
  <c r="E175" i="3"/>
  <c r="E174" i="3"/>
  <c r="E164" i="3"/>
  <c r="E143" i="3"/>
  <c r="E142" i="3"/>
  <c r="E132" i="3"/>
  <c r="E111" i="3"/>
  <c r="E110" i="3"/>
  <c r="E100" i="3"/>
  <c r="E79" i="3"/>
  <c r="E78" i="3"/>
  <c r="E68" i="3"/>
  <c r="E484" i="3"/>
  <c r="E406" i="3"/>
  <c r="E356" i="3"/>
  <c r="E350" i="3"/>
  <c r="E342" i="3"/>
  <c r="E325" i="3"/>
  <c r="E310" i="3"/>
  <c r="E280" i="3"/>
  <c r="E258" i="3"/>
  <c r="E253" i="3"/>
  <c r="E248" i="3"/>
  <c r="E243" i="3"/>
  <c r="E233" i="3"/>
  <c r="E227" i="3"/>
  <c r="E208" i="3"/>
  <c r="E186" i="3"/>
  <c r="E180" i="3"/>
  <c r="E167" i="3"/>
  <c r="E158" i="3"/>
  <c r="E104" i="3"/>
  <c r="E91" i="3"/>
  <c r="E88" i="3"/>
  <c r="E82" i="3"/>
  <c r="E66" i="3"/>
  <c r="E63" i="3"/>
  <c r="E34" i="3"/>
  <c r="E28" i="3"/>
  <c r="E35" i="3"/>
  <c r="E451" i="3"/>
  <c r="E344" i="3"/>
  <c r="E336" i="3"/>
  <c r="E303" i="3"/>
  <c r="E288" i="3"/>
  <c r="E278" i="3"/>
  <c r="E263" i="3"/>
  <c r="E218" i="3"/>
  <c r="E212" i="3"/>
  <c r="E199" i="3"/>
  <c r="E190" i="3"/>
  <c r="E136" i="3"/>
  <c r="E123" i="3"/>
  <c r="E120" i="3"/>
  <c r="E114" i="3"/>
  <c r="E98" i="3"/>
  <c r="E95" i="3"/>
  <c r="E60" i="3"/>
  <c r="E51" i="3"/>
  <c r="E256" i="3"/>
  <c r="E231" i="3"/>
  <c r="E222" i="3"/>
  <c r="E168" i="3"/>
  <c r="E155" i="3"/>
  <c r="E152" i="3"/>
  <c r="E146" i="3"/>
  <c r="E130" i="3"/>
  <c r="E127" i="3"/>
  <c r="E92" i="3"/>
  <c r="E70" i="3"/>
  <c r="E52" i="3"/>
  <c r="E496" i="3"/>
  <c r="E388" i="3"/>
  <c r="E301" i="3"/>
  <c r="E359" i="3"/>
  <c r="E374" i="3"/>
  <c r="E355" i="3"/>
  <c r="E324" i="3"/>
  <c r="E319" i="3"/>
  <c r="E299" i="3"/>
  <c r="E219" i="3"/>
  <c r="E216" i="3"/>
  <c r="E210" i="3"/>
  <c r="E194" i="3"/>
  <c r="E191" i="3"/>
  <c r="E156" i="3"/>
  <c r="E134" i="3"/>
  <c r="E115" i="3"/>
  <c r="E99" i="3"/>
  <c r="E80" i="3"/>
  <c r="E58" i="3"/>
  <c r="E31" i="3"/>
  <c r="E26" i="3"/>
  <c r="E24" i="3"/>
  <c r="E366" i="3"/>
  <c r="E343" i="3"/>
  <c r="E331" i="3"/>
  <c r="E322" i="3"/>
  <c r="E304" i="3"/>
  <c r="E297" i="3"/>
  <c r="E307" i="3"/>
  <c r="E302" i="3"/>
  <c r="E287" i="3"/>
  <c r="E282" i="3"/>
  <c r="E275" i="3"/>
  <c r="E250" i="3"/>
  <c r="E220" i="3"/>
  <c r="E198" i="3"/>
  <c r="E179" i="3"/>
  <c r="E163" i="3"/>
  <c r="E144" i="3"/>
  <c r="E122" i="3"/>
  <c r="E116" i="3"/>
  <c r="E103" i="3"/>
  <c r="E94" i="3"/>
  <c r="E55" i="3"/>
  <c r="E38" i="3"/>
  <c r="E32" i="3"/>
  <c r="E439" i="3"/>
  <c r="E362" i="3"/>
  <c r="E360" i="3"/>
  <c r="E327" i="3"/>
  <c r="E320" i="3"/>
  <c r="E305" i="3"/>
  <c r="E295" i="3"/>
  <c r="E290" i="3"/>
  <c r="E265" i="3"/>
  <c r="E260" i="3"/>
  <c r="E255" i="3"/>
  <c r="E240" i="3"/>
  <c r="E235" i="3"/>
  <c r="E211" i="3"/>
  <c r="E176" i="3"/>
  <c r="E90" i="3"/>
  <c r="E59" i="3"/>
  <c r="E42" i="3"/>
  <c r="E39" i="3"/>
  <c r="E178" i="3"/>
  <c r="E112" i="3"/>
  <c r="E162" i="3"/>
  <c r="E131" i="3"/>
  <c r="E84" i="3"/>
  <c r="E44" i="3"/>
  <c r="E254" i="3"/>
  <c r="E83" i="3"/>
  <c r="E223" i="3"/>
  <c r="E188" i="3"/>
  <c r="E102" i="3"/>
  <c r="E272" i="3"/>
  <c r="E252" i="3"/>
  <c r="E230" i="3"/>
  <c r="E226" i="3"/>
  <c r="E195" i="3"/>
  <c r="E187" i="3"/>
  <c r="E148" i="3"/>
  <c r="E62" i="3"/>
  <c r="E20" i="3"/>
  <c r="E147" i="3"/>
  <c r="E54" i="3"/>
  <c r="E237" i="3"/>
  <c r="E47" i="3"/>
  <c r="E71" i="3"/>
  <c r="E36" i="3"/>
  <c r="E159" i="3"/>
  <c r="E124" i="3"/>
  <c r="E48" i="3"/>
  <c r="E22" i="3"/>
  <c r="E166" i="3"/>
  <c r="E135" i="3"/>
  <c r="E154" i="3"/>
  <c r="E72" i="3"/>
  <c r="E50" i="3"/>
  <c r="E200" i="3"/>
  <c r="E126" i="3"/>
  <c r="E184" i="3"/>
  <c r="E67" i="3"/>
  <c r="U102" i="12"/>
  <c r="AO102" i="12" s="1"/>
  <c r="V102" i="10"/>
  <c r="AP102" i="10" s="1"/>
  <c r="N12" i="3"/>
  <c r="E12" i="3"/>
  <c r="H12" i="3"/>
  <c r="F12" i="3"/>
  <c r="J12" i="3"/>
  <c r="M12" i="3"/>
  <c r="K12" i="3"/>
  <c r="L12" i="3"/>
  <c r="D12" i="3"/>
  <c r="C12" i="3"/>
  <c r="I12" i="3"/>
  <c r="K6" i="3"/>
  <c r="L6" i="3"/>
  <c r="J6" i="3"/>
  <c r="N6" i="3"/>
  <c r="I6" i="3"/>
  <c r="C6" i="3"/>
  <c r="M6" i="3"/>
  <c r="H6" i="3"/>
  <c r="M9" i="3"/>
  <c r="D9" i="3"/>
  <c r="J9" i="3"/>
  <c r="I9" i="3"/>
  <c r="L9" i="3"/>
  <c r="H9" i="3"/>
  <c r="E9" i="3"/>
  <c r="F9" i="3"/>
  <c r="N9" i="3"/>
  <c r="K9" i="3"/>
  <c r="C9" i="3"/>
  <c r="Q3" i="5"/>
  <c r="Q102" i="5" s="1" a="1"/>
  <c r="Q102" i="5" s="1"/>
  <c r="AB3" i="10" a="1"/>
  <c r="Q3" i="10"/>
  <c r="Q102" i="10" s="1" a="1"/>
  <c r="Q102" i="10" s="1"/>
  <c r="I499" i="3"/>
  <c r="I495" i="3"/>
  <c r="I491" i="3"/>
  <c r="I487" i="3"/>
  <c r="I483" i="3"/>
  <c r="I479" i="3"/>
  <c r="I475" i="3"/>
  <c r="I471" i="3"/>
  <c r="I467" i="3"/>
  <c r="I463" i="3"/>
  <c r="I459" i="3"/>
  <c r="I455" i="3"/>
  <c r="I451" i="3"/>
  <c r="I447" i="3"/>
  <c r="I443" i="3"/>
  <c r="I439" i="3"/>
  <c r="I435" i="3"/>
  <c r="I431" i="3"/>
  <c r="I427" i="3"/>
  <c r="I423" i="3"/>
  <c r="I419" i="3"/>
  <c r="I415" i="3"/>
  <c r="I411" i="3"/>
  <c r="I407" i="3"/>
  <c r="I403" i="3"/>
  <c r="I399" i="3"/>
  <c r="I395" i="3"/>
  <c r="I391" i="3"/>
  <c r="I387" i="3"/>
  <c r="I383" i="3"/>
  <c r="I379" i="3"/>
  <c r="I375" i="3"/>
  <c r="I371" i="3"/>
  <c r="I367" i="3"/>
  <c r="I363" i="3"/>
  <c r="I359" i="3"/>
  <c r="I355" i="3"/>
  <c r="I351" i="3"/>
  <c r="I347" i="3"/>
  <c r="I343" i="3"/>
  <c r="I339" i="3"/>
  <c r="I335" i="3"/>
  <c r="I331" i="3"/>
  <c r="I327" i="3"/>
  <c r="I500" i="3"/>
  <c r="I497" i="3"/>
  <c r="I494" i="3"/>
  <c r="I484" i="3"/>
  <c r="I481" i="3"/>
  <c r="I478" i="3"/>
  <c r="I468" i="3"/>
  <c r="I465" i="3"/>
  <c r="I462" i="3"/>
  <c r="I452" i="3"/>
  <c r="I449" i="3"/>
  <c r="I446" i="3"/>
  <c r="I436" i="3"/>
  <c r="I433" i="3"/>
  <c r="I430" i="3"/>
  <c r="I420" i="3"/>
  <c r="I417" i="3"/>
  <c r="I414" i="3"/>
  <c r="I404" i="3"/>
  <c r="I401" i="3"/>
  <c r="I398" i="3"/>
  <c r="I388" i="3"/>
  <c r="I385" i="3"/>
  <c r="I382" i="3"/>
  <c r="I372" i="3"/>
  <c r="I369" i="3"/>
  <c r="I366" i="3"/>
  <c r="I496" i="3"/>
  <c r="I493" i="3"/>
  <c r="I490" i="3"/>
  <c r="I480" i="3"/>
  <c r="I477" i="3"/>
  <c r="I474" i="3"/>
  <c r="I464" i="3"/>
  <c r="I461" i="3"/>
  <c r="I458" i="3"/>
  <c r="I448" i="3"/>
  <c r="I445" i="3"/>
  <c r="I442" i="3"/>
  <c r="I432" i="3"/>
  <c r="I429" i="3"/>
  <c r="I426" i="3"/>
  <c r="I416" i="3"/>
  <c r="I413" i="3"/>
  <c r="I410" i="3"/>
  <c r="I400" i="3"/>
  <c r="I397" i="3"/>
  <c r="I394" i="3"/>
  <c r="I489" i="3"/>
  <c r="I472" i="3"/>
  <c r="I466" i="3"/>
  <c r="I428" i="3"/>
  <c r="I422" i="3"/>
  <c r="I405" i="3"/>
  <c r="I381" i="3"/>
  <c r="I318" i="3"/>
  <c r="I316" i="3"/>
  <c r="I301" i="3"/>
  <c r="I299" i="3"/>
  <c r="I286" i="3"/>
  <c r="I284" i="3"/>
  <c r="I269" i="3"/>
  <c r="I267" i="3"/>
  <c r="I254" i="3"/>
  <c r="I252" i="3"/>
  <c r="I237" i="3"/>
  <c r="I235" i="3"/>
  <c r="I473" i="3"/>
  <c r="I456" i="3"/>
  <c r="I450" i="3"/>
  <c r="I412" i="3"/>
  <c r="I406" i="3"/>
  <c r="I380" i="3"/>
  <c r="I374" i="3"/>
  <c r="I356" i="3"/>
  <c r="I353" i="3"/>
  <c r="I350" i="3"/>
  <c r="I340" i="3"/>
  <c r="I337" i="3"/>
  <c r="I334" i="3"/>
  <c r="I314" i="3"/>
  <c r="I312" i="3"/>
  <c r="I297" i="3"/>
  <c r="I295" i="3"/>
  <c r="I282" i="3"/>
  <c r="I280" i="3"/>
  <c r="I265" i="3"/>
  <c r="I263" i="3"/>
  <c r="I250" i="3"/>
  <c r="I248" i="3"/>
  <c r="I233" i="3"/>
  <c r="I231" i="3"/>
  <c r="I227" i="3"/>
  <c r="I223" i="3"/>
  <c r="I219" i="3"/>
  <c r="I215" i="3"/>
  <c r="I211" i="3"/>
  <c r="I207" i="3"/>
  <c r="I203" i="3"/>
  <c r="I199" i="3"/>
  <c r="I195" i="3"/>
  <c r="I191" i="3"/>
  <c r="I187" i="3"/>
  <c r="I183" i="3"/>
  <c r="I179" i="3"/>
  <c r="I175" i="3"/>
  <c r="I171" i="3"/>
  <c r="I167" i="3"/>
  <c r="I163" i="3"/>
  <c r="I159" i="3"/>
  <c r="I155" i="3"/>
  <c r="I151" i="3"/>
  <c r="I147" i="3"/>
  <c r="I143" i="3"/>
  <c r="I139" i="3"/>
  <c r="I135" i="3"/>
  <c r="I131" i="3"/>
  <c r="I127" i="3"/>
  <c r="I123" i="3"/>
  <c r="I119" i="3"/>
  <c r="I115" i="3"/>
  <c r="I111" i="3"/>
  <c r="I107" i="3"/>
  <c r="I103" i="3"/>
  <c r="I99" i="3"/>
  <c r="I95" i="3"/>
  <c r="I91" i="3"/>
  <c r="I87" i="3"/>
  <c r="I83" i="3"/>
  <c r="I79" i="3"/>
  <c r="I75" i="3"/>
  <c r="I71" i="3"/>
  <c r="I67" i="3"/>
  <c r="I63" i="3"/>
  <c r="I59" i="3"/>
  <c r="I55" i="3"/>
  <c r="I51" i="3"/>
  <c r="I47" i="3"/>
  <c r="I43" i="3"/>
  <c r="I39" i="3"/>
  <c r="I35" i="3"/>
  <c r="I31" i="3"/>
  <c r="I27" i="3"/>
  <c r="I23" i="3"/>
  <c r="I19" i="3"/>
  <c r="I498" i="3"/>
  <c r="I460" i="3"/>
  <c r="I454" i="3"/>
  <c r="I437" i="3"/>
  <c r="I393" i="3"/>
  <c r="I390" i="3"/>
  <c r="I376" i="3"/>
  <c r="I370" i="3"/>
  <c r="I326" i="3"/>
  <c r="I324" i="3"/>
  <c r="I309" i="3"/>
  <c r="I307" i="3"/>
  <c r="I294" i="3"/>
  <c r="I292" i="3"/>
  <c r="I277" i="3"/>
  <c r="I275" i="3"/>
  <c r="I262" i="3"/>
  <c r="I260" i="3"/>
  <c r="I245" i="3"/>
  <c r="I243" i="3"/>
  <c r="I470" i="3"/>
  <c r="I425" i="3"/>
  <c r="I392" i="3"/>
  <c r="I389" i="3"/>
  <c r="I368" i="3"/>
  <c r="I364" i="3"/>
  <c r="I358" i="3"/>
  <c r="I323" i="3"/>
  <c r="I321" i="3"/>
  <c r="I320" i="3"/>
  <c r="I296" i="3"/>
  <c r="I276" i="3"/>
  <c r="I274" i="3"/>
  <c r="I273" i="3"/>
  <c r="I251" i="3"/>
  <c r="I249" i="3"/>
  <c r="I222" i="3"/>
  <c r="I201" i="3"/>
  <c r="I200" i="3"/>
  <c r="I190" i="3"/>
  <c r="I169" i="3"/>
  <c r="I168" i="3"/>
  <c r="I158" i="3"/>
  <c r="I137" i="3"/>
  <c r="I136" i="3"/>
  <c r="I126" i="3"/>
  <c r="I105" i="3"/>
  <c r="I104" i="3"/>
  <c r="I94" i="3"/>
  <c r="I73" i="3"/>
  <c r="I72" i="3"/>
  <c r="I62" i="3"/>
  <c r="I24" i="3"/>
  <c r="I421" i="3"/>
  <c r="I386" i="3"/>
  <c r="I365" i="3"/>
  <c r="I348" i="3"/>
  <c r="I342" i="3"/>
  <c r="I325" i="3"/>
  <c r="I322" i="3"/>
  <c r="I300" i="3"/>
  <c r="I298" i="3"/>
  <c r="I278" i="3"/>
  <c r="I255" i="3"/>
  <c r="I253" i="3"/>
  <c r="I221" i="3"/>
  <c r="I220" i="3"/>
  <c r="I210" i="3"/>
  <c r="I189" i="3"/>
  <c r="I188" i="3"/>
  <c r="I178" i="3"/>
  <c r="I157" i="3"/>
  <c r="I156" i="3"/>
  <c r="I146" i="3"/>
  <c r="I125" i="3"/>
  <c r="I124" i="3"/>
  <c r="I114" i="3"/>
  <c r="I93" i="3"/>
  <c r="I92" i="3"/>
  <c r="I82" i="3"/>
  <c r="I61" i="3"/>
  <c r="I60" i="3"/>
  <c r="I48" i="3"/>
  <c r="I45" i="3"/>
  <c r="I42" i="3"/>
  <c r="I32" i="3"/>
  <c r="I29" i="3"/>
  <c r="I26" i="3"/>
  <c r="I22" i="3"/>
  <c r="I20" i="3"/>
  <c r="I485" i="3"/>
  <c r="I444" i="3"/>
  <c r="I440" i="3"/>
  <c r="I409" i="3"/>
  <c r="I438" i="3"/>
  <c r="I434" i="3"/>
  <c r="I373" i="3"/>
  <c r="I469" i="3"/>
  <c r="I457" i="3"/>
  <c r="I424" i="3"/>
  <c r="I384" i="3"/>
  <c r="I492" i="3"/>
  <c r="I418" i="3"/>
  <c r="I377" i="3"/>
  <c r="I488" i="3"/>
  <c r="I486" i="3"/>
  <c r="I453" i="3"/>
  <c r="I441" i="3"/>
  <c r="I408" i="3"/>
  <c r="I396" i="3"/>
  <c r="I357" i="3"/>
  <c r="I352" i="3"/>
  <c r="I346" i="3"/>
  <c r="I329" i="3"/>
  <c r="I315" i="3"/>
  <c r="I313" i="3"/>
  <c r="I293" i="3"/>
  <c r="I290" i="3"/>
  <c r="I268" i="3"/>
  <c r="I266" i="3"/>
  <c r="I246" i="3"/>
  <c r="I225" i="3"/>
  <c r="I224" i="3"/>
  <c r="I214" i="3"/>
  <c r="I193" i="3"/>
  <c r="I192" i="3"/>
  <c r="I182" i="3"/>
  <c r="I161" i="3"/>
  <c r="I160" i="3"/>
  <c r="I150" i="3"/>
  <c r="I129" i="3"/>
  <c r="I128" i="3"/>
  <c r="I118" i="3"/>
  <c r="I97" i="3"/>
  <c r="I96" i="3"/>
  <c r="I86" i="3"/>
  <c r="I65" i="3"/>
  <c r="I64" i="3"/>
  <c r="I338" i="3"/>
  <c r="I336" i="3"/>
  <c r="I332" i="3"/>
  <c r="I288" i="3"/>
  <c r="I261" i="3"/>
  <c r="I256" i="3"/>
  <c r="I236" i="3"/>
  <c r="I228" i="3"/>
  <c r="I212" i="3"/>
  <c r="I209" i="3"/>
  <c r="I174" i="3"/>
  <c r="I152" i="3"/>
  <c r="I133" i="3"/>
  <c r="I117" i="3"/>
  <c r="I98" i="3"/>
  <c r="I76" i="3"/>
  <c r="I70" i="3"/>
  <c r="I57" i="3"/>
  <c r="I52" i="3"/>
  <c r="I46" i="3"/>
  <c r="I41" i="3"/>
  <c r="I25" i="3"/>
  <c r="I482" i="3"/>
  <c r="I378" i="3"/>
  <c r="I330" i="3"/>
  <c r="I328" i="3"/>
  <c r="I306" i="3"/>
  <c r="I291" i="3"/>
  <c r="I281" i="3"/>
  <c r="I271" i="3"/>
  <c r="I259" i="3"/>
  <c r="I241" i="3"/>
  <c r="I206" i="3"/>
  <c r="I184" i="3"/>
  <c r="I165" i="3"/>
  <c r="I149" i="3"/>
  <c r="I130" i="3"/>
  <c r="I108" i="3"/>
  <c r="I102" i="3"/>
  <c r="I89" i="3"/>
  <c r="I80" i="3"/>
  <c r="I36" i="3"/>
  <c r="I30" i="3"/>
  <c r="I21" i="3"/>
  <c r="I279" i="3"/>
  <c r="I244" i="3"/>
  <c r="I239" i="3"/>
  <c r="I234" i="3"/>
  <c r="I216" i="3"/>
  <c r="I197" i="3"/>
  <c r="I181" i="3"/>
  <c r="I162" i="3"/>
  <c r="I140" i="3"/>
  <c r="I134" i="3"/>
  <c r="I121" i="3"/>
  <c r="I112" i="3"/>
  <c r="I58" i="3"/>
  <c r="I53" i="3"/>
  <c r="I402" i="3"/>
  <c r="I361" i="3"/>
  <c r="I349" i="3"/>
  <c r="I311" i="3"/>
  <c r="I304" i="3"/>
  <c r="I476" i="3"/>
  <c r="I345" i="3"/>
  <c r="I341" i="3"/>
  <c r="I333" i="3"/>
  <c r="I302" i="3"/>
  <c r="I287" i="3"/>
  <c r="I272" i="3"/>
  <c r="I247" i="3"/>
  <c r="I242" i="3"/>
  <c r="I226" i="3"/>
  <c r="I204" i="3"/>
  <c r="I198" i="3"/>
  <c r="I185" i="3"/>
  <c r="I176" i="3"/>
  <c r="I122" i="3"/>
  <c r="I109" i="3"/>
  <c r="I106" i="3"/>
  <c r="I100" i="3"/>
  <c r="I84" i="3"/>
  <c r="I81" i="3"/>
  <c r="I49" i="3"/>
  <c r="I44" i="3"/>
  <c r="I38" i="3"/>
  <c r="I360" i="3"/>
  <c r="I317" i="3"/>
  <c r="I362" i="3"/>
  <c r="I354" i="3"/>
  <c r="I310" i="3"/>
  <c r="I305" i="3"/>
  <c r="I285" i="3"/>
  <c r="I270" i="3"/>
  <c r="I186" i="3"/>
  <c r="I173" i="3"/>
  <c r="I170" i="3"/>
  <c r="I164" i="3"/>
  <c r="I148" i="3"/>
  <c r="I145" i="3"/>
  <c r="I110" i="3"/>
  <c r="I88" i="3"/>
  <c r="I69" i="3"/>
  <c r="I56" i="3"/>
  <c r="I50" i="3"/>
  <c r="I344" i="3"/>
  <c r="I308" i="3"/>
  <c r="I303" i="3"/>
  <c r="I283" i="3"/>
  <c r="I258" i="3"/>
  <c r="I230" i="3"/>
  <c r="I144" i="3"/>
  <c r="I113" i="3"/>
  <c r="I78" i="3"/>
  <c r="I74" i="3"/>
  <c r="I319" i="3"/>
  <c r="I232" i="3"/>
  <c r="I142" i="3"/>
  <c r="I153" i="3"/>
  <c r="I240" i="3"/>
  <c r="I218" i="3"/>
  <c r="I132" i="3"/>
  <c r="I101" i="3"/>
  <c r="I66" i="3"/>
  <c r="I205" i="3"/>
  <c r="I154" i="3"/>
  <c r="I37" i="3"/>
  <c r="I208" i="3"/>
  <c r="I177" i="3"/>
  <c r="I40" i="3"/>
  <c r="I196" i="3"/>
  <c r="I180" i="3"/>
  <c r="I172" i="3"/>
  <c r="I264" i="3"/>
  <c r="I257" i="3"/>
  <c r="I238" i="3"/>
  <c r="I229" i="3"/>
  <c r="I202" i="3"/>
  <c r="I194" i="3"/>
  <c r="I120" i="3"/>
  <c r="I116" i="3"/>
  <c r="I85" i="3"/>
  <c r="I77" i="3"/>
  <c r="I54" i="3"/>
  <c r="I28" i="3"/>
  <c r="I217" i="3"/>
  <c r="I213" i="3"/>
  <c r="I166" i="3"/>
  <c r="I68" i="3"/>
  <c r="I34" i="3"/>
  <c r="I289" i="3"/>
  <c r="I138" i="3"/>
  <c r="I33" i="3"/>
  <c r="I141" i="3"/>
  <c r="I90" i="3"/>
  <c r="AB3" i="4" a="1"/>
  <c r="C500" i="3"/>
  <c r="C496" i="3"/>
  <c r="C492" i="3"/>
  <c r="C488" i="3"/>
  <c r="C484" i="3"/>
  <c r="C480" i="3"/>
  <c r="C476" i="3"/>
  <c r="C472" i="3"/>
  <c r="C468" i="3"/>
  <c r="C464" i="3"/>
  <c r="C460" i="3"/>
  <c r="C456" i="3"/>
  <c r="C452" i="3"/>
  <c r="C448" i="3"/>
  <c r="C444" i="3"/>
  <c r="C440" i="3"/>
  <c r="C436" i="3"/>
  <c r="C432" i="3"/>
  <c r="C428" i="3"/>
  <c r="C424" i="3"/>
  <c r="C420" i="3"/>
  <c r="C416" i="3"/>
  <c r="C412" i="3"/>
  <c r="C408" i="3"/>
  <c r="C404" i="3"/>
  <c r="C400" i="3"/>
  <c r="C396" i="3"/>
  <c r="C392" i="3"/>
  <c r="C388" i="3"/>
  <c r="C384" i="3"/>
  <c r="C380" i="3"/>
  <c r="C376" i="3"/>
  <c r="C372" i="3"/>
  <c r="C368" i="3"/>
  <c r="C364" i="3"/>
  <c r="C360" i="3"/>
  <c r="C356" i="3"/>
  <c r="C352" i="3"/>
  <c r="C348" i="3"/>
  <c r="C344" i="3"/>
  <c r="C340" i="3"/>
  <c r="C336" i="3"/>
  <c r="C332" i="3"/>
  <c r="C328" i="3"/>
  <c r="C499" i="3"/>
  <c r="C489" i="3"/>
  <c r="C486" i="3"/>
  <c r="C483" i="3"/>
  <c r="C473" i="3"/>
  <c r="C470" i="3"/>
  <c r="C467" i="3"/>
  <c r="C457" i="3"/>
  <c r="C454" i="3"/>
  <c r="C451" i="3"/>
  <c r="C441" i="3"/>
  <c r="C438" i="3"/>
  <c r="C435" i="3"/>
  <c r="C425" i="3"/>
  <c r="C422" i="3"/>
  <c r="C419" i="3"/>
  <c r="C409" i="3"/>
  <c r="C406" i="3"/>
  <c r="C403" i="3"/>
  <c r="C393" i="3"/>
  <c r="C390" i="3"/>
  <c r="C387" i="3"/>
  <c r="C377" i="3"/>
  <c r="C374" i="3"/>
  <c r="C371" i="3"/>
  <c r="Q3" i="4"/>
  <c r="Q102" i="4" s="1" a="1"/>
  <c r="Q102" i="4" s="1"/>
  <c r="C498" i="3"/>
  <c r="C495" i="3"/>
  <c r="C485" i="3"/>
  <c r="C482" i="3"/>
  <c r="C479" i="3"/>
  <c r="C469" i="3"/>
  <c r="C466" i="3"/>
  <c r="C463" i="3"/>
  <c r="C453" i="3"/>
  <c r="C450" i="3"/>
  <c r="C447" i="3"/>
  <c r="C437" i="3"/>
  <c r="C434" i="3"/>
  <c r="C431" i="3"/>
  <c r="C421" i="3"/>
  <c r="C418" i="3"/>
  <c r="C415" i="3"/>
  <c r="C405" i="3"/>
  <c r="C402" i="3"/>
  <c r="C399" i="3"/>
  <c r="C465" i="3"/>
  <c r="C459" i="3"/>
  <c r="C442" i="3"/>
  <c r="C398" i="3"/>
  <c r="C378" i="3"/>
  <c r="C323" i="3"/>
  <c r="C321" i="3"/>
  <c r="C306" i="3"/>
  <c r="C304" i="3"/>
  <c r="C291" i="3"/>
  <c r="C289" i="3"/>
  <c r="C274" i="3"/>
  <c r="C272" i="3"/>
  <c r="C259" i="3"/>
  <c r="C257" i="3"/>
  <c r="C242" i="3"/>
  <c r="C240" i="3"/>
  <c r="C493" i="3"/>
  <c r="C487" i="3"/>
  <c r="C449" i="3"/>
  <c r="C443" i="3"/>
  <c r="C426" i="3"/>
  <c r="C391" i="3"/>
  <c r="C370" i="3"/>
  <c r="C361" i="3"/>
  <c r="C358" i="3"/>
  <c r="C355" i="3"/>
  <c r="C345" i="3"/>
  <c r="C342" i="3"/>
  <c r="C339" i="3"/>
  <c r="C329" i="3"/>
  <c r="C319" i="3"/>
  <c r="C317" i="3"/>
  <c r="C302" i="3"/>
  <c r="C300" i="3"/>
  <c r="C287" i="3"/>
  <c r="C285" i="3"/>
  <c r="C270" i="3"/>
  <c r="C268" i="3"/>
  <c r="C255" i="3"/>
  <c r="C253" i="3"/>
  <c r="C238" i="3"/>
  <c r="C236" i="3"/>
  <c r="C228" i="3"/>
  <c r="C224" i="3"/>
  <c r="C220" i="3"/>
  <c r="C216" i="3"/>
  <c r="C212" i="3"/>
  <c r="C208" i="3"/>
  <c r="C204" i="3"/>
  <c r="C200" i="3"/>
  <c r="C196" i="3"/>
  <c r="C192" i="3"/>
  <c r="C188" i="3"/>
  <c r="C184" i="3"/>
  <c r="C180" i="3"/>
  <c r="C176" i="3"/>
  <c r="C172" i="3"/>
  <c r="C168" i="3"/>
  <c r="C164" i="3"/>
  <c r="C160" i="3"/>
  <c r="C156" i="3"/>
  <c r="C152" i="3"/>
  <c r="C148" i="3"/>
  <c r="C144" i="3"/>
  <c r="C140" i="3"/>
  <c r="C136" i="3"/>
  <c r="C132" i="3"/>
  <c r="C128" i="3"/>
  <c r="C124" i="3"/>
  <c r="C120" i="3"/>
  <c r="C116" i="3"/>
  <c r="C112" i="3"/>
  <c r="C108" i="3"/>
  <c r="C104" i="3"/>
  <c r="C100" i="3"/>
  <c r="C96" i="3"/>
  <c r="C92" i="3"/>
  <c r="C88" i="3"/>
  <c r="C84" i="3"/>
  <c r="C80" i="3"/>
  <c r="C76" i="3"/>
  <c r="C72" i="3"/>
  <c r="C68" i="3"/>
  <c r="C64" i="3"/>
  <c r="C60" i="3"/>
  <c r="C56" i="3"/>
  <c r="C52" i="3"/>
  <c r="C48" i="3"/>
  <c r="C44" i="3"/>
  <c r="C40" i="3"/>
  <c r="C36" i="3"/>
  <c r="C32" i="3"/>
  <c r="C28" i="3"/>
  <c r="C24" i="3"/>
  <c r="C20" i="3"/>
  <c r="C497" i="3"/>
  <c r="C491" i="3"/>
  <c r="C474" i="3"/>
  <c r="C430" i="3"/>
  <c r="C413" i="3"/>
  <c r="C407" i="3"/>
  <c r="C386" i="3"/>
  <c r="C366" i="3"/>
  <c r="C314" i="3"/>
  <c r="C312" i="3"/>
  <c r="C299" i="3"/>
  <c r="C297" i="3"/>
  <c r="C282" i="3"/>
  <c r="C280" i="3"/>
  <c r="C267" i="3"/>
  <c r="C265" i="3"/>
  <c r="C250" i="3"/>
  <c r="C248" i="3"/>
  <c r="C235" i="3"/>
  <c r="C233" i="3"/>
  <c r="C490" i="3"/>
  <c r="C478" i="3"/>
  <c r="C445" i="3"/>
  <c r="C433" i="3"/>
  <c r="C381" i="3"/>
  <c r="C362" i="3"/>
  <c r="C357" i="3"/>
  <c r="C351" i="3"/>
  <c r="C334" i="3"/>
  <c r="C313" i="3"/>
  <c r="C311" i="3"/>
  <c r="C310" i="3"/>
  <c r="C288" i="3"/>
  <c r="C286" i="3"/>
  <c r="C266" i="3"/>
  <c r="C263" i="3"/>
  <c r="C241" i="3"/>
  <c r="C239" i="3"/>
  <c r="C227" i="3"/>
  <c r="C206" i="3"/>
  <c r="C205" i="3"/>
  <c r="C195" i="3"/>
  <c r="C174" i="3"/>
  <c r="C173" i="3"/>
  <c r="C163" i="3"/>
  <c r="C142" i="3"/>
  <c r="C141" i="3"/>
  <c r="C131" i="3"/>
  <c r="C110" i="3"/>
  <c r="C109" i="3"/>
  <c r="C99" i="3"/>
  <c r="C78" i="3"/>
  <c r="C77" i="3"/>
  <c r="C67" i="3"/>
  <c r="C439" i="3"/>
  <c r="C427" i="3"/>
  <c r="C394" i="3"/>
  <c r="C389" i="3"/>
  <c r="C385" i="3"/>
  <c r="C367" i="3"/>
  <c r="C346" i="3"/>
  <c r="C341" i="3"/>
  <c r="C335" i="3"/>
  <c r="C315" i="3"/>
  <c r="C292" i="3"/>
  <c r="C290" i="3"/>
  <c r="C245" i="3"/>
  <c r="C244" i="3"/>
  <c r="C243" i="3"/>
  <c r="C226" i="3"/>
  <c r="C225" i="3"/>
  <c r="C215" i="3"/>
  <c r="C194" i="3"/>
  <c r="C193" i="3"/>
  <c r="C183" i="3"/>
  <c r="C162" i="3"/>
  <c r="C161" i="3"/>
  <c r="C151" i="3"/>
  <c r="C130" i="3"/>
  <c r="C129" i="3"/>
  <c r="C119" i="3"/>
  <c r="C98" i="3"/>
  <c r="C97" i="3"/>
  <c r="C87" i="3"/>
  <c r="C66" i="3"/>
  <c r="C65" i="3"/>
  <c r="C53" i="3"/>
  <c r="C50" i="3"/>
  <c r="C47" i="3"/>
  <c r="C37" i="3"/>
  <c r="C34" i="3"/>
  <c r="C31" i="3"/>
  <c r="C25" i="3"/>
  <c r="C462" i="3"/>
  <c r="C429" i="3"/>
  <c r="C417" i="3"/>
  <c r="C382" i="3"/>
  <c r="C363" i="3"/>
  <c r="C458" i="3"/>
  <c r="C423" i="3"/>
  <c r="C411" i="3"/>
  <c r="C375" i="3"/>
  <c r="C481" i="3"/>
  <c r="C477" i="3"/>
  <c r="C446" i="3"/>
  <c r="C401" i="3"/>
  <c r="C383" i="3"/>
  <c r="C379" i="3"/>
  <c r="C369" i="3"/>
  <c r="C365" i="3"/>
  <c r="C475" i="3"/>
  <c r="C471" i="3"/>
  <c r="C397" i="3"/>
  <c r="C395" i="3"/>
  <c r="C494" i="3"/>
  <c r="C461" i="3"/>
  <c r="C373" i="3"/>
  <c r="C333" i="3"/>
  <c r="C327" i="3"/>
  <c r="C305" i="3"/>
  <c r="C303" i="3"/>
  <c r="C283" i="3"/>
  <c r="C260" i="3"/>
  <c r="C258" i="3"/>
  <c r="C230" i="3"/>
  <c r="C229" i="3"/>
  <c r="C219" i="3"/>
  <c r="C198" i="3"/>
  <c r="C197" i="3"/>
  <c r="C187" i="3"/>
  <c r="C166" i="3"/>
  <c r="C165" i="3"/>
  <c r="C155" i="3"/>
  <c r="C134" i="3"/>
  <c r="C133" i="3"/>
  <c r="C123" i="3"/>
  <c r="C102" i="3"/>
  <c r="C101" i="3"/>
  <c r="C91" i="3"/>
  <c r="C70" i="3"/>
  <c r="C69" i="3"/>
  <c r="C59" i="3"/>
  <c r="C22" i="3"/>
  <c r="C354" i="3"/>
  <c r="C320" i="3"/>
  <c r="C295" i="3"/>
  <c r="C275" i="3"/>
  <c r="C211" i="3"/>
  <c r="C189" i="3"/>
  <c r="C170" i="3"/>
  <c r="C154" i="3"/>
  <c r="C135" i="3"/>
  <c r="C113" i="3"/>
  <c r="C107" i="3"/>
  <c r="C94" i="3"/>
  <c r="C85" i="3"/>
  <c r="C55" i="3"/>
  <c r="C46" i="3"/>
  <c r="C29" i="3"/>
  <c r="C350" i="3"/>
  <c r="C325" i="3"/>
  <c r="C298" i="3"/>
  <c r="C293" i="3"/>
  <c r="C273" i="3"/>
  <c r="C221" i="3"/>
  <c r="C202" i="3"/>
  <c r="C186" i="3"/>
  <c r="C167" i="3"/>
  <c r="C145" i="3"/>
  <c r="C139" i="3"/>
  <c r="C126" i="3"/>
  <c r="C117" i="3"/>
  <c r="C63" i="3"/>
  <c r="C45" i="3"/>
  <c r="C39" i="3"/>
  <c r="C278" i="3"/>
  <c r="C251" i="3"/>
  <c r="C246" i="3"/>
  <c r="C218" i="3"/>
  <c r="C199" i="3"/>
  <c r="C177" i="3"/>
  <c r="C171" i="3"/>
  <c r="C158" i="3"/>
  <c r="C149" i="3"/>
  <c r="C95" i="3"/>
  <c r="C82" i="3"/>
  <c r="C79" i="3"/>
  <c r="C73" i="3"/>
  <c r="C57" i="3"/>
  <c r="C51" i="3"/>
  <c r="C338" i="3"/>
  <c r="C330" i="3"/>
  <c r="C318" i="3"/>
  <c r="C308" i="3"/>
  <c r="C296" i="3"/>
  <c r="C414" i="3"/>
  <c r="C359" i="3"/>
  <c r="C353" i="3"/>
  <c r="C326" i="3"/>
  <c r="C301" i="3"/>
  <c r="C294" i="3"/>
  <c r="C269" i="3"/>
  <c r="C264" i="3"/>
  <c r="C234" i="3"/>
  <c r="C222" i="3"/>
  <c r="C213" i="3"/>
  <c r="C159" i="3"/>
  <c r="C146" i="3"/>
  <c r="C143" i="3"/>
  <c r="C137" i="3"/>
  <c r="C121" i="3"/>
  <c r="C118" i="3"/>
  <c r="C83" i="3"/>
  <c r="C61" i="3"/>
  <c r="C23" i="3"/>
  <c r="C349" i="3"/>
  <c r="C347" i="3"/>
  <c r="C324" i="3"/>
  <c r="C309" i="3"/>
  <c r="C284" i="3"/>
  <c r="C279" i="3"/>
  <c r="C410" i="3"/>
  <c r="C343" i="3"/>
  <c r="C337" i="3"/>
  <c r="C277" i="3"/>
  <c r="C262" i="3"/>
  <c r="C252" i="3"/>
  <c r="C237" i="3"/>
  <c r="C223" i="3"/>
  <c r="C210" i="3"/>
  <c r="C207" i="3"/>
  <c r="C201" i="3"/>
  <c r="C185" i="3"/>
  <c r="C182" i="3"/>
  <c r="C147" i="3"/>
  <c r="C125" i="3"/>
  <c r="C106" i="3"/>
  <c r="C90" i="3"/>
  <c r="C71" i="3"/>
  <c r="C54" i="3"/>
  <c r="C49" i="3"/>
  <c r="C43" i="3"/>
  <c r="C26" i="3"/>
  <c r="C455" i="3"/>
  <c r="C331" i="3"/>
  <c r="C322" i="3"/>
  <c r="C307" i="3"/>
  <c r="C203" i="3"/>
  <c r="C86" i="3"/>
  <c r="C41" i="3"/>
  <c r="C209" i="3"/>
  <c r="C115" i="3"/>
  <c r="C27" i="3"/>
  <c r="C254" i="3"/>
  <c r="C114" i="3"/>
  <c r="C75" i="3"/>
  <c r="C33" i="3"/>
  <c r="C191" i="3"/>
  <c r="C105" i="3"/>
  <c r="C74" i="3"/>
  <c r="C42" i="3"/>
  <c r="C81" i="3"/>
  <c r="C38" i="3"/>
  <c r="C256" i="3"/>
  <c r="C249" i="3"/>
  <c r="C217" i="3"/>
  <c r="C178" i="3"/>
  <c r="C127" i="3"/>
  <c r="C19" i="3"/>
  <c r="C316" i="3"/>
  <c r="C150" i="3"/>
  <c r="C111" i="3"/>
  <c r="C261" i="3"/>
  <c r="C169" i="3"/>
  <c r="C103" i="3"/>
  <c r="C30" i="3"/>
  <c r="C21" i="3"/>
  <c r="C247" i="3"/>
  <c r="C231" i="3"/>
  <c r="C153" i="3"/>
  <c r="C122" i="3"/>
  <c r="C281" i="3"/>
  <c r="C271" i="3"/>
  <c r="C214" i="3"/>
  <c r="C179" i="3"/>
  <c r="C175" i="3"/>
  <c r="C93" i="3"/>
  <c r="C89" i="3"/>
  <c r="C62" i="3"/>
  <c r="C58" i="3"/>
  <c r="C35" i="3"/>
  <c r="C190" i="3"/>
  <c r="C276" i="3"/>
  <c r="C232" i="3"/>
  <c r="C181" i="3"/>
  <c r="C138" i="3"/>
  <c r="C157" i="3"/>
  <c r="Q3" i="6"/>
  <c r="Q102" i="6" s="1" a="1"/>
  <c r="Q102" i="6" s="1"/>
  <c r="Q3" i="15"/>
  <c r="Q102" i="15" s="1" a="1"/>
  <c r="Q102" i="15" s="1"/>
  <c r="M497" i="3"/>
  <c r="M493" i="3"/>
  <c r="M489" i="3"/>
  <c r="M485" i="3"/>
  <c r="M481" i="3"/>
  <c r="M477" i="3"/>
  <c r="M473" i="3"/>
  <c r="M469" i="3"/>
  <c r="M465" i="3"/>
  <c r="M461" i="3"/>
  <c r="M457" i="3"/>
  <c r="M453" i="3"/>
  <c r="M449" i="3"/>
  <c r="M445" i="3"/>
  <c r="M441" i="3"/>
  <c r="M437" i="3"/>
  <c r="M433" i="3"/>
  <c r="M429" i="3"/>
  <c r="M425" i="3"/>
  <c r="M421" i="3"/>
  <c r="M417" i="3"/>
  <c r="M413" i="3"/>
  <c r="M409" i="3"/>
  <c r="M405" i="3"/>
  <c r="M401" i="3"/>
  <c r="M397" i="3"/>
  <c r="M393" i="3"/>
  <c r="M389" i="3"/>
  <c r="M385" i="3"/>
  <c r="M381" i="3"/>
  <c r="M377" i="3"/>
  <c r="M373" i="3"/>
  <c r="M369" i="3"/>
  <c r="M365" i="3"/>
  <c r="M361" i="3"/>
  <c r="M357" i="3"/>
  <c r="M353" i="3"/>
  <c r="M349" i="3"/>
  <c r="M345" i="3"/>
  <c r="M341" i="3"/>
  <c r="M337" i="3"/>
  <c r="M333" i="3"/>
  <c r="M329" i="3"/>
  <c r="M499" i="3"/>
  <c r="M496" i="3"/>
  <c r="M486" i="3"/>
  <c r="M483" i="3"/>
  <c r="M480" i="3"/>
  <c r="M470" i="3"/>
  <c r="M467" i="3"/>
  <c r="M464" i="3"/>
  <c r="M454" i="3"/>
  <c r="M451" i="3"/>
  <c r="M448" i="3"/>
  <c r="M438" i="3"/>
  <c r="M435" i="3"/>
  <c r="M432" i="3"/>
  <c r="M422" i="3"/>
  <c r="M419" i="3"/>
  <c r="M416" i="3"/>
  <c r="M406" i="3"/>
  <c r="M403" i="3"/>
  <c r="M400" i="3"/>
  <c r="M390" i="3"/>
  <c r="M387" i="3"/>
  <c r="M384" i="3"/>
  <c r="M374" i="3"/>
  <c r="M371" i="3"/>
  <c r="M368" i="3"/>
  <c r="M498" i="3"/>
  <c r="M495" i="3"/>
  <c r="M492" i="3"/>
  <c r="M482" i="3"/>
  <c r="M479" i="3"/>
  <c r="M476" i="3"/>
  <c r="M466" i="3"/>
  <c r="M463" i="3"/>
  <c r="M460" i="3"/>
  <c r="M450" i="3"/>
  <c r="M447" i="3"/>
  <c r="M444" i="3"/>
  <c r="M434" i="3"/>
  <c r="M431" i="3"/>
  <c r="M428" i="3"/>
  <c r="M418" i="3"/>
  <c r="M415" i="3"/>
  <c r="M412" i="3"/>
  <c r="M402" i="3"/>
  <c r="M399" i="3"/>
  <c r="M396" i="3"/>
  <c r="M490" i="3"/>
  <c r="M484" i="3"/>
  <c r="M446" i="3"/>
  <c r="M440" i="3"/>
  <c r="M423" i="3"/>
  <c r="M379" i="3"/>
  <c r="M319" i="3"/>
  <c r="M317" i="3"/>
  <c r="M304" i="3"/>
  <c r="M302" i="3"/>
  <c r="M287" i="3"/>
  <c r="M285" i="3"/>
  <c r="M272" i="3"/>
  <c r="M270" i="3"/>
  <c r="M255" i="3"/>
  <c r="M253" i="3"/>
  <c r="M240" i="3"/>
  <c r="M238" i="3"/>
  <c r="M491" i="3"/>
  <c r="M474" i="3"/>
  <c r="M468" i="3"/>
  <c r="M430" i="3"/>
  <c r="M424" i="3"/>
  <c r="M407" i="3"/>
  <c r="M378" i="3"/>
  <c r="M372" i="3"/>
  <c r="M358" i="3"/>
  <c r="M355" i="3"/>
  <c r="M352" i="3"/>
  <c r="M342" i="3"/>
  <c r="M339" i="3"/>
  <c r="M336" i="3"/>
  <c r="M315" i="3"/>
  <c r="M313" i="3"/>
  <c r="M300" i="3"/>
  <c r="M298" i="3"/>
  <c r="M283" i="3"/>
  <c r="M281" i="3"/>
  <c r="M268" i="3"/>
  <c r="M266" i="3"/>
  <c r="M251" i="3"/>
  <c r="M249" i="3"/>
  <c r="M236" i="3"/>
  <c r="M234" i="3"/>
  <c r="M229" i="3"/>
  <c r="M225" i="3"/>
  <c r="M221" i="3"/>
  <c r="M217" i="3"/>
  <c r="M213" i="3"/>
  <c r="M209" i="3"/>
  <c r="M205" i="3"/>
  <c r="M201" i="3"/>
  <c r="M197" i="3"/>
  <c r="M193" i="3"/>
  <c r="M189" i="3"/>
  <c r="M185" i="3"/>
  <c r="M181" i="3"/>
  <c r="M177" i="3"/>
  <c r="M173" i="3"/>
  <c r="M169" i="3"/>
  <c r="M165" i="3"/>
  <c r="M161" i="3"/>
  <c r="M157" i="3"/>
  <c r="M153" i="3"/>
  <c r="M149" i="3"/>
  <c r="M145" i="3"/>
  <c r="M141" i="3"/>
  <c r="M137" i="3"/>
  <c r="M133" i="3"/>
  <c r="M129" i="3"/>
  <c r="M125" i="3"/>
  <c r="M121" i="3"/>
  <c r="M117" i="3"/>
  <c r="M113" i="3"/>
  <c r="M109" i="3"/>
  <c r="M105" i="3"/>
  <c r="M101" i="3"/>
  <c r="M97" i="3"/>
  <c r="M93" i="3"/>
  <c r="M89" i="3"/>
  <c r="M85" i="3"/>
  <c r="M81" i="3"/>
  <c r="M77" i="3"/>
  <c r="M73" i="3"/>
  <c r="M69" i="3"/>
  <c r="M65" i="3"/>
  <c r="M61" i="3"/>
  <c r="M57" i="3"/>
  <c r="M53" i="3"/>
  <c r="M49" i="3"/>
  <c r="M45" i="3"/>
  <c r="M41" i="3"/>
  <c r="M37" i="3"/>
  <c r="M33" i="3"/>
  <c r="M29" i="3"/>
  <c r="M25" i="3"/>
  <c r="M21" i="3"/>
  <c r="M478" i="3"/>
  <c r="M472" i="3"/>
  <c r="M455" i="3"/>
  <c r="M411" i="3"/>
  <c r="M394" i="3"/>
  <c r="M388" i="3"/>
  <c r="M367" i="3"/>
  <c r="M325" i="3"/>
  <c r="M312" i="3"/>
  <c r="M310" i="3"/>
  <c r="M295" i="3"/>
  <c r="M293" i="3"/>
  <c r="M280" i="3"/>
  <c r="M278" i="3"/>
  <c r="M263" i="3"/>
  <c r="M261" i="3"/>
  <c r="M248" i="3"/>
  <c r="M246" i="3"/>
  <c r="M231" i="3"/>
  <c r="M456" i="3"/>
  <c r="M452" i="3"/>
  <c r="M383" i="3"/>
  <c r="M343" i="3"/>
  <c r="M338" i="3"/>
  <c r="M332" i="3"/>
  <c r="M305" i="3"/>
  <c r="M303" i="3"/>
  <c r="M258" i="3"/>
  <c r="M257" i="3"/>
  <c r="M256" i="3"/>
  <c r="M233" i="3"/>
  <c r="M219" i="3"/>
  <c r="M218" i="3"/>
  <c r="M208" i="3"/>
  <c r="M187" i="3"/>
  <c r="M186" i="3"/>
  <c r="M176" i="3"/>
  <c r="M155" i="3"/>
  <c r="M154" i="3"/>
  <c r="M144" i="3"/>
  <c r="M123" i="3"/>
  <c r="M122" i="3"/>
  <c r="M112" i="3"/>
  <c r="M91" i="3"/>
  <c r="M90" i="3"/>
  <c r="M80" i="3"/>
  <c r="M59" i="3"/>
  <c r="M58" i="3"/>
  <c r="M487" i="3"/>
  <c r="M475" i="3"/>
  <c r="M442" i="3"/>
  <c r="M376" i="3"/>
  <c r="M360" i="3"/>
  <c r="M327" i="3"/>
  <c r="M309" i="3"/>
  <c r="M307" i="3"/>
  <c r="M306" i="3"/>
  <c r="M282" i="3"/>
  <c r="M262" i="3"/>
  <c r="M260" i="3"/>
  <c r="M259" i="3"/>
  <c r="M237" i="3"/>
  <c r="M235" i="3"/>
  <c r="M228" i="3"/>
  <c r="M207" i="3"/>
  <c r="M206" i="3"/>
  <c r="M196" i="3"/>
  <c r="M175" i="3"/>
  <c r="M174" i="3"/>
  <c r="M164" i="3"/>
  <c r="M143" i="3"/>
  <c r="M142" i="3"/>
  <c r="M132" i="3"/>
  <c r="M111" i="3"/>
  <c r="M110" i="3"/>
  <c r="M100" i="3"/>
  <c r="M79" i="3"/>
  <c r="M78" i="3"/>
  <c r="M68" i="3"/>
  <c r="M50" i="3"/>
  <c r="M47" i="3"/>
  <c r="M44" i="3"/>
  <c r="M34" i="3"/>
  <c r="M31" i="3"/>
  <c r="M28" i="3"/>
  <c r="M23" i="3"/>
  <c r="M436" i="3"/>
  <c r="M395" i="3"/>
  <c r="M380" i="3"/>
  <c r="M370" i="3"/>
  <c r="M471" i="3"/>
  <c r="M459" i="3"/>
  <c r="M426" i="3"/>
  <c r="M414" i="3"/>
  <c r="M391" i="3"/>
  <c r="M500" i="3"/>
  <c r="M494" i="3"/>
  <c r="M420" i="3"/>
  <c r="M408" i="3"/>
  <c r="M488" i="3"/>
  <c r="M443" i="3"/>
  <c r="M410" i="3"/>
  <c r="M398" i="3"/>
  <c r="M439" i="3"/>
  <c r="M404" i="3"/>
  <c r="M392" i="3"/>
  <c r="M382" i="3"/>
  <c r="M364" i="3"/>
  <c r="M347" i="3"/>
  <c r="M322" i="3"/>
  <c r="M321" i="3"/>
  <c r="M320" i="3"/>
  <c r="M297" i="3"/>
  <c r="M277" i="3"/>
  <c r="M275" i="3"/>
  <c r="M274" i="3"/>
  <c r="M250" i="3"/>
  <c r="M211" i="3"/>
  <c r="M210" i="3"/>
  <c r="M200" i="3"/>
  <c r="M179" i="3"/>
  <c r="M178" i="3"/>
  <c r="M168" i="3"/>
  <c r="M147" i="3"/>
  <c r="M146" i="3"/>
  <c r="M136" i="3"/>
  <c r="M115" i="3"/>
  <c r="M114" i="3"/>
  <c r="M104" i="3"/>
  <c r="M83" i="3"/>
  <c r="M82" i="3"/>
  <c r="M72" i="3"/>
  <c r="M20" i="3"/>
  <c r="M330" i="3"/>
  <c r="M328" i="3"/>
  <c r="M326" i="3"/>
  <c r="M301" i="3"/>
  <c r="M296" i="3"/>
  <c r="M291" i="3"/>
  <c r="M276" i="3"/>
  <c r="M271" i="3"/>
  <c r="M264" i="3"/>
  <c r="M239" i="3"/>
  <c r="M222" i="3"/>
  <c r="M216" i="3"/>
  <c r="M203" i="3"/>
  <c r="M194" i="3"/>
  <c r="M140" i="3"/>
  <c r="M127" i="3"/>
  <c r="M124" i="3"/>
  <c r="M118" i="3"/>
  <c r="M102" i="3"/>
  <c r="M99" i="3"/>
  <c r="M64" i="3"/>
  <c r="M42" i="3"/>
  <c r="M36" i="3"/>
  <c r="M24" i="3"/>
  <c r="M38" i="3"/>
  <c r="M32" i="3"/>
  <c r="M27" i="3"/>
  <c r="M359" i="3"/>
  <c r="M351" i="3"/>
  <c r="M316" i="3"/>
  <c r="M294" i="3"/>
  <c r="M289" i="3"/>
  <c r="M284" i="3"/>
  <c r="M279" i="3"/>
  <c r="M269" i="3"/>
  <c r="M254" i="3"/>
  <c r="M244" i="3"/>
  <c r="M226" i="3"/>
  <c r="M172" i="3"/>
  <c r="M159" i="3"/>
  <c r="M156" i="3"/>
  <c r="M150" i="3"/>
  <c r="M134" i="3"/>
  <c r="M131" i="3"/>
  <c r="M96" i="3"/>
  <c r="M74" i="3"/>
  <c r="M54" i="3"/>
  <c r="M48" i="3"/>
  <c r="M43" i="3"/>
  <c r="M26" i="3"/>
  <c r="M247" i="3"/>
  <c r="M242" i="3"/>
  <c r="M232" i="3"/>
  <c r="M204" i="3"/>
  <c r="M191" i="3"/>
  <c r="M188" i="3"/>
  <c r="M182" i="3"/>
  <c r="M166" i="3"/>
  <c r="M163" i="3"/>
  <c r="M128" i="3"/>
  <c r="M106" i="3"/>
  <c r="M87" i="3"/>
  <c r="M71" i="3"/>
  <c r="M363" i="3"/>
  <c r="M324" i="3"/>
  <c r="M314" i="3"/>
  <c r="M299" i="3"/>
  <c r="M462" i="3"/>
  <c r="M386" i="3"/>
  <c r="M375" i="3"/>
  <c r="M366" i="3"/>
  <c r="M362" i="3"/>
  <c r="M331" i="3"/>
  <c r="M290" i="3"/>
  <c r="M265" i="3"/>
  <c r="M230" i="3"/>
  <c r="M227" i="3"/>
  <c r="M192" i="3"/>
  <c r="M170" i="3"/>
  <c r="M151" i="3"/>
  <c r="M135" i="3"/>
  <c r="M116" i="3"/>
  <c r="M94" i="3"/>
  <c r="M88" i="3"/>
  <c r="M75" i="3"/>
  <c r="M66" i="3"/>
  <c r="M56" i="3"/>
  <c r="M39" i="3"/>
  <c r="M458" i="3"/>
  <c r="M427" i="3"/>
  <c r="M356" i="3"/>
  <c r="M354" i="3"/>
  <c r="M350" i="3"/>
  <c r="M348" i="3"/>
  <c r="M346" i="3"/>
  <c r="M344" i="3"/>
  <c r="M308" i="3"/>
  <c r="M288" i="3"/>
  <c r="M273" i="3"/>
  <c r="M241" i="3"/>
  <c r="M215" i="3"/>
  <c r="M199" i="3"/>
  <c r="M180" i="3"/>
  <c r="M158" i="3"/>
  <c r="M152" i="3"/>
  <c r="M139" i="3"/>
  <c r="M130" i="3"/>
  <c r="M76" i="3"/>
  <c r="M63" i="3"/>
  <c r="M60" i="3"/>
  <c r="M35" i="3"/>
  <c r="M30" i="3"/>
  <c r="M340" i="3"/>
  <c r="M334" i="3"/>
  <c r="M323" i="3"/>
  <c r="M318" i="3"/>
  <c r="M311" i="3"/>
  <c r="M286" i="3"/>
  <c r="M252" i="3"/>
  <c r="M245" i="3"/>
  <c r="M214" i="3"/>
  <c r="M183" i="3"/>
  <c r="M148" i="3"/>
  <c r="M70" i="3"/>
  <c r="M62" i="3"/>
  <c r="M292" i="3"/>
  <c r="M84" i="3"/>
  <c r="M220" i="3"/>
  <c r="M223" i="3"/>
  <c r="M184" i="3"/>
  <c r="M160" i="3"/>
  <c r="M86" i="3"/>
  <c r="M202" i="3"/>
  <c r="M198" i="3"/>
  <c r="M171" i="3"/>
  <c r="M167" i="3"/>
  <c r="M120" i="3"/>
  <c r="M51" i="3"/>
  <c r="M162" i="3"/>
  <c r="M92" i="3"/>
  <c r="M224" i="3"/>
  <c r="M138" i="3"/>
  <c r="M103" i="3"/>
  <c r="M46" i="3"/>
  <c r="M55" i="3"/>
  <c r="M335" i="3"/>
  <c r="M190" i="3"/>
  <c r="M108" i="3"/>
  <c r="M22" i="3"/>
  <c r="M19" i="3"/>
  <c r="M243" i="3"/>
  <c r="M119" i="3"/>
  <c r="M107" i="3"/>
  <c r="M40" i="3"/>
  <c r="M212" i="3"/>
  <c r="M126" i="3"/>
  <c r="M95" i="3"/>
  <c r="M267" i="3"/>
  <c r="M98" i="3"/>
  <c r="M67" i="3"/>
  <c r="M195" i="3"/>
  <c r="M52" i="3"/>
  <c r="Q3" i="14"/>
  <c r="Q102" i="14" s="1" a="1"/>
  <c r="Q102" i="14" s="1"/>
  <c r="L500" i="3"/>
  <c r="L496" i="3"/>
  <c r="L492" i="3"/>
  <c r="L488" i="3"/>
  <c r="L484" i="3"/>
  <c r="L480" i="3"/>
  <c r="L476" i="3"/>
  <c r="L472" i="3"/>
  <c r="L468" i="3"/>
  <c r="L464" i="3"/>
  <c r="L460" i="3"/>
  <c r="L456" i="3"/>
  <c r="L452" i="3"/>
  <c r="L448" i="3"/>
  <c r="L444" i="3"/>
  <c r="L440" i="3"/>
  <c r="L436" i="3"/>
  <c r="L432" i="3"/>
  <c r="L428" i="3"/>
  <c r="L424" i="3"/>
  <c r="L420" i="3"/>
  <c r="L416" i="3"/>
  <c r="L412" i="3"/>
  <c r="L408" i="3"/>
  <c r="L404" i="3"/>
  <c r="L400" i="3"/>
  <c r="L396" i="3"/>
  <c r="L392" i="3"/>
  <c r="L388" i="3"/>
  <c r="L384" i="3"/>
  <c r="L380" i="3"/>
  <c r="L376" i="3"/>
  <c r="L372" i="3"/>
  <c r="L368" i="3"/>
  <c r="L364" i="3"/>
  <c r="L360" i="3"/>
  <c r="L356" i="3"/>
  <c r="L352" i="3"/>
  <c r="L348" i="3"/>
  <c r="L344" i="3"/>
  <c r="L340" i="3"/>
  <c r="L336" i="3"/>
  <c r="L332" i="3"/>
  <c r="L328" i="3"/>
  <c r="L324" i="3"/>
  <c r="L320" i="3"/>
  <c r="L316" i="3"/>
  <c r="L312" i="3"/>
  <c r="L308" i="3"/>
  <c r="L304" i="3"/>
  <c r="L300" i="3"/>
  <c r="L296" i="3"/>
  <c r="L292" i="3"/>
  <c r="L288" i="3"/>
  <c r="L284" i="3"/>
  <c r="L280" i="3"/>
  <c r="L276" i="3"/>
  <c r="L272" i="3"/>
  <c r="L268" i="3"/>
  <c r="L264" i="3"/>
  <c r="L260" i="3"/>
  <c r="L256" i="3"/>
  <c r="L252" i="3"/>
  <c r="L248" i="3"/>
  <c r="L244" i="3"/>
  <c r="L240" i="3"/>
  <c r="L236" i="3"/>
  <c r="L232" i="3"/>
  <c r="L499" i="3"/>
  <c r="L489" i="3"/>
  <c r="L486" i="3"/>
  <c r="L483" i="3"/>
  <c r="L473" i="3"/>
  <c r="L470" i="3"/>
  <c r="L467" i="3"/>
  <c r="L457" i="3"/>
  <c r="L454" i="3"/>
  <c r="L451" i="3"/>
  <c r="L441" i="3"/>
  <c r="L438" i="3"/>
  <c r="L435" i="3"/>
  <c r="L425" i="3"/>
  <c r="L422" i="3"/>
  <c r="L419" i="3"/>
  <c r="L409" i="3"/>
  <c r="L406" i="3"/>
  <c r="L403" i="3"/>
  <c r="L393" i="3"/>
  <c r="L485" i="3"/>
  <c r="L479" i="3"/>
  <c r="L462" i="3"/>
  <c r="L445" i="3"/>
  <c r="L439" i="3"/>
  <c r="L418" i="3"/>
  <c r="L401" i="3"/>
  <c r="L395" i="3"/>
  <c r="L386" i="3"/>
  <c r="L366" i="3"/>
  <c r="L362" i="3"/>
  <c r="L359" i="3"/>
  <c r="L349" i="3"/>
  <c r="L346" i="3"/>
  <c r="L343" i="3"/>
  <c r="L333" i="3"/>
  <c r="L330" i="3"/>
  <c r="L327" i="3"/>
  <c r="L323" i="3"/>
  <c r="L321" i="3"/>
  <c r="L306" i="3"/>
  <c r="L291" i="3"/>
  <c r="L289" i="3"/>
  <c r="L274" i="3"/>
  <c r="L259" i="3"/>
  <c r="L257" i="3"/>
  <c r="L242" i="3"/>
  <c r="L228" i="3"/>
  <c r="L224" i="3"/>
  <c r="L220" i="3"/>
  <c r="L216" i="3"/>
  <c r="L212" i="3"/>
  <c r="L208" i="3"/>
  <c r="L204" i="3"/>
  <c r="L200" i="3"/>
  <c r="L196" i="3"/>
  <c r="L192" i="3"/>
  <c r="L188" i="3"/>
  <c r="L184" i="3"/>
  <c r="L180" i="3"/>
  <c r="L176" i="3"/>
  <c r="L172" i="3"/>
  <c r="L168" i="3"/>
  <c r="L164" i="3"/>
  <c r="L160" i="3"/>
  <c r="L156" i="3"/>
  <c r="L152" i="3"/>
  <c r="L148" i="3"/>
  <c r="L144" i="3"/>
  <c r="L140" i="3"/>
  <c r="L136" i="3"/>
  <c r="L132" i="3"/>
  <c r="L128" i="3"/>
  <c r="L124" i="3"/>
  <c r="L120" i="3"/>
  <c r="L116" i="3"/>
  <c r="L112" i="3"/>
  <c r="L108" i="3"/>
  <c r="L104" i="3"/>
  <c r="L100" i="3"/>
  <c r="L96" i="3"/>
  <c r="L92" i="3"/>
  <c r="L88" i="3"/>
  <c r="L84" i="3"/>
  <c r="L80" i="3"/>
  <c r="L76" i="3"/>
  <c r="L72" i="3"/>
  <c r="L68" i="3"/>
  <c r="L64" i="3"/>
  <c r="L60" i="3"/>
  <c r="L56" i="3"/>
  <c r="L52" i="3"/>
  <c r="L48" i="3"/>
  <c r="L44" i="3"/>
  <c r="L40" i="3"/>
  <c r="L36" i="3"/>
  <c r="L32" i="3"/>
  <c r="L28" i="3"/>
  <c r="L490" i="3"/>
  <c r="L469" i="3"/>
  <c r="L463" i="3"/>
  <c r="L446" i="3"/>
  <c r="L429" i="3"/>
  <c r="L423" i="3"/>
  <c r="L402" i="3"/>
  <c r="L385" i="3"/>
  <c r="L379" i="3"/>
  <c r="L365" i="3"/>
  <c r="L319" i="3"/>
  <c r="L317" i="3"/>
  <c r="L302" i="3"/>
  <c r="L287" i="3"/>
  <c r="L285" i="3"/>
  <c r="L270" i="3"/>
  <c r="L255" i="3"/>
  <c r="L253" i="3"/>
  <c r="L238" i="3"/>
  <c r="L494" i="3"/>
  <c r="L477" i="3"/>
  <c r="L471" i="3"/>
  <c r="L450" i="3"/>
  <c r="L433" i="3"/>
  <c r="L427" i="3"/>
  <c r="L410" i="3"/>
  <c r="L381" i="3"/>
  <c r="L375" i="3"/>
  <c r="L374" i="3"/>
  <c r="L363" i="3"/>
  <c r="L353" i="3"/>
  <c r="L350" i="3"/>
  <c r="L347" i="3"/>
  <c r="L337" i="3"/>
  <c r="L334" i="3"/>
  <c r="L331" i="3"/>
  <c r="L314" i="3"/>
  <c r="L299" i="3"/>
  <c r="L297" i="3"/>
  <c r="L282" i="3"/>
  <c r="L267" i="3"/>
  <c r="L265" i="3"/>
  <c r="L250" i="3"/>
  <c r="L235" i="3"/>
  <c r="L233" i="3"/>
  <c r="L227" i="3"/>
  <c r="L223" i="3"/>
  <c r="L219" i="3"/>
  <c r="L215" i="3"/>
  <c r="L211" i="3"/>
  <c r="L207" i="3"/>
  <c r="L203" i="3"/>
  <c r="L199" i="3"/>
  <c r="L195" i="3"/>
  <c r="L191" i="3"/>
  <c r="L187" i="3"/>
  <c r="L183" i="3"/>
  <c r="L179" i="3"/>
  <c r="L175" i="3"/>
  <c r="L171" i="3"/>
  <c r="L167" i="3"/>
  <c r="L163" i="3"/>
  <c r="L159" i="3"/>
  <c r="L155" i="3"/>
  <c r="L151" i="3"/>
  <c r="L147" i="3"/>
  <c r="L143" i="3"/>
  <c r="L139" i="3"/>
  <c r="L135" i="3"/>
  <c r="L131" i="3"/>
  <c r="L127" i="3"/>
  <c r="L123" i="3"/>
  <c r="L119" i="3"/>
  <c r="L115" i="3"/>
  <c r="L111" i="3"/>
  <c r="L107" i="3"/>
  <c r="L103" i="3"/>
  <c r="L99" i="3"/>
  <c r="L95" i="3"/>
  <c r="L91" i="3"/>
  <c r="L87" i="3"/>
  <c r="L83" i="3"/>
  <c r="L79" i="3"/>
  <c r="L75" i="3"/>
  <c r="L71" i="3"/>
  <c r="L67" i="3"/>
  <c r="L63" i="3"/>
  <c r="L59" i="3"/>
  <c r="L495" i="3"/>
  <c r="L491" i="3"/>
  <c r="L458" i="3"/>
  <c r="L417" i="3"/>
  <c r="L415" i="3"/>
  <c r="L413" i="3"/>
  <c r="L390" i="3"/>
  <c r="L354" i="3"/>
  <c r="L326" i="3"/>
  <c r="L325" i="3"/>
  <c r="L301" i="3"/>
  <c r="L281" i="3"/>
  <c r="L279" i="3"/>
  <c r="L278" i="3"/>
  <c r="L254" i="3"/>
  <c r="L234" i="3"/>
  <c r="L231" i="3"/>
  <c r="L230" i="3"/>
  <c r="L229" i="3"/>
  <c r="L198" i="3"/>
  <c r="L197" i="3"/>
  <c r="L166" i="3"/>
  <c r="L165" i="3"/>
  <c r="L134" i="3"/>
  <c r="L133" i="3"/>
  <c r="L102" i="3"/>
  <c r="L101" i="3"/>
  <c r="L70" i="3"/>
  <c r="L69" i="3"/>
  <c r="L54" i="3"/>
  <c r="L51" i="3"/>
  <c r="L41" i="3"/>
  <c r="L38" i="3"/>
  <c r="L35" i="3"/>
  <c r="L493" i="3"/>
  <c r="L481" i="3"/>
  <c r="L411" i="3"/>
  <c r="L407" i="3"/>
  <c r="L405" i="3"/>
  <c r="L383" i="3"/>
  <c r="L369" i="3"/>
  <c r="L361" i="3"/>
  <c r="L355" i="3"/>
  <c r="L338" i="3"/>
  <c r="L305" i="3"/>
  <c r="L303" i="3"/>
  <c r="L283" i="3"/>
  <c r="L258" i="3"/>
  <c r="L218" i="3"/>
  <c r="L217" i="3"/>
  <c r="L186" i="3"/>
  <c r="L185" i="3"/>
  <c r="L154" i="3"/>
  <c r="L153" i="3"/>
  <c r="L122" i="3"/>
  <c r="L121" i="3"/>
  <c r="L90" i="3"/>
  <c r="L89" i="3"/>
  <c r="L58" i="3"/>
  <c r="L57" i="3"/>
  <c r="L25" i="3"/>
  <c r="L487" i="3"/>
  <c r="L475" i="3"/>
  <c r="L442" i="3"/>
  <c r="L434" i="3"/>
  <c r="L430" i="3"/>
  <c r="L399" i="3"/>
  <c r="L397" i="3"/>
  <c r="L387" i="3"/>
  <c r="L377" i="3"/>
  <c r="L373" i="3"/>
  <c r="L498" i="3"/>
  <c r="L465" i="3"/>
  <c r="L453" i="3"/>
  <c r="L370" i="3"/>
  <c r="L461" i="3"/>
  <c r="L459" i="3"/>
  <c r="L447" i="3"/>
  <c r="L426" i="3"/>
  <c r="L414" i="3"/>
  <c r="L391" i="3"/>
  <c r="L482" i="3"/>
  <c r="L455" i="3"/>
  <c r="L449" i="3"/>
  <c r="L437" i="3"/>
  <c r="L378" i="3"/>
  <c r="L371" i="3"/>
  <c r="L478" i="3"/>
  <c r="L474" i="3"/>
  <c r="L443" i="3"/>
  <c r="L431" i="3"/>
  <c r="L398" i="3"/>
  <c r="L389" i="3"/>
  <c r="L342" i="3"/>
  <c r="L318" i="3"/>
  <c r="L298" i="3"/>
  <c r="L295" i="3"/>
  <c r="L273" i="3"/>
  <c r="L271" i="3"/>
  <c r="L251" i="3"/>
  <c r="L222" i="3"/>
  <c r="L221" i="3"/>
  <c r="L190" i="3"/>
  <c r="L189" i="3"/>
  <c r="L158" i="3"/>
  <c r="L157" i="3"/>
  <c r="L126" i="3"/>
  <c r="L125" i="3"/>
  <c r="L94" i="3"/>
  <c r="L93" i="3"/>
  <c r="L62" i="3"/>
  <c r="L61" i="3"/>
  <c r="L55" i="3"/>
  <c r="L45" i="3"/>
  <c r="L42" i="3"/>
  <c r="L39" i="3"/>
  <c r="L29" i="3"/>
  <c r="L26" i="3"/>
  <c r="L24" i="3"/>
  <c r="L22" i="3"/>
  <c r="L421" i="3"/>
  <c r="L311" i="3"/>
  <c r="L286" i="3"/>
  <c r="L246" i="3"/>
  <c r="L181" i="3"/>
  <c r="L162" i="3"/>
  <c r="L146" i="3"/>
  <c r="L105" i="3"/>
  <c r="L86" i="3"/>
  <c r="L77" i="3"/>
  <c r="L37" i="3"/>
  <c r="L31" i="3"/>
  <c r="L49" i="3"/>
  <c r="L43" i="3"/>
  <c r="L497" i="3"/>
  <c r="L466" i="3"/>
  <c r="L357" i="3"/>
  <c r="L345" i="3"/>
  <c r="L309" i="3"/>
  <c r="L249" i="3"/>
  <c r="L239" i="3"/>
  <c r="L213" i="3"/>
  <c r="L194" i="3"/>
  <c r="L178" i="3"/>
  <c r="L137" i="3"/>
  <c r="L118" i="3"/>
  <c r="L109" i="3"/>
  <c r="L269" i="3"/>
  <c r="L262" i="3"/>
  <c r="L237" i="3"/>
  <c r="L226" i="3"/>
  <c r="L210" i="3"/>
  <c r="L169" i="3"/>
  <c r="L150" i="3"/>
  <c r="L141" i="3"/>
  <c r="L74" i="3"/>
  <c r="L65" i="3"/>
  <c r="L367" i="3"/>
  <c r="L351" i="3"/>
  <c r="L339" i="3"/>
  <c r="L294" i="3"/>
  <c r="L341" i="3"/>
  <c r="L335" i="3"/>
  <c r="L322" i="3"/>
  <c r="L245" i="3"/>
  <c r="L214" i="3"/>
  <c r="L205" i="3"/>
  <c r="L138" i="3"/>
  <c r="L129" i="3"/>
  <c r="L113" i="3"/>
  <c r="L110" i="3"/>
  <c r="L34" i="3"/>
  <c r="L358" i="3"/>
  <c r="L315" i="3"/>
  <c r="L310" i="3"/>
  <c r="L290" i="3"/>
  <c r="L275" i="3"/>
  <c r="L394" i="3"/>
  <c r="L382" i="3"/>
  <c r="L313" i="3"/>
  <c r="L263" i="3"/>
  <c r="L243" i="3"/>
  <c r="L202" i="3"/>
  <c r="L193" i="3"/>
  <c r="L177" i="3"/>
  <c r="L174" i="3"/>
  <c r="L117" i="3"/>
  <c r="L98" i="3"/>
  <c r="L82" i="3"/>
  <c r="L46" i="3"/>
  <c r="L21" i="3"/>
  <c r="L19" i="3"/>
  <c r="L293" i="3"/>
  <c r="L266" i="3"/>
  <c r="L261" i="3"/>
  <c r="L241" i="3"/>
  <c r="L97" i="3"/>
  <c r="L66" i="3"/>
  <c r="L20" i="3"/>
  <c r="L209" i="3"/>
  <c r="L47" i="3"/>
  <c r="L173" i="3"/>
  <c r="L130" i="3"/>
  <c r="L30" i="3"/>
  <c r="L114" i="3"/>
  <c r="L106" i="3"/>
  <c r="L206" i="3"/>
  <c r="L85" i="3"/>
  <c r="L81" i="3"/>
  <c r="L277" i="3"/>
  <c r="L142" i="3"/>
  <c r="L53" i="3"/>
  <c r="L27" i="3"/>
  <c r="L33" i="3"/>
  <c r="L247" i="3"/>
  <c r="L145" i="3"/>
  <c r="L23" i="3"/>
  <c r="L307" i="3"/>
  <c r="L225" i="3"/>
  <c r="L182" i="3"/>
  <c r="L73" i="3"/>
  <c r="L201" i="3"/>
  <c r="L170" i="3"/>
  <c r="L50" i="3"/>
  <c r="L329" i="3"/>
  <c r="L161" i="3"/>
  <c r="L149" i="3"/>
  <c r="L78" i="3"/>
  <c r="S102" i="8"/>
  <c r="Q3" i="7"/>
  <c r="Q102" i="7" s="1" a="1"/>
  <c r="Q102" i="7" s="1"/>
  <c r="T102" i="15"/>
  <c r="AN102" i="15" s="1"/>
  <c r="K18" i="3"/>
  <c r="J18" i="3"/>
  <c r="M18" i="3"/>
  <c r="D18" i="3"/>
  <c r="H18" i="3"/>
  <c r="E18" i="3"/>
  <c r="F18" i="3"/>
  <c r="L18" i="3"/>
  <c r="N18" i="3"/>
  <c r="I18" i="3"/>
  <c r="C18" i="3"/>
  <c r="K11" i="3"/>
  <c r="L11" i="3"/>
  <c r="J11" i="3"/>
  <c r="N11" i="3"/>
  <c r="D11" i="3"/>
  <c r="M11" i="3"/>
  <c r="H11" i="3"/>
  <c r="I11" i="3"/>
  <c r="E11" i="3"/>
  <c r="F11" i="3"/>
  <c r="C11" i="3"/>
  <c r="I13" i="3"/>
  <c r="M13" i="3"/>
  <c r="C13" i="3"/>
  <c r="L13" i="3"/>
  <c r="E13" i="3"/>
  <c r="K13" i="3"/>
  <c r="N13" i="3"/>
  <c r="H13" i="3"/>
  <c r="D13" i="3"/>
  <c r="F13" i="3"/>
  <c r="J13" i="3"/>
  <c r="S102" i="7"/>
  <c r="U102" i="6"/>
  <c r="W102" i="12"/>
  <c r="AQ102" i="12" s="1"/>
  <c r="V102" i="15"/>
  <c r="AP102" i="15" s="1"/>
  <c r="J16" i="3"/>
  <c r="K16" i="3"/>
  <c r="I16" i="3"/>
  <c r="M16" i="3"/>
  <c r="C16" i="3"/>
  <c r="E16" i="3"/>
  <c r="D16" i="3"/>
  <c r="N16" i="3"/>
  <c r="H16" i="3"/>
  <c r="L16" i="3"/>
  <c r="F16" i="3"/>
  <c r="M17" i="3"/>
  <c r="D17" i="3"/>
  <c r="F17" i="3"/>
  <c r="E17" i="3"/>
  <c r="I17" i="3"/>
  <c r="H17" i="3"/>
  <c r="C17" i="3"/>
  <c r="N17" i="3"/>
  <c r="K17" i="3"/>
  <c r="L17" i="3"/>
  <c r="J17" i="3"/>
  <c r="AB3" i="20" a="1"/>
  <c r="Q3" i="20"/>
  <c r="Q102" i="20" s="1" a="1"/>
  <c r="Q102" i="20" s="1"/>
  <c r="V102" i="4"/>
  <c r="W102" i="10"/>
  <c r="AQ102" i="10" s="1"/>
  <c r="T102" i="14"/>
  <c r="AN102" i="14" s="1"/>
  <c r="W102" i="6"/>
  <c r="G3" i="3"/>
  <c r="F3" i="3"/>
  <c r="N3" i="3"/>
  <c r="I3" i="3"/>
  <c r="E3" i="3"/>
  <c r="H3" i="3"/>
  <c r="K3" i="3"/>
  <c r="P3" i="3"/>
  <c r="M3" i="3"/>
  <c r="C3" i="3"/>
  <c r="J3" i="3"/>
  <c r="L3" i="3"/>
  <c r="D3" i="3"/>
  <c r="J8" i="3"/>
  <c r="N8" i="3"/>
  <c r="D8" i="3"/>
  <c r="M8" i="3"/>
  <c r="C8" i="3"/>
  <c r="F8" i="3"/>
  <c r="H8" i="3"/>
  <c r="E8" i="3"/>
  <c r="K8" i="3"/>
  <c r="L8" i="3"/>
  <c r="I8" i="3"/>
  <c r="W102" i="15"/>
  <c r="AQ102" i="15" s="1"/>
  <c r="W102" i="4"/>
  <c r="T102" i="10"/>
  <c r="AN102" i="10" s="1"/>
  <c r="U102" i="16"/>
  <c r="AO102" i="16" s="1"/>
  <c r="W102" i="5"/>
  <c r="V102" i="20"/>
  <c r="Q3" i="9"/>
  <c r="Q102" i="9" s="1" a="1"/>
  <c r="Q102" i="9" s="1"/>
  <c r="H498" i="3"/>
  <c r="H494" i="3"/>
  <c r="H490" i="3"/>
  <c r="H486" i="3"/>
  <c r="H482" i="3"/>
  <c r="H478" i="3"/>
  <c r="H474" i="3"/>
  <c r="H470" i="3"/>
  <c r="H466" i="3"/>
  <c r="H462" i="3"/>
  <c r="H458" i="3"/>
  <c r="H454" i="3"/>
  <c r="H450" i="3"/>
  <c r="H446" i="3"/>
  <c r="H442" i="3"/>
  <c r="H438" i="3"/>
  <c r="H434" i="3"/>
  <c r="H430" i="3"/>
  <c r="H426" i="3"/>
  <c r="H422" i="3"/>
  <c r="H418" i="3"/>
  <c r="H414" i="3"/>
  <c r="H410" i="3"/>
  <c r="H406" i="3"/>
  <c r="H402" i="3"/>
  <c r="H398" i="3"/>
  <c r="H394" i="3"/>
  <c r="H390" i="3"/>
  <c r="H386" i="3"/>
  <c r="H382" i="3"/>
  <c r="H378" i="3"/>
  <c r="H374" i="3"/>
  <c r="H370" i="3"/>
  <c r="H366" i="3"/>
  <c r="H362" i="3"/>
  <c r="H358" i="3"/>
  <c r="H354" i="3"/>
  <c r="H350" i="3"/>
  <c r="H346" i="3"/>
  <c r="H342" i="3"/>
  <c r="H338" i="3"/>
  <c r="H334" i="3"/>
  <c r="H330" i="3"/>
  <c r="H326" i="3"/>
  <c r="H322" i="3"/>
  <c r="H318" i="3"/>
  <c r="H314" i="3"/>
  <c r="H310" i="3"/>
  <c r="H306" i="3"/>
  <c r="H302" i="3"/>
  <c r="H298" i="3"/>
  <c r="H294" i="3"/>
  <c r="H290" i="3"/>
  <c r="H286" i="3"/>
  <c r="H282" i="3"/>
  <c r="H278" i="3"/>
  <c r="H274" i="3"/>
  <c r="H270" i="3"/>
  <c r="H266" i="3"/>
  <c r="H262" i="3"/>
  <c r="H258" i="3"/>
  <c r="H254" i="3"/>
  <c r="H250" i="3"/>
  <c r="H246" i="3"/>
  <c r="H242" i="3"/>
  <c r="H238" i="3"/>
  <c r="H234" i="3"/>
  <c r="H500" i="3"/>
  <c r="H497" i="3"/>
  <c r="H487" i="3"/>
  <c r="H484" i="3"/>
  <c r="H481" i="3"/>
  <c r="H471" i="3"/>
  <c r="H468" i="3"/>
  <c r="H465" i="3"/>
  <c r="H455" i="3"/>
  <c r="H452" i="3"/>
  <c r="H449" i="3"/>
  <c r="H439" i="3"/>
  <c r="H436" i="3"/>
  <c r="H433" i="3"/>
  <c r="H423" i="3"/>
  <c r="H420" i="3"/>
  <c r="H417" i="3"/>
  <c r="H407" i="3"/>
  <c r="H404" i="3"/>
  <c r="H401" i="3"/>
  <c r="H488" i="3"/>
  <c r="H467" i="3"/>
  <c r="H461" i="3"/>
  <c r="H444" i="3"/>
  <c r="H427" i="3"/>
  <c r="H421" i="3"/>
  <c r="H400" i="3"/>
  <c r="H389" i="3"/>
  <c r="H388" i="3"/>
  <c r="H368" i="3"/>
  <c r="H363" i="3"/>
  <c r="H360" i="3"/>
  <c r="H357" i="3"/>
  <c r="H347" i="3"/>
  <c r="H344" i="3"/>
  <c r="H341" i="3"/>
  <c r="H331" i="3"/>
  <c r="H328" i="3"/>
  <c r="H320" i="3"/>
  <c r="H305" i="3"/>
  <c r="H303" i="3"/>
  <c r="H288" i="3"/>
  <c r="H273" i="3"/>
  <c r="H271" i="3"/>
  <c r="H256" i="3"/>
  <c r="H241" i="3"/>
  <c r="H239" i="3"/>
  <c r="H230" i="3"/>
  <c r="H226" i="3"/>
  <c r="H222" i="3"/>
  <c r="H218" i="3"/>
  <c r="H214" i="3"/>
  <c r="H210" i="3"/>
  <c r="H206" i="3"/>
  <c r="H202" i="3"/>
  <c r="H198" i="3"/>
  <c r="H194" i="3"/>
  <c r="H190" i="3"/>
  <c r="H186" i="3"/>
  <c r="H182" i="3"/>
  <c r="H178" i="3"/>
  <c r="H174" i="3"/>
  <c r="H170" i="3"/>
  <c r="H166" i="3"/>
  <c r="H162" i="3"/>
  <c r="H158" i="3"/>
  <c r="H154" i="3"/>
  <c r="H150" i="3"/>
  <c r="H146" i="3"/>
  <c r="H142" i="3"/>
  <c r="H138" i="3"/>
  <c r="H134" i="3"/>
  <c r="H130" i="3"/>
  <c r="H126" i="3"/>
  <c r="H122" i="3"/>
  <c r="H118" i="3"/>
  <c r="H114" i="3"/>
  <c r="H110" i="3"/>
  <c r="H106" i="3"/>
  <c r="H102" i="3"/>
  <c r="H98" i="3"/>
  <c r="H94" i="3"/>
  <c r="H90" i="3"/>
  <c r="H86" i="3"/>
  <c r="H82" i="3"/>
  <c r="H78" i="3"/>
  <c r="H74" i="3"/>
  <c r="H70" i="3"/>
  <c r="H66" i="3"/>
  <c r="H62" i="3"/>
  <c r="H58" i="3"/>
  <c r="H54" i="3"/>
  <c r="H50" i="3"/>
  <c r="H46" i="3"/>
  <c r="H42" i="3"/>
  <c r="H38" i="3"/>
  <c r="H34" i="3"/>
  <c r="H30" i="3"/>
  <c r="H26" i="3"/>
  <c r="H495" i="3"/>
  <c r="H489" i="3"/>
  <c r="H472" i="3"/>
  <c r="H451" i="3"/>
  <c r="H445" i="3"/>
  <c r="H428" i="3"/>
  <c r="H411" i="3"/>
  <c r="H405" i="3"/>
  <c r="H387" i="3"/>
  <c r="H381" i="3"/>
  <c r="H367" i="3"/>
  <c r="H316" i="3"/>
  <c r="H301" i="3"/>
  <c r="H299" i="3"/>
  <c r="H284" i="3"/>
  <c r="H269" i="3"/>
  <c r="H267" i="3"/>
  <c r="H252" i="3"/>
  <c r="H237" i="3"/>
  <c r="H235" i="3"/>
  <c r="H499" i="3"/>
  <c r="H493" i="3"/>
  <c r="H476" i="3"/>
  <c r="H459" i="3"/>
  <c r="H453" i="3"/>
  <c r="H432" i="3"/>
  <c r="H415" i="3"/>
  <c r="H409" i="3"/>
  <c r="H392" i="3"/>
  <c r="H383" i="3"/>
  <c r="H377" i="3"/>
  <c r="H364" i="3"/>
  <c r="H361" i="3"/>
  <c r="H351" i="3"/>
  <c r="H348" i="3"/>
  <c r="H345" i="3"/>
  <c r="H335" i="3"/>
  <c r="H332" i="3"/>
  <c r="H329" i="3"/>
  <c r="H313" i="3"/>
  <c r="H311" i="3"/>
  <c r="H296" i="3"/>
  <c r="H281" i="3"/>
  <c r="H279" i="3"/>
  <c r="H264" i="3"/>
  <c r="H249" i="3"/>
  <c r="H247" i="3"/>
  <c r="H232" i="3"/>
  <c r="H229" i="3"/>
  <c r="H225" i="3"/>
  <c r="H221" i="3"/>
  <c r="H217" i="3"/>
  <c r="H213" i="3"/>
  <c r="H209" i="3"/>
  <c r="H205" i="3"/>
  <c r="H201" i="3"/>
  <c r="H197" i="3"/>
  <c r="H193" i="3"/>
  <c r="H189" i="3"/>
  <c r="H185" i="3"/>
  <c r="H181" i="3"/>
  <c r="H177" i="3"/>
  <c r="H173" i="3"/>
  <c r="H169" i="3"/>
  <c r="H165" i="3"/>
  <c r="H161" i="3"/>
  <c r="H157" i="3"/>
  <c r="H153" i="3"/>
  <c r="H149" i="3"/>
  <c r="H145" i="3"/>
  <c r="H141" i="3"/>
  <c r="H137" i="3"/>
  <c r="H133" i="3"/>
  <c r="H129" i="3"/>
  <c r="H125" i="3"/>
  <c r="H121" i="3"/>
  <c r="H117" i="3"/>
  <c r="H113" i="3"/>
  <c r="H109" i="3"/>
  <c r="H105" i="3"/>
  <c r="H101" i="3"/>
  <c r="H97" i="3"/>
  <c r="H93" i="3"/>
  <c r="H89" i="3"/>
  <c r="H85" i="3"/>
  <c r="H81" i="3"/>
  <c r="H77" i="3"/>
  <c r="H73" i="3"/>
  <c r="H69" i="3"/>
  <c r="H65" i="3"/>
  <c r="H61" i="3"/>
  <c r="H57" i="3"/>
  <c r="H464" i="3"/>
  <c r="H437" i="3"/>
  <c r="H431" i="3"/>
  <c r="H419" i="3"/>
  <c r="H375" i="3"/>
  <c r="H359" i="3"/>
  <c r="H353" i="3"/>
  <c r="H336" i="3"/>
  <c r="H319" i="3"/>
  <c r="H317" i="3"/>
  <c r="H297" i="3"/>
  <c r="H272" i="3"/>
  <c r="H212" i="3"/>
  <c r="H211" i="3"/>
  <c r="H180" i="3"/>
  <c r="H179" i="3"/>
  <c r="H148" i="3"/>
  <c r="H147" i="3"/>
  <c r="H116" i="3"/>
  <c r="H115" i="3"/>
  <c r="H84" i="3"/>
  <c r="H83" i="3"/>
  <c r="H55" i="3"/>
  <c r="H52" i="3"/>
  <c r="H49" i="3"/>
  <c r="H39" i="3"/>
  <c r="H36" i="3"/>
  <c r="H33" i="3"/>
  <c r="H460" i="3"/>
  <c r="H456" i="3"/>
  <c r="H425" i="3"/>
  <c r="H413" i="3"/>
  <c r="H379" i="3"/>
  <c r="H372" i="3"/>
  <c r="H343" i="3"/>
  <c r="H337" i="3"/>
  <c r="H323" i="3"/>
  <c r="H321" i="3"/>
  <c r="H276" i="3"/>
  <c r="H275" i="3"/>
  <c r="H251" i="3"/>
  <c r="H231" i="3"/>
  <c r="H200" i="3"/>
  <c r="H199" i="3"/>
  <c r="H168" i="3"/>
  <c r="H167" i="3"/>
  <c r="H136" i="3"/>
  <c r="H135" i="3"/>
  <c r="H104" i="3"/>
  <c r="H103" i="3"/>
  <c r="H72" i="3"/>
  <c r="H71" i="3"/>
  <c r="H24" i="3"/>
  <c r="H491" i="3"/>
  <c r="H483" i="3"/>
  <c r="H479" i="3"/>
  <c r="H448" i="3"/>
  <c r="H403" i="3"/>
  <c r="H485" i="3"/>
  <c r="H477" i="3"/>
  <c r="H473" i="3"/>
  <c r="H440" i="3"/>
  <c r="H399" i="3"/>
  <c r="H397" i="3"/>
  <c r="H395" i="3"/>
  <c r="H380" i="3"/>
  <c r="H376" i="3"/>
  <c r="H369" i="3"/>
  <c r="H496" i="3"/>
  <c r="H475" i="3"/>
  <c r="H463" i="3"/>
  <c r="H393" i="3"/>
  <c r="H373" i="3"/>
  <c r="H469" i="3"/>
  <c r="H457" i="3"/>
  <c r="H424" i="3"/>
  <c r="H416" i="3"/>
  <c r="H412" i="3"/>
  <c r="H391" i="3"/>
  <c r="H384" i="3"/>
  <c r="H492" i="3"/>
  <c r="H480" i="3"/>
  <c r="H447" i="3"/>
  <c r="H435" i="3"/>
  <c r="H291" i="3"/>
  <c r="H289" i="3"/>
  <c r="H244" i="3"/>
  <c r="H243" i="3"/>
  <c r="H204" i="3"/>
  <c r="H203" i="3"/>
  <c r="H172" i="3"/>
  <c r="H171" i="3"/>
  <c r="H140" i="3"/>
  <c r="H139" i="3"/>
  <c r="H108" i="3"/>
  <c r="H107" i="3"/>
  <c r="H76" i="3"/>
  <c r="H75" i="3"/>
  <c r="H56" i="3"/>
  <c r="H53" i="3"/>
  <c r="H43" i="3"/>
  <c r="H40" i="3"/>
  <c r="H37" i="3"/>
  <c r="H27" i="3"/>
  <c r="H21" i="3"/>
  <c r="H19" i="3"/>
  <c r="H340" i="3"/>
  <c r="H308" i="3"/>
  <c r="H293" i="3"/>
  <c r="H283" i="3"/>
  <c r="H268" i="3"/>
  <c r="H215" i="3"/>
  <c r="H196" i="3"/>
  <c r="H187" i="3"/>
  <c r="H120" i="3"/>
  <c r="H111" i="3"/>
  <c r="H95" i="3"/>
  <c r="H92" i="3"/>
  <c r="H20" i="3"/>
  <c r="H48" i="3"/>
  <c r="H31" i="3"/>
  <c r="H23" i="3"/>
  <c r="H261" i="3"/>
  <c r="H236" i="3"/>
  <c r="H228" i="3"/>
  <c r="H219" i="3"/>
  <c r="H152" i="3"/>
  <c r="H143" i="3"/>
  <c r="H127" i="3"/>
  <c r="H124" i="3"/>
  <c r="H67" i="3"/>
  <c r="H47" i="3"/>
  <c r="H41" i="3"/>
  <c r="H22" i="3"/>
  <c r="H259" i="3"/>
  <c r="H184" i="3"/>
  <c r="H175" i="3"/>
  <c r="H159" i="3"/>
  <c r="H156" i="3"/>
  <c r="H99" i="3"/>
  <c r="H80" i="3"/>
  <c r="H64" i="3"/>
  <c r="H355" i="3"/>
  <c r="H349" i="3"/>
  <c r="H429" i="3"/>
  <c r="H385" i="3"/>
  <c r="H339" i="3"/>
  <c r="H327" i="3"/>
  <c r="H309" i="3"/>
  <c r="H277" i="3"/>
  <c r="H257" i="3"/>
  <c r="H223" i="3"/>
  <c r="H220" i="3"/>
  <c r="H163" i="3"/>
  <c r="H144" i="3"/>
  <c r="H128" i="3"/>
  <c r="H87" i="3"/>
  <c r="H68" i="3"/>
  <c r="H59" i="3"/>
  <c r="H443" i="3"/>
  <c r="H396" i="3"/>
  <c r="H333" i="3"/>
  <c r="H312" i="3"/>
  <c r="H307" i="3"/>
  <c r="H292" i="3"/>
  <c r="H287" i="3"/>
  <c r="H280" i="3"/>
  <c r="H441" i="3"/>
  <c r="H371" i="3"/>
  <c r="H356" i="3"/>
  <c r="H325" i="3"/>
  <c r="H300" i="3"/>
  <c r="H295" i="3"/>
  <c r="H265" i="3"/>
  <c r="H260" i="3"/>
  <c r="H245" i="3"/>
  <c r="H240" i="3"/>
  <c r="H233" i="3"/>
  <c r="H227" i="3"/>
  <c r="H208" i="3"/>
  <c r="H192" i="3"/>
  <c r="H151" i="3"/>
  <c r="H132" i="3"/>
  <c r="H123" i="3"/>
  <c r="H51" i="3"/>
  <c r="H45" i="3"/>
  <c r="H28" i="3"/>
  <c r="H408" i="3"/>
  <c r="H365" i="3"/>
  <c r="H352" i="3"/>
  <c r="H315" i="3"/>
  <c r="H285" i="3"/>
  <c r="H263" i="3"/>
  <c r="H253" i="3"/>
  <c r="H248" i="3"/>
  <c r="H324" i="3"/>
  <c r="H195" i="3"/>
  <c r="H191" i="3"/>
  <c r="H164" i="3"/>
  <c r="H160" i="3"/>
  <c r="H32" i="3"/>
  <c r="H29" i="3"/>
  <c r="H96" i="3"/>
  <c r="H255" i="3"/>
  <c r="H91" i="3"/>
  <c r="H207" i="3"/>
  <c r="H176" i="3"/>
  <c r="H63" i="3"/>
  <c r="H183" i="3"/>
  <c r="H35" i="3"/>
  <c r="H131" i="3"/>
  <c r="H100" i="3"/>
  <c r="H304" i="3"/>
  <c r="H216" i="3"/>
  <c r="H188" i="3"/>
  <c r="H155" i="3"/>
  <c r="H112" i="3"/>
  <c r="H25" i="3"/>
  <c r="H44" i="3"/>
  <c r="H119" i="3"/>
  <c r="H88" i="3"/>
  <c r="H224" i="3"/>
  <c r="H60" i="3"/>
  <c r="H79" i="3"/>
  <c r="T102" i="5"/>
  <c r="W102" i="7"/>
  <c r="L14" i="3"/>
  <c r="C14" i="3"/>
  <c r="I14" i="3"/>
  <c r="H14" i="3"/>
  <c r="K14" i="3"/>
  <c r="N14" i="3"/>
  <c r="J14" i="3"/>
  <c r="E14" i="3"/>
  <c r="M14" i="3"/>
  <c r="F14" i="3"/>
  <c r="D14" i="3"/>
  <c r="U102" i="15"/>
  <c r="AO102" i="15" s="1"/>
  <c r="V102" i="16"/>
  <c r="AP102" i="16" s="1"/>
  <c r="V102" i="8"/>
  <c r="W102" i="20"/>
  <c r="S102" i="9"/>
  <c r="AM102" i="9" s="1"/>
  <c r="U102" i="14"/>
  <c r="AO102" i="14" s="1"/>
  <c r="S102" i="12"/>
  <c r="AM102" i="12" s="1"/>
  <c r="W102" i="9"/>
  <c r="AQ102" i="9" s="1"/>
  <c r="V102" i="6"/>
  <c r="J4" i="3"/>
  <c r="F4" i="3"/>
  <c r="I4" i="3"/>
  <c r="L4" i="3"/>
  <c r="H4" i="3"/>
  <c r="K4" i="3"/>
  <c r="D4" i="3"/>
  <c r="N4" i="3"/>
  <c r="E4" i="3"/>
  <c r="M4" i="3"/>
  <c r="C4" i="3"/>
  <c r="T102" i="6"/>
  <c r="O363" i="3" l="1"/>
  <c r="AB3" i="9" a="1"/>
  <c r="O191" i="3"/>
  <c r="O401" i="3"/>
  <c r="O193" i="3"/>
  <c r="O302" i="3"/>
  <c r="O419" i="3"/>
  <c r="O328" i="3"/>
  <c r="O488" i="3"/>
  <c r="O197" i="3"/>
  <c r="O314" i="3"/>
  <c r="G14" i="3"/>
  <c r="P14" i="3"/>
  <c r="G6" i="3"/>
  <c r="P6" i="3"/>
  <c r="E6" i="3"/>
  <c r="F6" i="3"/>
  <c r="D6" i="3"/>
  <c r="G5" i="3"/>
  <c r="P5" i="3"/>
  <c r="G13" i="3"/>
  <c r="P13" i="3"/>
  <c r="G4" i="3"/>
  <c r="P4" i="3"/>
  <c r="G11" i="3"/>
  <c r="O11" i="3" s="1"/>
  <c r="P11" i="3"/>
  <c r="G8" i="3"/>
  <c r="P8" i="3"/>
  <c r="G12" i="3"/>
  <c r="P12" i="3"/>
  <c r="G18" i="3"/>
  <c r="P18" i="3"/>
  <c r="G15" i="3"/>
  <c r="P15" i="3"/>
  <c r="G9" i="3"/>
  <c r="P9" i="3"/>
  <c r="G7" i="3"/>
  <c r="P7" i="3"/>
  <c r="G16" i="3"/>
  <c r="P16" i="3"/>
  <c r="G10" i="3"/>
  <c r="P10" i="3"/>
  <c r="O6" i="3"/>
  <c r="O105" i="3"/>
  <c r="O296" i="3"/>
  <c r="O97" i="3"/>
  <c r="O266" i="3"/>
  <c r="O409" i="3"/>
  <c r="AB3" i="8" a="1"/>
  <c r="AR81" i="8" s="1"/>
  <c r="AB3" i="5" a="1"/>
  <c r="AE99" i="5" s="1"/>
  <c r="O35" i="3"/>
  <c r="O289" i="3"/>
  <c r="O217" i="3"/>
  <c r="O43" i="3"/>
  <c r="O459" i="3"/>
  <c r="O374" i="3"/>
  <c r="O424" i="3"/>
  <c r="O209" i="3"/>
  <c r="O121" i="3"/>
  <c r="O264" i="3"/>
  <c r="O91" i="3"/>
  <c r="O174" i="3"/>
  <c r="O236" i="3"/>
  <c r="O487" i="3"/>
  <c r="O499" i="3"/>
  <c r="AB3" i="6" a="1"/>
  <c r="AP99" i="6" s="1"/>
  <c r="O178" i="3"/>
  <c r="O26" i="3"/>
  <c r="O99" i="3"/>
  <c r="O40" i="3"/>
  <c r="O271" i="3"/>
  <c r="O103" i="3"/>
  <c r="O147" i="3"/>
  <c r="O252" i="3"/>
  <c r="O309" i="3"/>
  <c r="O293" i="3"/>
  <c r="O389" i="3"/>
  <c r="O320" i="3"/>
  <c r="O79" i="3"/>
  <c r="O458" i="3"/>
  <c r="O300" i="3"/>
  <c r="AB3" i="7" a="1"/>
  <c r="AB100" i="7" s="1"/>
  <c r="O136" i="3"/>
  <c r="O371" i="3"/>
  <c r="O484" i="3"/>
  <c r="O183" i="3"/>
  <c r="O12" i="3"/>
  <c r="O7" i="3"/>
  <c r="O218" i="3"/>
  <c r="O245" i="3"/>
  <c r="O466" i="3"/>
  <c r="O324" i="3"/>
  <c r="O283" i="3"/>
  <c r="O395" i="3"/>
  <c r="O456" i="3"/>
  <c r="O9" i="3"/>
  <c r="O4" i="3"/>
  <c r="O14" i="3"/>
  <c r="O15" i="3"/>
  <c r="O166" i="3"/>
  <c r="O260" i="3"/>
  <c r="O104" i="3"/>
  <c r="O388" i="3"/>
  <c r="O195" i="3"/>
  <c r="O360" i="3"/>
  <c r="O17" i="3"/>
  <c r="O10" i="3"/>
  <c r="O3" i="3"/>
  <c r="O18" i="3"/>
  <c r="O8" i="3"/>
  <c r="O16" i="3"/>
  <c r="O13" i="3"/>
  <c r="O5" i="3"/>
  <c r="O491" i="3"/>
  <c r="O392" i="3"/>
  <c r="AD88" i="8"/>
  <c r="AH86" i="8"/>
  <c r="AH78" i="8"/>
  <c r="AR73" i="8"/>
  <c r="AD72" i="8"/>
  <c r="AN67" i="8"/>
  <c r="AL60" i="8"/>
  <c r="AN59" i="8"/>
  <c r="AP58" i="8"/>
  <c r="AP54" i="8"/>
  <c r="AH54" i="8"/>
  <c r="AR49" i="8"/>
  <c r="AB49" i="8"/>
  <c r="AJ45" i="8"/>
  <c r="AL44" i="8"/>
  <c r="AD44" i="8"/>
  <c r="AD40" i="8"/>
  <c r="AB37" i="8"/>
  <c r="AL36" i="8"/>
  <c r="AD36" i="8"/>
  <c r="AF35" i="8"/>
  <c r="AB29" i="8"/>
  <c r="AL28" i="8"/>
  <c r="AD28" i="8"/>
  <c r="AP26" i="8"/>
  <c r="AB25" i="8"/>
  <c r="AL20" i="8"/>
  <c r="AN19" i="8"/>
  <c r="AP18" i="8"/>
  <c r="AB17" i="8"/>
  <c r="AD16" i="8"/>
  <c r="AN11" i="8"/>
  <c r="AP10" i="8"/>
  <c r="AL8" i="8"/>
  <c r="AD8" i="8"/>
  <c r="AN7" i="8"/>
  <c r="AO98" i="8"/>
  <c r="AK96" i="8"/>
  <c r="AC96" i="8"/>
  <c r="AM95" i="8"/>
  <c r="AK92" i="8"/>
  <c r="AK88" i="8"/>
  <c r="AC88" i="8"/>
  <c r="AE87" i="8"/>
  <c r="AK84" i="8"/>
  <c r="AM83" i="8"/>
  <c r="AM79" i="8"/>
  <c r="AE79" i="8"/>
  <c r="AC76" i="8"/>
  <c r="AM75" i="8"/>
  <c r="AE75" i="8"/>
  <c r="AE71" i="8"/>
  <c r="AC68" i="8"/>
  <c r="AM67" i="8"/>
  <c r="AE67" i="8"/>
  <c r="AQ65" i="8"/>
  <c r="AC60" i="8"/>
  <c r="AM59" i="8"/>
  <c r="AO58" i="8"/>
  <c r="AQ57" i="8"/>
  <c r="AC56" i="8"/>
  <c r="AE51" i="8"/>
  <c r="AO50" i="8"/>
  <c r="AQ49" i="8"/>
  <c r="AM47" i="8"/>
  <c r="AE47" i="8"/>
  <c r="AO42" i="8"/>
  <c r="AQ41" i="8"/>
  <c r="AM39" i="8"/>
  <c r="AE39" i="8"/>
  <c r="AO38" i="8"/>
  <c r="AI33" i="8"/>
  <c r="AM31" i="8"/>
  <c r="AE31" i="8"/>
  <c r="AG30" i="8"/>
  <c r="AM27" i="8"/>
  <c r="AE23" i="8"/>
  <c r="AO22" i="8"/>
  <c r="AG22" i="8"/>
  <c r="AE19" i="8"/>
  <c r="AO18" i="8"/>
  <c r="AO14" i="8"/>
  <c r="AG14" i="8"/>
  <c r="AE11" i="8"/>
  <c r="AO10" i="8"/>
  <c r="AG10" i="8"/>
  <c r="AG6" i="8"/>
  <c r="AE3" i="8"/>
  <c r="AR100" i="8"/>
  <c r="AB100" i="8"/>
  <c r="AD99" i="8"/>
  <c r="AR92" i="8"/>
  <c r="AJ92" i="8"/>
  <c r="AB92" i="8"/>
  <c r="AD91" i="8"/>
  <c r="AR88" i="8"/>
  <c r="AJ84" i="8"/>
  <c r="AB84" i="8"/>
  <c r="AD83" i="8"/>
  <c r="AR80" i="8"/>
  <c r="AJ80" i="8"/>
  <c r="AB76" i="8"/>
  <c r="AN74" i="8"/>
  <c r="AR72" i="8"/>
  <c r="AJ72" i="8"/>
  <c r="AL71" i="8"/>
  <c r="AN66" i="8"/>
  <c r="AJ64" i="8"/>
  <c r="AB64" i="8"/>
  <c r="AL63" i="8"/>
  <c r="AJ60" i="8"/>
  <c r="AJ56" i="8"/>
  <c r="AB56" i="8"/>
  <c r="AL55" i="8"/>
  <c r="AJ52" i="8"/>
  <c r="AB52" i="8"/>
  <c r="AB48" i="8"/>
  <c r="AL47" i="8"/>
  <c r="AJ44" i="8"/>
  <c r="AB44" i="8"/>
  <c r="AD43" i="8"/>
  <c r="AD39" i="8"/>
  <c r="AB36" i="8"/>
  <c r="AL35" i="8"/>
  <c r="AD35" i="8"/>
  <c r="AF34" i="8"/>
  <c r="AB28" i="8"/>
  <c r="AL27" i="8"/>
  <c r="AD27" i="8"/>
  <c r="AF26" i="8"/>
  <c r="AB24" i="8"/>
  <c r="AL19" i="8"/>
  <c r="AD19" i="8"/>
  <c r="AP17" i="8"/>
  <c r="AB16" i="8"/>
  <c r="AL15" i="8"/>
  <c r="AN10" i="8"/>
  <c r="AP9" i="8"/>
  <c r="AL7" i="8"/>
  <c r="AD7" i="8"/>
  <c r="AN6" i="8"/>
  <c r="AG99" i="8"/>
  <c r="AO95" i="8"/>
  <c r="AS94" i="8"/>
  <c r="AE94" i="8"/>
  <c r="AF89" i="8"/>
  <c r="AR82" i="8"/>
  <c r="AD82" i="8"/>
  <c r="AK81" i="8"/>
  <c r="AE77" i="8"/>
  <c r="AI76" i="8"/>
  <c r="AQ70" i="8"/>
  <c r="AC70" i="8"/>
  <c r="AO65" i="8"/>
  <c r="AD65" i="8"/>
  <c r="AH64" i="8"/>
  <c r="AM58" i="8"/>
  <c r="AJ54" i="8"/>
  <c r="AN53" i="8"/>
  <c r="AC53" i="8"/>
  <c r="AK51" i="8"/>
  <c r="AB43" i="8"/>
  <c r="AI42" i="8"/>
  <c r="AM41" i="8"/>
  <c r="AF40" i="8"/>
  <c r="AG37" i="8"/>
  <c r="AS30" i="8"/>
  <c r="AE30" i="8"/>
  <c r="AP28" i="8"/>
  <c r="AB26" i="8"/>
  <c r="AF25" i="8"/>
  <c r="AR18" i="8"/>
  <c r="AK17" i="8"/>
  <c r="AL14" i="8"/>
  <c r="AS13" i="8"/>
  <c r="AE13" i="8"/>
  <c r="AJ7" i="8"/>
  <c r="AC6" i="8"/>
  <c r="AE4" i="8"/>
  <c r="AK3" i="8"/>
  <c r="AM100" i="8"/>
  <c r="AK95" i="8"/>
  <c r="AR94" i="8"/>
  <c r="AK93" i="8"/>
  <c r="AH91" i="8"/>
  <c r="AL90" i="8"/>
  <c r="AP87" i="8"/>
  <c r="AB87" i="8"/>
  <c r="AM85" i="8"/>
  <c r="AQ84" i="8"/>
  <c r="AF84" i="8"/>
  <c r="AG81" i="8"/>
  <c r="AR79" i="8"/>
  <c r="AG79" i="8"/>
  <c r="AK78" i="8"/>
  <c r="AO77" i="8"/>
  <c r="AE74" i="8"/>
  <c r="AL73" i="8"/>
  <c r="AP72" i="8"/>
  <c r="AE72" i="8"/>
  <c r="AI71" i="8"/>
  <c r="AQ67" i="8"/>
  <c r="AC67" i="8"/>
  <c r="AJ66" i="8"/>
  <c r="AN65" i="8"/>
  <c r="AC65" i="8"/>
  <c r="AK61" i="8"/>
  <c r="AO60" i="8"/>
  <c r="AS59" i="8"/>
  <c r="AH59" i="8"/>
  <c r="AL58" i="8"/>
  <c r="AB55" i="8"/>
  <c r="AI54" i="8"/>
  <c r="AM53" i="8"/>
  <c r="AQ52" i="8"/>
  <c r="AJ51" i="8"/>
  <c r="AN48" i="8"/>
  <c r="AR47" i="8"/>
  <c r="AG47" i="8"/>
  <c r="AO45" i="8"/>
  <c r="AD45" i="8"/>
  <c r="AE42" i="8"/>
  <c r="AL41" i="8"/>
  <c r="AE40" i="8"/>
  <c r="AI39" i="8"/>
  <c r="AM38" i="8"/>
  <c r="AQ35" i="8"/>
  <c r="AJ34" i="8"/>
  <c r="AN33" i="8"/>
  <c r="AC33" i="8"/>
  <c r="AG32" i="8"/>
  <c r="AO28" i="8"/>
  <c r="AS27" i="8"/>
  <c r="AH27" i="8"/>
  <c r="AL26" i="8"/>
  <c r="AS25" i="8"/>
  <c r="AI22" i="8"/>
  <c r="AM21" i="8"/>
  <c r="AQ20" i="8"/>
  <c r="AF20" i="8"/>
  <c r="AJ19" i="8"/>
  <c r="AR15" i="8"/>
  <c r="AG15" i="8"/>
  <c r="AK14" i="8"/>
  <c r="AO13" i="8"/>
  <c r="AD13" i="8"/>
  <c r="AL9" i="8"/>
  <c r="AP8" i="8"/>
  <c r="AE8" i="8"/>
  <c r="AI7" i="8"/>
  <c r="AB6" i="8"/>
  <c r="AJ3" i="8"/>
  <c r="AH100" i="8"/>
  <c r="AO99" i="8"/>
  <c r="AE98" i="8"/>
  <c r="AL97" i="8"/>
  <c r="AM94" i="8"/>
  <c r="AB94" i="8"/>
  <c r="AM92" i="8"/>
  <c r="AQ91" i="8"/>
  <c r="AC91" i="8"/>
  <c r="AG88" i="8"/>
  <c r="AR86" i="8"/>
  <c r="AD86" i="8"/>
  <c r="AK85" i="8"/>
  <c r="AO84" i="8"/>
  <c r="AE81" i="8"/>
  <c r="AI80" i="8"/>
  <c r="AP79" i="8"/>
  <c r="AB79" i="8"/>
  <c r="AI78" i="8"/>
  <c r="AQ74" i="8"/>
  <c r="AC74" i="8"/>
  <c r="AG73" i="8"/>
  <c r="AN72" i="8"/>
  <c r="AR71" i="8"/>
  <c r="AH68" i="8"/>
  <c r="AO67" i="8"/>
  <c r="AS66" i="8"/>
  <c r="AE66" i="8"/>
  <c r="AL65" i="8"/>
  <c r="AB62" i="8"/>
  <c r="AF61" i="8"/>
  <c r="AM60" i="8"/>
  <c r="AQ59" i="8"/>
  <c r="AJ58" i="8"/>
  <c r="AK55" i="8"/>
  <c r="AR54" i="8"/>
  <c r="AD54" i="8"/>
  <c r="AO52" i="8"/>
  <c r="AS51" i="8"/>
  <c r="AE49" i="8"/>
  <c r="AI48" i="8"/>
  <c r="AB47" i="8"/>
  <c r="AI46" i="8"/>
  <c r="AM45" i="8"/>
  <c r="AQ42" i="8"/>
  <c r="AG41" i="8"/>
  <c r="AN40" i="8"/>
  <c r="AR39" i="8"/>
  <c r="AG39" i="8"/>
  <c r="AO35" i="8"/>
  <c r="AS34" i="8"/>
  <c r="AE34" i="8"/>
  <c r="AL33" i="8"/>
  <c r="AP32" i="8"/>
  <c r="AF29" i="8"/>
  <c r="AM28" i="8"/>
  <c r="AQ27" i="8"/>
  <c r="AC27" i="8"/>
  <c r="AJ26" i="8"/>
  <c r="AR22" i="8"/>
  <c r="AD22" i="8"/>
  <c r="AK21" i="8"/>
  <c r="AO20" i="8"/>
  <c r="AS19" i="8"/>
  <c r="AI16" i="8"/>
  <c r="AP15" i="8"/>
  <c r="AB15" i="8"/>
  <c r="AI14" i="8"/>
  <c r="AQ12" i="8"/>
  <c r="AC10" i="8"/>
  <c r="AG9" i="8"/>
  <c r="AN8" i="8"/>
  <c r="AG7" i="8"/>
  <c r="AK6" i="8"/>
  <c r="AR3" i="8"/>
  <c r="AH3" i="8"/>
  <c r="AK99" i="8"/>
  <c r="AR98" i="8"/>
  <c r="AD98" i="8"/>
  <c r="AH95" i="8"/>
  <c r="AS93" i="8"/>
  <c r="AE93" i="8"/>
  <c r="AI92" i="8"/>
  <c r="AP91" i="8"/>
  <c r="AF88" i="8"/>
  <c r="AJ87" i="8"/>
  <c r="AQ86" i="8"/>
  <c r="AC86" i="8"/>
  <c r="AG85" i="8"/>
  <c r="AO81" i="8"/>
  <c r="AD81" i="8"/>
  <c r="AH80" i="8"/>
  <c r="AO79" i="8"/>
  <c r="AS78" i="8"/>
  <c r="AI75" i="8"/>
  <c r="AM74" i="8"/>
  <c r="AB74" i="8"/>
  <c r="AF73" i="8"/>
  <c r="AM72" i="8"/>
  <c r="AC69" i="8"/>
  <c r="AG68" i="8"/>
  <c r="AK67" i="8"/>
  <c r="AR66" i="8"/>
  <c r="AK65" i="8"/>
  <c r="AL62" i="8"/>
  <c r="AS61" i="8"/>
  <c r="AE61" i="8"/>
  <c r="AP59" i="8"/>
  <c r="AB59" i="8"/>
  <c r="AF56" i="8"/>
  <c r="AJ55" i="8"/>
  <c r="AC54" i="8"/>
  <c r="AG53" i="8"/>
  <c r="AN52" i="8"/>
  <c r="AO49" i="8"/>
  <c r="AH48" i="8"/>
  <c r="AO47" i="8"/>
  <c r="AS46" i="8"/>
  <c r="AE46" i="8"/>
  <c r="AI43" i="8"/>
  <c r="AM42" i="8"/>
  <c r="AB42" i="8"/>
  <c r="AF41" i="8"/>
  <c r="AM40" i="8"/>
  <c r="AN37" i="8"/>
  <c r="AC37" i="8"/>
  <c r="AG36" i="8"/>
  <c r="AK35" i="8"/>
  <c r="AR34" i="8"/>
  <c r="AS31" i="8"/>
  <c r="AH31" i="8"/>
  <c r="AL30" i="8"/>
  <c r="AS29" i="8"/>
  <c r="AE29" i="8"/>
  <c r="AI26" i="8"/>
  <c r="AM25" i="8"/>
  <c r="AQ24" i="8"/>
  <c r="AF24" i="8"/>
  <c r="AJ23" i="8"/>
  <c r="AN20" i="8"/>
  <c r="AR19" i="8"/>
  <c r="AG19" i="8"/>
  <c r="AK18" i="8"/>
  <c r="AO17" i="8"/>
  <c r="AS14" i="8"/>
  <c r="AE14" i="8"/>
  <c r="AL13" i="8"/>
  <c r="AP12" i="8"/>
  <c r="AE12" i="8"/>
  <c r="AF9" i="8"/>
  <c r="AM8" i="8"/>
  <c r="AQ7" i="8"/>
  <c r="AC7" i="8"/>
  <c r="AJ6" i="8"/>
  <c r="AQ3" i="8"/>
  <c r="AG3" i="8"/>
  <c r="AQ100" i="8"/>
  <c r="AF100" i="8"/>
  <c r="AJ99" i="8"/>
  <c r="AN96" i="8"/>
  <c r="AR95" i="8"/>
  <c r="AG95" i="8"/>
  <c r="AK94" i="8"/>
  <c r="AO93" i="8"/>
  <c r="AS90" i="8"/>
  <c r="AE90" i="8"/>
  <c r="AL89" i="8"/>
  <c r="AP88" i="8"/>
  <c r="AE88" i="8"/>
  <c r="AB86" i="8"/>
  <c r="AF85" i="8"/>
  <c r="AM84" i="8"/>
  <c r="AQ83" i="8"/>
  <c r="AC83" i="8"/>
  <c r="AJ82" i="8"/>
  <c r="AN81" i="8"/>
  <c r="AG80" i="8"/>
  <c r="AK79" i="8"/>
  <c r="AR78" i="8"/>
  <c r="AD78" i="8"/>
  <c r="AK77" i="8"/>
  <c r="AO76" i="8"/>
  <c r="AS75" i="8"/>
  <c r="AL74" i="8"/>
  <c r="AS73" i="8"/>
  <c r="AE73" i="8"/>
  <c r="AI72" i="8"/>
  <c r="AP71" i="8"/>
  <c r="AB71" i="8"/>
  <c r="AI70" i="8"/>
  <c r="AQ68" i="8"/>
  <c r="AF68" i="8"/>
  <c r="AJ67" i="8"/>
  <c r="AQ66" i="8"/>
  <c r="AC66" i="8"/>
  <c r="AG65" i="8"/>
  <c r="AN64" i="8"/>
  <c r="AG63" i="8"/>
  <c r="AK62" i="8"/>
  <c r="AO61" i="8"/>
  <c r="AD61" i="8"/>
  <c r="AH60" i="8"/>
  <c r="AO59" i="8"/>
  <c r="AS58" i="8"/>
  <c r="AL57" i="8"/>
  <c r="AP56" i="8"/>
  <c r="AE56" i="8"/>
  <c r="AI55" i="8"/>
  <c r="AM54" i="8"/>
  <c r="AB54" i="8"/>
  <c r="AF53" i="8"/>
  <c r="AQ51" i="8"/>
  <c r="AC51" i="8"/>
  <c r="AJ50" i="8"/>
  <c r="AN49" i="8"/>
  <c r="AC49" i="8"/>
  <c r="AG48" i="8"/>
  <c r="AK47" i="8"/>
  <c r="AD46" i="8"/>
  <c r="AK45" i="8"/>
  <c r="AO44" i="8"/>
  <c r="AS43" i="8"/>
  <c r="AH43" i="8"/>
  <c r="AL42" i="8"/>
  <c r="AS41" i="8"/>
  <c r="AI40" i="8"/>
  <c r="AP39" i="8"/>
  <c r="AB39" i="8"/>
  <c r="AI38" i="8"/>
  <c r="AM37" i="8"/>
  <c r="AQ36" i="8"/>
  <c r="AF36" i="8"/>
  <c r="AQ34" i="8"/>
  <c r="AC34" i="8"/>
  <c r="AG33" i="8"/>
  <c r="AN32" i="8"/>
  <c r="AR31" i="8"/>
  <c r="AG31" i="8"/>
  <c r="AK30" i="8"/>
  <c r="AD29" i="8"/>
  <c r="AH28" i="8"/>
  <c r="AO27" i="8"/>
  <c r="AS26" i="8"/>
  <c r="AE26" i="8"/>
  <c r="AL25" i="8"/>
  <c r="AP24" i="8"/>
  <c r="AI23" i="8"/>
  <c r="AM22" i="8"/>
  <c r="AB22" i="8"/>
  <c r="AF21" i="8"/>
  <c r="AM20" i="8"/>
  <c r="AQ19" i="8"/>
  <c r="AC19" i="8"/>
  <c r="AN17" i="8"/>
  <c r="AC17" i="8"/>
  <c r="AG16" i="8"/>
  <c r="AK15" i="8"/>
  <c r="AR14" i="8"/>
  <c r="AD14" i="8"/>
  <c r="AK13" i="8"/>
  <c r="AS11" i="8"/>
  <c r="AH11" i="8"/>
  <c r="AL10" i="8"/>
  <c r="AS9" i="8"/>
  <c r="AE9" i="8"/>
  <c r="AI8" i="8"/>
  <c r="AP7" i="8"/>
  <c r="AI6" i="8"/>
  <c r="AM5" i="8"/>
  <c r="AB5" i="8"/>
  <c r="AH4" i="8"/>
  <c r="AP3" i="8"/>
  <c r="AF3" i="8"/>
  <c r="AP100" i="8"/>
  <c r="AI99" i="8"/>
  <c r="AM98" i="8"/>
  <c r="AB98" i="8"/>
  <c r="AF97" i="8"/>
  <c r="AM96" i="8"/>
  <c r="AQ95" i="8"/>
  <c r="AC95" i="8"/>
  <c r="AN93" i="8"/>
  <c r="AC93" i="8"/>
  <c r="AG92" i="8"/>
  <c r="AK91" i="8"/>
  <c r="AR90" i="8"/>
  <c r="AD90" i="8"/>
  <c r="AK89" i="8"/>
  <c r="AS87" i="8"/>
  <c r="AH87" i="8"/>
  <c r="AL86" i="8"/>
  <c r="AS85" i="8"/>
  <c r="AE85" i="8"/>
  <c r="AI84" i="8"/>
  <c r="AP83" i="8"/>
  <c r="AI82" i="8"/>
  <c r="AM81" i="8"/>
  <c r="AQ80" i="8"/>
  <c r="AF80" i="8"/>
  <c r="AJ79" i="8"/>
  <c r="AQ78" i="8"/>
  <c r="AC78" i="8"/>
  <c r="AN76" i="8"/>
  <c r="AR75" i="8"/>
  <c r="AG75" i="8"/>
  <c r="AK74" i="8"/>
  <c r="AO73" i="8"/>
  <c r="AD73" i="8"/>
  <c r="AH72" i="8"/>
  <c r="AS70" i="8"/>
  <c r="AE70" i="8"/>
  <c r="AL69" i="8"/>
  <c r="AP68" i="8"/>
  <c r="AE68" i="8"/>
  <c r="AI67" i="8"/>
  <c r="AM66" i="8"/>
  <c r="AF65" i="8"/>
  <c r="AM64" i="8"/>
  <c r="AQ63" i="8"/>
  <c r="AC63" i="8"/>
  <c r="AJ62" i="8"/>
  <c r="AN61" i="8"/>
  <c r="AC61" i="8"/>
  <c r="AK59" i="8"/>
  <c r="AR58" i="8"/>
  <c r="AD58" i="8"/>
  <c r="AK57" i="8"/>
  <c r="AO56" i="8"/>
  <c r="AS55" i="8"/>
  <c r="AH55" i="8"/>
  <c r="AS53" i="8"/>
  <c r="AE53" i="8"/>
  <c r="AI52" i="8"/>
  <c r="AP51" i="8"/>
  <c r="AB51" i="8"/>
  <c r="AI50" i="8"/>
  <c r="AM49" i="8"/>
  <c r="AF48" i="8"/>
  <c r="AJ47" i="8"/>
  <c r="AQ46" i="8"/>
  <c r="AC46" i="8"/>
  <c r="AG45" i="8"/>
  <c r="AN44" i="8"/>
  <c r="AR43" i="8"/>
  <c r="AK42" i="8"/>
  <c r="AO41" i="8"/>
  <c r="AD41" i="8"/>
  <c r="AH40" i="8"/>
  <c r="AO39" i="8"/>
  <c r="AS38" i="8"/>
  <c r="AE38" i="8"/>
  <c r="AP36" i="8"/>
  <c r="AE36" i="8"/>
  <c r="AI35" i="8"/>
  <c r="AM34" i="8"/>
  <c r="AB34" i="8"/>
  <c r="AF33" i="8"/>
  <c r="AM32" i="8"/>
  <c r="AC31" i="8"/>
  <c r="AJ30" i="8"/>
  <c r="AN29" i="8"/>
  <c r="AC29" i="8"/>
  <c r="AG28" i="8"/>
  <c r="AK27" i="8"/>
  <c r="AR26" i="8"/>
  <c r="AK25" i="8"/>
  <c r="AO24" i="8"/>
  <c r="AS23" i="8"/>
  <c r="AH23" i="8"/>
  <c r="AL22" i="8"/>
  <c r="AS21" i="8"/>
  <c r="AE21" i="8"/>
  <c r="AP19" i="8"/>
  <c r="AB19" i="8"/>
  <c r="AI18" i="8"/>
  <c r="AM17" i="8"/>
  <c r="AQ16" i="8"/>
  <c r="AF16" i="8"/>
  <c r="AJ15" i="8"/>
  <c r="AC14" i="8"/>
  <c r="AG13" i="8"/>
  <c r="AN12" i="8"/>
  <c r="AR11" i="8"/>
  <c r="AG11" i="8"/>
  <c r="AK10" i="8"/>
  <c r="AO9" i="8"/>
  <c r="AH8" i="8"/>
  <c r="AO7" i="8"/>
  <c r="AS6" i="8"/>
  <c r="AE6" i="8"/>
  <c r="AL5" i="8"/>
  <c r="AQ4" i="8"/>
  <c r="AG4" i="8"/>
  <c r="AC3" i="8"/>
  <c r="AI98" i="8"/>
  <c r="AJ95" i="8"/>
  <c r="AN92" i="8"/>
  <c r="AO89" i="8"/>
  <c r="AS86" i="8"/>
  <c r="AE84" i="8"/>
  <c r="AJ78" i="8"/>
  <c r="AK75" i="8"/>
  <c r="AO72" i="8"/>
  <c r="AS69" i="8"/>
  <c r="AB67" i="8"/>
  <c r="AF64" i="8"/>
  <c r="AG61" i="8"/>
  <c r="AO55" i="8"/>
  <c r="AP52" i="8"/>
  <c r="AB50" i="8"/>
  <c r="AC47" i="8"/>
  <c r="AG44" i="8"/>
  <c r="AK41" i="8"/>
  <c r="AL38" i="8"/>
  <c r="AQ32" i="8"/>
  <c r="AC30" i="8"/>
  <c r="AG27" i="8"/>
  <c r="AH24" i="8"/>
  <c r="AL21" i="8"/>
  <c r="AM18" i="8"/>
  <c r="AQ15" i="8"/>
  <c r="AD10" i="8"/>
  <c r="AH7" i="8"/>
  <c r="AM4" i="8"/>
  <c r="AO100" i="8"/>
  <c r="AS97" i="8"/>
  <c r="AB95" i="8"/>
  <c r="AF92" i="8"/>
  <c r="AK86" i="8"/>
  <c r="AO83" i="8"/>
  <c r="AP80" i="8"/>
  <c r="AB78" i="8"/>
  <c r="AC75" i="8"/>
  <c r="AG72" i="8"/>
  <c r="AK69" i="8"/>
  <c r="AP63" i="8"/>
  <c r="AQ60" i="8"/>
  <c r="AC58" i="8"/>
  <c r="AG55" i="8"/>
  <c r="AH52" i="8"/>
  <c r="AL49" i="8"/>
  <c r="AM46" i="8"/>
  <c r="AC41" i="8"/>
  <c r="AD38" i="8"/>
  <c r="AH35" i="8"/>
  <c r="AI32" i="8"/>
  <c r="AM29" i="8"/>
  <c r="AQ26" i="8"/>
  <c r="AR23" i="8"/>
  <c r="AE18" i="8"/>
  <c r="AI15" i="8"/>
  <c r="AM12" i="8"/>
  <c r="AN9" i="8"/>
  <c r="AR6" i="8"/>
  <c r="AF4" i="8"/>
  <c r="AI100" i="8"/>
  <c r="AQ94" i="8"/>
  <c r="AR91" i="8"/>
  <c r="AD89" i="8"/>
  <c r="AE86" i="8"/>
  <c r="AI83" i="8"/>
  <c r="AM80" i="8"/>
  <c r="AN77" i="8"/>
  <c r="AS71" i="8"/>
  <c r="AE69" i="8"/>
  <c r="AI66" i="8"/>
  <c r="AJ63" i="8"/>
  <c r="AN60" i="8"/>
  <c r="AO57" i="8"/>
  <c r="AS54" i="8"/>
  <c r="AF49" i="8"/>
  <c r="AJ46" i="8"/>
  <c r="AK43" i="8"/>
  <c r="AO40" i="8"/>
  <c r="AS37" i="8"/>
  <c r="AB35" i="8"/>
  <c r="AF32" i="8"/>
  <c r="AK26" i="8"/>
  <c r="AO23" i="8"/>
  <c r="AP20" i="8"/>
  <c r="AB18" i="8"/>
  <c r="AC15" i="8"/>
  <c r="AG12" i="8"/>
  <c r="AK9" i="8"/>
  <c r="AS3" i="8"/>
  <c r="AS99" i="8"/>
  <c r="AE97" i="8"/>
  <c r="AI94" i="8"/>
  <c r="AJ91" i="8"/>
  <c r="AN88" i="8"/>
  <c r="AO85" i="8"/>
  <c r="AE80" i="8"/>
  <c r="AF77" i="8"/>
  <c r="AJ74" i="8"/>
  <c r="AK71" i="8"/>
  <c r="AO68" i="8"/>
  <c r="AS65" i="8"/>
  <c r="AB63" i="8"/>
  <c r="AG57" i="8"/>
  <c r="AK54" i="8"/>
  <c r="AO51" i="8"/>
  <c r="AP48" i="8"/>
  <c r="AB46" i="8"/>
  <c r="AC43" i="8"/>
  <c r="AG40" i="8"/>
  <c r="AL34" i="8"/>
  <c r="AP31" i="8"/>
  <c r="AQ28" i="8"/>
  <c r="AC26" i="8"/>
  <c r="AG23" i="8"/>
  <c r="AH20" i="8"/>
  <c r="AL17" i="8"/>
  <c r="AQ11" i="8"/>
  <c r="AC9" i="8"/>
  <c r="AD6" i="8"/>
  <c r="AN3" i="8"/>
  <c r="AP99" i="8"/>
  <c r="AQ96" i="8"/>
  <c r="AC94" i="8"/>
  <c r="AH88" i="8"/>
  <c r="AL85" i="8"/>
  <c r="AM82" i="8"/>
  <c r="AQ79" i="8"/>
  <c r="AC77" i="8"/>
  <c r="AD74" i="8"/>
  <c r="AH71" i="8"/>
  <c r="AM65" i="8"/>
  <c r="AQ62" i="8"/>
  <c r="AR59" i="8"/>
  <c r="AD57" i="8"/>
  <c r="AE54" i="8"/>
  <c r="AI51" i="8"/>
  <c r="AM48" i="8"/>
  <c r="AR42" i="8"/>
  <c r="AS39" i="8"/>
  <c r="AE37" i="8"/>
  <c r="AI34" i="8"/>
  <c r="AJ31" i="8"/>
  <c r="AN28" i="8"/>
  <c r="AO25" i="8"/>
  <c r="AE20" i="8"/>
  <c r="AF17" i="8"/>
  <c r="AJ14" i="8"/>
  <c r="AK11" i="8"/>
  <c r="AO8" i="8"/>
  <c r="AS5" i="8"/>
  <c r="AI3" i="8"/>
  <c r="AI96" i="8"/>
  <c r="AM93" i="8"/>
  <c r="AQ90" i="8"/>
  <c r="AR87" i="8"/>
  <c r="AD85" i="8"/>
  <c r="AE82" i="8"/>
  <c r="AI79" i="8"/>
  <c r="AN73" i="8"/>
  <c r="AR70" i="8"/>
  <c r="AS67" i="8"/>
  <c r="AE65" i="8"/>
  <c r="AI62" i="8"/>
  <c r="AJ59" i="8"/>
  <c r="AN56" i="8"/>
  <c r="AS50" i="8"/>
  <c r="AE48" i="8"/>
  <c r="AF45" i="8"/>
  <c r="AJ42" i="8"/>
  <c r="AK39" i="8"/>
  <c r="AO36" i="8"/>
  <c r="AS33" i="8"/>
  <c r="AF28" i="8"/>
  <c r="AG25" i="8"/>
  <c r="AK22" i="8"/>
  <c r="AO19" i="8"/>
  <c r="AP16" i="8"/>
  <c r="AB14" i="8"/>
  <c r="AC11" i="8"/>
  <c r="AK5" i="8"/>
  <c r="AK90" i="8"/>
  <c r="AC79" i="8"/>
  <c r="AP67" i="8"/>
  <c r="AH56" i="8"/>
  <c r="AC45" i="8"/>
  <c r="AM33" i="8"/>
  <c r="AR10" i="8"/>
  <c r="AC90" i="8"/>
  <c r="AM78" i="8"/>
  <c r="AH67" i="8"/>
  <c r="AR55" i="8"/>
  <c r="AM44" i="8"/>
  <c r="AE33" i="8"/>
  <c r="AJ10" i="8"/>
  <c r="AB99" i="8"/>
  <c r="AO87" i="8"/>
  <c r="AG76" i="8"/>
  <c r="AQ64" i="8"/>
  <c r="AL53" i="8"/>
  <c r="AD42" i="8"/>
  <c r="AI19" i="8"/>
  <c r="AS7" i="8"/>
  <c r="AL98" i="8"/>
  <c r="AG87" i="8"/>
  <c r="AQ75" i="8"/>
  <c r="AI64" i="8"/>
  <c r="AD53" i="8"/>
  <c r="AI30" i="8"/>
  <c r="AS18" i="8"/>
  <c r="AK7" i="8"/>
  <c r="AF96" i="8"/>
  <c r="AP84" i="8"/>
  <c r="AK73" i="8"/>
  <c r="AC62" i="8"/>
  <c r="AH39" i="8"/>
  <c r="AR27" i="8"/>
  <c r="AM16" i="8"/>
  <c r="AE5" i="8"/>
  <c r="AP95" i="8"/>
  <c r="AH84" i="8"/>
  <c r="AC73" i="8"/>
  <c r="AE50" i="8"/>
  <c r="AR38" i="8"/>
  <c r="AJ27" i="8"/>
  <c r="AE16" i="8"/>
  <c r="AP4" i="8"/>
  <c r="AG93" i="8"/>
  <c r="AB82" i="8"/>
  <c r="AG59" i="8"/>
  <c r="AQ47" i="8"/>
  <c r="AI36" i="8"/>
  <c r="AD25" i="8"/>
  <c r="AN13" i="8"/>
  <c r="AD70" i="8"/>
  <c r="AQ58" i="8"/>
  <c r="AN24" i="8"/>
  <c r="AF13" i="8"/>
  <c r="AQ92" i="8"/>
  <c r="AL81" i="8"/>
  <c r="AS35" i="8"/>
  <c r="AS100" i="12"/>
  <c r="AK100" i="12"/>
  <c r="AC100" i="12"/>
  <c r="AM99" i="12"/>
  <c r="AE99" i="12"/>
  <c r="AO98" i="12"/>
  <c r="AG98" i="12"/>
  <c r="AQ97" i="12"/>
  <c r="AI97" i="12"/>
  <c r="AS96" i="12"/>
  <c r="AK96" i="12"/>
  <c r="AC96" i="12"/>
  <c r="AM95" i="12"/>
  <c r="AE95" i="12"/>
  <c r="AO94" i="12"/>
  <c r="AG94" i="12"/>
  <c r="AQ93" i="12"/>
  <c r="AI93" i="12"/>
  <c r="AS92" i="12"/>
  <c r="AK92" i="12"/>
  <c r="AC92" i="12"/>
  <c r="AM91" i="12"/>
  <c r="AE91" i="12"/>
  <c r="AO90" i="12"/>
  <c r="AG90" i="12"/>
  <c r="AQ89" i="12"/>
  <c r="AI89" i="12"/>
  <c r="AS88" i="12"/>
  <c r="AK88" i="12"/>
  <c r="AC88" i="12"/>
  <c r="AM87" i="12"/>
  <c r="AE87" i="12"/>
  <c r="AO86" i="12"/>
  <c r="AG86" i="12"/>
  <c r="AQ85" i="12"/>
  <c r="AI85" i="12"/>
  <c r="AS84" i="12"/>
  <c r="AK84" i="12"/>
  <c r="AC84" i="12"/>
  <c r="AM83" i="12"/>
  <c r="AE83" i="12"/>
  <c r="AO82" i="12"/>
  <c r="AG82" i="12"/>
  <c r="AQ81" i="12"/>
  <c r="AI81" i="12"/>
  <c r="AS80" i="12"/>
  <c r="AK80" i="12"/>
  <c r="AC80" i="12"/>
  <c r="AM79" i="12"/>
  <c r="AE79" i="12"/>
  <c r="AO78" i="12"/>
  <c r="AG78" i="12"/>
  <c r="AQ77" i="12"/>
  <c r="AI77" i="12"/>
  <c r="AS76" i="12"/>
  <c r="AK76" i="12"/>
  <c r="AC76" i="12"/>
  <c r="AM75" i="12"/>
  <c r="AE75" i="12"/>
  <c r="AO74" i="12"/>
  <c r="AG74" i="12"/>
  <c r="AQ73" i="12"/>
  <c r="AI73" i="12"/>
  <c r="AS72" i="12"/>
  <c r="AK72" i="12"/>
  <c r="AC72" i="12"/>
  <c r="AM71" i="12"/>
  <c r="AE71" i="12"/>
  <c r="AO70" i="12"/>
  <c r="AG70" i="12"/>
  <c r="AQ69" i="12"/>
  <c r="AI69" i="12"/>
  <c r="AS68" i="12"/>
  <c r="AK68" i="12"/>
  <c r="AC68" i="12"/>
  <c r="AM67" i="12"/>
  <c r="AE67" i="12"/>
  <c r="AO66" i="12"/>
  <c r="AG66" i="12"/>
  <c r="AQ65" i="12"/>
  <c r="AI65" i="12"/>
  <c r="AS64" i="12"/>
  <c r="AK64" i="12"/>
  <c r="AC64" i="12"/>
  <c r="AM63" i="12"/>
  <c r="AE63" i="12"/>
  <c r="AO62" i="12"/>
  <c r="AG62" i="12"/>
  <c r="AQ61" i="12"/>
  <c r="AI61" i="12"/>
  <c r="AS60" i="12"/>
  <c r="AK60" i="12"/>
  <c r="AC60" i="12"/>
  <c r="AM59" i="12"/>
  <c r="AE59" i="12"/>
  <c r="AO58" i="12"/>
  <c r="AG58" i="12"/>
  <c r="AQ57" i="12"/>
  <c r="AI57" i="12"/>
  <c r="AS56" i="12"/>
  <c r="AK56" i="12"/>
  <c r="AC56" i="12"/>
  <c r="AM55" i="12"/>
  <c r="AE55" i="12"/>
  <c r="AO54" i="12"/>
  <c r="AG54" i="12"/>
  <c r="AQ53" i="12"/>
  <c r="AI53" i="12"/>
  <c r="AS52" i="12"/>
  <c r="AK52" i="12"/>
  <c r="AC52" i="12"/>
  <c r="AM51" i="12"/>
  <c r="AE51" i="12"/>
  <c r="AO50" i="12"/>
  <c r="AG50" i="12"/>
  <c r="AQ49" i="12"/>
  <c r="AI49" i="12"/>
  <c r="AS48" i="12"/>
  <c r="AK48" i="12"/>
  <c r="AC48" i="12"/>
  <c r="AM47" i="12"/>
  <c r="AE47" i="12"/>
  <c r="AO46" i="12"/>
  <c r="AG46" i="12"/>
  <c r="AQ45" i="12"/>
  <c r="AI45" i="12"/>
  <c r="AS44" i="12"/>
  <c r="AK44" i="12"/>
  <c r="AC44" i="12"/>
  <c r="AM43" i="12"/>
  <c r="AE43" i="12"/>
  <c r="AO42" i="12"/>
  <c r="AG42" i="12"/>
  <c r="AQ41" i="12"/>
  <c r="AI41" i="12"/>
  <c r="AS40" i="12"/>
  <c r="AK40" i="12"/>
  <c r="AC40" i="12"/>
  <c r="AM39" i="12"/>
  <c r="AE39" i="12"/>
  <c r="AO38" i="12"/>
  <c r="AG38" i="12"/>
  <c r="AQ37" i="12"/>
  <c r="AI37" i="12"/>
  <c r="AS36" i="12"/>
  <c r="AK36" i="12"/>
  <c r="AC36" i="12"/>
  <c r="AM35" i="12"/>
  <c r="AE35" i="12"/>
  <c r="AO34" i="12"/>
  <c r="AG34" i="12"/>
  <c r="AQ33" i="12"/>
  <c r="AI33" i="12"/>
  <c r="AS32" i="12"/>
  <c r="AK32" i="12"/>
  <c r="AC32" i="12"/>
  <c r="AM31" i="12"/>
  <c r="AE31" i="12"/>
  <c r="AO30" i="12"/>
  <c r="AG30" i="12"/>
  <c r="AQ29" i="12"/>
  <c r="AI29" i="12"/>
  <c r="AS28" i="12"/>
  <c r="AK28" i="12"/>
  <c r="AC28" i="12"/>
  <c r="AM27" i="12"/>
  <c r="AE27" i="12"/>
  <c r="AO26" i="12"/>
  <c r="AG26" i="12"/>
  <c r="AQ25" i="12"/>
  <c r="AI25" i="12"/>
  <c r="AS24" i="12"/>
  <c r="AK24" i="12"/>
  <c r="AC24" i="12"/>
  <c r="AM23" i="12"/>
  <c r="AE23" i="12"/>
  <c r="AO22" i="12"/>
  <c r="AG22" i="12"/>
  <c r="AQ21" i="12"/>
  <c r="AI21" i="12"/>
  <c r="AS20" i="12"/>
  <c r="AK20" i="12"/>
  <c r="AC20" i="12"/>
  <c r="AM19" i="12"/>
  <c r="AE19" i="12"/>
  <c r="AO18" i="12"/>
  <c r="AG18" i="12"/>
  <c r="AQ17" i="12"/>
  <c r="AI17" i="12"/>
  <c r="AS16" i="12"/>
  <c r="AK16" i="12"/>
  <c r="AC16" i="12"/>
  <c r="AM15" i="12"/>
  <c r="AE15" i="12"/>
  <c r="AO14" i="12"/>
  <c r="AG14" i="12"/>
  <c r="AQ13" i="12"/>
  <c r="AI13" i="12"/>
  <c r="AS12" i="12"/>
  <c r="AK12" i="12"/>
  <c r="AC12" i="12"/>
  <c r="AM11" i="12"/>
  <c r="AE11" i="12"/>
  <c r="AO10" i="12"/>
  <c r="AG10" i="12"/>
  <c r="AQ9" i="12"/>
  <c r="AI9" i="12"/>
  <c r="AS8" i="12"/>
  <c r="AK8" i="12"/>
  <c r="AC8" i="12"/>
  <c r="AM7" i="12"/>
  <c r="AE7" i="12"/>
  <c r="AO6" i="12"/>
  <c r="AG6" i="12"/>
  <c r="AQ5" i="12"/>
  <c r="AI5" i="12"/>
  <c r="AS4" i="12"/>
  <c r="AK4" i="12"/>
  <c r="AC4" i="12"/>
  <c r="AM3" i="12"/>
  <c r="AE3" i="12"/>
  <c r="AR100" i="12"/>
  <c r="AJ100" i="12"/>
  <c r="AB100" i="12"/>
  <c r="AL99" i="12"/>
  <c r="AD99" i="12"/>
  <c r="AN98" i="12"/>
  <c r="AF98" i="12"/>
  <c r="AP97" i="12"/>
  <c r="AH97" i="12"/>
  <c r="AR96" i="12"/>
  <c r="AJ96" i="12"/>
  <c r="AB96" i="12"/>
  <c r="AL95" i="12"/>
  <c r="AD95" i="12"/>
  <c r="AN94" i="12"/>
  <c r="AF94" i="12"/>
  <c r="AP93" i="12"/>
  <c r="AH93" i="12"/>
  <c r="AR92" i="12"/>
  <c r="AJ92" i="12"/>
  <c r="AB92" i="12"/>
  <c r="AL91" i="12"/>
  <c r="AD91" i="12"/>
  <c r="AN90" i="12"/>
  <c r="AF90" i="12"/>
  <c r="AP89" i="12"/>
  <c r="AH89" i="12"/>
  <c r="AR88" i="12"/>
  <c r="AJ88" i="12"/>
  <c r="AB88" i="12"/>
  <c r="AL87" i="12"/>
  <c r="AD87" i="12"/>
  <c r="AN86" i="12"/>
  <c r="AF86" i="12"/>
  <c r="AP85" i="12"/>
  <c r="AH85" i="12"/>
  <c r="AR84" i="12"/>
  <c r="AJ84" i="12"/>
  <c r="AB84" i="12"/>
  <c r="AL83" i="12"/>
  <c r="AD83" i="12"/>
  <c r="AN82" i="12"/>
  <c r="AF82" i="12"/>
  <c r="AP81" i="12"/>
  <c r="AH81" i="12"/>
  <c r="AR80" i="12"/>
  <c r="AJ80" i="12"/>
  <c r="AB80" i="12"/>
  <c r="AL79" i="12"/>
  <c r="AD79" i="12"/>
  <c r="AN78" i="12"/>
  <c r="AF78" i="12"/>
  <c r="AP77" i="12"/>
  <c r="AH77" i="12"/>
  <c r="AR76" i="12"/>
  <c r="AJ76" i="12"/>
  <c r="AB76" i="12"/>
  <c r="AL75" i="12"/>
  <c r="AD75" i="12"/>
  <c r="AN74" i="12"/>
  <c r="AF74" i="12"/>
  <c r="AP73" i="12"/>
  <c r="AH73" i="12"/>
  <c r="AR72" i="12"/>
  <c r="AJ72" i="12"/>
  <c r="AB72" i="12"/>
  <c r="AL71" i="12"/>
  <c r="AD71" i="12"/>
  <c r="AN70" i="12"/>
  <c r="AF70" i="12"/>
  <c r="AP69" i="12"/>
  <c r="AH69" i="12"/>
  <c r="AR68" i="12"/>
  <c r="AJ68" i="12"/>
  <c r="AB68" i="12"/>
  <c r="AL67" i="12"/>
  <c r="AD67" i="12"/>
  <c r="AN66" i="12"/>
  <c r="AF66" i="12"/>
  <c r="AP65" i="12"/>
  <c r="AH65" i="12"/>
  <c r="AR64" i="12"/>
  <c r="AJ64" i="12"/>
  <c r="AB64" i="12"/>
  <c r="AL63" i="12"/>
  <c r="AD63" i="12"/>
  <c r="AN62" i="12"/>
  <c r="AF62" i="12"/>
  <c r="AP61" i="12"/>
  <c r="AH61" i="12"/>
  <c r="AR60" i="12"/>
  <c r="AJ60" i="12"/>
  <c r="AB60" i="12"/>
  <c r="AL59" i="12"/>
  <c r="AD59" i="12"/>
  <c r="AN58" i="12"/>
  <c r="AF58" i="12"/>
  <c r="AP57" i="12"/>
  <c r="AH57" i="12"/>
  <c r="AR56" i="12"/>
  <c r="AJ56" i="12"/>
  <c r="AB56" i="12"/>
  <c r="AL55" i="12"/>
  <c r="AD55" i="12"/>
  <c r="AN54" i="12"/>
  <c r="AF54" i="12"/>
  <c r="AP53" i="12"/>
  <c r="AH53" i="12"/>
  <c r="AR52" i="12"/>
  <c r="AJ52" i="12"/>
  <c r="AB52" i="12"/>
  <c r="AL51" i="12"/>
  <c r="AD51" i="12"/>
  <c r="AN50" i="12"/>
  <c r="AF50" i="12"/>
  <c r="AP49" i="12"/>
  <c r="AH49" i="12"/>
  <c r="AR48" i="12"/>
  <c r="AJ48" i="12"/>
  <c r="AB48" i="12"/>
  <c r="AL47" i="12"/>
  <c r="AD47" i="12"/>
  <c r="AN46" i="12"/>
  <c r="AF46" i="12"/>
  <c r="AP45" i="12"/>
  <c r="AH45" i="12"/>
  <c r="AR44" i="12"/>
  <c r="AJ44" i="12"/>
  <c r="AB44" i="12"/>
  <c r="AL43" i="12"/>
  <c r="AD43" i="12"/>
  <c r="AN42" i="12"/>
  <c r="AF42" i="12"/>
  <c r="AP41" i="12"/>
  <c r="AH41" i="12"/>
  <c r="AR40" i="12"/>
  <c r="AJ40" i="12"/>
  <c r="AB40" i="12"/>
  <c r="AL39" i="12"/>
  <c r="AD39" i="12"/>
  <c r="AN38" i="12"/>
  <c r="AF38" i="12"/>
  <c r="AP37" i="12"/>
  <c r="AH37" i="12"/>
  <c r="AR36" i="12"/>
  <c r="AJ36" i="12"/>
  <c r="AB36" i="12"/>
  <c r="AL35" i="12"/>
  <c r="AD35" i="12"/>
  <c r="AN34" i="12"/>
  <c r="AF34" i="12"/>
  <c r="AP33" i="12"/>
  <c r="AH33" i="12"/>
  <c r="AR32" i="12"/>
  <c r="AJ32" i="12"/>
  <c r="AB32" i="12"/>
  <c r="AL31" i="12"/>
  <c r="AD31" i="12"/>
  <c r="AN30" i="12"/>
  <c r="AF30" i="12"/>
  <c r="AP29" i="12"/>
  <c r="AH29" i="12"/>
  <c r="AR28" i="12"/>
  <c r="AJ28" i="12"/>
  <c r="AB28" i="12"/>
  <c r="AL27" i="12"/>
  <c r="AD27" i="12"/>
  <c r="AN26" i="12"/>
  <c r="AF26" i="12"/>
  <c r="AP25" i="12"/>
  <c r="AH25" i="12"/>
  <c r="AR24" i="12"/>
  <c r="AJ24" i="12"/>
  <c r="AB24" i="12"/>
  <c r="AL23" i="12"/>
  <c r="AD23" i="12"/>
  <c r="AN22" i="12"/>
  <c r="AF22" i="12"/>
  <c r="AP21" i="12"/>
  <c r="AH21" i="12"/>
  <c r="AR20" i="12"/>
  <c r="AJ20" i="12"/>
  <c r="AB20" i="12"/>
  <c r="AL19" i="12"/>
  <c r="AD19" i="12"/>
  <c r="AN18" i="12"/>
  <c r="AF18" i="12"/>
  <c r="AP17" i="12"/>
  <c r="AH17" i="12"/>
  <c r="AR16" i="12"/>
  <c r="AJ16" i="12"/>
  <c r="AB16" i="12"/>
  <c r="AL15" i="12"/>
  <c r="AD15" i="12"/>
  <c r="AN14" i="12"/>
  <c r="AF14" i="12"/>
  <c r="AP13" i="12"/>
  <c r="AH13" i="12"/>
  <c r="AR12" i="12"/>
  <c r="AJ12" i="12"/>
  <c r="AB12" i="12"/>
  <c r="AL11" i="12"/>
  <c r="AD11" i="12"/>
  <c r="AN10" i="12"/>
  <c r="AF10" i="12"/>
  <c r="AP9" i="12"/>
  <c r="AH9" i="12"/>
  <c r="AR8" i="12"/>
  <c r="AJ8" i="12"/>
  <c r="AB8" i="12"/>
  <c r="AL7" i="12"/>
  <c r="AD7" i="12"/>
  <c r="AN6" i="12"/>
  <c r="AF6" i="12"/>
  <c r="AP5" i="12"/>
  <c r="AH5" i="12"/>
  <c r="AR4" i="12"/>
  <c r="AJ4" i="12"/>
  <c r="AB4" i="12"/>
  <c r="AL3" i="12"/>
  <c r="AD3" i="12"/>
  <c r="AL100" i="12"/>
  <c r="AR99" i="12"/>
  <c r="AH99" i="12"/>
  <c r="AP98" i="12"/>
  <c r="AD98" i="12"/>
  <c r="AL97" i="12"/>
  <c r="AB97" i="12"/>
  <c r="AH96" i="12"/>
  <c r="AP95" i="12"/>
  <c r="AF95" i="12"/>
  <c r="AL94" i="12"/>
  <c r="AB94" i="12"/>
  <c r="AJ93" i="12"/>
  <c r="AP92" i="12"/>
  <c r="AF92" i="12"/>
  <c r="AN91" i="12"/>
  <c r="AB91" i="12"/>
  <c r="AJ90" i="12"/>
  <c r="AR89" i="12"/>
  <c r="AF89" i="12"/>
  <c r="AN88" i="12"/>
  <c r="AD88" i="12"/>
  <c r="AJ87" i="12"/>
  <c r="AR86" i="12"/>
  <c r="AH86" i="12"/>
  <c r="AN85" i="12"/>
  <c r="AD85" i="12"/>
  <c r="AL84" i="12"/>
  <c r="AR83" i="12"/>
  <c r="AH83" i="12"/>
  <c r="AP82" i="12"/>
  <c r="AD82" i="12"/>
  <c r="AL81" i="12"/>
  <c r="AB81" i="12"/>
  <c r="AH80" i="12"/>
  <c r="AP79" i="12"/>
  <c r="AF79" i="12"/>
  <c r="AL78" i="12"/>
  <c r="AB78" i="12"/>
  <c r="AJ77" i="12"/>
  <c r="AP76" i="12"/>
  <c r="AF76" i="12"/>
  <c r="AN75" i="12"/>
  <c r="AB75" i="12"/>
  <c r="AJ74" i="12"/>
  <c r="AR73" i="12"/>
  <c r="AF73" i="12"/>
  <c r="AN72" i="12"/>
  <c r="AD72" i="12"/>
  <c r="AJ71" i="12"/>
  <c r="AR70" i="12"/>
  <c r="AH70" i="12"/>
  <c r="AN69" i="12"/>
  <c r="AD69" i="12"/>
  <c r="AL68" i="12"/>
  <c r="AR67" i="12"/>
  <c r="AH67" i="12"/>
  <c r="AP66" i="12"/>
  <c r="AD66" i="12"/>
  <c r="AL65" i="12"/>
  <c r="AB65" i="12"/>
  <c r="AH64" i="12"/>
  <c r="AP63" i="12"/>
  <c r="AF63" i="12"/>
  <c r="AL62" i="12"/>
  <c r="AB62" i="12"/>
  <c r="AJ61" i="12"/>
  <c r="AP60" i="12"/>
  <c r="AF60" i="12"/>
  <c r="AN59" i="12"/>
  <c r="AB59" i="12"/>
  <c r="AJ58" i="12"/>
  <c r="AR57" i="12"/>
  <c r="AF57" i="12"/>
  <c r="AN56" i="12"/>
  <c r="AD56" i="12"/>
  <c r="AJ55" i="12"/>
  <c r="AR54" i="12"/>
  <c r="AH54" i="12"/>
  <c r="AN53" i="12"/>
  <c r="AD53" i="12"/>
  <c r="AL52" i="12"/>
  <c r="AR51" i="12"/>
  <c r="AH51" i="12"/>
  <c r="AP50" i="12"/>
  <c r="AD50" i="12"/>
  <c r="AL49" i="12"/>
  <c r="AB49" i="12"/>
  <c r="AH48" i="12"/>
  <c r="AP47" i="12"/>
  <c r="AF47" i="12"/>
  <c r="AL46" i="12"/>
  <c r="AB46" i="12"/>
  <c r="AJ45" i="12"/>
  <c r="AP44" i="12"/>
  <c r="AF44" i="12"/>
  <c r="AN43" i="12"/>
  <c r="AB43" i="12"/>
  <c r="AJ42" i="12"/>
  <c r="AR41" i="12"/>
  <c r="AF41" i="12"/>
  <c r="AN40" i="12"/>
  <c r="AD40" i="12"/>
  <c r="AJ39" i="12"/>
  <c r="AR38" i="12"/>
  <c r="AH38" i="12"/>
  <c r="AN37" i="12"/>
  <c r="AD37" i="12"/>
  <c r="AL36" i="12"/>
  <c r="AR35" i="12"/>
  <c r="AH35" i="12"/>
  <c r="AP34" i="12"/>
  <c r="AD34" i="12"/>
  <c r="AL33" i="12"/>
  <c r="AB33" i="12"/>
  <c r="AH32" i="12"/>
  <c r="AP31" i="12"/>
  <c r="AF31" i="12"/>
  <c r="AL30" i="12"/>
  <c r="AB30" i="12"/>
  <c r="AJ29" i="12"/>
  <c r="AP28" i="12"/>
  <c r="AF28" i="12"/>
  <c r="AN27" i="12"/>
  <c r="AB27" i="12"/>
  <c r="AJ26" i="12"/>
  <c r="AR25" i="12"/>
  <c r="AF25" i="12"/>
  <c r="AN24" i="12"/>
  <c r="AD24" i="12"/>
  <c r="AJ23" i="12"/>
  <c r="AR22" i="12"/>
  <c r="AH22" i="12"/>
  <c r="AN21" i="12"/>
  <c r="AD21" i="12"/>
  <c r="AL20" i="12"/>
  <c r="AR19" i="12"/>
  <c r="AH19" i="12"/>
  <c r="AP18" i="12"/>
  <c r="AD18" i="12"/>
  <c r="AL17" i="12"/>
  <c r="AB17" i="12"/>
  <c r="AH16" i="12"/>
  <c r="AP15" i="12"/>
  <c r="AF15" i="12"/>
  <c r="AL14" i="12"/>
  <c r="AB14" i="12"/>
  <c r="AJ13" i="12"/>
  <c r="AP12" i="12"/>
  <c r="AF12" i="12"/>
  <c r="AN11" i="12"/>
  <c r="AB11" i="12"/>
  <c r="AJ10" i="12"/>
  <c r="AR9" i="12"/>
  <c r="AF9" i="12"/>
  <c r="AN8" i="12"/>
  <c r="AD8" i="12"/>
  <c r="AJ7" i="12"/>
  <c r="AR6" i="12"/>
  <c r="AH6" i="12"/>
  <c r="AN5" i="12"/>
  <c r="AD5" i="12"/>
  <c r="AL4" i="12"/>
  <c r="AR3" i="12"/>
  <c r="AH3" i="12"/>
  <c r="AI100" i="12"/>
  <c r="AQ99" i="12"/>
  <c r="AG99" i="12"/>
  <c r="AM98" i="12"/>
  <c r="AC98" i="12"/>
  <c r="AK97" i="12"/>
  <c r="AQ96" i="12"/>
  <c r="AG96" i="12"/>
  <c r="AO95" i="12"/>
  <c r="AC95" i="12"/>
  <c r="AK94" i="12"/>
  <c r="AS93" i="12"/>
  <c r="AG93" i="12"/>
  <c r="AO92" i="12"/>
  <c r="AE92" i="12"/>
  <c r="AK91" i="12"/>
  <c r="AS90" i="12"/>
  <c r="AI90" i="12"/>
  <c r="AO89" i="12"/>
  <c r="AE89" i="12"/>
  <c r="AM88" i="12"/>
  <c r="AS87" i="12"/>
  <c r="AI87" i="12"/>
  <c r="AQ86" i="12"/>
  <c r="AE86" i="12"/>
  <c r="AM85" i="12"/>
  <c r="AC85" i="12"/>
  <c r="AI84" i="12"/>
  <c r="AQ83" i="12"/>
  <c r="AG83" i="12"/>
  <c r="AM82" i="12"/>
  <c r="AC82" i="12"/>
  <c r="AK81" i="12"/>
  <c r="AQ80" i="12"/>
  <c r="AG80" i="12"/>
  <c r="AO79" i="12"/>
  <c r="AC79" i="12"/>
  <c r="AK78" i="12"/>
  <c r="AS77" i="12"/>
  <c r="AG77" i="12"/>
  <c r="AO76" i="12"/>
  <c r="AE76" i="12"/>
  <c r="AK75" i="12"/>
  <c r="AS74" i="12"/>
  <c r="AI74" i="12"/>
  <c r="AO73" i="12"/>
  <c r="AE73" i="12"/>
  <c r="AM72" i="12"/>
  <c r="AS71" i="12"/>
  <c r="AI71" i="12"/>
  <c r="AQ70" i="12"/>
  <c r="AE70" i="12"/>
  <c r="AM69" i="12"/>
  <c r="AC69" i="12"/>
  <c r="AI68" i="12"/>
  <c r="AQ67" i="12"/>
  <c r="AG67" i="12"/>
  <c r="AM66" i="12"/>
  <c r="AC66" i="12"/>
  <c r="AK65" i="12"/>
  <c r="AQ64" i="12"/>
  <c r="AG64" i="12"/>
  <c r="AO63" i="12"/>
  <c r="AC63" i="12"/>
  <c r="AK62" i="12"/>
  <c r="AS61" i="12"/>
  <c r="AG61" i="12"/>
  <c r="AO60" i="12"/>
  <c r="AE60" i="12"/>
  <c r="AK59" i="12"/>
  <c r="AS58" i="12"/>
  <c r="AI58" i="12"/>
  <c r="AO57" i="12"/>
  <c r="AE57" i="12"/>
  <c r="AM56" i="12"/>
  <c r="AS55" i="12"/>
  <c r="AI55" i="12"/>
  <c r="AQ54" i="12"/>
  <c r="AE54" i="12"/>
  <c r="AM53" i="12"/>
  <c r="AC53" i="12"/>
  <c r="AI52" i="12"/>
  <c r="AQ51" i="12"/>
  <c r="AG51" i="12"/>
  <c r="AM50" i="12"/>
  <c r="AC50" i="12"/>
  <c r="AK49" i="12"/>
  <c r="AQ48" i="12"/>
  <c r="AG48" i="12"/>
  <c r="AO47" i="12"/>
  <c r="AC47" i="12"/>
  <c r="AK46" i="12"/>
  <c r="AS45" i="12"/>
  <c r="AG45" i="12"/>
  <c r="AO44" i="12"/>
  <c r="AE44" i="12"/>
  <c r="AK43" i="12"/>
  <c r="AS42" i="12"/>
  <c r="AI42" i="12"/>
  <c r="AO41" i="12"/>
  <c r="AE41" i="12"/>
  <c r="AM40" i="12"/>
  <c r="AS39" i="12"/>
  <c r="AI39" i="12"/>
  <c r="AQ38" i="12"/>
  <c r="AE38" i="12"/>
  <c r="AM37" i="12"/>
  <c r="AC37" i="12"/>
  <c r="AI36" i="12"/>
  <c r="AQ35" i="12"/>
  <c r="AG35" i="12"/>
  <c r="AM34" i="12"/>
  <c r="AC34" i="12"/>
  <c r="AK33" i="12"/>
  <c r="AQ32" i="12"/>
  <c r="AG32" i="12"/>
  <c r="AO31" i="12"/>
  <c r="AC31" i="12"/>
  <c r="AK30" i="12"/>
  <c r="AS29" i="12"/>
  <c r="AG29" i="12"/>
  <c r="AO28" i="12"/>
  <c r="AE28" i="12"/>
  <c r="AK27" i="12"/>
  <c r="AS26" i="12"/>
  <c r="AI26" i="12"/>
  <c r="AO25" i="12"/>
  <c r="AE25" i="12"/>
  <c r="AM24" i="12"/>
  <c r="AS23" i="12"/>
  <c r="AI23" i="12"/>
  <c r="AQ22" i="12"/>
  <c r="AE22" i="12"/>
  <c r="AM21" i="12"/>
  <c r="AC21" i="12"/>
  <c r="AI20" i="12"/>
  <c r="AQ19" i="12"/>
  <c r="AG19" i="12"/>
  <c r="AM18" i="12"/>
  <c r="AC18" i="12"/>
  <c r="AK17" i="12"/>
  <c r="AQ16" i="12"/>
  <c r="AG16" i="12"/>
  <c r="AO15" i="12"/>
  <c r="AC15" i="12"/>
  <c r="AK14" i="12"/>
  <c r="AS13" i="12"/>
  <c r="AG13" i="12"/>
  <c r="AO12" i="12"/>
  <c r="AE12" i="12"/>
  <c r="AK11" i="12"/>
  <c r="AS10" i="12"/>
  <c r="AI10" i="12"/>
  <c r="AO9" i="12"/>
  <c r="AE9" i="12"/>
  <c r="AM8" i="12"/>
  <c r="AS7" i="12"/>
  <c r="AI7" i="12"/>
  <c r="AQ6" i="12"/>
  <c r="AE6" i="12"/>
  <c r="AM5" i="12"/>
  <c r="AC5" i="12"/>
  <c r="AI4" i="12"/>
  <c r="AQ3" i="12"/>
  <c r="AG3" i="12"/>
  <c r="AN100" i="12"/>
  <c r="AD100" i="12"/>
  <c r="AJ99" i="12"/>
  <c r="AR98" i="12"/>
  <c r="AH98" i="12"/>
  <c r="AN97" i="12"/>
  <c r="AD97" i="12"/>
  <c r="AL96" i="12"/>
  <c r="AR95" i="12"/>
  <c r="AH95" i="12"/>
  <c r="AP94" i="12"/>
  <c r="AD94" i="12"/>
  <c r="AL93" i="12"/>
  <c r="AB93" i="12"/>
  <c r="AH92" i="12"/>
  <c r="AP91" i="12"/>
  <c r="AF91" i="12"/>
  <c r="AL90" i="12"/>
  <c r="AB90" i="12"/>
  <c r="AJ89" i="12"/>
  <c r="AP88" i="12"/>
  <c r="AF88" i="12"/>
  <c r="AN87" i="12"/>
  <c r="AB87" i="12"/>
  <c r="AJ86" i="12"/>
  <c r="AR85" i="12"/>
  <c r="AF85" i="12"/>
  <c r="AN84" i="12"/>
  <c r="AD84" i="12"/>
  <c r="AJ83" i="12"/>
  <c r="AR82" i="12"/>
  <c r="AH82" i="12"/>
  <c r="AN81" i="12"/>
  <c r="AD81" i="12"/>
  <c r="AL80" i="12"/>
  <c r="AR79" i="12"/>
  <c r="AH79" i="12"/>
  <c r="AP78" i="12"/>
  <c r="AD78" i="12"/>
  <c r="AL77" i="12"/>
  <c r="AB77" i="12"/>
  <c r="AH76" i="12"/>
  <c r="AP75" i="12"/>
  <c r="AF75" i="12"/>
  <c r="AL74" i="12"/>
  <c r="AB74" i="12"/>
  <c r="AJ73" i="12"/>
  <c r="AP72" i="12"/>
  <c r="AF72" i="12"/>
  <c r="AN71" i="12"/>
  <c r="AB71" i="12"/>
  <c r="AJ70" i="12"/>
  <c r="AR69" i="12"/>
  <c r="AF69" i="12"/>
  <c r="AN68" i="12"/>
  <c r="AD68" i="12"/>
  <c r="AJ67" i="12"/>
  <c r="AR66" i="12"/>
  <c r="AH66" i="12"/>
  <c r="AN65" i="12"/>
  <c r="AD65" i="12"/>
  <c r="AL64" i="12"/>
  <c r="AR63" i="12"/>
  <c r="AH63" i="12"/>
  <c r="AP62" i="12"/>
  <c r="AD62" i="12"/>
  <c r="AL61" i="12"/>
  <c r="AB61" i="12"/>
  <c r="AH60" i="12"/>
  <c r="AP59" i="12"/>
  <c r="AF59" i="12"/>
  <c r="AL58" i="12"/>
  <c r="AB58" i="12"/>
  <c r="AJ57" i="12"/>
  <c r="AP56" i="12"/>
  <c r="AF56" i="12"/>
  <c r="AN55" i="12"/>
  <c r="AB55" i="12"/>
  <c r="AJ54" i="12"/>
  <c r="AR53" i="12"/>
  <c r="AF53" i="12"/>
  <c r="AN52" i="12"/>
  <c r="AD52" i="12"/>
  <c r="AJ51" i="12"/>
  <c r="AR50" i="12"/>
  <c r="AH50" i="12"/>
  <c r="AN49" i="12"/>
  <c r="AD49" i="12"/>
  <c r="AL48" i="12"/>
  <c r="AR47" i="12"/>
  <c r="AH47" i="12"/>
  <c r="AP46" i="12"/>
  <c r="AD46" i="12"/>
  <c r="AL45" i="12"/>
  <c r="AB45" i="12"/>
  <c r="AH44" i="12"/>
  <c r="AP43" i="12"/>
  <c r="AF43" i="12"/>
  <c r="AL42" i="12"/>
  <c r="AB42" i="12"/>
  <c r="AJ41" i="12"/>
  <c r="AP40" i="12"/>
  <c r="AF40" i="12"/>
  <c r="AN39" i="12"/>
  <c r="AB39" i="12"/>
  <c r="AJ38" i="12"/>
  <c r="AR37" i="12"/>
  <c r="AF37" i="12"/>
  <c r="AN36" i="12"/>
  <c r="AD36" i="12"/>
  <c r="AJ35" i="12"/>
  <c r="AR34" i="12"/>
  <c r="AH34" i="12"/>
  <c r="AN33" i="12"/>
  <c r="AD33" i="12"/>
  <c r="AL32" i="12"/>
  <c r="AR31" i="12"/>
  <c r="AH31" i="12"/>
  <c r="AP30" i="12"/>
  <c r="AD30" i="12"/>
  <c r="AL29" i="12"/>
  <c r="AB29" i="12"/>
  <c r="AH28" i="12"/>
  <c r="AP27" i="12"/>
  <c r="AF27" i="12"/>
  <c r="AL26" i="12"/>
  <c r="AB26" i="12"/>
  <c r="AJ25" i="12"/>
  <c r="AP24" i="12"/>
  <c r="AF24" i="12"/>
  <c r="AN23" i="12"/>
  <c r="AB23" i="12"/>
  <c r="AJ22" i="12"/>
  <c r="AR21" i="12"/>
  <c r="AF21" i="12"/>
  <c r="AN20" i="12"/>
  <c r="AD20" i="12"/>
  <c r="AJ19" i="12"/>
  <c r="AR18" i="12"/>
  <c r="AH18" i="12"/>
  <c r="AN17" i="12"/>
  <c r="AD17" i="12"/>
  <c r="AL16" i="12"/>
  <c r="AR15" i="12"/>
  <c r="AH15" i="12"/>
  <c r="AP14" i="12"/>
  <c r="AD14" i="12"/>
  <c r="AL13" i="12"/>
  <c r="AB13" i="12"/>
  <c r="AH12" i="12"/>
  <c r="AP11" i="12"/>
  <c r="AF11" i="12"/>
  <c r="AL10" i="12"/>
  <c r="AB10" i="12"/>
  <c r="AJ9" i="12"/>
  <c r="AP8" i="12"/>
  <c r="AF8" i="12"/>
  <c r="AN7" i="12"/>
  <c r="AB7" i="12"/>
  <c r="AJ6" i="12"/>
  <c r="AR5" i="12"/>
  <c r="AF5" i="12"/>
  <c r="AN4" i="12"/>
  <c r="AD4" i="12"/>
  <c r="AJ3" i="12"/>
  <c r="AO100" i="12"/>
  <c r="AO99" i="12"/>
  <c r="AQ98" i="12"/>
  <c r="AR97" i="12"/>
  <c r="AP96" i="12"/>
  <c r="AS95" i="12"/>
  <c r="AS94" i="12"/>
  <c r="AC94" i="12"/>
  <c r="AD93" i="12"/>
  <c r="AD92" i="12"/>
  <c r="AG91" i="12"/>
  <c r="AE90" i="12"/>
  <c r="AG89" i="12"/>
  <c r="AH88" i="12"/>
  <c r="AH87" i="12"/>
  <c r="AK86" i="12"/>
  <c r="AK85" i="12"/>
  <c r="AM84" i="12"/>
  <c r="AN83" i="12"/>
  <c r="AL82" i="12"/>
  <c r="AO81" i="12"/>
  <c r="AO80" i="12"/>
  <c r="AQ79" i="12"/>
  <c r="AR78" i="12"/>
  <c r="AR77" i="12"/>
  <c r="AC77" i="12"/>
  <c r="AS75" i="12"/>
  <c r="AC75" i="12"/>
  <c r="AD74" i="12"/>
  <c r="AD73" i="12"/>
  <c r="AG72" i="12"/>
  <c r="AG71" i="12"/>
  <c r="AI70" i="12"/>
  <c r="AJ69" i="12"/>
  <c r="AH68" i="12"/>
  <c r="AK67" i="12"/>
  <c r="AK66" i="12"/>
  <c r="AM65" i="12"/>
  <c r="AN64" i="12"/>
  <c r="AN63" i="12"/>
  <c r="AQ62" i="12"/>
  <c r="AO61" i="12"/>
  <c r="AQ60" i="12"/>
  <c r="AR59" i="12"/>
  <c r="AR58" i="12"/>
  <c r="AC58" i="12"/>
  <c r="AC57" i="12"/>
  <c r="AE56" i="12"/>
  <c r="AF55" i="12"/>
  <c r="AD54" i="12"/>
  <c r="AG53" i="12"/>
  <c r="AG52" i="12"/>
  <c r="AI51" i="12"/>
  <c r="AJ50" i="12"/>
  <c r="AJ49" i="12"/>
  <c r="AM48" i="12"/>
  <c r="AK47" i="12"/>
  <c r="AM46" i="12"/>
  <c r="AN45" i="12"/>
  <c r="AN44" i="12"/>
  <c r="AQ43" i="12"/>
  <c r="AQ42" i="12"/>
  <c r="AS41" i="12"/>
  <c r="AB41" i="12"/>
  <c r="AR39" i="12"/>
  <c r="AC39" i="12"/>
  <c r="AC38" i="12"/>
  <c r="AE37" i="12"/>
  <c r="AF36" i="12"/>
  <c r="AF35" i="12"/>
  <c r="AI34" i="12"/>
  <c r="AG33" i="12"/>
  <c r="AI32" i="12"/>
  <c r="AJ31" i="12"/>
  <c r="AJ30" i="12"/>
  <c r="AM29" i="12"/>
  <c r="AM28" i="12"/>
  <c r="AO27" i="12"/>
  <c r="AP26" i="12"/>
  <c r="AN25" i="12"/>
  <c r="AQ24" i="12"/>
  <c r="AQ23" i="12"/>
  <c r="AS22" i="12"/>
  <c r="AB22" i="12"/>
  <c r="AB21" i="12"/>
  <c r="AE20" i="12"/>
  <c r="AC19" i="12"/>
  <c r="AE18" i="12"/>
  <c r="AF17" i="12"/>
  <c r="AF16" i="12"/>
  <c r="AI15" i="12"/>
  <c r="AI14" i="12"/>
  <c r="AK13" i="12"/>
  <c r="AL12" i="12"/>
  <c r="AJ11" i="12"/>
  <c r="AM10" i="12"/>
  <c r="AM9" i="12"/>
  <c r="AO8" i="12"/>
  <c r="AP7" i="12"/>
  <c r="AP6" i="12"/>
  <c r="AS5" i="12"/>
  <c r="AQ4" i="12"/>
  <c r="AS3" i="12"/>
  <c r="AM100" i="12"/>
  <c r="AN99" i="12"/>
  <c r="AL98" i="12"/>
  <c r="AO97" i="12"/>
  <c r="AO96" i="12"/>
  <c r="AQ95" i="12"/>
  <c r="AR94" i="12"/>
  <c r="AR93" i="12"/>
  <c r="AC93" i="12"/>
  <c r="AS91" i="12"/>
  <c r="AC91" i="12"/>
  <c r="AD90" i="12"/>
  <c r="AD89" i="12"/>
  <c r="AG88" i="12"/>
  <c r="AG87" i="12"/>
  <c r="AI86" i="12"/>
  <c r="AJ85" i="12"/>
  <c r="AH84" i="12"/>
  <c r="AK83" i="12"/>
  <c r="AK82" i="12"/>
  <c r="AM81" i="12"/>
  <c r="AN80" i="12"/>
  <c r="AN79" i="12"/>
  <c r="AQ78" i="12"/>
  <c r="AO77" i="12"/>
  <c r="AQ76" i="12"/>
  <c r="AR75" i="12"/>
  <c r="AR74" i="12"/>
  <c r="AC74" i="12"/>
  <c r="AC73" i="12"/>
  <c r="AE72" i="12"/>
  <c r="AF71" i="12"/>
  <c r="AD70" i="12"/>
  <c r="AG69" i="12"/>
  <c r="AG68" i="12"/>
  <c r="AI67" i="12"/>
  <c r="AJ66" i="12"/>
  <c r="AJ65" i="12"/>
  <c r="AM64" i="12"/>
  <c r="AK63" i="12"/>
  <c r="AM62" i="12"/>
  <c r="AN61" i="12"/>
  <c r="AN60" i="12"/>
  <c r="AQ59" i="12"/>
  <c r="AQ58" i="12"/>
  <c r="AS57" i="12"/>
  <c r="AB57" i="12"/>
  <c r="AR55" i="12"/>
  <c r="AC55" i="12"/>
  <c r="AC54" i="12"/>
  <c r="AE53" i="12"/>
  <c r="AF52" i="12"/>
  <c r="AF51" i="12"/>
  <c r="AI50" i="12"/>
  <c r="AG49" i="12"/>
  <c r="AI48" i="12"/>
  <c r="AJ47" i="12"/>
  <c r="AJ46" i="12"/>
  <c r="AM45" i="12"/>
  <c r="AM44" i="12"/>
  <c r="AO43" i="12"/>
  <c r="AP42" i="12"/>
  <c r="AN41" i="12"/>
  <c r="AQ40" i="12"/>
  <c r="AQ39" i="12"/>
  <c r="AS38" i="12"/>
  <c r="AB38" i="12"/>
  <c r="AB37" i="12"/>
  <c r="AE36" i="12"/>
  <c r="AC35" i="12"/>
  <c r="AE34" i="12"/>
  <c r="AF33" i="12"/>
  <c r="AF32" i="12"/>
  <c r="AI31" i="12"/>
  <c r="AI30" i="12"/>
  <c r="AK29" i="12"/>
  <c r="AL28" i="12"/>
  <c r="AJ27" i="12"/>
  <c r="AM26" i="12"/>
  <c r="AM25" i="12"/>
  <c r="AO24" i="12"/>
  <c r="AP23" i="12"/>
  <c r="AP22" i="12"/>
  <c r="AS21" i="12"/>
  <c r="AQ20" i="12"/>
  <c r="AS19" i="12"/>
  <c r="AB19" i="12"/>
  <c r="AB18" i="12"/>
  <c r="AE17" i="12"/>
  <c r="AE16" i="12"/>
  <c r="AG15" i="12"/>
  <c r="AH14" i="12"/>
  <c r="AF13" i="12"/>
  <c r="AI12" i="12"/>
  <c r="AI11" i="12"/>
  <c r="AK10" i="12"/>
  <c r="AL9" i="12"/>
  <c r="AL8" i="12"/>
  <c r="AO7" i="12"/>
  <c r="AM6" i="12"/>
  <c r="AO5" i="12"/>
  <c r="AP4" i="12"/>
  <c r="AP3" i="12"/>
  <c r="AB3" i="12"/>
  <c r="AQ100" i="12"/>
  <c r="AS99" i="12"/>
  <c r="AB99" i="12"/>
  <c r="AB98" i="12"/>
  <c r="AE97" i="12"/>
  <c r="AE96" i="12"/>
  <c r="AG95" i="12"/>
  <c r="AH94" i="12"/>
  <c r="AF93" i="12"/>
  <c r="AI92" i="12"/>
  <c r="AI91" i="12"/>
  <c r="AK90" i="12"/>
  <c r="AL89" i="12"/>
  <c r="AL88" i="12"/>
  <c r="AO87" i="12"/>
  <c r="AM86" i="12"/>
  <c r="AO85" i="12"/>
  <c r="AP84" i="12"/>
  <c r="AP83" i="12"/>
  <c r="AS82" i="12"/>
  <c r="AS81" i="12"/>
  <c r="AC81" i="12"/>
  <c r="AD80" i="12"/>
  <c r="AB79" i="12"/>
  <c r="AE78" i="12"/>
  <c r="AE77" i="12"/>
  <c r="AG76" i="12"/>
  <c r="AH75" i="12"/>
  <c r="AH74" i="12"/>
  <c r="AK73" i="12"/>
  <c r="AI72" i="12"/>
  <c r="AK71" i="12"/>
  <c r="AL70" i="12"/>
  <c r="AL69" i="12"/>
  <c r="AO68" i="12"/>
  <c r="AO67" i="12"/>
  <c r="AQ66" i="12"/>
  <c r="AR65" i="12"/>
  <c r="AP64" i="12"/>
  <c r="AS63" i="12"/>
  <c r="AS62" i="12"/>
  <c r="AC62" i="12"/>
  <c r="AD61" i="12"/>
  <c r="AD60" i="12"/>
  <c r="AG59" i="12"/>
  <c r="AE58" i="12"/>
  <c r="AG57" i="12"/>
  <c r="AH56" i="12"/>
  <c r="AH55" i="12"/>
  <c r="AK54" i="12"/>
  <c r="AK53" i="12"/>
  <c r="AM52" i="12"/>
  <c r="AN51" i="12"/>
  <c r="AL50" i="12"/>
  <c r="AO49" i="12"/>
  <c r="AO48" i="12"/>
  <c r="AQ47" i="12"/>
  <c r="AR46" i="12"/>
  <c r="AR45" i="12"/>
  <c r="AC45" i="12"/>
  <c r="AS43" i="12"/>
  <c r="AC43" i="12"/>
  <c r="AD42" i="12"/>
  <c r="AD41" i="12"/>
  <c r="AG40" i="12"/>
  <c r="AG39" i="12"/>
  <c r="AI38" i="12"/>
  <c r="AJ37" i="12"/>
  <c r="AH36" i="12"/>
  <c r="AK35" i="12"/>
  <c r="AK34" i="12"/>
  <c r="AM33" i="12"/>
  <c r="AN32" i="12"/>
  <c r="AN31" i="12"/>
  <c r="AQ30" i="12"/>
  <c r="AO29" i="12"/>
  <c r="AQ28" i="12"/>
  <c r="AR27" i="12"/>
  <c r="AR26" i="12"/>
  <c r="AC26" i="12"/>
  <c r="AC25" i="12"/>
  <c r="AE24" i="12"/>
  <c r="AF23" i="12"/>
  <c r="AD22" i="12"/>
  <c r="AG21" i="12"/>
  <c r="AG20" i="12"/>
  <c r="AI19" i="12"/>
  <c r="AJ18" i="12"/>
  <c r="AJ17" i="12"/>
  <c r="AM16" i="12"/>
  <c r="AK15" i="12"/>
  <c r="AM14" i="12"/>
  <c r="AN13" i="12"/>
  <c r="AN12" i="12"/>
  <c r="AQ11" i="12"/>
  <c r="AQ10" i="12"/>
  <c r="AS9" i="12"/>
  <c r="AB9" i="12"/>
  <c r="AR7" i="12"/>
  <c r="AC7" i="12"/>
  <c r="AC6" i="12"/>
  <c r="AE5" i="12"/>
  <c r="AF4" i="12"/>
  <c r="AF3" i="12"/>
  <c r="AG100" i="12"/>
  <c r="AS98" i="12"/>
  <c r="AG97" i="12"/>
  <c r="AN95" i="12"/>
  <c r="AI94" i="12"/>
  <c r="AN92" i="12"/>
  <c r="AH91" i="12"/>
  <c r="AN89" i="12"/>
  <c r="AE88" i="12"/>
  <c r="AP86" i="12"/>
  <c r="AE85" i="12"/>
  <c r="AO83" i="12"/>
  <c r="AE82" i="12"/>
  <c r="AM80" i="12"/>
  <c r="AG79" i="12"/>
  <c r="AM77" i="12"/>
  <c r="AD76" i="12"/>
  <c r="AM74" i="12"/>
  <c r="AB73" i="12"/>
  <c r="AO71" i="12"/>
  <c r="AB70" i="12"/>
  <c r="AM68" i="12"/>
  <c r="AB67" i="12"/>
  <c r="AG65" i="12"/>
  <c r="AD64" i="12"/>
  <c r="AI62" i="12"/>
  <c r="AC61" i="12"/>
  <c r="AI59" i="12"/>
  <c r="AN57" i="12"/>
  <c r="AI56" i="12"/>
  <c r="AP54" i="12"/>
  <c r="AJ53" i="12"/>
  <c r="AP51" i="12"/>
  <c r="AE50" i="12"/>
  <c r="AP48" i="12"/>
  <c r="AG47" i="12"/>
  <c r="AO45" i="12"/>
  <c r="AG44" i="12"/>
  <c r="AM42" i="12"/>
  <c r="AG41" i="12"/>
  <c r="AO39" i="12"/>
  <c r="AD38" i="12"/>
  <c r="AO36" i="12"/>
  <c r="AB35" i="12"/>
  <c r="AO33" i="12"/>
  <c r="AD32" i="12"/>
  <c r="AM30" i="12"/>
  <c r="AD29" i="12"/>
  <c r="AI27" i="12"/>
  <c r="AD26" i="12"/>
  <c r="AI24" i="12"/>
  <c r="AC23" i="12"/>
  <c r="AK21" i="12"/>
  <c r="AP19" i="12"/>
  <c r="AK18" i="12"/>
  <c r="AP16" i="12"/>
  <c r="AJ15" i="12"/>
  <c r="AR13" i="12"/>
  <c r="AG12" i="12"/>
  <c r="AR10" i="12"/>
  <c r="AG9" i="12"/>
  <c r="AQ7" i="12"/>
  <c r="AI6" i="12"/>
  <c r="AO4" i="12"/>
  <c r="AI3" i="12"/>
  <c r="AF100" i="12"/>
  <c r="AK98" i="12"/>
  <c r="AF97" i="12"/>
  <c r="AK95" i="12"/>
  <c r="AE94" i="12"/>
  <c r="AM92" i="12"/>
  <c r="AR90" i="12"/>
  <c r="AM89" i="12"/>
  <c r="AR87" i="12"/>
  <c r="AL86" i="12"/>
  <c r="AB85" i="12"/>
  <c r="AI83" i="12"/>
  <c r="AB82" i="12"/>
  <c r="AI80" i="12"/>
  <c r="AS78" i="12"/>
  <c r="AK77" i="12"/>
  <c r="AQ75" i="12"/>
  <c r="AK74" i="12"/>
  <c r="AQ72" i="12"/>
  <c r="AH71" i="12"/>
  <c r="AS69" i="12"/>
  <c r="AF68" i="12"/>
  <c r="AS66" i="12"/>
  <c r="AF65" i="12"/>
  <c r="AQ63" i="12"/>
  <c r="AH62" i="12"/>
  <c r="AM60" i="12"/>
  <c r="AH59" i="12"/>
  <c r="AM57" i="12"/>
  <c r="AG56" i="12"/>
  <c r="AM54" i="12"/>
  <c r="AB53" i="12"/>
  <c r="AO51" i="12"/>
  <c r="AB50" i="12"/>
  <c r="AN48" i="12"/>
  <c r="AB47" i="12"/>
  <c r="AK45" i="12"/>
  <c r="AD44" i="12"/>
  <c r="AK42" i="12"/>
  <c r="AC41" i="12"/>
  <c r="AK39" i="12"/>
  <c r="AS37" i="12"/>
  <c r="AM36" i="12"/>
  <c r="AS34" i="12"/>
  <c r="AJ33" i="12"/>
  <c r="AS31" i="12"/>
  <c r="AH30" i="12"/>
  <c r="AC29" i="12"/>
  <c r="AH27" i="12"/>
  <c r="AS25" i="12"/>
  <c r="AH24" i="12"/>
  <c r="AM22" i="12"/>
  <c r="AJ21" i="12"/>
  <c r="AO19" i="12"/>
  <c r="AI18" i="12"/>
  <c r="AO16" i="12"/>
  <c r="AB15" i="12"/>
  <c r="AO13" i="12"/>
  <c r="AD12" i="12"/>
  <c r="AP10" i="12"/>
  <c r="AD9" i="12"/>
  <c r="AK7" i="12"/>
  <c r="AD6" i="12"/>
  <c r="AM4" i="12"/>
  <c r="AC3" i="12"/>
  <c r="AK99" i="12"/>
  <c r="AE98" i="12"/>
  <c r="AM96" i="12"/>
  <c r="AB95" i="12"/>
  <c r="AM93" i="12"/>
  <c r="AR91" i="12"/>
  <c r="AM90" i="12"/>
  <c r="AB89" i="12"/>
  <c r="AK87" i="12"/>
  <c r="AB86" i="12"/>
  <c r="AG84" i="12"/>
  <c r="AB83" i="12"/>
  <c r="AG81" i="12"/>
  <c r="AS79" i="12"/>
  <c r="AI78" i="12"/>
  <c r="AN76" i="12"/>
  <c r="AI75" i="12"/>
  <c r="AN73" i="12"/>
  <c r="AH72" i="12"/>
  <c r="AP70" i="12"/>
  <c r="AE69" i="12"/>
  <c r="AP67" i="12"/>
  <c r="AE66" i="12"/>
  <c r="AO64" i="12"/>
  <c r="AG63" i="12"/>
  <c r="AM61" i="12"/>
  <c r="AG60" i="12"/>
  <c r="AM58" i="12"/>
  <c r="AD57" i="12"/>
  <c r="AO55" i="12"/>
  <c r="AB54" i="12"/>
  <c r="AO52" i="12"/>
  <c r="AB51" i="12"/>
  <c r="AM49" i="12"/>
  <c r="AD48" i="12"/>
  <c r="AI46" i="12"/>
  <c r="AD45" i="12"/>
  <c r="AI43" i="12"/>
  <c r="AC42" i="12"/>
  <c r="AI40" i="12"/>
  <c r="AP38" i="12"/>
  <c r="AK37" i="12"/>
  <c r="AP35" i="12"/>
  <c r="AJ34" i="12"/>
  <c r="AP32" i="12"/>
  <c r="AG31" i="12"/>
  <c r="AR29" i="12"/>
  <c r="AG28" i="12"/>
  <c r="AQ26" i="12"/>
  <c r="AG25" i="12"/>
  <c r="AO23" i="12"/>
  <c r="AI22" i="12"/>
  <c r="AO20" i="12"/>
  <c r="AF19" i="12"/>
  <c r="AO17" i="12"/>
  <c r="AD16" i="12"/>
  <c r="AQ14" i="12"/>
  <c r="AD13" i="12"/>
  <c r="AO11" i="12"/>
  <c r="AD10" i="12"/>
  <c r="AI8" i="12"/>
  <c r="AF7" i="12"/>
  <c r="AK5" i="12"/>
  <c r="AE4" i="12"/>
  <c r="AF99" i="12"/>
  <c r="AN96" i="12"/>
  <c r="AJ94" i="12"/>
  <c r="AQ91" i="12"/>
  <c r="AK89" i="12"/>
  <c r="AC87" i="12"/>
  <c r="AO84" i="12"/>
  <c r="AI82" i="12"/>
  <c r="AK79" i="12"/>
  <c r="AF77" i="12"/>
  <c r="AQ74" i="12"/>
  <c r="AL72" i="12"/>
  <c r="AC70" i="12"/>
  <c r="AN67" i="12"/>
  <c r="AE65" i="12"/>
  <c r="AR62" i="12"/>
  <c r="AI60" i="12"/>
  <c r="AD58" i="12"/>
  <c r="AK55" i="12"/>
  <c r="AQ52" i="12"/>
  <c r="AQ50" i="12"/>
  <c r="AE48" i="12"/>
  <c r="AC46" i="12"/>
  <c r="AH43" i="12"/>
  <c r="AO40" i="12"/>
  <c r="AL38" i="12"/>
  <c r="AS35" i="12"/>
  <c r="AR33" i="12"/>
  <c r="AB31" i="12"/>
  <c r="AN28" i="12"/>
  <c r="AH26" i="12"/>
  <c r="AR23" i="12"/>
  <c r="AL21" i="12"/>
  <c r="AS18" i="12"/>
  <c r="AN16" i="12"/>
  <c r="AE14" i="12"/>
  <c r="AR11" i="12"/>
  <c r="AK9" i="12"/>
  <c r="AS6" i="12"/>
  <c r="AH4" i="12"/>
  <c r="AC99" i="12"/>
  <c r="AI96" i="12"/>
  <c r="AO93" i="12"/>
  <c r="AO91" i="12"/>
  <c r="AC89" i="12"/>
  <c r="AS86" i="12"/>
  <c r="AF84" i="12"/>
  <c r="AR81" i="12"/>
  <c r="AJ79" i="12"/>
  <c r="AD77" i="12"/>
  <c r="AP74" i="12"/>
  <c r="AR71" i="12"/>
  <c r="AO69" i="12"/>
  <c r="AF67" i="12"/>
  <c r="AC65" i="12"/>
  <c r="AJ62" i="12"/>
  <c r="AS59" i="12"/>
  <c r="AL57" i="12"/>
  <c r="AG55" i="12"/>
  <c r="AP52" i="12"/>
  <c r="AK50" i="12"/>
  <c r="AS47" i="12"/>
  <c r="AF45" i="12"/>
  <c r="AG43" i="12"/>
  <c r="AL40" i="12"/>
  <c r="AK38" i="12"/>
  <c r="AO35" i="12"/>
  <c r="AE33" i="12"/>
  <c r="AS30" i="12"/>
  <c r="AI28" i="12"/>
  <c r="AE26" i="12"/>
  <c r="AK23" i="12"/>
  <c r="AE21" i="12"/>
  <c r="AQ18" i="12"/>
  <c r="AI16" i="12"/>
  <c r="AC14" i="12"/>
  <c r="AH11" i="12"/>
  <c r="AC9" i="12"/>
  <c r="AL6" i="12"/>
  <c r="AG4" i="12"/>
  <c r="AJ98" i="12"/>
  <c r="AF96" i="12"/>
  <c r="AN93" i="12"/>
  <c r="AJ91" i="12"/>
  <c r="AQ88" i="12"/>
  <c r="AD86" i="12"/>
  <c r="AE84" i="12"/>
  <c r="AJ81" i="12"/>
  <c r="AI79" i="12"/>
  <c r="AM76" i="12"/>
  <c r="AE74" i="12"/>
  <c r="AQ71" i="12"/>
  <c r="AK69" i="12"/>
  <c r="AC67" i="12"/>
  <c r="AP100" i="12"/>
  <c r="AI98" i="12"/>
  <c r="AD96" i="12"/>
  <c r="AK93" i="12"/>
  <c r="AQ90" i="12"/>
  <c r="AO88" i="12"/>
  <c r="AC86" i="12"/>
  <c r="AS83" i="12"/>
  <c r="AF81" i="12"/>
  <c r="AM78" i="12"/>
  <c r="AL76" i="12"/>
  <c r="AS73" i="12"/>
  <c r="AP71" i="12"/>
  <c r="AB69" i="12"/>
  <c r="AL66" i="12"/>
  <c r="AE100" i="12"/>
  <c r="AM97" i="12"/>
  <c r="AI95" i="12"/>
  <c r="AQ92" i="12"/>
  <c r="AH90" i="12"/>
  <c r="AQ87" i="12"/>
  <c r="AL85" i="12"/>
  <c r="AC83" i="12"/>
  <c r="AP80" i="12"/>
  <c r="AH78" i="12"/>
  <c r="AO75" i="12"/>
  <c r="AL73" i="12"/>
  <c r="AS70" i="12"/>
  <c r="AP68" i="12"/>
  <c r="AB66" i="12"/>
  <c r="AJ63" i="12"/>
  <c r="AF61" i="12"/>
  <c r="AP58" i="12"/>
  <c r="AL56" i="12"/>
  <c r="AS53" i="12"/>
  <c r="AK51" i="12"/>
  <c r="AE49" i="12"/>
  <c r="AQ46" i="12"/>
  <c r="AI44" i="12"/>
  <c r="AM41" i="12"/>
  <c r="AH39" i="12"/>
  <c r="AQ36" i="12"/>
  <c r="AL34" i="12"/>
  <c r="AE32" i="12"/>
  <c r="AN29" i="12"/>
  <c r="AG27" i="12"/>
  <c r="AB25" i="12"/>
  <c r="AK22" i="12"/>
  <c r="AF20" i="12"/>
  <c r="AM17" i="12"/>
  <c r="AS14" i="12"/>
  <c r="AQ12" i="12"/>
  <c r="AE10" i="12"/>
  <c r="AE8" i="12"/>
  <c r="AJ5" i="12"/>
  <c r="AJ97" i="12"/>
  <c r="AP90" i="12"/>
  <c r="AQ84" i="12"/>
  <c r="AC78" i="12"/>
  <c r="AC71" i="12"/>
  <c r="AO65" i="12"/>
  <c r="AK61" i="12"/>
  <c r="AK57" i="12"/>
  <c r="AO53" i="12"/>
  <c r="AR49" i="12"/>
  <c r="AE46" i="12"/>
  <c r="AE42" i="12"/>
  <c r="AO37" i="12"/>
  <c r="AB34" i="12"/>
  <c r="AE30" i="12"/>
  <c r="AK26" i="12"/>
  <c r="AL22" i="12"/>
  <c r="AL18" i="12"/>
  <c r="AR14" i="12"/>
  <c r="AC11" i="12"/>
  <c r="AG7" i="12"/>
  <c r="AK3" i="12"/>
  <c r="AC97" i="12"/>
  <c r="AC90" i="12"/>
  <c r="AF83" i="12"/>
  <c r="AN77" i="12"/>
  <c r="AM70" i="12"/>
  <c r="AI64" i="12"/>
  <c r="AE61" i="12"/>
  <c r="AQ56" i="12"/>
  <c r="AL53" i="12"/>
  <c r="AF49" i="12"/>
  <c r="AE45" i="12"/>
  <c r="AL41" i="12"/>
  <c r="AL37" i="12"/>
  <c r="AS33" i="12"/>
  <c r="AC30" i="12"/>
  <c r="AL25" i="12"/>
  <c r="AC22" i="12"/>
  <c r="AS17" i="12"/>
  <c r="AJ14" i="12"/>
  <c r="AH10" i="12"/>
  <c r="AK6" i="12"/>
  <c r="AJ95" i="12"/>
  <c r="AS89" i="12"/>
  <c r="AQ82" i="12"/>
  <c r="AI76" i="12"/>
  <c r="AK70" i="12"/>
  <c r="AF64" i="12"/>
  <c r="AL60" i="12"/>
  <c r="AO56" i="12"/>
  <c r="AH52" i="12"/>
  <c r="AC49" i="12"/>
  <c r="AQ44" i="12"/>
  <c r="AK41" i="12"/>
  <c r="AG37" i="12"/>
  <c r="AC33" i="12"/>
  <c r="AF29" i="12"/>
  <c r="AK25" i="12"/>
  <c r="AO21" i="12"/>
  <c r="AR17" i="12"/>
  <c r="AM13" i="12"/>
  <c r="AC10" i="12"/>
  <c r="AB6" i="12"/>
  <c r="AQ94" i="12"/>
  <c r="AI88" i="12"/>
  <c r="AJ82" i="12"/>
  <c r="AJ75" i="12"/>
  <c r="AQ68" i="12"/>
  <c r="AE64" i="12"/>
  <c r="AO59" i="12"/>
  <c r="AQ55" i="12"/>
  <c r="AE52" i="12"/>
  <c r="AF48" i="12"/>
  <c r="AL44" i="12"/>
  <c r="AH40" i="12"/>
  <c r="AP36" i="12"/>
  <c r="AO32" i="12"/>
  <c r="AE29" i="12"/>
  <c r="AD25" i="12"/>
  <c r="AP20" i="12"/>
  <c r="AG17" i="12"/>
  <c r="AE13" i="12"/>
  <c r="AN9" i="12"/>
  <c r="AL5" i="12"/>
  <c r="AH100" i="12"/>
  <c r="AM94" i="12"/>
  <c r="AP87" i="12"/>
  <c r="AE81" i="12"/>
  <c r="AG75" i="12"/>
  <c r="AE68" i="12"/>
  <c r="AI63" i="12"/>
  <c r="AJ59" i="12"/>
  <c r="AP55" i="12"/>
  <c r="AS51" i="12"/>
  <c r="AN47" i="12"/>
  <c r="AR43" i="12"/>
  <c r="AE40" i="12"/>
  <c r="AG36" i="12"/>
  <c r="AM32" i="12"/>
  <c r="AD28" i="12"/>
  <c r="AL24" i="12"/>
  <c r="AM20" i="12"/>
  <c r="AC17" i="12"/>
  <c r="AC13" i="12"/>
  <c r="AQ8" i="12"/>
  <c r="AG5" i="12"/>
  <c r="AP99" i="12"/>
  <c r="AE93" i="12"/>
  <c r="AF87" i="12"/>
  <c r="AF80" i="12"/>
  <c r="AM73" i="12"/>
  <c r="AS67" i="12"/>
  <c r="AB63" i="12"/>
  <c r="AC59" i="12"/>
  <c r="AS54" i="12"/>
  <c r="AC51" i="12"/>
  <c r="AI47" i="12"/>
  <c r="AJ43" i="12"/>
  <c r="AP39" i="12"/>
  <c r="AN35" i="12"/>
  <c r="AQ31" i="12"/>
  <c r="AS27" i="12"/>
  <c r="AG24" i="12"/>
  <c r="AH20" i="12"/>
  <c r="AS15" i="12"/>
  <c r="AM12" i="12"/>
  <c r="AH8" i="12"/>
  <c r="AB5" i="12"/>
  <c r="AE80" i="12"/>
  <c r="AK58" i="12"/>
  <c r="AR42" i="12"/>
  <c r="AQ27" i="12"/>
  <c r="AS11" i="12"/>
  <c r="AJ78" i="12"/>
  <c r="AH58" i="12"/>
  <c r="AH42" i="12"/>
  <c r="AC27" i="12"/>
  <c r="AG11" i="12"/>
  <c r="AI99" i="12"/>
  <c r="AG73" i="12"/>
  <c r="AL54" i="12"/>
  <c r="AF39" i="12"/>
  <c r="AH23" i="12"/>
  <c r="AG8" i="12"/>
  <c r="AS97" i="12"/>
  <c r="AO72" i="12"/>
  <c r="AI54" i="12"/>
  <c r="AM38" i="12"/>
  <c r="AG23" i="12"/>
  <c r="AH7" i="12"/>
  <c r="AL92" i="12"/>
  <c r="AI66" i="12"/>
  <c r="AS50" i="12"/>
  <c r="AI35" i="12"/>
  <c r="AN19" i="12"/>
  <c r="AO3" i="12"/>
  <c r="AG92" i="12"/>
  <c r="AS65" i="12"/>
  <c r="AS49" i="12"/>
  <c r="AQ34" i="12"/>
  <c r="AK19" i="12"/>
  <c r="AN3" i="12"/>
  <c r="AK31" i="12"/>
  <c r="AR30" i="12"/>
  <c r="AS85" i="12"/>
  <c r="AQ15" i="12"/>
  <c r="AG85" i="12"/>
  <c r="AN15" i="12"/>
  <c r="AR61" i="12"/>
  <c r="AE62" i="12"/>
  <c r="AS46" i="12"/>
  <c r="AH46" i="12"/>
  <c r="AQ100" i="10"/>
  <c r="AI100" i="10"/>
  <c r="AS99" i="10"/>
  <c r="AK99" i="10"/>
  <c r="AC99" i="10"/>
  <c r="AM98" i="10"/>
  <c r="AE98" i="10"/>
  <c r="AO97" i="10"/>
  <c r="AG97" i="10"/>
  <c r="AQ96" i="10"/>
  <c r="AI96" i="10"/>
  <c r="AS95" i="10"/>
  <c r="AK95" i="10"/>
  <c r="AC95" i="10"/>
  <c r="AM94" i="10"/>
  <c r="AE94" i="10"/>
  <c r="AO93" i="10"/>
  <c r="AG93" i="10"/>
  <c r="AQ92" i="10"/>
  <c r="AI92" i="10"/>
  <c r="AS91" i="10"/>
  <c r="AK91" i="10"/>
  <c r="AC91" i="10"/>
  <c r="AM90" i="10"/>
  <c r="AE90" i="10"/>
  <c r="AO89" i="10"/>
  <c r="AG89" i="10"/>
  <c r="AQ88" i="10"/>
  <c r="AI88" i="10"/>
  <c r="AS87" i="10"/>
  <c r="AK87" i="10"/>
  <c r="AC87" i="10"/>
  <c r="AM86" i="10"/>
  <c r="AE86" i="10"/>
  <c r="AO85" i="10"/>
  <c r="AG85" i="10"/>
  <c r="AQ84" i="10"/>
  <c r="AI84" i="10"/>
  <c r="AS83" i="10"/>
  <c r="AK83" i="10"/>
  <c r="AC83" i="10"/>
  <c r="AM82" i="10"/>
  <c r="AE82" i="10"/>
  <c r="AO81" i="10"/>
  <c r="AG81" i="10"/>
  <c r="AQ80" i="10"/>
  <c r="AI80" i="10"/>
  <c r="AS79" i="10"/>
  <c r="AK79" i="10"/>
  <c r="AC79" i="10"/>
  <c r="AM78" i="10"/>
  <c r="AE78" i="10"/>
  <c r="AO77" i="10"/>
  <c r="AG77" i="10"/>
  <c r="AQ76" i="10"/>
  <c r="AI76" i="10"/>
  <c r="AS75" i="10"/>
  <c r="AK75" i="10"/>
  <c r="AC75" i="10"/>
  <c r="AM74" i="10"/>
  <c r="AE74" i="10"/>
  <c r="AO73" i="10"/>
  <c r="AG73" i="10"/>
  <c r="AQ72" i="10"/>
  <c r="AI72" i="10"/>
  <c r="AS71" i="10"/>
  <c r="AK71" i="10"/>
  <c r="AC71" i="10"/>
  <c r="AM70" i="10"/>
  <c r="AE70" i="10"/>
  <c r="AO69" i="10"/>
  <c r="AG69" i="10"/>
  <c r="AQ68" i="10"/>
  <c r="AI68" i="10"/>
  <c r="AS67" i="10"/>
  <c r="AK67" i="10"/>
  <c r="AC67" i="10"/>
  <c r="AM66" i="10"/>
  <c r="AE66" i="10"/>
  <c r="AO65" i="10"/>
  <c r="AG65" i="10"/>
  <c r="AQ64" i="10"/>
  <c r="AI64" i="10"/>
  <c r="AS63" i="10"/>
  <c r="AK63" i="10"/>
  <c r="AC63" i="10"/>
  <c r="AM62" i="10"/>
  <c r="AE62" i="10"/>
  <c r="AO61" i="10"/>
  <c r="AG61" i="10"/>
  <c r="AQ60" i="10"/>
  <c r="AI60" i="10"/>
  <c r="AS59" i="10"/>
  <c r="AK59" i="10"/>
  <c r="AC59" i="10"/>
  <c r="AM58" i="10"/>
  <c r="AE58" i="10"/>
  <c r="AO57" i="10"/>
  <c r="AG57" i="10"/>
  <c r="AQ56" i="10"/>
  <c r="AI56" i="10"/>
  <c r="AS55" i="10"/>
  <c r="AK55" i="10"/>
  <c r="AC55" i="10"/>
  <c r="AM54" i="10"/>
  <c r="AE54" i="10"/>
  <c r="AO53" i="10"/>
  <c r="AG53" i="10"/>
  <c r="AQ52" i="10"/>
  <c r="AI52" i="10"/>
  <c r="AS51" i="10"/>
  <c r="AK51" i="10"/>
  <c r="AC51" i="10"/>
  <c r="AM50" i="10"/>
  <c r="AE50" i="10"/>
  <c r="AO49" i="10"/>
  <c r="AG49" i="10"/>
  <c r="AQ48" i="10"/>
  <c r="AI48" i="10"/>
  <c r="AS47" i="10"/>
  <c r="AK47" i="10"/>
  <c r="AC47" i="10"/>
  <c r="AM46" i="10"/>
  <c r="AE46" i="10"/>
  <c r="AO45" i="10"/>
  <c r="AG45" i="10"/>
  <c r="AQ44" i="10"/>
  <c r="AI44" i="10"/>
  <c r="AS43" i="10"/>
  <c r="AK43" i="10"/>
  <c r="AC43" i="10"/>
  <c r="AM42" i="10"/>
  <c r="AE42" i="10"/>
  <c r="AO41" i="10"/>
  <c r="AG41" i="10"/>
  <c r="AQ40" i="10"/>
  <c r="AI40" i="10"/>
  <c r="AS39" i="10"/>
  <c r="AK39" i="10"/>
  <c r="AC39" i="10"/>
  <c r="AM38" i="10"/>
  <c r="AE38" i="10"/>
  <c r="AO37" i="10"/>
  <c r="AG37" i="10"/>
  <c r="AQ36" i="10"/>
  <c r="AI36" i="10"/>
  <c r="AS35" i="10"/>
  <c r="AK35" i="10"/>
  <c r="AC35" i="10"/>
  <c r="AM34" i="10"/>
  <c r="AE34" i="10"/>
  <c r="AO33" i="10"/>
  <c r="AG33" i="10"/>
  <c r="AQ32" i="10"/>
  <c r="AI32" i="10"/>
  <c r="AS31" i="10"/>
  <c r="AK31" i="10"/>
  <c r="AC31" i="10"/>
  <c r="AM30" i="10"/>
  <c r="AE30" i="10"/>
  <c r="AO29" i="10"/>
  <c r="AG29" i="10"/>
  <c r="AQ28" i="10"/>
  <c r="AI28" i="10"/>
  <c r="AS27" i="10"/>
  <c r="AK27" i="10"/>
  <c r="AC27" i="10"/>
  <c r="AM26" i="10"/>
  <c r="AE26" i="10"/>
  <c r="AO25" i="10"/>
  <c r="AG25" i="10"/>
  <c r="AQ24" i="10"/>
  <c r="AI24" i="10"/>
  <c r="AS23" i="10"/>
  <c r="AK23" i="10"/>
  <c r="AC23" i="10"/>
  <c r="AM22" i="10"/>
  <c r="AE22" i="10"/>
  <c r="AO21" i="10"/>
  <c r="AG21" i="10"/>
  <c r="AQ20" i="10"/>
  <c r="AI20" i="10"/>
  <c r="AS19" i="10"/>
  <c r="AK19" i="10"/>
  <c r="AC19" i="10"/>
  <c r="AM18" i="10"/>
  <c r="AE18" i="10"/>
  <c r="AO17" i="10"/>
  <c r="AG17" i="10"/>
  <c r="AQ16" i="10"/>
  <c r="AI16" i="10"/>
  <c r="AS15" i="10"/>
  <c r="AK15" i="10"/>
  <c r="AC15" i="10"/>
  <c r="AM14" i="10"/>
  <c r="AE14" i="10"/>
  <c r="AO13" i="10"/>
  <c r="AG13" i="10"/>
  <c r="AQ12" i="10"/>
  <c r="AI12" i="10"/>
  <c r="AS11" i="10"/>
  <c r="AK11" i="10"/>
  <c r="AC11" i="10"/>
  <c r="AM10" i="10"/>
  <c r="AE10" i="10"/>
  <c r="AO9" i="10"/>
  <c r="AG9" i="10"/>
  <c r="AQ8" i="10"/>
  <c r="AI8" i="10"/>
  <c r="AS7" i="10"/>
  <c r="AK7" i="10"/>
  <c r="AC7" i="10"/>
  <c r="AM6" i="10"/>
  <c r="AE6" i="10"/>
  <c r="AO5" i="10"/>
  <c r="AG5" i="10"/>
  <c r="AQ4" i="10"/>
  <c r="AI4" i="10"/>
  <c r="AS3" i="10"/>
  <c r="AK3" i="10"/>
  <c r="AC3" i="10"/>
  <c r="AP100" i="10"/>
  <c r="AH100" i="10"/>
  <c r="AR99" i="10"/>
  <c r="AJ99" i="10"/>
  <c r="AB99" i="10"/>
  <c r="AL98" i="10"/>
  <c r="AD98" i="10"/>
  <c r="AN97" i="10"/>
  <c r="AF97" i="10"/>
  <c r="AP96" i="10"/>
  <c r="AH96" i="10"/>
  <c r="AR95" i="10"/>
  <c r="AJ95" i="10"/>
  <c r="AB95" i="10"/>
  <c r="AL94" i="10"/>
  <c r="AD94" i="10"/>
  <c r="AN93" i="10"/>
  <c r="AF93" i="10"/>
  <c r="AP92" i="10"/>
  <c r="AH92" i="10"/>
  <c r="AR91" i="10"/>
  <c r="AJ91" i="10"/>
  <c r="AB91" i="10"/>
  <c r="AL90" i="10"/>
  <c r="AD90" i="10"/>
  <c r="AN89" i="10"/>
  <c r="AF89" i="10"/>
  <c r="AP88" i="10"/>
  <c r="AH88" i="10"/>
  <c r="AR87" i="10"/>
  <c r="AJ87" i="10"/>
  <c r="AB87" i="10"/>
  <c r="AL86" i="10"/>
  <c r="AD86" i="10"/>
  <c r="AN85" i="10"/>
  <c r="AF85" i="10"/>
  <c r="AP84" i="10"/>
  <c r="AH84" i="10"/>
  <c r="AR83" i="10"/>
  <c r="AJ83" i="10"/>
  <c r="AB83" i="10"/>
  <c r="AL82" i="10"/>
  <c r="AD82" i="10"/>
  <c r="AN81" i="10"/>
  <c r="AF81" i="10"/>
  <c r="AP80" i="10"/>
  <c r="AH80" i="10"/>
  <c r="AR79" i="10"/>
  <c r="AJ79" i="10"/>
  <c r="AB79" i="10"/>
  <c r="AL78" i="10"/>
  <c r="AD78" i="10"/>
  <c r="AN77" i="10"/>
  <c r="AF77" i="10"/>
  <c r="AP76" i="10"/>
  <c r="AH76" i="10"/>
  <c r="AR75" i="10"/>
  <c r="AJ75" i="10"/>
  <c r="AB75" i="10"/>
  <c r="AL74" i="10"/>
  <c r="AD74" i="10"/>
  <c r="AN73" i="10"/>
  <c r="AF73" i="10"/>
  <c r="AP72" i="10"/>
  <c r="AH72" i="10"/>
  <c r="AR71" i="10"/>
  <c r="AJ71" i="10"/>
  <c r="AB71" i="10"/>
  <c r="AL70" i="10"/>
  <c r="AD70" i="10"/>
  <c r="AN69" i="10"/>
  <c r="AF69" i="10"/>
  <c r="AP68" i="10"/>
  <c r="AH68" i="10"/>
  <c r="AR67" i="10"/>
  <c r="AJ67" i="10"/>
  <c r="AB67" i="10"/>
  <c r="AL66" i="10"/>
  <c r="AD66" i="10"/>
  <c r="AN65" i="10"/>
  <c r="AF65" i="10"/>
  <c r="AP64" i="10"/>
  <c r="AH64" i="10"/>
  <c r="AR63" i="10"/>
  <c r="AJ63" i="10"/>
  <c r="AB63" i="10"/>
  <c r="AL62" i="10"/>
  <c r="AD62" i="10"/>
  <c r="AN61" i="10"/>
  <c r="AF61" i="10"/>
  <c r="AP60" i="10"/>
  <c r="AH60" i="10"/>
  <c r="AR59" i="10"/>
  <c r="AJ59" i="10"/>
  <c r="AB59" i="10"/>
  <c r="AL58" i="10"/>
  <c r="AD58" i="10"/>
  <c r="AN57" i="10"/>
  <c r="AF57" i="10"/>
  <c r="AP56" i="10"/>
  <c r="AH56" i="10"/>
  <c r="AR55" i="10"/>
  <c r="AJ55" i="10"/>
  <c r="AB55" i="10"/>
  <c r="AL54" i="10"/>
  <c r="AD54" i="10"/>
  <c r="AN53" i="10"/>
  <c r="AF53" i="10"/>
  <c r="AP52" i="10"/>
  <c r="AH52" i="10"/>
  <c r="AR51" i="10"/>
  <c r="AJ51" i="10"/>
  <c r="AB51" i="10"/>
  <c r="AL50" i="10"/>
  <c r="AD50" i="10"/>
  <c r="AN49" i="10"/>
  <c r="AF49" i="10"/>
  <c r="AP48" i="10"/>
  <c r="AH48" i="10"/>
  <c r="AR47" i="10"/>
  <c r="AJ47" i="10"/>
  <c r="AB47" i="10"/>
  <c r="AL46" i="10"/>
  <c r="AD46" i="10"/>
  <c r="AN45" i="10"/>
  <c r="AF45" i="10"/>
  <c r="AP44" i="10"/>
  <c r="AH44" i="10"/>
  <c r="AR43" i="10"/>
  <c r="AJ43" i="10"/>
  <c r="AB43" i="10"/>
  <c r="AL42" i="10"/>
  <c r="AD42" i="10"/>
  <c r="AN41" i="10"/>
  <c r="AF41" i="10"/>
  <c r="AP40" i="10"/>
  <c r="AH40" i="10"/>
  <c r="AR39" i="10"/>
  <c r="AJ39" i="10"/>
  <c r="AB39" i="10"/>
  <c r="AL38" i="10"/>
  <c r="AD38" i="10"/>
  <c r="AN37" i="10"/>
  <c r="AF37" i="10"/>
  <c r="AP36" i="10"/>
  <c r="AH36" i="10"/>
  <c r="AR35" i="10"/>
  <c r="AJ35" i="10"/>
  <c r="AB35" i="10"/>
  <c r="AL34" i="10"/>
  <c r="AD34" i="10"/>
  <c r="AN33" i="10"/>
  <c r="AF33" i="10"/>
  <c r="AP32" i="10"/>
  <c r="AH32" i="10"/>
  <c r="AR31" i="10"/>
  <c r="AJ31" i="10"/>
  <c r="AB31" i="10"/>
  <c r="AL30" i="10"/>
  <c r="AD30" i="10"/>
  <c r="AN29" i="10"/>
  <c r="AF29" i="10"/>
  <c r="AP28" i="10"/>
  <c r="AH28" i="10"/>
  <c r="AR27" i="10"/>
  <c r="AJ27" i="10"/>
  <c r="AB27" i="10"/>
  <c r="AL26" i="10"/>
  <c r="AD26" i="10"/>
  <c r="AN25" i="10"/>
  <c r="AF25" i="10"/>
  <c r="AP24" i="10"/>
  <c r="AH24" i="10"/>
  <c r="AR23" i="10"/>
  <c r="AJ23" i="10"/>
  <c r="AB23" i="10"/>
  <c r="AL22" i="10"/>
  <c r="AD22" i="10"/>
  <c r="AN21" i="10"/>
  <c r="AF21" i="10"/>
  <c r="AP20" i="10"/>
  <c r="AH20" i="10"/>
  <c r="AR19" i="10"/>
  <c r="AJ19" i="10"/>
  <c r="AB19" i="10"/>
  <c r="AL18" i="10"/>
  <c r="AD18" i="10"/>
  <c r="AN17" i="10"/>
  <c r="AF17" i="10"/>
  <c r="AP16" i="10"/>
  <c r="AH16" i="10"/>
  <c r="AR15" i="10"/>
  <c r="AJ15" i="10"/>
  <c r="AB15" i="10"/>
  <c r="AL14" i="10"/>
  <c r="AD14" i="10"/>
  <c r="AN13" i="10"/>
  <c r="AF13" i="10"/>
  <c r="AP12" i="10"/>
  <c r="AH12" i="10"/>
  <c r="AR11" i="10"/>
  <c r="AJ11" i="10"/>
  <c r="AB11" i="10"/>
  <c r="AL10" i="10"/>
  <c r="AD10" i="10"/>
  <c r="AN9" i="10"/>
  <c r="AF9" i="10"/>
  <c r="AP8" i="10"/>
  <c r="AH8" i="10"/>
  <c r="AR7" i="10"/>
  <c r="AJ7" i="10"/>
  <c r="AB7" i="10"/>
  <c r="AL6" i="10"/>
  <c r="AD6" i="10"/>
  <c r="AN5" i="10"/>
  <c r="AF5" i="10"/>
  <c r="AP4" i="10"/>
  <c r="AH4" i="10"/>
  <c r="AR3" i="10"/>
  <c r="AJ3" i="10"/>
  <c r="AO100" i="10"/>
  <c r="AG100" i="10"/>
  <c r="AQ99" i="10"/>
  <c r="AI99" i="10"/>
  <c r="AS98" i="10"/>
  <c r="AK98" i="10"/>
  <c r="AC98" i="10"/>
  <c r="AM97" i="10"/>
  <c r="AE97" i="10"/>
  <c r="AO96" i="10"/>
  <c r="AG96" i="10"/>
  <c r="AQ95" i="10"/>
  <c r="AI95" i="10"/>
  <c r="AS94" i="10"/>
  <c r="AK94" i="10"/>
  <c r="AC94" i="10"/>
  <c r="AM93" i="10"/>
  <c r="AE93" i="10"/>
  <c r="AO92" i="10"/>
  <c r="AG92" i="10"/>
  <c r="AQ91" i="10"/>
  <c r="AI91" i="10"/>
  <c r="AS90" i="10"/>
  <c r="AK90" i="10"/>
  <c r="AC90" i="10"/>
  <c r="AM89" i="10"/>
  <c r="AE89" i="10"/>
  <c r="AO88" i="10"/>
  <c r="AG88" i="10"/>
  <c r="AQ87" i="10"/>
  <c r="AI87" i="10"/>
  <c r="AS86" i="10"/>
  <c r="AK86" i="10"/>
  <c r="AC86" i="10"/>
  <c r="AM85" i="10"/>
  <c r="AE85" i="10"/>
  <c r="AO84" i="10"/>
  <c r="AG84" i="10"/>
  <c r="AQ83" i="10"/>
  <c r="AI83" i="10"/>
  <c r="AS82" i="10"/>
  <c r="AK82" i="10"/>
  <c r="AC82" i="10"/>
  <c r="AM81" i="10"/>
  <c r="AE81" i="10"/>
  <c r="AO80" i="10"/>
  <c r="AG80" i="10"/>
  <c r="AQ79" i="10"/>
  <c r="AI79" i="10"/>
  <c r="AS78" i="10"/>
  <c r="AK78" i="10"/>
  <c r="AC78" i="10"/>
  <c r="AM77" i="10"/>
  <c r="AE77" i="10"/>
  <c r="AO76" i="10"/>
  <c r="AG76" i="10"/>
  <c r="AQ75" i="10"/>
  <c r="AI75" i="10"/>
  <c r="AS74" i="10"/>
  <c r="AK74" i="10"/>
  <c r="AC74" i="10"/>
  <c r="AM73" i="10"/>
  <c r="AE73" i="10"/>
  <c r="AO72" i="10"/>
  <c r="AG72" i="10"/>
  <c r="AQ71" i="10"/>
  <c r="AI71" i="10"/>
  <c r="AS70" i="10"/>
  <c r="AK70" i="10"/>
  <c r="AC70" i="10"/>
  <c r="AM69" i="10"/>
  <c r="AE69" i="10"/>
  <c r="AO68" i="10"/>
  <c r="AG68" i="10"/>
  <c r="AQ67" i="10"/>
  <c r="AI67" i="10"/>
  <c r="AS66" i="10"/>
  <c r="AK66" i="10"/>
  <c r="AC66" i="10"/>
  <c r="AM65" i="10"/>
  <c r="AE65" i="10"/>
  <c r="AO64" i="10"/>
  <c r="AG64" i="10"/>
  <c r="AQ63" i="10"/>
  <c r="AI63" i="10"/>
  <c r="AS62" i="10"/>
  <c r="AK62" i="10"/>
  <c r="AC62" i="10"/>
  <c r="AM61" i="10"/>
  <c r="AE61" i="10"/>
  <c r="AO60" i="10"/>
  <c r="AG60" i="10"/>
  <c r="AQ59" i="10"/>
  <c r="AI59" i="10"/>
  <c r="AS58" i="10"/>
  <c r="AK58" i="10"/>
  <c r="AC58" i="10"/>
  <c r="AM57" i="10"/>
  <c r="AE57" i="10"/>
  <c r="AO56" i="10"/>
  <c r="AG56" i="10"/>
  <c r="AQ55" i="10"/>
  <c r="AI55" i="10"/>
  <c r="AS54" i="10"/>
  <c r="AK54" i="10"/>
  <c r="AC54" i="10"/>
  <c r="AM53" i="10"/>
  <c r="AE53" i="10"/>
  <c r="AO52" i="10"/>
  <c r="AG52" i="10"/>
  <c r="AQ51" i="10"/>
  <c r="AI51" i="10"/>
  <c r="AS50" i="10"/>
  <c r="AK50" i="10"/>
  <c r="AC50" i="10"/>
  <c r="AM49" i="10"/>
  <c r="AE49" i="10"/>
  <c r="AO48" i="10"/>
  <c r="AG48" i="10"/>
  <c r="AQ47" i="10"/>
  <c r="AI47" i="10"/>
  <c r="AS46" i="10"/>
  <c r="AK46" i="10"/>
  <c r="AC46" i="10"/>
  <c r="AM45" i="10"/>
  <c r="AE45" i="10"/>
  <c r="AO44" i="10"/>
  <c r="AG44" i="10"/>
  <c r="AQ43" i="10"/>
  <c r="AI43" i="10"/>
  <c r="AS42" i="10"/>
  <c r="AK42" i="10"/>
  <c r="AC42" i="10"/>
  <c r="AM41" i="10"/>
  <c r="AE41" i="10"/>
  <c r="AO40" i="10"/>
  <c r="AG40" i="10"/>
  <c r="AQ39" i="10"/>
  <c r="AI39" i="10"/>
  <c r="AS38" i="10"/>
  <c r="AK38" i="10"/>
  <c r="AC38" i="10"/>
  <c r="AM37" i="10"/>
  <c r="AE37" i="10"/>
  <c r="AO36" i="10"/>
  <c r="AG36" i="10"/>
  <c r="AQ35" i="10"/>
  <c r="AI35" i="10"/>
  <c r="AS34" i="10"/>
  <c r="AK34" i="10"/>
  <c r="AC34" i="10"/>
  <c r="AM33" i="10"/>
  <c r="AE33" i="10"/>
  <c r="AO32" i="10"/>
  <c r="AG32" i="10"/>
  <c r="AQ31" i="10"/>
  <c r="AI31" i="10"/>
  <c r="AS30" i="10"/>
  <c r="AK30" i="10"/>
  <c r="AC30" i="10"/>
  <c r="AM29" i="10"/>
  <c r="AE29" i="10"/>
  <c r="AO28" i="10"/>
  <c r="AG28" i="10"/>
  <c r="AQ27" i="10"/>
  <c r="AI27" i="10"/>
  <c r="AS26" i="10"/>
  <c r="AK26" i="10"/>
  <c r="AC26" i="10"/>
  <c r="AM25" i="10"/>
  <c r="AE25" i="10"/>
  <c r="AO24" i="10"/>
  <c r="AG24" i="10"/>
  <c r="AQ23" i="10"/>
  <c r="AI23" i="10"/>
  <c r="AS22" i="10"/>
  <c r="AK22" i="10"/>
  <c r="AC22" i="10"/>
  <c r="AM21" i="10"/>
  <c r="AE21" i="10"/>
  <c r="AO20" i="10"/>
  <c r="AG20" i="10"/>
  <c r="AQ19" i="10"/>
  <c r="AI19" i="10"/>
  <c r="AS18" i="10"/>
  <c r="AK18" i="10"/>
  <c r="AC18" i="10"/>
  <c r="AM17" i="10"/>
  <c r="AE17" i="10"/>
  <c r="AO16" i="10"/>
  <c r="AG16" i="10"/>
  <c r="AQ15" i="10"/>
  <c r="AI15" i="10"/>
  <c r="AS14" i="10"/>
  <c r="AK14" i="10"/>
  <c r="AC14" i="10"/>
  <c r="AM13" i="10"/>
  <c r="AE13" i="10"/>
  <c r="AO12" i="10"/>
  <c r="AG12" i="10"/>
  <c r="AQ11" i="10"/>
  <c r="AI11" i="10"/>
  <c r="AS10" i="10"/>
  <c r="AK10" i="10"/>
  <c r="AC10" i="10"/>
  <c r="AM9" i="10"/>
  <c r="AE9" i="10"/>
  <c r="AO8" i="10"/>
  <c r="AG8" i="10"/>
  <c r="AQ7" i="10"/>
  <c r="AI7" i="10"/>
  <c r="AS6" i="10"/>
  <c r="AK6" i="10"/>
  <c r="AC6" i="10"/>
  <c r="AM5" i="10"/>
  <c r="AE5" i="10"/>
  <c r="AO4" i="10"/>
  <c r="AG4" i="10"/>
  <c r="AL100" i="10"/>
  <c r="AD100" i="10"/>
  <c r="AN99" i="10"/>
  <c r="AF99" i="10"/>
  <c r="AP98" i="10"/>
  <c r="AH98" i="10"/>
  <c r="AR97" i="10"/>
  <c r="AJ97" i="10"/>
  <c r="AB97" i="10"/>
  <c r="AL96" i="10"/>
  <c r="AD96" i="10"/>
  <c r="AN95" i="10"/>
  <c r="AF95" i="10"/>
  <c r="AP94" i="10"/>
  <c r="AH94" i="10"/>
  <c r="AR93" i="10"/>
  <c r="AJ93" i="10"/>
  <c r="AB93" i="10"/>
  <c r="AL92" i="10"/>
  <c r="AD92" i="10"/>
  <c r="AN91" i="10"/>
  <c r="AF91" i="10"/>
  <c r="AP90" i="10"/>
  <c r="AH90" i="10"/>
  <c r="AR89" i="10"/>
  <c r="AJ89" i="10"/>
  <c r="AB89" i="10"/>
  <c r="AL88" i="10"/>
  <c r="AD88" i="10"/>
  <c r="AN87" i="10"/>
  <c r="AF87" i="10"/>
  <c r="AP86" i="10"/>
  <c r="AH86" i="10"/>
  <c r="AR85" i="10"/>
  <c r="AJ85" i="10"/>
  <c r="AB85" i="10"/>
  <c r="AL84" i="10"/>
  <c r="AD84" i="10"/>
  <c r="AN83" i="10"/>
  <c r="AF83" i="10"/>
  <c r="AP82" i="10"/>
  <c r="AH82" i="10"/>
  <c r="AR81" i="10"/>
  <c r="AJ81" i="10"/>
  <c r="AB81" i="10"/>
  <c r="AL80" i="10"/>
  <c r="AD80" i="10"/>
  <c r="AN79" i="10"/>
  <c r="AF79" i="10"/>
  <c r="AP78" i="10"/>
  <c r="AH78" i="10"/>
  <c r="AR77" i="10"/>
  <c r="AJ77" i="10"/>
  <c r="AB77" i="10"/>
  <c r="AL76" i="10"/>
  <c r="AD76" i="10"/>
  <c r="AN75" i="10"/>
  <c r="AF75" i="10"/>
  <c r="AP74" i="10"/>
  <c r="AH74" i="10"/>
  <c r="AR73" i="10"/>
  <c r="AJ73" i="10"/>
  <c r="AB73" i="10"/>
  <c r="AL72" i="10"/>
  <c r="AD72" i="10"/>
  <c r="AN71" i="10"/>
  <c r="AF71" i="10"/>
  <c r="AP70" i="10"/>
  <c r="AH70" i="10"/>
  <c r="AR69" i="10"/>
  <c r="AJ69" i="10"/>
  <c r="AB69" i="10"/>
  <c r="AL68" i="10"/>
  <c r="AD68" i="10"/>
  <c r="AN67" i="10"/>
  <c r="AF67" i="10"/>
  <c r="AP66" i="10"/>
  <c r="AH66" i="10"/>
  <c r="AR65" i="10"/>
  <c r="AJ65" i="10"/>
  <c r="AB65" i="10"/>
  <c r="AL64" i="10"/>
  <c r="AD64" i="10"/>
  <c r="AN63" i="10"/>
  <c r="AF63" i="10"/>
  <c r="AP62" i="10"/>
  <c r="AH62" i="10"/>
  <c r="AR61" i="10"/>
  <c r="AJ61" i="10"/>
  <c r="AB61" i="10"/>
  <c r="AL60" i="10"/>
  <c r="AD60" i="10"/>
  <c r="AN59" i="10"/>
  <c r="AF59" i="10"/>
  <c r="AP58" i="10"/>
  <c r="AH58" i="10"/>
  <c r="AR57" i="10"/>
  <c r="AJ57" i="10"/>
  <c r="AB57" i="10"/>
  <c r="AL56" i="10"/>
  <c r="AD56" i="10"/>
  <c r="AN55" i="10"/>
  <c r="AF55" i="10"/>
  <c r="AP54" i="10"/>
  <c r="AH54" i="10"/>
  <c r="AR53" i="10"/>
  <c r="AJ53" i="10"/>
  <c r="AB53" i="10"/>
  <c r="AL52" i="10"/>
  <c r="AD52" i="10"/>
  <c r="AN51" i="10"/>
  <c r="AF51" i="10"/>
  <c r="AP50" i="10"/>
  <c r="AH50" i="10"/>
  <c r="AR49" i="10"/>
  <c r="AJ49" i="10"/>
  <c r="AB49" i="10"/>
  <c r="AL48" i="10"/>
  <c r="AD48" i="10"/>
  <c r="AN47" i="10"/>
  <c r="AF47" i="10"/>
  <c r="AP46" i="10"/>
  <c r="AM100" i="10"/>
  <c r="AO99" i="10"/>
  <c r="AQ98" i="10"/>
  <c r="AS97" i="10"/>
  <c r="AC97" i="10"/>
  <c r="AE96" i="10"/>
  <c r="AG95" i="10"/>
  <c r="AI94" i="10"/>
  <c r="AK93" i="10"/>
  <c r="AM92" i="10"/>
  <c r="AO91" i="10"/>
  <c r="AQ90" i="10"/>
  <c r="AS89" i="10"/>
  <c r="AC89" i="10"/>
  <c r="AE88" i="10"/>
  <c r="AG87" i="10"/>
  <c r="AI86" i="10"/>
  <c r="AK85" i="10"/>
  <c r="AM84" i="10"/>
  <c r="AO83" i="10"/>
  <c r="AQ82" i="10"/>
  <c r="AS81" i="10"/>
  <c r="AC81" i="10"/>
  <c r="AE80" i="10"/>
  <c r="AG79" i="10"/>
  <c r="AI78" i="10"/>
  <c r="AK77" i="10"/>
  <c r="AM76" i="10"/>
  <c r="AO75" i="10"/>
  <c r="AQ74" i="10"/>
  <c r="AS73" i="10"/>
  <c r="AC73" i="10"/>
  <c r="AE72" i="10"/>
  <c r="AG71" i="10"/>
  <c r="AI70" i="10"/>
  <c r="AK69" i="10"/>
  <c r="AM68" i="10"/>
  <c r="AO67" i="10"/>
  <c r="AQ66" i="10"/>
  <c r="AS65" i="10"/>
  <c r="AC65" i="10"/>
  <c r="AE64" i="10"/>
  <c r="AG63" i="10"/>
  <c r="AI62" i="10"/>
  <c r="AK61" i="10"/>
  <c r="AM60" i="10"/>
  <c r="AO59" i="10"/>
  <c r="AQ58" i="10"/>
  <c r="AS57" i="10"/>
  <c r="AC57" i="10"/>
  <c r="AE56" i="10"/>
  <c r="AG55" i="10"/>
  <c r="AI54" i="10"/>
  <c r="AK53" i="10"/>
  <c r="AM52" i="10"/>
  <c r="AO51" i="10"/>
  <c r="AQ50" i="10"/>
  <c r="AS49" i="10"/>
  <c r="AC49" i="10"/>
  <c r="AE48" i="10"/>
  <c r="AG47" i="10"/>
  <c r="AI46" i="10"/>
  <c r="AP45" i="10"/>
  <c r="AB45" i="10"/>
  <c r="AF44" i="10"/>
  <c r="AM43" i="10"/>
  <c r="AQ42" i="10"/>
  <c r="AF42" i="10"/>
  <c r="AJ41" i="10"/>
  <c r="AN40" i="10"/>
  <c r="AC40" i="10"/>
  <c r="AG39" i="10"/>
  <c r="AN38" i="10"/>
  <c r="AR37" i="10"/>
  <c r="AD37" i="10"/>
  <c r="AK36" i="10"/>
  <c r="AO35" i="10"/>
  <c r="AD35" i="10"/>
  <c r="AH34" i="10"/>
  <c r="AL33" i="10"/>
  <c r="AS32" i="10"/>
  <c r="AE32" i="10"/>
  <c r="AL31" i="10"/>
  <c r="AP30" i="10"/>
  <c r="AB30" i="10"/>
  <c r="AI29" i="10"/>
  <c r="AM28" i="10"/>
  <c r="AB28" i="10"/>
  <c r="AF27" i="10"/>
  <c r="AJ26" i="10"/>
  <c r="AQ25" i="10"/>
  <c r="AC25" i="10"/>
  <c r="AJ24" i="10"/>
  <c r="AN23" i="10"/>
  <c r="AR22" i="10"/>
  <c r="AG22" i="10"/>
  <c r="AK21" i="10"/>
  <c r="AR20" i="10"/>
  <c r="AD20" i="10"/>
  <c r="AH19" i="10"/>
  <c r="AO18" i="10"/>
  <c r="AS17" i="10"/>
  <c r="AH17" i="10"/>
  <c r="AL16" i="10"/>
  <c r="AP15" i="10"/>
  <c r="AE15" i="10"/>
  <c r="AI14" i="10"/>
  <c r="AP13" i="10"/>
  <c r="AB13" i="10"/>
  <c r="AF12" i="10"/>
  <c r="AM11" i="10"/>
  <c r="AQ10" i="10"/>
  <c r="AF10" i="10"/>
  <c r="AJ9" i="10"/>
  <c r="AN8" i="10"/>
  <c r="AC8" i="10"/>
  <c r="AG7" i="10"/>
  <c r="AN6" i="10"/>
  <c r="AR5" i="10"/>
  <c r="AD5" i="10"/>
  <c r="AK4" i="10"/>
  <c r="AP3" i="10"/>
  <c r="AF3" i="10"/>
  <c r="AK100" i="10"/>
  <c r="AM99" i="10"/>
  <c r="AO98" i="10"/>
  <c r="AQ97" i="10"/>
  <c r="AS96" i="10"/>
  <c r="AC96" i="10"/>
  <c r="AE95" i="10"/>
  <c r="AG94" i="10"/>
  <c r="AI93" i="10"/>
  <c r="AK92" i="10"/>
  <c r="AM91" i="10"/>
  <c r="AO90" i="10"/>
  <c r="AQ89" i="10"/>
  <c r="AS88" i="10"/>
  <c r="AC88" i="10"/>
  <c r="AE87" i="10"/>
  <c r="AG86" i="10"/>
  <c r="AI85" i="10"/>
  <c r="AK84" i="10"/>
  <c r="AM83" i="10"/>
  <c r="AO82" i="10"/>
  <c r="AQ81" i="10"/>
  <c r="AS80" i="10"/>
  <c r="AC80" i="10"/>
  <c r="AE79" i="10"/>
  <c r="AG78" i="10"/>
  <c r="AI77" i="10"/>
  <c r="AK76" i="10"/>
  <c r="AM75" i="10"/>
  <c r="AO74" i="10"/>
  <c r="AQ73" i="10"/>
  <c r="AS72" i="10"/>
  <c r="AC72" i="10"/>
  <c r="AE71" i="10"/>
  <c r="AG70" i="10"/>
  <c r="AI69" i="10"/>
  <c r="AK68" i="10"/>
  <c r="AM67" i="10"/>
  <c r="AO66" i="10"/>
  <c r="AQ65" i="10"/>
  <c r="AS64" i="10"/>
  <c r="AC64" i="10"/>
  <c r="AE63" i="10"/>
  <c r="AG62" i="10"/>
  <c r="AI61" i="10"/>
  <c r="AK60" i="10"/>
  <c r="AM59" i="10"/>
  <c r="AO58" i="10"/>
  <c r="AQ57" i="10"/>
  <c r="AS56" i="10"/>
  <c r="AC56" i="10"/>
  <c r="AE55" i="10"/>
  <c r="AG54" i="10"/>
  <c r="AI53" i="10"/>
  <c r="AK52" i="10"/>
  <c r="AM51" i="10"/>
  <c r="AO50" i="10"/>
  <c r="AQ49" i="10"/>
  <c r="AS48" i="10"/>
  <c r="AC48" i="10"/>
  <c r="AE47" i="10"/>
  <c r="AH46" i="10"/>
  <c r="AL45" i="10"/>
  <c r="AS44" i="10"/>
  <c r="AE44" i="10"/>
  <c r="AL43" i="10"/>
  <c r="AP42" i="10"/>
  <c r="AB42" i="10"/>
  <c r="AI41" i="10"/>
  <c r="AM40" i="10"/>
  <c r="AB40" i="10"/>
  <c r="AF39" i="10"/>
  <c r="AJ38" i="10"/>
  <c r="AQ37" i="10"/>
  <c r="AC37" i="10"/>
  <c r="AJ36" i="10"/>
  <c r="AN35" i="10"/>
  <c r="AR34" i="10"/>
  <c r="AG34" i="10"/>
  <c r="AK33" i="10"/>
  <c r="AR32" i="10"/>
  <c r="AD32" i="10"/>
  <c r="AH31" i="10"/>
  <c r="AO30" i="10"/>
  <c r="AS29" i="10"/>
  <c r="AH29" i="10"/>
  <c r="AL28" i="10"/>
  <c r="AP27" i="10"/>
  <c r="AE27" i="10"/>
  <c r="AI26" i="10"/>
  <c r="AP25" i="10"/>
  <c r="AB25" i="10"/>
  <c r="AF24" i="10"/>
  <c r="AM23" i="10"/>
  <c r="AQ22" i="10"/>
  <c r="AF22" i="10"/>
  <c r="AJ21" i="10"/>
  <c r="AN20" i="10"/>
  <c r="AC20" i="10"/>
  <c r="AG19" i="10"/>
  <c r="AN18" i="10"/>
  <c r="AR17" i="10"/>
  <c r="AD17" i="10"/>
  <c r="AK16" i="10"/>
  <c r="AO15" i="10"/>
  <c r="AD15" i="10"/>
  <c r="AH14" i="10"/>
  <c r="AL13" i="10"/>
  <c r="AS12" i="10"/>
  <c r="AE12" i="10"/>
  <c r="AL11" i="10"/>
  <c r="AP10" i="10"/>
  <c r="AB10" i="10"/>
  <c r="AI9" i="10"/>
  <c r="AM8" i="10"/>
  <c r="AB8" i="10"/>
  <c r="AF7" i="10"/>
  <c r="AJ6" i="10"/>
  <c r="AQ5" i="10"/>
  <c r="AC5" i="10"/>
  <c r="AJ4" i="10"/>
  <c r="AO3" i="10"/>
  <c r="AE3" i="10"/>
  <c r="AS100" i="10"/>
  <c r="AC100" i="10"/>
  <c r="AE99" i="10"/>
  <c r="AG98" i="10"/>
  <c r="AI97" i="10"/>
  <c r="AK96" i="10"/>
  <c r="AM95" i="10"/>
  <c r="AO94" i="10"/>
  <c r="AQ93" i="10"/>
  <c r="AS92" i="10"/>
  <c r="AC92" i="10"/>
  <c r="AE91" i="10"/>
  <c r="AG90" i="10"/>
  <c r="AI89" i="10"/>
  <c r="AK88" i="10"/>
  <c r="AM87" i="10"/>
  <c r="AO86" i="10"/>
  <c r="AQ85" i="10"/>
  <c r="AS84" i="10"/>
  <c r="AC84" i="10"/>
  <c r="AE83" i="10"/>
  <c r="AG82" i="10"/>
  <c r="AI81" i="10"/>
  <c r="AK80" i="10"/>
  <c r="AM79" i="10"/>
  <c r="AO78" i="10"/>
  <c r="AQ77" i="10"/>
  <c r="AS76" i="10"/>
  <c r="AC76" i="10"/>
  <c r="AE75" i="10"/>
  <c r="AG74" i="10"/>
  <c r="AI73" i="10"/>
  <c r="AK72" i="10"/>
  <c r="AM71" i="10"/>
  <c r="AO70" i="10"/>
  <c r="AQ69" i="10"/>
  <c r="AS68" i="10"/>
  <c r="AC68" i="10"/>
  <c r="AE67" i="10"/>
  <c r="AG66" i="10"/>
  <c r="AI65" i="10"/>
  <c r="AK64" i="10"/>
  <c r="AM63" i="10"/>
  <c r="AO62" i="10"/>
  <c r="AQ61" i="10"/>
  <c r="AS60" i="10"/>
  <c r="AC60" i="10"/>
  <c r="AE59" i="10"/>
  <c r="AG58" i="10"/>
  <c r="AI57" i="10"/>
  <c r="AK56" i="10"/>
  <c r="AM55" i="10"/>
  <c r="AO54" i="10"/>
  <c r="AQ53" i="10"/>
  <c r="AS52" i="10"/>
  <c r="AC52" i="10"/>
  <c r="AE51" i="10"/>
  <c r="AG50" i="10"/>
  <c r="AI49" i="10"/>
  <c r="AK48" i="10"/>
  <c r="AM47" i="10"/>
  <c r="AO46" i="10"/>
  <c r="AS45" i="10"/>
  <c r="AH45" i="10"/>
  <c r="AL44" i="10"/>
  <c r="AP43" i="10"/>
  <c r="AE43" i="10"/>
  <c r="AI42" i="10"/>
  <c r="AP41" i="10"/>
  <c r="AB41" i="10"/>
  <c r="AF40" i="10"/>
  <c r="AM39" i="10"/>
  <c r="AQ38" i="10"/>
  <c r="AF38" i="10"/>
  <c r="AJ37" i="10"/>
  <c r="AN36" i="10"/>
  <c r="AC36" i="10"/>
  <c r="AG35" i="10"/>
  <c r="AN34" i="10"/>
  <c r="AR33" i="10"/>
  <c r="AD33" i="10"/>
  <c r="AK32" i="10"/>
  <c r="AO31" i="10"/>
  <c r="AD31" i="10"/>
  <c r="AH30" i="10"/>
  <c r="AL29" i="10"/>
  <c r="AS28" i="10"/>
  <c r="AE28" i="10"/>
  <c r="AL27" i="10"/>
  <c r="AP26" i="10"/>
  <c r="AB26" i="10"/>
  <c r="AI25" i="10"/>
  <c r="AM24" i="10"/>
  <c r="AB24" i="10"/>
  <c r="AF23" i="10"/>
  <c r="AJ22" i="10"/>
  <c r="AQ21" i="10"/>
  <c r="AC21" i="10"/>
  <c r="AJ20" i="10"/>
  <c r="AN19" i="10"/>
  <c r="AR18" i="10"/>
  <c r="AG18" i="10"/>
  <c r="AK17" i="10"/>
  <c r="AR16" i="10"/>
  <c r="AD16" i="10"/>
  <c r="AH15" i="10"/>
  <c r="AO14" i="10"/>
  <c r="AS13" i="10"/>
  <c r="AH13" i="10"/>
  <c r="AL12" i="10"/>
  <c r="AP11" i="10"/>
  <c r="AE11" i="10"/>
  <c r="AI10" i="10"/>
  <c r="AP9" i="10"/>
  <c r="AB9" i="10"/>
  <c r="AF8" i="10"/>
  <c r="AM7" i="10"/>
  <c r="AQ6" i="10"/>
  <c r="AF6" i="10"/>
  <c r="AJ5" i="10"/>
  <c r="AN4" i="10"/>
  <c r="AC4" i="10"/>
  <c r="AI3" i="10"/>
  <c r="AL99" i="10"/>
  <c r="AF98" i="10"/>
  <c r="AN96" i="10"/>
  <c r="AH95" i="10"/>
  <c r="AS93" i="10"/>
  <c r="AJ92" i="10"/>
  <c r="AD91" i="10"/>
  <c r="AL89" i="10"/>
  <c r="AF88" i="10"/>
  <c r="AQ86" i="10"/>
  <c r="AH85" i="10"/>
  <c r="AB84" i="10"/>
  <c r="AJ82" i="10"/>
  <c r="AD81" i="10"/>
  <c r="AO79" i="10"/>
  <c r="AF78" i="10"/>
  <c r="AR76" i="10"/>
  <c r="AH75" i="10"/>
  <c r="AB74" i="10"/>
  <c r="AM72" i="10"/>
  <c r="AD71" i="10"/>
  <c r="AP69" i="10"/>
  <c r="AF68" i="10"/>
  <c r="AR66" i="10"/>
  <c r="AK65" i="10"/>
  <c r="AB64" i="10"/>
  <c r="AN62" i="10"/>
  <c r="AD61" i="10"/>
  <c r="AP59" i="10"/>
  <c r="AI58" i="10"/>
  <c r="AR56" i="10"/>
  <c r="AL55" i="10"/>
  <c r="AB54" i="10"/>
  <c r="AN52" i="10"/>
  <c r="AG51" i="10"/>
  <c r="AP49" i="10"/>
  <c r="AJ48" i="10"/>
  <c r="AR46" i="10"/>
  <c r="AQ45" i="10"/>
  <c r="AM44" i="10"/>
  <c r="AH43" i="10"/>
  <c r="AH42" i="10"/>
  <c r="AD41" i="10"/>
  <c r="AD40" i="10"/>
  <c r="AR38" i="10"/>
  <c r="AP37" i="10"/>
  <c r="AM36" i="10"/>
  <c r="AL35" i="10"/>
  <c r="AI34" i="10"/>
  <c r="AH33" i="10"/>
  <c r="AC32" i="10"/>
  <c r="AR30" i="10"/>
  <c r="AQ29" i="10"/>
  <c r="AN28" i="10"/>
  <c r="AM27" i="10"/>
  <c r="AH26" i="10"/>
  <c r="AH25" i="10"/>
  <c r="AD24" i="10"/>
  <c r="AD23" i="10"/>
  <c r="AR21" i="10"/>
  <c r="AM20" i="10"/>
  <c r="AM19" i="10"/>
  <c r="AI18" i="10"/>
  <c r="AI17" i="10"/>
  <c r="AE16" i="10"/>
  <c r="AR14" i="10"/>
  <c r="AR13" i="10"/>
  <c r="AN12" i="10"/>
  <c r="AN11" i="10"/>
  <c r="AJ10" i="10"/>
  <c r="AH9" i="10"/>
  <c r="AE8" i="10"/>
  <c r="AD7" i="10"/>
  <c r="AS5" i="10"/>
  <c r="AR4" i="10"/>
  <c r="AN3" i="10"/>
  <c r="AR100" i="10"/>
  <c r="AH99" i="10"/>
  <c r="AB98" i="10"/>
  <c r="AM96" i="10"/>
  <c r="AD95" i="10"/>
  <c r="AP93" i="10"/>
  <c r="AF92" i="10"/>
  <c r="AR90" i="10"/>
  <c r="AK89" i="10"/>
  <c r="AB88" i="10"/>
  <c r="AN86" i="10"/>
  <c r="AD85" i="10"/>
  <c r="AP83" i="10"/>
  <c r="AI82" i="10"/>
  <c r="AR80" i="10"/>
  <c r="AL79" i="10"/>
  <c r="AB78" i="10"/>
  <c r="AN76" i="10"/>
  <c r="AG75" i="10"/>
  <c r="AP73" i="10"/>
  <c r="AJ72" i="10"/>
  <c r="AR70" i="10"/>
  <c r="AL69" i="10"/>
  <c r="AE68" i="10"/>
  <c r="AN66" i="10"/>
  <c r="AH65" i="10"/>
  <c r="AP63" i="10"/>
  <c r="AJ62" i="10"/>
  <c r="AC61" i="10"/>
  <c r="AL59" i="10"/>
  <c r="AF58" i="10"/>
  <c r="AN56" i="10"/>
  <c r="AH55" i="10"/>
  <c r="AS53" i="10"/>
  <c r="AJ52" i="10"/>
  <c r="AD51" i="10"/>
  <c r="AL49" i="10"/>
  <c r="AF48" i="10"/>
  <c r="AQ46" i="10"/>
  <c r="AK45" i="10"/>
  <c r="AK44" i="10"/>
  <c r="AG43" i="10"/>
  <c r="AG42" i="10"/>
  <c r="AC41" i="10"/>
  <c r="AP39" i="10"/>
  <c r="AP38" i="10"/>
  <c r="AL37" i="10"/>
  <c r="AL36" i="10"/>
  <c r="AH35" i="10"/>
  <c r="AF34" i="10"/>
  <c r="AC33" i="10"/>
  <c r="AB32" i="10"/>
  <c r="AQ30" i="10"/>
  <c r="AP29" i="10"/>
  <c r="AK28" i="10"/>
  <c r="AH27" i="10"/>
  <c r="AG26" i="10"/>
  <c r="AD25" i="10"/>
  <c r="AC24" i="10"/>
  <c r="AP22" i="10"/>
  <c r="AP21" i="10"/>
  <c r="AL20" i="10"/>
  <c r="AL19" i="10"/>
  <c r="AH18" i="10"/>
  <c r="AC17" i="10"/>
  <c r="AC16" i="10"/>
  <c r="AQ14" i="10"/>
  <c r="AQ13" i="10"/>
  <c r="AM12" i="10"/>
  <c r="AH11" i="10"/>
  <c r="AH10" i="10"/>
  <c r="AD9" i="10"/>
  <c r="AD8" i="10"/>
  <c r="AR6" i="10"/>
  <c r="AP5" i="10"/>
  <c r="AM4" i="10"/>
  <c r="AM3" i="10"/>
  <c r="AN100" i="10"/>
  <c r="AG99" i="10"/>
  <c r="AP97" i="10"/>
  <c r="AJ96" i="10"/>
  <c r="AR94" i="10"/>
  <c r="AL93" i="10"/>
  <c r="AE92" i="10"/>
  <c r="AN90" i="10"/>
  <c r="AH89" i="10"/>
  <c r="AP87" i="10"/>
  <c r="AJ86" i="10"/>
  <c r="AC85" i="10"/>
  <c r="AL83" i="10"/>
  <c r="AF82" i="10"/>
  <c r="AN80" i="10"/>
  <c r="AH79" i="10"/>
  <c r="AS77" i="10"/>
  <c r="AJ76" i="10"/>
  <c r="AD75" i="10"/>
  <c r="AL73" i="10"/>
  <c r="AF72" i="10"/>
  <c r="AQ70" i="10"/>
  <c r="AH69" i="10"/>
  <c r="AB68" i="10"/>
  <c r="AJ66" i="10"/>
  <c r="AD65" i="10"/>
  <c r="AO63" i="10"/>
  <c r="AF62" i="10"/>
  <c r="AR60" i="10"/>
  <c r="AH59" i="10"/>
  <c r="AB58" i="10"/>
  <c r="AM56" i="10"/>
  <c r="AD55" i="10"/>
  <c r="AP53" i="10"/>
  <c r="AF52" i="10"/>
  <c r="AR50" i="10"/>
  <c r="AK49" i="10"/>
  <c r="AB48" i="10"/>
  <c r="AN46" i="10"/>
  <c r="AJ45" i="10"/>
  <c r="AJ44" i="10"/>
  <c r="AF43" i="10"/>
  <c r="AS41" i="10"/>
  <c r="AS40" i="10"/>
  <c r="AO39" i="10"/>
  <c r="AO38" i="10"/>
  <c r="AK37" i="10"/>
  <c r="AF36" i="10"/>
  <c r="AF35" i="10"/>
  <c r="AB34" i="10"/>
  <c r="AB33" i="10"/>
  <c r="AP31" i="10"/>
  <c r="AN30" i="10"/>
  <c r="AK29" i="10"/>
  <c r="AJ28" i="10"/>
  <c r="AG27" i="10"/>
  <c r="AF26" i="10"/>
  <c r="AS24" i="10"/>
  <c r="AP23" i="10"/>
  <c r="AO22" i="10"/>
  <c r="AL21" i="10"/>
  <c r="AK20" i="10"/>
  <c r="AF19" i="10"/>
  <c r="AF18" i="10"/>
  <c r="AB17" i="10"/>
  <c r="AB16" i="10"/>
  <c r="AP14" i="10"/>
  <c r="AK13" i="10"/>
  <c r="AK12" i="10"/>
  <c r="AG11" i="10"/>
  <c r="AG10" i="10"/>
  <c r="AC9" i="10"/>
  <c r="AP7" i="10"/>
  <c r="AP6" i="10"/>
  <c r="AL5" i="10"/>
  <c r="AL4" i="10"/>
  <c r="AL3" i="10"/>
  <c r="AJ100" i="10"/>
  <c r="AD99" i="10"/>
  <c r="AL97" i="10"/>
  <c r="AF96" i="10"/>
  <c r="AQ94" i="10"/>
  <c r="AH93" i="10"/>
  <c r="AB92" i="10"/>
  <c r="AJ90" i="10"/>
  <c r="AD89" i="10"/>
  <c r="AO87" i="10"/>
  <c r="AF86" i="10"/>
  <c r="AR84" i="10"/>
  <c r="AH83" i="10"/>
  <c r="AB82" i="10"/>
  <c r="AM80" i="10"/>
  <c r="AD79" i="10"/>
  <c r="AP77" i="10"/>
  <c r="AF76" i="10"/>
  <c r="AR74" i="10"/>
  <c r="AK73" i="10"/>
  <c r="AB72" i="10"/>
  <c r="AN70" i="10"/>
  <c r="AD69" i="10"/>
  <c r="AP67" i="10"/>
  <c r="AI66" i="10"/>
  <c r="AR64" i="10"/>
  <c r="AL63" i="10"/>
  <c r="AB62" i="10"/>
  <c r="AN60" i="10"/>
  <c r="AG59" i="10"/>
  <c r="AP57" i="10"/>
  <c r="AJ56" i="10"/>
  <c r="AR54" i="10"/>
  <c r="AL53" i="10"/>
  <c r="AE52" i="10"/>
  <c r="AN50" i="10"/>
  <c r="AH49" i="10"/>
  <c r="AP47" i="10"/>
  <c r="AJ46" i="10"/>
  <c r="AI45" i="10"/>
  <c r="AD44" i="10"/>
  <c r="AD43" i="10"/>
  <c r="AR41" i="10"/>
  <c r="AR40" i="10"/>
  <c r="AN39" i="10"/>
  <c r="AI38" i="10"/>
  <c r="AI37" i="10"/>
  <c r="AE36" i="10"/>
  <c r="AE35" i="10"/>
  <c r="AS33" i="10"/>
  <c r="AN32" i="10"/>
  <c r="AN31" i="10"/>
  <c r="AJ30" i="10"/>
  <c r="AJ29" i="10"/>
  <c r="AF28" i="10"/>
  <c r="AD27" i="10"/>
  <c r="AS25" i="10"/>
  <c r="AR24" i="10"/>
  <c r="AO23" i="10"/>
  <c r="AN22" i="10"/>
  <c r="AI21" i="10"/>
  <c r="AF20" i="10"/>
  <c r="AE19" i="10"/>
  <c r="AB18" i="10"/>
  <c r="AS16" i="10"/>
  <c r="AN15" i="10"/>
  <c r="AN14" i="10"/>
  <c r="AJ13" i="10"/>
  <c r="AJ12" i="10"/>
  <c r="AF11" i="10"/>
  <c r="AS9" i="10"/>
  <c r="AS8" i="10"/>
  <c r="AO7" i="10"/>
  <c r="AO6" i="10"/>
  <c r="AK5" i="10"/>
  <c r="AF4" i="10"/>
  <c r="AH3" i="10"/>
  <c r="AF100" i="10"/>
  <c r="AR98" i="10"/>
  <c r="AK97" i="10"/>
  <c r="AB96" i="10"/>
  <c r="AN94" i="10"/>
  <c r="AD93" i="10"/>
  <c r="AP91" i="10"/>
  <c r="AI90" i="10"/>
  <c r="AR88" i="10"/>
  <c r="AL87" i="10"/>
  <c r="AB86" i="10"/>
  <c r="AN84" i="10"/>
  <c r="AG83" i="10"/>
  <c r="AP81" i="10"/>
  <c r="AJ80" i="10"/>
  <c r="AR78" i="10"/>
  <c r="AL77" i="10"/>
  <c r="AE76" i="10"/>
  <c r="AN74" i="10"/>
  <c r="AH73" i="10"/>
  <c r="AP71" i="10"/>
  <c r="AJ70" i="10"/>
  <c r="AC69" i="10"/>
  <c r="AL67" i="10"/>
  <c r="AF66" i="10"/>
  <c r="AN64" i="10"/>
  <c r="AH63" i="10"/>
  <c r="AS61" i="10"/>
  <c r="AJ60" i="10"/>
  <c r="AD59" i="10"/>
  <c r="AL57" i="10"/>
  <c r="AF56" i="10"/>
  <c r="AQ54" i="10"/>
  <c r="AH53" i="10"/>
  <c r="AB52" i="10"/>
  <c r="AJ50" i="10"/>
  <c r="AD49" i="10"/>
  <c r="AO47" i="10"/>
  <c r="AG46" i="10"/>
  <c r="AD45" i="10"/>
  <c r="AC44" i="10"/>
  <c r="AR42" i="10"/>
  <c r="AQ41" i="10"/>
  <c r="AL40" i="10"/>
  <c r="AL39" i="10"/>
  <c r="AH38" i="10"/>
  <c r="AH37" i="10"/>
  <c r="AD36" i="10"/>
  <c r="AQ34" i="10"/>
  <c r="AQ33" i="10"/>
  <c r="AM32" i="10"/>
  <c r="AM31" i="10"/>
  <c r="AI30" i="10"/>
  <c r="AD29" i="10"/>
  <c r="AD28" i="10"/>
  <c r="AR26" i="10"/>
  <c r="AR25" i="10"/>
  <c r="AN24" i="10"/>
  <c r="AL23" i="10"/>
  <c r="AI22" i="10"/>
  <c r="AH21" i="10"/>
  <c r="AE20" i="10"/>
  <c r="AD19" i="10"/>
  <c r="AQ17" i="10"/>
  <c r="AN16" i="10"/>
  <c r="AM15" i="10"/>
  <c r="AJ14" i="10"/>
  <c r="AI13" i="10"/>
  <c r="AD12" i="10"/>
  <c r="AD11" i="10"/>
  <c r="AR9" i="10"/>
  <c r="AR8" i="10"/>
  <c r="AN7" i="10"/>
  <c r="AI6" i="10"/>
  <c r="AI5" i="10"/>
  <c r="AE4" i="10"/>
  <c r="AG3" i="10"/>
  <c r="AE100" i="10"/>
  <c r="AN98" i="10"/>
  <c r="AH97" i="10"/>
  <c r="AP95" i="10"/>
  <c r="AJ94" i="10"/>
  <c r="AC93" i="10"/>
  <c r="AL91" i="10"/>
  <c r="AF90" i="10"/>
  <c r="AN88" i="10"/>
  <c r="AH87" i="10"/>
  <c r="AS85" i="10"/>
  <c r="AJ84" i="10"/>
  <c r="AD83" i="10"/>
  <c r="AL81" i="10"/>
  <c r="AF80" i="10"/>
  <c r="AQ78" i="10"/>
  <c r="AH77" i="10"/>
  <c r="AB76" i="10"/>
  <c r="AJ74" i="10"/>
  <c r="AD73" i="10"/>
  <c r="AO71" i="10"/>
  <c r="AF70" i="10"/>
  <c r="AR68" i="10"/>
  <c r="AH67" i="10"/>
  <c r="AB66" i="10"/>
  <c r="AM64" i="10"/>
  <c r="AD63" i="10"/>
  <c r="AP61" i="10"/>
  <c r="AF60" i="10"/>
  <c r="AR58" i="10"/>
  <c r="AK57" i="10"/>
  <c r="AB56" i="10"/>
  <c r="AN54" i="10"/>
  <c r="AD53" i="10"/>
  <c r="AP51" i="10"/>
  <c r="AI50" i="10"/>
  <c r="AR48" i="10"/>
  <c r="AL47" i="10"/>
  <c r="AF46" i="10"/>
  <c r="AC45" i="10"/>
  <c r="AB44" i="10"/>
  <c r="AO42" i="10"/>
  <c r="AL41" i="10"/>
  <c r="AK40" i="10"/>
  <c r="AH39" i="10"/>
  <c r="AG38" i="10"/>
  <c r="AB37" i="10"/>
  <c r="AB36" i="10"/>
  <c r="AP34" i="10"/>
  <c r="AP33" i="10"/>
  <c r="AL32" i="10"/>
  <c r="AG31" i="10"/>
  <c r="AG30" i="10"/>
  <c r="AC29" i="10"/>
  <c r="AC28" i="10"/>
  <c r="AQ26" i="10"/>
  <c r="AL25" i="10"/>
  <c r="AL24" i="10"/>
  <c r="AH23" i="10"/>
  <c r="AH22" i="10"/>
  <c r="AD21" i="10"/>
  <c r="AB20" i="10"/>
  <c r="AQ18" i="10"/>
  <c r="AP17" i="10"/>
  <c r="AM16" i="10"/>
  <c r="AL15" i="10"/>
  <c r="AG14" i="10"/>
  <c r="AD13" i="10"/>
  <c r="AC12" i="10"/>
  <c r="AR10" i="10"/>
  <c r="AQ9" i="10"/>
  <c r="AL8" i="10"/>
  <c r="AL7" i="10"/>
  <c r="AH6" i="10"/>
  <c r="AH5" i="10"/>
  <c r="AD4" i="10"/>
  <c r="AD3" i="10"/>
  <c r="AB100" i="10"/>
  <c r="AJ98" i="10"/>
  <c r="AD97" i="10"/>
  <c r="AO95" i="10"/>
  <c r="AF94" i="10"/>
  <c r="AR92" i="10"/>
  <c r="AH91" i="10"/>
  <c r="AB90" i="10"/>
  <c r="AM88" i="10"/>
  <c r="AD87" i="10"/>
  <c r="AP85" i="10"/>
  <c r="AF84" i="10"/>
  <c r="AR82" i="10"/>
  <c r="AK81" i="10"/>
  <c r="AB80" i="10"/>
  <c r="AN78" i="10"/>
  <c r="AD77" i="10"/>
  <c r="AP75" i="10"/>
  <c r="AI74" i="10"/>
  <c r="AR72" i="10"/>
  <c r="AL71" i="10"/>
  <c r="AB70" i="10"/>
  <c r="AN68" i="10"/>
  <c r="AG67" i="10"/>
  <c r="AP65" i="10"/>
  <c r="AJ64" i="10"/>
  <c r="AR62" i="10"/>
  <c r="AL61" i="10"/>
  <c r="AE60" i="10"/>
  <c r="AN58" i="10"/>
  <c r="AH57" i="10"/>
  <c r="AP55" i="10"/>
  <c r="AJ54" i="10"/>
  <c r="AC53" i="10"/>
  <c r="AL51" i="10"/>
  <c r="AF50" i="10"/>
  <c r="AN48" i="10"/>
  <c r="AH47" i="10"/>
  <c r="AB46" i="10"/>
  <c r="AR44" i="10"/>
  <c r="AO43" i="10"/>
  <c r="AN42" i="10"/>
  <c r="AK41" i="10"/>
  <c r="AJ40" i="10"/>
  <c r="AE39" i="10"/>
  <c r="AB38" i="10"/>
  <c r="AS36" i="10"/>
  <c r="AP35" i="10"/>
  <c r="AO34" i="10"/>
  <c r="AJ33" i="10"/>
  <c r="AJ32" i="10"/>
  <c r="AF31" i="10"/>
  <c r="AF30" i="10"/>
  <c r="AB29" i="10"/>
  <c r="AO27" i="10"/>
  <c r="AO26" i="10"/>
  <c r="AK25" i="10"/>
  <c r="AK24" i="10"/>
  <c r="AG23" i="10"/>
  <c r="AB22" i="10"/>
  <c r="AB21" i="10"/>
  <c r="AP19" i="10"/>
  <c r="AP18" i="10"/>
  <c r="AL17" i="10"/>
  <c r="AJ16" i="10"/>
  <c r="AG15" i="10"/>
  <c r="AF14" i="10"/>
  <c r="AC13" i="10"/>
  <c r="AB12" i="10"/>
  <c r="AO10" i="10"/>
  <c r="AL9" i="10"/>
  <c r="AK8" i="10"/>
  <c r="AH7" i="10"/>
  <c r="AG6" i="10"/>
  <c r="AB5" i="10"/>
  <c r="AB4" i="10"/>
  <c r="AB3" i="10"/>
  <c r="AP99" i="10"/>
  <c r="AI98" i="10"/>
  <c r="AR96" i="10"/>
  <c r="AL95" i="10"/>
  <c r="AB94" i="10"/>
  <c r="AN92" i="10"/>
  <c r="AG91" i="10"/>
  <c r="AP89" i="10"/>
  <c r="AJ88" i="10"/>
  <c r="AR86" i="10"/>
  <c r="AL85" i="10"/>
  <c r="AE84" i="10"/>
  <c r="AN82" i="10"/>
  <c r="AH81" i="10"/>
  <c r="AP79" i="10"/>
  <c r="AJ78" i="10"/>
  <c r="AC77" i="10"/>
  <c r="AL75" i="10"/>
  <c r="AF74" i="10"/>
  <c r="AN72" i="10"/>
  <c r="AH71" i="10"/>
  <c r="AS69" i="10"/>
  <c r="AJ68" i="10"/>
  <c r="AD67" i="10"/>
  <c r="AL65" i="10"/>
  <c r="AF64" i="10"/>
  <c r="AQ62" i="10"/>
  <c r="AH61" i="10"/>
  <c r="AB60" i="10"/>
  <c r="AJ58" i="10"/>
  <c r="AD57" i="10"/>
  <c r="AO55" i="10"/>
  <c r="AF54" i="10"/>
  <c r="AR52" i="10"/>
  <c r="AH51" i="10"/>
  <c r="AB50" i="10"/>
  <c r="AM48" i="10"/>
  <c r="AD47" i="10"/>
  <c r="AR45" i="10"/>
  <c r="AN44" i="10"/>
  <c r="AN43" i="10"/>
  <c r="AJ42" i="10"/>
  <c r="AH41" i="10"/>
  <c r="AE40" i="10"/>
  <c r="AD39" i="10"/>
  <c r="AS37" i="10"/>
  <c r="AR36" i="10"/>
  <c r="AM35" i="10"/>
  <c r="AJ34" i="10"/>
  <c r="AI33" i="10"/>
  <c r="AF32" i="10"/>
  <c r="AE31" i="10"/>
  <c r="AR29" i="10"/>
  <c r="AR28" i="10"/>
  <c r="AN27" i="10"/>
  <c r="AN26" i="10"/>
  <c r="AJ25" i="10"/>
  <c r="AE24" i="10"/>
  <c r="AE23" i="10"/>
  <c r="AS21" i="10"/>
  <c r="AS20" i="10"/>
  <c r="AO19" i="10"/>
  <c r="AJ18" i="10"/>
  <c r="AJ17" i="10"/>
  <c r="AF16" i="10"/>
  <c r="AF15" i="10"/>
  <c r="AB14" i="10"/>
  <c r="AR12" i="10"/>
  <c r="AO11" i="10"/>
  <c r="AN10" i="10"/>
  <c r="AK9" i="10"/>
  <c r="AJ8" i="10"/>
  <c r="AE7" i="10"/>
  <c r="AB6" i="10"/>
  <c r="AS4" i="10"/>
  <c r="AQ3" i="10"/>
  <c r="O157" i="3"/>
  <c r="O143" i="3"/>
  <c r="O325" i="3"/>
  <c r="O102" i="3"/>
  <c r="O397" i="3"/>
  <c r="O382" i="3"/>
  <c r="O47" i="3"/>
  <c r="O119" i="3"/>
  <c r="O194" i="3"/>
  <c r="O394" i="3"/>
  <c r="O110" i="3"/>
  <c r="O288" i="3"/>
  <c r="O381" i="3"/>
  <c r="O250" i="3"/>
  <c r="O497" i="3"/>
  <c r="O48" i="3"/>
  <c r="O80" i="3"/>
  <c r="O112" i="3"/>
  <c r="O144" i="3"/>
  <c r="O176" i="3"/>
  <c r="O208" i="3"/>
  <c r="O253" i="3"/>
  <c r="O317" i="3"/>
  <c r="O361" i="3"/>
  <c r="O240" i="3"/>
  <c r="O304" i="3"/>
  <c r="O465" i="3"/>
  <c r="O434" i="3"/>
  <c r="O479" i="3"/>
  <c r="O377" i="3"/>
  <c r="O422" i="3"/>
  <c r="O467" i="3"/>
  <c r="O332" i="3"/>
  <c r="O364" i="3"/>
  <c r="O396" i="3"/>
  <c r="O428" i="3"/>
  <c r="O460" i="3"/>
  <c r="O492" i="3"/>
  <c r="AM99" i="5"/>
  <c r="AG98" i="5"/>
  <c r="AQ97" i="5"/>
  <c r="AI97" i="5"/>
  <c r="AK92" i="5"/>
  <c r="AE91" i="5"/>
  <c r="AO90" i="5"/>
  <c r="AG90" i="5"/>
  <c r="AI85" i="5"/>
  <c r="AC84" i="5"/>
  <c r="AM83" i="5"/>
  <c r="AE83" i="5"/>
  <c r="AK99" i="5"/>
  <c r="AB98" i="5"/>
  <c r="AK97" i="5"/>
  <c r="AB97" i="5"/>
  <c r="AI91" i="5"/>
  <c r="AR89" i="5"/>
  <c r="AH89" i="5"/>
  <c r="AQ88" i="5"/>
  <c r="AG83" i="5"/>
  <c r="AO81" i="5"/>
  <c r="AF81" i="5"/>
  <c r="AO80" i="5"/>
  <c r="AN75" i="5"/>
  <c r="AH74" i="5"/>
  <c r="AR73" i="5"/>
  <c r="AJ73" i="5"/>
  <c r="AL68" i="5"/>
  <c r="AF67" i="5"/>
  <c r="AP66" i="5"/>
  <c r="AH66" i="5"/>
  <c r="AJ61" i="5"/>
  <c r="AD60" i="5"/>
  <c r="AN59" i="5"/>
  <c r="AF59" i="5"/>
  <c r="AH54" i="5"/>
  <c r="AB53" i="5"/>
  <c r="AL52" i="5"/>
  <c r="AD52" i="5"/>
  <c r="AF47" i="5"/>
  <c r="AR45" i="5"/>
  <c r="AJ45" i="5"/>
  <c r="AB45" i="5"/>
  <c r="AD40" i="5"/>
  <c r="AP38" i="5"/>
  <c r="AH38" i="5"/>
  <c r="AR37" i="5"/>
  <c r="AB33" i="5"/>
  <c r="AN31" i="5"/>
  <c r="AF31" i="5"/>
  <c r="AP30" i="5"/>
  <c r="AR25" i="5"/>
  <c r="AL24" i="5"/>
  <c r="AD24" i="5"/>
  <c r="AN23" i="5"/>
  <c r="AP18" i="5"/>
  <c r="AJ17" i="5"/>
  <c r="AB17" i="5"/>
  <c r="AL16" i="5"/>
  <c r="AN11" i="5"/>
  <c r="AH10" i="5"/>
  <c r="AR9" i="5"/>
  <c r="AJ9" i="5"/>
  <c r="AL4" i="5"/>
  <c r="AF3" i="5"/>
  <c r="AJ100" i="5"/>
  <c r="AS99" i="5"/>
  <c r="AI94" i="5"/>
  <c r="AQ92" i="5"/>
  <c r="AH92" i="5"/>
  <c r="AQ91" i="5"/>
  <c r="AF86" i="5"/>
  <c r="AO84" i="5"/>
  <c r="AF84" i="5"/>
  <c r="AO83" i="5"/>
  <c r="AG78" i="5"/>
  <c r="AS76" i="5"/>
  <c r="AK76" i="5"/>
  <c r="AC76" i="5"/>
  <c r="AE71" i="5"/>
  <c r="AQ69" i="5"/>
  <c r="AI69" i="5"/>
  <c r="AS68" i="5"/>
  <c r="AC64" i="5"/>
  <c r="AO62" i="5"/>
  <c r="AG62" i="5"/>
  <c r="AQ61" i="5"/>
  <c r="AS56" i="5"/>
  <c r="AM55" i="5"/>
  <c r="AE55" i="5"/>
  <c r="AO54" i="5"/>
  <c r="AQ49" i="5"/>
  <c r="AK48" i="5"/>
  <c r="AC48" i="5"/>
  <c r="AM47" i="5"/>
  <c r="AO42" i="5"/>
  <c r="AI41" i="5"/>
  <c r="AS40" i="5"/>
  <c r="AK40" i="5"/>
  <c r="AM35" i="5"/>
  <c r="AG34" i="5"/>
  <c r="AQ33" i="5"/>
  <c r="AI33" i="5"/>
  <c r="AI29" i="5"/>
  <c r="AS28" i="5"/>
  <c r="AK28" i="5"/>
  <c r="AE27" i="5"/>
  <c r="AS24" i="5"/>
  <c r="AM23" i="5"/>
  <c r="AE23" i="5"/>
  <c r="AO22" i="5"/>
  <c r="AM19" i="5"/>
  <c r="AE19" i="5"/>
  <c r="AO18" i="5"/>
  <c r="AG18" i="5"/>
  <c r="AE15" i="5"/>
  <c r="AO14" i="5"/>
  <c r="AG14" i="5"/>
  <c r="AS12" i="5"/>
  <c r="AO10" i="5"/>
  <c r="AI9" i="5"/>
  <c r="AS8" i="5"/>
  <c r="AK8" i="5"/>
  <c r="AI5" i="5"/>
  <c r="AS4" i="5"/>
  <c r="AK4" i="5"/>
  <c r="AC4" i="5"/>
  <c r="AR98" i="5"/>
  <c r="AI98" i="5"/>
  <c r="AR97" i="5"/>
  <c r="AH96" i="5"/>
  <c r="AP93" i="5"/>
  <c r="AG92" i="5"/>
  <c r="AP91" i="5"/>
  <c r="AG91" i="5"/>
  <c r="AO87" i="5"/>
  <c r="AF87" i="5"/>
  <c r="AN86" i="5"/>
  <c r="AE86" i="5"/>
  <c r="AM82" i="5"/>
  <c r="AD82" i="5"/>
  <c r="AM81" i="5"/>
  <c r="AD80" i="5"/>
  <c r="AP77" i="5"/>
  <c r="AJ76" i="5"/>
  <c r="AB76" i="5"/>
  <c r="AL75" i="5"/>
  <c r="AJ72" i="5"/>
  <c r="AB72" i="5"/>
  <c r="AL71" i="5"/>
  <c r="AD71" i="5"/>
  <c r="AB68" i="5"/>
  <c r="AL67" i="5"/>
  <c r="AD67" i="5"/>
  <c r="AP65" i="5"/>
  <c r="AL63" i="5"/>
  <c r="AF62" i="5"/>
  <c r="AP61" i="5"/>
  <c r="AH61" i="5"/>
  <c r="AF58" i="5"/>
  <c r="AP57" i="5"/>
  <c r="AH57" i="5"/>
  <c r="AR56" i="5"/>
  <c r="AP53" i="5"/>
  <c r="AH53" i="5"/>
  <c r="AR52" i="5"/>
  <c r="AL51" i="5"/>
  <c r="AH49" i="5"/>
  <c r="AB48" i="5"/>
  <c r="AL47" i="5"/>
  <c r="AD47" i="5"/>
  <c r="AB44" i="5"/>
  <c r="AL43" i="5"/>
  <c r="AD43" i="5"/>
  <c r="AN42" i="5"/>
  <c r="AL39" i="5"/>
  <c r="AD39" i="5"/>
  <c r="AN38" i="5"/>
  <c r="AH37" i="5"/>
  <c r="AD35" i="5"/>
  <c r="AP33" i="5"/>
  <c r="AH33" i="5"/>
  <c r="AR32" i="5"/>
  <c r="AP29" i="5"/>
  <c r="AH29" i="5"/>
  <c r="AR28" i="5"/>
  <c r="AJ28" i="5"/>
  <c r="AH25" i="5"/>
  <c r="AR24" i="5"/>
  <c r="AJ24" i="5"/>
  <c r="AD23" i="5"/>
  <c r="AR20" i="5"/>
  <c r="AL19" i="5"/>
  <c r="AD19" i="5"/>
  <c r="AN18" i="5"/>
  <c r="AL15" i="5"/>
  <c r="AD15" i="5"/>
  <c r="AN14" i="5"/>
  <c r="AF14" i="5"/>
  <c r="AD11" i="5"/>
  <c r="AN10" i="5"/>
  <c r="AF10" i="5"/>
  <c r="AR8" i="5"/>
  <c r="AN6" i="5"/>
  <c r="AF6" i="5"/>
  <c r="AP5" i="5"/>
  <c r="AH5" i="5"/>
  <c r="AD3" i="5"/>
  <c r="AN100" i="5"/>
  <c r="AP99" i="5"/>
  <c r="AC99" i="5"/>
  <c r="AB95" i="5"/>
  <c r="AD94" i="5"/>
  <c r="AF93" i="5"/>
  <c r="AL92" i="5"/>
  <c r="AJ88" i="5"/>
  <c r="AL87" i="5"/>
  <c r="AR86" i="5"/>
  <c r="AB86" i="5"/>
  <c r="AS81" i="5"/>
  <c r="AC81" i="5"/>
  <c r="AH80" i="5"/>
  <c r="AJ79" i="5"/>
  <c r="AR75" i="5"/>
  <c r="AG75" i="5"/>
  <c r="AK74" i="5"/>
  <c r="AO73" i="5"/>
  <c r="AE70" i="5"/>
  <c r="AL69" i="5"/>
  <c r="AP68" i="5"/>
  <c r="AE68" i="5"/>
  <c r="AM64" i="5"/>
  <c r="AQ63" i="5"/>
  <c r="AC63" i="5"/>
  <c r="AJ62" i="5"/>
  <c r="AR58" i="5"/>
  <c r="AD58" i="5"/>
  <c r="AK57" i="5"/>
  <c r="AO56" i="5"/>
  <c r="AE53" i="5"/>
  <c r="AI52" i="5"/>
  <c r="AP51" i="5"/>
  <c r="AB51" i="5"/>
  <c r="AJ47" i="5"/>
  <c r="AQ46" i="5"/>
  <c r="AC46" i="5"/>
  <c r="AG45" i="5"/>
  <c r="AO41" i="5"/>
  <c r="AD41" i="5"/>
  <c r="AH40" i="5"/>
  <c r="AO39" i="5"/>
  <c r="AE36" i="5"/>
  <c r="AI35" i="5"/>
  <c r="AM34" i="5"/>
  <c r="AB34" i="5"/>
  <c r="AJ30" i="5"/>
  <c r="AN29" i="5"/>
  <c r="AC29" i="5"/>
  <c r="AG28" i="5"/>
  <c r="AO24" i="5"/>
  <c r="AS23" i="5"/>
  <c r="AH23" i="5"/>
  <c r="AL22" i="5"/>
  <c r="AB19" i="5"/>
  <c r="AI18" i="5"/>
  <c r="AM17" i="5"/>
  <c r="AQ16" i="5"/>
  <c r="AG13" i="5"/>
  <c r="AN12" i="5"/>
  <c r="AR11" i="5"/>
  <c r="AG11" i="5"/>
  <c r="AO7" i="5"/>
  <c r="AS6" i="5"/>
  <c r="AE6" i="5"/>
  <c r="AL5" i="5"/>
  <c r="AO99" i="5"/>
  <c r="AQ98" i="5"/>
  <c r="AD98" i="5"/>
  <c r="AF97" i="5"/>
  <c r="AE93" i="5"/>
  <c r="AJ92" i="5"/>
  <c r="AL91" i="5"/>
  <c r="AN90" i="5"/>
  <c r="AM86" i="5"/>
  <c r="AS85" i="5"/>
  <c r="AC85" i="5"/>
  <c r="AH84" i="5"/>
  <c r="AG80" i="5"/>
  <c r="AI79" i="5"/>
  <c r="AM78" i="5"/>
  <c r="AB78" i="5"/>
  <c r="AJ74" i="5"/>
  <c r="AN73" i="5"/>
  <c r="AC73" i="5"/>
  <c r="AG72" i="5"/>
  <c r="AO68" i="5"/>
  <c r="AS67" i="5"/>
  <c r="AH67" i="5"/>
  <c r="AL66" i="5"/>
  <c r="AB63" i="5"/>
  <c r="AI62" i="5"/>
  <c r="AM61" i="5"/>
  <c r="AQ60" i="5"/>
  <c r="AG57" i="5"/>
  <c r="AN56" i="5"/>
  <c r="AR55" i="5"/>
  <c r="AG55" i="5"/>
  <c r="AO51" i="5"/>
  <c r="AS50" i="5"/>
  <c r="AE50" i="5"/>
  <c r="AL49" i="5"/>
  <c r="AB46" i="5"/>
  <c r="AF45" i="5"/>
  <c r="AM44" i="5"/>
  <c r="AQ43" i="5"/>
  <c r="AG40" i="5"/>
  <c r="AK39" i="5"/>
  <c r="AR38" i="5"/>
  <c r="AD38" i="5"/>
  <c r="AH35" i="5"/>
  <c r="AL34" i="5"/>
  <c r="AS33" i="5"/>
  <c r="AE33" i="5"/>
  <c r="AI32" i="5"/>
  <c r="AM29" i="5"/>
  <c r="AQ28" i="5"/>
  <c r="AF28" i="5"/>
  <c r="AJ27" i="5"/>
  <c r="AQ26" i="5"/>
  <c r="AR23" i="5"/>
  <c r="AG23" i="5"/>
  <c r="AK22" i="5"/>
  <c r="AO21" i="5"/>
  <c r="AD21" i="5"/>
  <c r="AH20" i="5"/>
  <c r="AE18" i="5"/>
  <c r="AL17" i="5"/>
  <c r="AP16" i="5"/>
  <c r="AE16" i="5"/>
  <c r="AI15" i="5"/>
  <c r="AM14" i="5"/>
  <c r="AM12" i="5"/>
  <c r="AQ11" i="5"/>
  <c r="AC11" i="5"/>
  <c r="AJ10" i="5"/>
  <c r="AN9" i="5"/>
  <c r="AC9" i="5"/>
  <c r="AR6" i="5"/>
  <c r="AD6" i="5"/>
  <c r="AK5" i="5"/>
  <c r="AO4" i="5"/>
  <c r="AS3" i="5"/>
  <c r="AH3" i="5"/>
  <c r="AH100" i="5"/>
  <c r="AN99" i="5"/>
  <c r="AP98" i="5"/>
  <c r="AC98" i="5"/>
  <c r="AE97" i="5"/>
  <c r="AG96" i="5"/>
  <c r="AL95" i="5"/>
  <c r="AN94" i="5"/>
  <c r="AB94" i="5"/>
  <c r="AD93" i="5"/>
  <c r="AF92" i="5"/>
  <c r="AK91" i="5"/>
  <c r="AM90" i="5"/>
  <c r="AS89" i="5"/>
  <c r="AC89" i="5"/>
  <c r="AE88" i="5"/>
  <c r="AJ87" i="5"/>
  <c r="AL86" i="5"/>
  <c r="AR85" i="5"/>
  <c r="AB85" i="5"/>
  <c r="AD84" i="5"/>
  <c r="AI83" i="5"/>
  <c r="AK82" i="5"/>
  <c r="AP81" i="5"/>
  <c r="AR80" i="5"/>
  <c r="AB80" i="5"/>
  <c r="AH79" i="5"/>
  <c r="AL78" i="5"/>
  <c r="AS77" i="5"/>
  <c r="AE77" i="5"/>
  <c r="AI76" i="5"/>
  <c r="AP75" i="5"/>
  <c r="AB75" i="5"/>
  <c r="AI74" i="5"/>
  <c r="AM73" i="5"/>
  <c r="AQ72" i="5"/>
  <c r="AF72" i="5"/>
  <c r="AJ71" i="5"/>
  <c r="AQ70" i="5"/>
  <c r="AC70" i="5"/>
  <c r="AG69" i="5"/>
  <c r="AN68" i="5"/>
  <c r="AR67" i="5"/>
  <c r="AG67" i="5"/>
  <c r="AK66" i="5"/>
  <c r="AO65" i="5"/>
  <c r="AD65" i="5"/>
  <c r="AH64" i="5"/>
  <c r="AO63" i="5"/>
  <c r="AS62" i="5"/>
  <c r="AE62" i="5"/>
  <c r="AL61" i="5"/>
  <c r="AP60" i="5"/>
  <c r="AE60" i="5"/>
  <c r="AI59" i="5"/>
  <c r="AM58" i="5"/>
  <c r="AB58" i="5"/>
  <c r="AF57" i="5"/>
  <c r="AM56" i="5"/>
  <c r="AQ55" i="5"/>
  <c r="AC55" i="5"/>
  <c r="AJ54" i="5"/>
  <c r="AN53" i="5"/>
  <c r="AC53" i="5"/>
  <c r="AG52" i="5"/>
  <c r="AK51" i="5"/>
  <c r="AR50" i="5"/>
  <c r="AD50" i="5"/>
  <c r="AK49" i="5"/>
  <c r="AO48" i="5"/>
  <c r="AS47" i="5"/>
  <c r="AH47" i="5"/>
  <c r="AL46" i="5"/>
  <c r="AS45" i="5"/>
  <c r="AE45" i="5"/>
  <c r="AI44" i="5"/>
  <c r="AP43" i="5"/>
  <c r="AB43" i="5"/>
  <c r="AI42" i="5"/>
  <c r="AM41" i="5"/>
  <c r="AQ40" i="5"/>
  <c r="AF40" i="5"/>
  <c r="AJ39" i="5"/>
  <c r="AQ38" i="5"/>
  <c r="AC38" i="5"/>
  <c r="AG37" i="5"/>
  <c r="AN36" i="5"/>
  <c r="AR35" i="5"/>
  <c r="AG35" i="5"/>
  <c r="AK34" i="5"/>
  <c r="AO33" i="5"/>
  <c r="AD33" i="5"/>
  <c r="AH32" i="5"/>
  <c r="AO31" i="5"/>
  <c r="AS30" i="5"/>
  <c r="AE30" i="5"/>
  <c r="AL29" i="5"/>
  <c r="AP28" i="5"/>
  <c r="AE28" i="5"/>
  <c r="AI27" i="5"/>
  <c r="AM26" i="5"/>
  <c r="AB26" i="5"/>
  <c r="AF25" i="5"/>
  <c r="AM24" i="5"/>
  <c r="AQ23" i="5"/>
  <c r="AC23" i="5"/>
  <c r="AJ22" i="5"/>
  <c r="AN21" i="5"/>
  <c r="AC21" i="5"/>
  <c r="AG20" i="5"/>
  <c r="AK19" i="5"/>
  <c r="AR18" i="5"/>
  <c r="AD18" i="5"/>
  <c r="AK17" i="5"/>
  <c r="AO16" i="5"/>
  <c r="AS15" i="5"/>
  <c r="AH15" i="5"/>
  <c r="AL14" i="5"/>
  <c r="AS13" i="5"/>
  <c r="AE13" i="5"/>
  <c r="AI12" i="5"/>
  <c r="AP11" i="5"/>
  <c r="AB11" i="5"/>
  <c r="AI10" i="5"/>
  <c r="AM9" i="5"/>
  <c r="AQ8" i="5"/>
  <c r="AF8" i="5"/>
  <c r="AJ7" i="5"/>
  <c r="AQ6" i="5"/>
  <c r="AC6" i="5"/>
  <c r="AG5" i="5"/>
  <c r="AN4" i="5"/>
  <c r="AR3" i="5"/>
  <c r="AG3" i="5"/>
  <c r="AP100" i="5"/>
  <c r="AH99" i="5"/>
  <c r="AF98" i="5"/>
  <c r="AP96" i="5"/>
  <c r="AK95" i="5"/>
  <c r="AF94" i="5"/>
  <c r="AB93" i="5"/>
  <c r="AO91" i="5"/>
  <c r="AJ90" i="5"/>
  <c r="AB89" i="5"/>
  <c r="AR87" i="5"/>
  <c r="AJ86" i="5"/>
  <c r="AH85" i="5"/>
  <c r="AR83" i="5"/>
  <c r="AJ82" i="5"/>
  <c r="AH81" i="5"/>
  <c r="AR79" i="5"/>
  <c r="AR78" i="5"/>
  <c r="AM77" i="5"/>
  <c r="AH76" i="5"/>
  <c r="AI75" i="5"/>
  <c r="AD74" i="5"/>
  <c r="AE73" i="5"/>
  <c r="AR71" i="5"/>
  <c r="AM70" i="5"/>
  <c r="AN69" i="5"/>
  <c r="AI68" i="5"/>
  <c r="AJ67" i="5"/>
  <c r="AE66" i="5"/>
  <c r="AC65" i="5"/>
  <c r="AS63" i="5"/>
  <c r="AQ62" i="5"/>
  <c r="AO61" i="5"/>
  <c r="AM60" i="5"/>
  <c r="AH59" i="5"/>
  <c r="AI58" i="5"/>
  <c r="AD57" i="5"/>
  <c r="AE56" i="5"/>
  <c r="AR54" i="5"/>
  <c r="AM53" i="5"/>
  <c r="AN52" i="5"/>
  <c r="AI51" i="5"/>
  <c r="AJ50" i="5"/>
  <c r="AE49" i="5"/>
  <c r="AR47" i="5"/>
  <c r="AS46" i="5"/>
  <c r="AN45" i="5"/>
  <c r="AO44" i="5"/>
  <c r="AJ43" i="5"/>
  <c r="AE42" i="5"/>
  <c r="AF41" i="5"/>
  <c r="AS39" i="5"/>
  <c r="AB39" i="5"/>
  <c r="AO37" i="5"/>
  <c r="AM36" i="5"/>
  <c r="AK35" i="5"/>
  <c r="AI34" i="5"/>
  <c r="AG33" i="5"/>
  <c r="AE32" i="5"/>
  <c r="AR30" i="5"/>
  <c r="AS29" i="5"/>
  <c r="AN28" i="5"/>
  <c r="AO27" i="5"/>
  <c r="AJ26" i="5"/>
  <c r="AE25" i="5"/>
  <c r="AF24" i="5"/>
  <c r="AS22" i="5"/>
  <c r="AB22" i="5"/>
  <c r="AO20" i="5"/>
  <c r="AJ19" i="5"/>
  <c r="AK18" i="5"/>
  <c r="AF17" i="5"/>
  <c r="AG16" i="5"/>
  <c r="AB15" i="5"/>
  <c r="AO13" i="5"/>
  <c r="AP12" i="5"/>
  <c r="AK11" i="5"/>
  <c r="AL10" i="5"/>
  <c r="AG9" i="5"/>
  <c r="AE8" i="5"/>
  <c r="AC7" i="5"/>
  <c r="AS5" i="5"/>
  <c r="AQ4" i="5"/>
  <c r="AO3" i="5"/>
  <c r="AO100" i="5"/>
  <c r="AG99" i="5"/>
  <c r="AP97" i="5"/>
  <c r="AO96" i="5"/>
  <c r="AG95" i="5"/>
  <c r="AE94" i="5"/>
  <c r="AO92" i="5"/>
  <c r="AJ91" i="5"/>
  <c r="AE90" i="5"/>
  <c r="AR88" i="5"/>
  <c r="AN87" i="5"/>
  <c r="AI86" i="5"/>
  <c r="AR84" i="5"/>
  <c r="AQ83" i="5"/>
  <c r="AI82" i="5"/>
  <c r="AG81" i="5"/>
  <c r="AQ79" i="5"/>
  <c r="AK78" i="5"/>
  <c r="AL77" i="5"/>
  <c r="AG76" i="5"/>
  <c r="AH75" i="5"/>
  <c r="AC74" i="5"/>
  <c r="AP72" i="5"/>
  <c r="AQ71" i="5"/>
  <c r="AL70" i="5"/>
  <c r="AM69" i="5"/>
  <c r="AH68" i="5"/>
  <c r="AC67" i="5"/>
  <c r="AD66" i="5"/>
  <c r="AQ64" i="5"/>
  <c r="AR63" i="5"/>
  <c r="AM62" i="5"/>
  <c r="AK61" i="5"/>
  <c r="AI60" i="5"/>
  <c r="AG59" i="5"/>
  <c r="AE58" i="5"/>
  <c r="AC57" i="5"/>
  <c r="AP55" i="5"/>
  <c r="AQ54" i="5"/>
  <c r="AL53" i="5"/>
  <c r="AM52" i="5"/>
  <c r="AH51" i="5"/>
  <c r="AC50" i="5"/>
  <c r="AD49" i="5"/>
  <c r="AQ47" i="5"/>
  <c r="AR46" i="5"/>
  <c r="AM45" i="5"/>
  <c r="AH44" i="5"/>
  <c r="AI43" i="5"/>
  <c r="AD42" i="5"/>
  <c r="AE41" i="5"/>
  <c r="AR39" i="5"/>
  <c r="AM38" i="5"/>
  <c r="AN37" i="5"/>
  <c r="AI36" i="5"/>
  <c r="AJ35" i="5"/>
  <c r="AE34" i="5"/>
  <c r="AC33" i="5"/>
  <c r="AS31" i="5"/>
  <c r="AQ30" i="5"/>
  <c r="AO29" i="5"/>
  <c r="AM28" i="5"/>
  <c r="AH27" i="5"/>
  <c r="AI26" i="5"/>
  <c r="AD25" i="5"/>
  <c r="AE24" i="5"/>
  <c r="AR22" i="5"/>
  <c r="AM21" i="5"/>
  <c r="AN20" i="5"/>
  <c r="AI19" i="5"/>
  <c r="AJ18" i="5"/>
  <c r="AE17" i="5"/>
  <c r="AR15" i="5"/>
  <c r="AS14" i="5"/>
  <c r="AN13" i="5"/>
  <c r="AO12" i="5"/>
  <c r="AJ11" i="5"/>
  <c r="AE10" i="5"/>
  <c r="AF9" i="5"/>
  <c r="AS7" i="5"/>
  <c r="AB7" i="5"/>
  <c r="AO5" i="5"/>
  <c r="AM4" i="5"/>
  <c r="AK3" i="5"/>
  <c r="AG100" i="5"/>
  <c r="AF99" i="5"/>
  <c r="AO97" i="5"/>
  <c r="AN96" i="5"/>
  <c r="AF95" i="5"/>
  <c r="AO93" i="5"/>
  <c r="AN92" i="5"/>
  <c r="AF91" i="5"/>
  <c r="AD90" i="5"/>
  <c r="AN88" i="5"/>
  <c r="AI87" i="5"/>
  <c r="AD86" i="5"/>
  <c r="AQ84" i="5"/>
  <c r="AL83" i="5"/>
  <c r="AH82" i="5"/>
  <c r="AQ80" i="5"/>
  <c r="AP79" i="5"/>
  <c r="AJ78" i="5"/>
  <c r="AK77" i="5"/>
  <c r="AF76" i="5"/>
  <c r="AS74" i="5"/>
  <c r="AB74" i="5"/>
  <c r="AO72" i="5"/>
  <c r="AP71" i="5"/>
  <c r="AK70" i="5"/>
  <c r="AF69" i="5"/>
  <c r="AG68" i="5"/>
  <c r="AB67" i="5"/>
  <c r="AC66" i="5"/>
  <c r="AP64" i="5"/>
  <c r="AK63" i="5"/>
  <c r="AL62" i="5"/>
  <c r="AG61" i="5"/>
  <c r="AH60" i="5"/>
  <c r="AC59" i="5"/>
  <c r="AS57" i="5"/>
  <c r="AQ56" i="5"/>
  <c r="AO55" i="5"/>
  <c r="AM54" i="5"/>
  <c r="AK53" i="5"/>
  <c r="AF52" i="5"/>
  <c r="AG51" i="5"/>
  <c r="AB50" i="5"/>
  <c r="AC49" i="5"/>
  <c r="AP47" i="5"/>
  <c r="AK46" i="5"/>
  <c r="AL45" i="5"/>
  <c r="AG44" i="5"/>
  <c r="AH43" i="5"/>
  <c r="AC42" i="5"/>
  <c r="AP40" i="5"/>
  <c r="AQ39" i="5"/>
  <c r="AL38" i="5"/>
  <c r="AM37" i="5"/>
  <c r="AH36" i="5"/>
  <c r="AC35" i="5"/>
  <c r="AD34" i="5"/>
  <c r="AQ32" i="5"/>
  <c r="AR31" i="5"/>
  <c r="AM30" i="5"/>
  <c r="AK29" i="5"/>
  <c r="AI28" i="5"/>
  <c r="AG27" i="5"/>
  <c r="AE26" i="5"/>
  <c r="AC25" i="5"/>
  <c r="AP23" i="5"/>
  <c r="AQ22" i="5"/>
  <c r="AL21" i="5"/>
  <c r="AM20" i="5"/>
  <c r="AH19" i="5"/>
  <c r="AC18" i="5"/>
  <c r="AD17" i="5"/>
  <c r="AQ15" i="5"/>
  <c r="AR14" i="5"/>
  <c r="AM13" i="5"/>
  <c r="AH12" i="5"/>
  <c r="AI11" i="5"/>
  <c r="AD10" i="5"/>
  <c r="AE9" i="5"/>
  <c r="AR7" i="5"/>
  <c r="AM6" i="5"/>
  <c r="AN5" i="5"/>
  <c r="AI4" i="5"/>
  <c r="AJ3" i="5"/>
  <c r="AF100" i="5"/>
  <c r="AD99" i="5"/>
  <c r="AN97" i="5"/>
  <c r="AF96" i="5"/>
  <c r="AD95" i="5"/>
  <c r="AN93" i="5"/>
  <c r="AM92" i="5"/>
  <c r="AD91" i="5"/>
  <c r="AN89" i="5"/>
  <c r="AM88" i="5"/>
  <c r="AD87" i="5"/>
  <c r="AC86" i="5"/>
  <c r="AM84" i="5"/>
  <c r="AH83" i="5"/>
  <c r="AC82" i="5"/>
  <c r="AP80" i="5"/>
  <c r="AK79" i="5"/>
  <c r="AI78" i="5"/>
  <c r="AD77" i="5"/>
  <c r="AE76" i="5"/>
  <c r="AR74" i="5"/>
  <c r="AS73" i="5"/>
  <c r="AN72" i="5"/>
  <c r="AI71" i="5"/>
  <c r="AJ70" i="5"/>
  <c r="AE69" i="5"/>
  <c r="AF68" i="5"/>
  <c r="AS66" i="5"/>
  <c r="AN65" i="5"/>
  <c r="AO64" i="5"/>
  <c r="AJ63" i="5"/>
  <c r="AK62" i="5"/>
  <c r="AF61" i="5"/>
  <c r="AS59" i="5"/>
  <c r="AB59" i="5"/>
  <c r="AO57" i="5"/>
  <c r="AP56" i="5"/>
  <c r="AK55" i="5"/>
  <c r="AI54" i="5"/>
  <c r="AG53" i="5"/>
  <c r="AE52" i="5"/>
  <c r="AC51" i="5"/>
  <c r="AS49" i="5"/>
  <c r="AN48" i="5"/>
  <c r="AO47" i="5"/>
  <c r="AJ46" i="5"/>
  <c r="AK45" i="5"/>
  <c r="AF44" i="5"/>
  <c r="AS42" i="5"/>
  <c r="AB42" i="5"/>
  <c r="AO40" i="5"/>
  <c r="AP39" i="5"/>
  <c r="AK38" i="5"/>
  <c r="AF37" i="5"/>
  <c r="AG36" i="5"/>
  <c r="AB35" i="5"/>
  <c r="AC34" i="5"/>
  <c r="AP32" i="5"/>
  <c r="AK31" i="5"/>
  <c r="AL30" i="5"/>
  <c r="AG29" i="5"/>
  <c r="AH28" i="5"/>
  <c r="AC27" i="5"/>
  <c r="AS25" i="5"/>
  <c r="AQ24" i="5"/>
  <c r="AO23" i="5"/>
  <c r="AM22" i="5"/>
  <c r="AK21" i="5"/>
  <c r="AF20" i="5"/>
  <c r="AG19" i="5"/>
  <c r="AB18" i="5"/>
  <c r="AC17" i="5"/>
  <c r="AP15" i="5"/>
  <c r="AK14" i="5"/>
  <c r="AL13" i="5"/>
  <c r="AG12" i="5"/>
  <c r="AH11" i="5"/>
  <c r="AC10" i="5"/>
  <c r="AP8" i="5"/>
  <c r="AQ7" i="5"/>
  <c r="AL6" i="5"/>
  <c r="AM5" i="5"/>
  <c r="AH4" i="5"/>
  <c r="AC3" i="5"/>
  <c r="AE100" i="5"/>
  <c r="AN98" i="5"/>
  <c r="AM97" i="5"/>
  <c r="AE96" i="5"/>
  <c r="AC95" i="5"/>
  <c r="AM93" i="5"/>
  <c r="AE92" i="5"/>
  <c r="AC91" i="5"/>
  <c r="AM89" i="5"/>
  <c r="AL88" i="5"/>
  <c r="AC87" i="5"/>
  <c r="AM85" i="5"/>
  <c r="AL84" i="5"/>
  <c r="AC83" i="5"/>
  <c r="AB82" i="5"/>
  <c r="AL80" i="5"/>
  <c r="AG79" i="5"/>
  <c r="AE78" i="5"/>
  <c r="AC77" i="5"/>
  <c r="AS75" i="5"/>
  <c r="AQ74" i="5"/>
  <c r="AL73" i="5"/>
  <c r="AM72" i="5"/>
  <c r="AH71" i="5"/>
  <c r="AI70" i="5"/>
  <c r="AD69" i="5"/>
  <c r="AQ67" i="5"/>
  <c r="AR66" i="5"/>
  <c r="AM65" i="5"/>
  <c r="AN64" i="5"/>
  <c r="AI63" i="5"/>
  <c r="AD62" i="5"/>
  <c r="AE61" i="5"/>
  <c r="AR59" i="5"/>
  <c r="AS58" i="5"/>
  <c r="AN57" i="5"/>
  <c r="AI56" i="5"/>
  <c r="AJ55" i="5"/>
  <c r="AE54" i="5"/>
  <c r="AF53" i="5"/>
  <c r="AS51" i="5"/>
  <c r="AQ50" i="5"/>
  <c r="AO49" i="5"/>
  <c r="AM48" i="5"/>
  <c r="AK47" i="5"/>
  <c r="AI46" i="5"/>
  <c r="AD45" i="5"/>
  <c r="AE44" i="5"/>
  <c r="AR42" i="5"/>
  <c r="AS41" i="5"/>
  <c r="AN40" i="5"/>
  <c r="AI39" i="5"/>
  <c r="AJ38" i="5"/>
  <c r="AE37" i="5"/>
  <c r="AF36" i="5"/>
  <c r="AS34" i="5"/>
  <c r="AN33" i="5"/>
  <c r="AO32" i="5"/>
  <c r="AJ31" i="5"/>
  <c r="AK30" i="5"/>
  <c r="AF29" i="5"/>
  <c r="AS27" i="5"/>
  <c r="AB27" i="5"/>
  <c r="AO25" i="5"/>
  <c r="AP24" i="5"/>
  <c r="AK23" i="5"/>
  <c r="AI22" i="5"/>
  <c r="AG21" i="5"/>
  <c r="AE20" i="5"/>
  <c r="AC19" i="5"/>
  <c r="AS17" i="5"/>
  <c r="AN16" i="5"/>
  <c r="AO15" i="5"/>
  <c r="AJ14" i="5"/>
  <c r="AK13" i="5"/>
  <c r="AF12" i="5"/>
  <c r="AS10" i="5"/>
  <c r="AB10" i="5"/>
  <c r="AO8" i="5"/>
  <c r="AP7" i="5"/>
  <c r="AK6" i="5"/>
  <c r="AF5" i="5"/>
  <c r="AG4" i="5"/>
  <c r="AD100" i="5"/>
  <c r="AM98" i="5"/>
  <c r="AL97" i="5"/>
  <c r="AD96" i="5"/>
  <c r="AM94" i="5"/>
  <c r="AL93" i="5"/>
  <c r="AD92" i="5"/>
  <c r="AB91" i="5"/>
  <c r="AL89" i="5"/>
  <c r="AD88" i="5"/>
  <c r="AB87" i="5"/>
  <c r="AL85" i="5"/>
  <c r="AJ84" i="5"/>
  <c r="AB83" i="5"/>
  <c r="AL81" i="5"/>
  <c r="AJ80" i="5"/>
  <c r="AC79" i="5"/>
  <c r="AD78" i="5"/>
  <c r="AQ76" i="5"/>
  <c r="AO75" i="5"/>
  <c r="AM74" i="5"/>
  <c r="AK73" i="5"/>
  <c r="AI72" i="5"/>
  <c r="AG71" i="5"/>
  <c r="AB70" i="5"/>
  <c r="AC69" i="5"/>
  <c r="AP67" i="5"/>
  <c r="AQ66" i="5"/>
  <c r="AL65" i="5"/>
  <c r="AG64" i="5"/>
  <c r="AH63" i="5"/>
  <c r="AC62" i="5"/>
  <c r="AD61" i="5"/>
  <c r="AQ59" i="5"/>
  <c r="AL58" i="5"/>
  <c r="AM57" i="5"/>
  <c r="AH56" i="5"/>
  <c r="AI55" i="5"/>
  <c r="AD54" i="5"/>
  <c r="AQ52" i="5"/>
  <c r="AR51" i="5"/>
  <c r="AM50" i="5"/>
  <c r="AN49" i="5"/>
  <c r="AI48" i="5"/>
  <c r="AG47" i="5"/>
  <c r="AE46" i="5"/>
  <c r="AC45" i="5"/>
  <c r="AS43" i="5"/>
  <c r="AQ42" i="5"/>
  <c r="AL41" i="5"/>
  <c r="AM40" i="5"/>
  <c r="AH39" i="5"/>
  <c r="AI38" i="5"/>
  <c r="AD37" i="5"/>
  <c r="AQ35" i="5"/>
  <c r="AR34" i="5"/>
  <c r="AM33" i="5"/>
  <c r="AN32" i="5"/>
  <c r="AI31" i="5"/>
  <c r="AD30" i="5"/>
  <c r="AE29" i="5"/>
  <c r="AR27" i="5"/>
  <c r="AS26" i="5"/>
  <c r="AN25" i="5"/>
  <c r="AI24" i="5"/>
  <c r="AJ23" i="5"/>
  <c r="AE22" i="5"/>
  <c r="AF21" i="5"/>
  <c r="AS19" i="5"/>
  <c r="AQ18" i="5"/>
  <c r="AO17" i="5"/>
  <c r="AM16" i="5"/>
  <c r="AK15" i="5"/>
  <c r="AI14" i="5"/>
  <c r="AD13" i="5"/>
  <c r="AE12" i="5"/>
  <c r="AR10" i="5"/>
  <c r="AS9" i="5"/>
  <c r="AN8" i="5"/>
  <c r="AI7" i="5"/>
  <c r="AJ6" i="5"/>
  <c r="AE5" i="5"/>
  <c r="AF4" i="5"/>
  <c r="AB3" i="5"/>
  <c r="AQ99" i="5"/>
  <c r="AL98" i="5"/>
  <c r="AD97" i="5"/>
  <c r="AB96" i="5"/>
  <c r="AL94" i="5"/>
  <c r="AK93" i="5"/>
  <c r="AB92" i="5"/>
  <c r="AL90" i="5"/>
  <c r="AK89" i="5"/>
  <c r="AB88" i="5"/>
  <c r="AS86" i="5"/>
  <c r="AK85" i="5"/>
  <c r="AB84" i="5"/>
  <c r="AS82" i="5"/>
  <c r="AK81" i="5"/>
  <c r="AI80" i="5"/>
  <c r="AB79" i="5"/>
  <c r="AO77" i="5"/>
  <c r="AP76" i="5"/>
  <c r="AK75" i="5"/>
  <c r="AL74" i="5"/>
  <c r="AG73" i="5"/>
  <c r="AE72" i="5"/>
  <c r="AC71" i="5"/>
  <c r="AS69" i="5"/>
  <c r="AQ68" i="5"/>
  <c r="AO67" i="5"/>
  <c r="AJ66" i="5"/>
  <c r="AK65" i="5"/>
  <c r="AF64" i="5"/>
  <c r="AG63" i="5"/>
  <c r="AB62" i="5"/>
  <c r="AO60" i="5"/>
  <c r="AP59" i="5"/>
  <c r="AK58" i="5"/>
  <c r="AL57" i="5"/>
  <c r="AG56" i="5"/>
  <c r="AB55" i="5"/>
  <c r="AC54" i="5"/>
  <c r="AP52" i="5"/>
  <c r="AQ51" i="5"/>
  <c r="AL50" i="5"/>
  <c r="AG49" i="5"/>
  <c r="AH48" i="5"/>
  <c r="AC47" i="5"/>
  <c r="AD46" i="5"/>
  <c r="AQ44" i="5"/>
  <c r="AO43" i="5"/>
  <c r="AM42" i="5"/>
  <c r="AK41" i="5"/>
  <c r="AI40" i="5"/>
  <c r="AG39" i="5"/>
  <c r="AB38" i="5"/>
  <c r="AC37" i="5"/>
  <c r="AP35" i="5"/>
  <c r="AQ34" i="5"/>
  <c r="AL33" i="5"/>
  <c r="AG32" i="5"/>
  <c r="AH31" i="5"/>
  <c r="AC30" i="5"/>
  <c r="AD29" i="5"/>
  <c r="AQ27" i="5"/>
  <c r="AL26" i="5"/>
  <c r="AM25" i="5"/>
  <c r="AH24" i="5"/>
  <c r="AI23" i="5"/>
  <c r="AD22" i="5"/>
  <c r="AQ20" i="5"/>
  <c r="AR19" i="5"/>
  <c r="AM18" i="5"/>
  <c r="AN17" i="5"/>
  <c r="AI16" i="5"/>
  <c r="AG15" i="5"/>
  <c r="AE14" i="5"/>
  <c r="AC13" i="5"/>
  <c r="AS11" i="5"/>
  <c r="AQ10" i="5"/>
  <c r="AL9" i="5"/>
  <c r="AM8" i="5"/>
  <c r="AH7" i="5"/>
  <c r="AI6" i="5"/>
  <c r="AD5" i="5"/>
  <c r="AQ3" i="5"/>
  <c r="AS91" i="5"/>
  <c r="AJ81" i="5"/>
  <c r="AS71" i="5"/>
  <c r="AR62" i="5"/>
  <c r="AB54" i="5"/>
  <c r="AP44" i="5"/>
  <c r="AO35" i="5"/>
  <c r="AK26" i="5"/>
  <c r="AG17" i="5"/>
  <c r="AI8" i="5"/>
  <c r="AQ100" i="5"/>
  <c r="AK90" i="5"/>
  <c r="AS79" i="5"/>
  <c r="AB71" i="5"/>
  <c r="AS61" i="5"/>
  <c r="AO52" i="5"/>
  <c r="AK43" i="5"/>
  <c r="AJ34" i="5"/>
  <c r="AL25" i="5"/>
  <c r="AH16" i="5"/>
  <c r="AG7" i="5"/>
  <c r="AL99" i="5"/>
  <c r="AJ89" i="5"/>
  <c r="AS78" i="5"/>
  <c r="AO69" i="5"/>
  <c r="AN60" i="5"/>
  <c r="AJ51" i="5"/>
  <c r="AL42" i="5"/>
  <c r="AK33" i="5"/>
  <c r="AG24" i="5"/>
  <c r="AC15" i="5"/>
  <c r="AB6" i="5"/>
  <c r="AH98" i="5"/>
  <c r="AS87" i="5"/>
  <c r="AN77" i="5"/>
  <c r="AM68" i="5"/>
  <c r="AO59" i="5"/>
  <c r="AK50" i="5"/>
  <c r="AG41" i="5"/>
  <c r="AF32" i="5"/>
  <c r="AB23" i="5"/>
  <c r="AD14" i="5"/>
  <c r="AC5" i="5"/>
  <c r="AC97" i="5"/>
  <c r="AK86" i="5"/>
  <c r="AO76" i="5"/>
  <c r="AK67" i="5"/>
  <c r="AJ58" i="5"/>
  <c r="AF49" i="5"/>
  <c r="AE40" i="5"/>
  <c r="AG31" i="5"/>
  <c r="AC22" i="5"/>
  <c r="AQ12" i="5"/>
  <c r="AP3" i="5"/>
  <c r="AP95" i="5"/>
  <c r="AJ85" i="5"/>
  <c r="AJ75" i="5"/>
  <c r="AI66" i="5"/>
  <c r="AE57" i="5"/>
  <c r="AG48" i="5"/>
  <c r="AC39" i="5"/>
  <c r="AB30" i="5"/>
  <c r="AP20" i="5"/>
  <c r="AO11" i="5"/>
  <c r="AK94" i="5"/>
  <c r="AS83" i="5"/>
  <c r="AE74" i="5"/>
  <c r="AG65" i="5"/>
  <c r="AF56" i="5"/>
  <c r="AB47" i="5"/>
  <c r="AS37" i="5"/>
  <c r="AO28" i="5"/>
  <c r="AQ19" i="5"/>
  <c r="AM10" i="5"/>
  <c r="AE64" i="5"/>
  <c r="AS54" i="5"/>
  <c r="AO45" i="5"/>
  <c r="AQ36" i="5"/>
  <c r="AP27" i="5"/>
  <c r="AC93" i="5"/>
  <c r="AL18" i="5"/>
  <c r="AR82" i="5"/>
  <c r="AK9" i="5"/>
  <c r="AF73" i="5"/>
  <c r="AL100" i="16"/>
  <c r="AD100" i="16"/>
  <c r="AN99" i="16"/>
  <c r="AF99" i="16"/>
  <c r="AP98" i="16"/>
  <c r="AH98" i="16"/>
  <c r="AR97" i="16"/>
  <c r="AJ97" i="16"/>
  <c r="AB97" i="16"/>
  <c r="AL96" i="16"/>
  <c r="AD96" i="16"/>
  <c r="AN95" i="16"/>
  <c r="AF95" i="16"/>
  <c r="AP94" i="16"/>
  <c r="AH94" i="16"/>
  <c r="AR93" i="16"/>
  <c r="AJ93" i="16"/>
  <c r="AB93" i="16"/>
  <c r="AL92" i="16"/>
  <c r="AD92" i="16"/>
  <c r="AN91" i="16"/>
  <c r="AF91" i="16"/>
  <c r="AP90" i="16"/>
  <c r="AH90" i="16"/>
  <c r="AR89" i="16"/>
  <c r="AJ89" i="16"/>
  <c r="AB89" i="16"/>
  <c r="AL88" i="16"/>
  <c r="AD88" i="16"/>
  <c r="AN87" i="16"/>
  <c r="AF87" i="16"/>
  <c r="AP86" i="16"/>
  <c r="AH86" i="16"/>
  <c r="AR85" i="16"/>
  <c r="AJ85" i="16"/>
  <c r="AB85" i="16"/>
  <c r="AL84" i="16"/>
  <c r="AD84" i="16"/>
  <c r="AN83" i="16"/>
  <c r="AF83" i="16"/>
  <c r="AP82" i="16"/>
  <c r="AH82" i="16"/>
  <c r="AK100" i="16"/>
  <c r="AB100" i="16"/>
  <c r="AK99" i="16"/>
  <c r="AB99" i="16"/>
  <c r="AK98" i="16"/>
  <c r="AB98" i="16"/>
  <c r="AK97" i="16"/>
  <c r="AS96" i="16"/>
  <c r="AJ96" i="16"/>
  <c r="AS95" i="16"/>
  <c r="AJ95" i="16"/>
  <c r="AS94" i="16"/>
  <c r="AJ94" i="16"/>
  <c r="AS93" i="16"/>
  <c r="AI93" i="16"/>
  <c r="AR92" i="16"/>
  <c r="AI92" i="16"/>
  <c r="AR91" i="16"/>
  <c r="AI91" i="16"/>
  <c r="AR90" i="16"/>
  <c r="AI90" i="16"/>
  <c r="AQ89" i="16"/>
  <c r="AH89" i="16"/>
  <c r="AQ88" i="16"/>
  <c r="AH88" i="16"/>
  <c r="AQ87" i="16"/>
  <c r="AH87" i="16"/>
  <c r="AQ86" i="16"/>
  <c r="AG86" i="16"/>
  <c r="AP85" i="16"/>
  <c r="AG85" i="16"/>
  <c r="AP84" i="16"/>
  <c r="AG84" i="16"/>
  <c r="AP83" i="16"/>
  <c r="AG83" i="16"/>
  <c r="AO82" i="16"/>
  <c r="AF82" i="16"/>
  <c r="AP81" i="16"/>
  <c r="AH81" i="16"/>
  <c r="AR80" i="16"/>
  <c r="AJ80" i="16"/>
  <c r="AB80" i="16"/>
  <c r="AL79" i="16"/>
  <c r="AD79" i="16"/>
  <c r="AN78" i="16"/>
  <c r="AF78" i="16"/>
  <c r="AP77" i="16"/>
  <c r="AH77" i="16"/>
  <c r="AR76" i="16"/>
  <c r="AJ76" i="16"/>
  <c r="AB76" i="16"/>
  <c r="AL75" i="16"/>
  <c r="AD75" i="16"/>
  <c r="AN74" i="16"/>
  <c r="AF74" i="16"/>
  <c r="AP73" i="16"/>
  <c r="AH73" i="16"/>
  <c r="AR72" i="16"/>
  <c r="AJ72" i="16"/>
  <c r="AB72" i="16"/>
  <c r="AL71" i="16"/>
  <c r="AD71" i="16"/>
  <c r="AN70" i="16"/>
  <c r="AF70" i="16"/>
  <c r="AP69" i="16"/>
  <c r="AH69" i="16"/>
  <c r="AR68" i="16"/>
  <c r="AJ68" i="16"/>
  <c r="AB68" i="16"/>
  <c r="AL67" i="16"/>
  <c r="AD67" i="16"/>
  <c r="AN66" i="16"/>
  <c r="AF66" i="16"/>
  <c r="AP65" i="16"/>
  <c r="AH65" i="16"/>
  <c r="AR64" i="16"/>
  <c r="AJ64" i="16"/>
  <c r="AB64" i="16"/>
  <c r="AL63" i="16"/>
  <c r="AD63" i="16"/>
  <c r="AN62" i="16"/>
  <c r="AF62" i="16"/>
  <c r="AP61" i="16"/>
  <c r="AH61" i="16"/>
  <c r="AR60" i="16"/>
  <c r="AJ60" i="16"/>
  <c r="AB60" i="16"/>
  <c r="AL59" i="16"/>
  <c r="AD59" i="16"/>
  <c r="AN58" i="16"/>
  <c r="AF58" i="16"/>
  <c r="AP57" i="16"/>
  <c r="AH57" i="16"/>
  <c r="AR56" i="16"/>
  <c r="AJ56" i="16"/>
  <c r="AB56" i="16"/>
  <c r="AL55" i="16"/>
  <c r="AD55" i="16"/>
  <c r="AN54" i="16"/>
  <c r="AF54" i="16"/>
  <c r="AP53" i="16"/>
  <c r="AH53" i="16"/>
  <c r="AR52" i="16"/>
  <c r="AJ52" i="16"/>
  <c r="AB52" i="16"/>
  <c r="AL51" i="16"/>
  <c r="AD51" i="16"/>
  <c r="AN50" i="16"/>
  <c r="AF50" i="16"/>
  <c r="AP49" i="16"/>
  <c r="AH49" i="16"/>
  <c r="AR48" i="16"/>
  <c r="AJ48" i="16"/>
  <c r="AB48" i="16"/>
  <c r="AL47" i="16"/>
  <c r="AD47" i="16"/>
  <c r="AN46" i="16"/>
  <c r="AF46" i="16"/>
  <c r="AP45" i="16"/>
  <c r="AH45" i="16"/>
  <c r="AR44" i="16"/>
  <c r="AJ44" i="16"/>
  <c r="AB44" i="16"/>
  <c r="AL43" i="16"/>
  <c r="AD43" i="16"/>
  <c r="AN42" i="16"/>
  <c r="AF42" i="16"/>
  <c r="AP41" i="16"/>
  <c r="AH41" i="16"/>
  <c r="AR40" i="16"/>
  <c r="AJ40" i="16"/>
  <c r="AB40" i="16"/>
  <c r="AL39" i="16"/>
  <c r="AD39" i="16"/>
  <c r="AN38" i="16"/>
  <c r="AF38" i="16"/>
  <c r="AP37" i="16"/>
  <c r="AH37" i="16"/>
  <c r="AR36" i="16"/>
  <c r="AJ36" i="16"/>
  <c r="AB36" i="16"/>
  <c r="AL35" i="16"/>
  <c r="AD35" i="16"/>
  <c r="AN34" i="16"/>
  <c r="AF34" i="16"/>
  <c r="AP33" i="16"/>
  <c r="AH33" i="16"/>
  <c r="AR32" i="16"/>
  <c r="AJ32" i="16"/>
  <c r="AB32" i="16"/>
  <c r="AL31" i="16"/>
  <c r="AD31" i="16"/>
  <c r="AN30" i="16"/>
  <c r="AF30" i="16"/>
  <c r="AP29" i="16"/>
  <c r="AH29" i="16"/>
  <c r="AR28" i="16"/>
  <c r="AJ28" i="16"/>
  <c r="AB28" i="16"/>
  <c r="AL27" i="16"/>
  <c r="AD27" i="16"/>
  <c r="AN26" i="16"/>
  <c r="AF26" i="16"/>
  <c r="AP25" i="16"/>
  <c r="AH25" i="16"/>
  <c r="AR24" i="16"/>
  <c r="AJ24" i="16"/>
  <c r="AB24" i="16"/>
  <c r="AL23" i="16"/>
  <c r="AD23" i="16"/>
  <c r="AN22" i="16"/>
  <c r="AF22" i="16"/>
  <c r="AP21" i="16"/>
  <c r="AH21" i="16"/>
  <c r="AR20" i="16"/>
  <c r="AJ20" i="16"/>
  <c r="AB20" i="16"/>
  <c r="AL19" i="16"/>
  <c r="AD19" i="16"/>
  <c r="AN18" i="16"/>
  <c r="AF18" i="16"/>
  <c r="AP17" i="16"/>
  <c r="AH17" i="16"/>
  <c r="AR16" i="16"/>
  <c r="AJ16" i="16"/>
  <c r="AB16" i="16"/>
  <c r="AL15" i="16"/>
  <c r="AD15" i="16"/>
  <c r="AN14" i="16"/>
  <c r="AF14" i="16"/>
  <c r="AP13" i="16"/>
  <c r="AH13" i="16"/>
  <c r="AR12" i="16"/>
  <c r="AJ12" i="16"/>
  <c r="AB12" i="16"/>
  <c r="AL11" i="16"/>
  <c r="AD11" i="16"/>
  <c r="AN10" i="16"/>
  <c r="AF10" i="16"/>
  <c r="AP9" i="16"/>
  <c r="AH9" i="16"/>
  <c r="AR8" i="16"/>
  <c r="AJ8" i="16"/>
  <c r="AB8" i="16"/>
  <c r="AL7" i="16"/>
  <c r="AD7" i="16"/>
  <c r="AN6" i="16"/>
  <c r="AF6" i="16"/>
  <c r="AP5" i="16"/>
  <c r="AH5" i="16"/>
  <c r="AR4" i="16"/>
  <c r="AP100" i="16"/>
  <c r="AF100" i="16"/>
  <c r="AM99" i="16"/>
  <c r="AC99" i="16"/>
  <c r="AJ98" i="16"/>
  <c r="AQ97" i="16"/>
  <c r="AG97" i="16"/>
  <c r="AO96" i="16"/>
  <c r="AE96" i="16"/>
  <c r="AL95" i="16"/>
  <c r="AB95" i="16"/>
  <c r="AI94" i="16"/>
  <c r="AP93" i="16"/>
  <c r="AF93" i="16"/>
  <c r="AN92" i="16"/>
  <c r="AC92" i="16"/>
  <c r="AK91" i="16"/>
  <c r="AS90" i="16"/>
  <c r="AG90" i="16"/>
  <c r="AO89" i="16"/>
  <c r="AE89" i="16"/>
  <c r="AM88" i="16"/>
  <c r="AB88" i="16"/>
  <c r="AJ87" i="16"/>
  <c r="AR86" i="16"/>
  <c r="AF86" i="16"/>
  <c r="AN85" i="16"/>
  <c r="AD85" i="16"/>
  <c r="AK84" i="16"/>
  <c r="AS83" i="16"/>
  <c r="AI83" i="16"/>
  <c r="AQ82" i="16"/>
  <c r="AE82" i="16"/>
  <c r="AN81" i="16"/>
  <c r="AE81" i="16"/>
  <c r="AN80" i="16"/>
  <c r="AE80" i="16"/>
  <c r="AN79" i="16"/>
  <c r="AE79" i="16"/>
  <c r="AM78" i="16"/>
  <c r="AD78" i="16"/>
  <c r="AM77" i="16"/>
  <c r="AD77" i="16"/>
  <c r="AM76" i="16"/>
  <c r="AD76" i="16"/>
  <c r="AM75" i="16"/>
  <c r="AC75" i="16"/>
  <c r="AL74" i="16"/>
  <c r="AC74" i="16"/>
  <c r="AL73" i="16"/>
  <c r="AC73" i="16"/>
  <c r="AL72" i="16"/>
  <c r="AC72" i="16"/>
  <c r="AK71" i="16"/>
  <c r="AB71" i="16"/>
  <c r="AK70" i="16"/>
  <c r="AB70" i="16"/>
  <c r="AK69" i="16"/>
  <c r="AB69" i="16"/>
  <c r="AK68" i="16"/>
  <c r="AS67" i="16"/>
  <c r="AJ67" i="16"/>
  <c r="AS66" i="16"/>
  <c r="AJ66" i="16"/>
  <c r="AS65" i="16"/>
  <c r="AJ65" i="16"/>
  <c r="AS64" i="16"/>
  <c r="AI64" i="16"/>
  <c r="AR63" i="16"/>
  <c r="AI63" i="16"/>
  <c r="AR62" i="16"/>
  <c r="AI62" i="16"/>
  <c r="AR61" i="16"/>
  <c r="AI61" i="16"/>
  <c r="AQ60" i="16"/>
  <c r="AH60" i="16"/>
  <c r="AQ59" i="16"/>
  <c r="AH59" i="16"/>
  <c r="AQ58" i="16"/>
  <c r="AH58" i="16"/>
  <c r="AQ57" i="16"/>
  <c r="AG57" i="16"/>
  <c r="AP56" i="16"/>
  <c r="AG56" i="16"/>
  <c r="AP55" i="16"/>
  <c r="AG55" i="16"/>
  <c r="AP54" i="16"/>
  <c r="AG54" i="16"/>
  <c r="AO53" i="16"/>
  <c r="AF53" i="16"/>
  <c r="AO52" i="16"/>
  <c r="AF52" i="16"/>
  <c r="AO51" i="16"/>
  <c r="AF51" i="16"/>
  <c r="AO50" i="16"/>
  <c r="AE50" i="16"/>
  <c r="AN49" i="16"/>
  <c r="AE49" i="16"/>
  <c r="AN48" i="16"/>
  <c r="AE48" i="16"/>
  <c r="AN47" i="16"/>
  <c r="AE47" i="16"/>
  <c r="AM46" i="16"/>
  <c r="AD46" i="16"/>
  <c r="AM45" i="16"/>
  <c r="AD45" i="16"/>
  <c r="AM44" i="16"/>
  <c r="AD44" i="16"/>
  <c r="AM43" i="16"/>
  <c r="AC43" i="16"/>
  <c r="AL42" i="16"/>
  <c r="AC42" i="16"/>
  <c r="AL41" i="16"/>
  <c r="AC41" i="16"/>
  <c r="AL40" i="16"/>
  <c r="AC40" i="16"/>
  <c r="AK39" i="16"/>
  <c r="AB39" i="16"/>
  <c r="AK38" i="16"/>
  <c r="AB38" i="16"/>
  <c r="AK37" i="16"/>
  <c r="AB37" i="16"/>
  <c r="AK36" i="16"/>
  <c r="AS35" i="16"/>
  <c r="AJ35" i="16"/>
  <c r="AS34" i="16"/>
  <c r="AJ34" i="16"/>
  <c r="AS33" i="16"/>
  <c r="AJ33" i="16"/>
  <c r="AS32" i="16"/>
  <c r="AI32" i="16"/>
  <c r="AR31" i="16"/>
  <c r="AI31" i="16"/>
  <c r="AR30" i="16"/>
  <c r="AI30" i="16"/>
  <c r="AR29" i="16"/>
  <c r="AI29" i="16"/>
  <c r="AQ28" i="16"/>
  <c r="AH28" i="16"/>
  <c r="AQ27" i="16"/>
  <c r="AH27" i="16"/>
  <c r="AQ26" i="16"/>
  <c r="AH26" i="16"/>
  <c r="AQ25" i="16"/>
  <c r="AG25" i="16"/>
  <c r="AP24" i="16"/>
  <c r="AG24" i="16"/>
  <c r="AP23" i="16"/>
  <c r="AG23" i="16"/>
  <c r="AP22" i="16"/>
  <c r="AG22" i="16"/>
  <c r="AO21" i="16"/>
  <c r="AF21" i="16"/>
  <c r="AO20" i="16"/>
  <c r="AF20" i="16"/>
  <c r="AO19" i="16"/>
  <c r="AF19" i="16"/>
  <c r="AO18" i="16"/>
  <c r="AE18" i="16"/>
  <c r="AN17" i="16"/>
  <c r="AE17" i="16"/>
  <c r="AN16" i="16"/>
  <c r="AE16" i="16"/>
  <c r="AN15" i="16"/>
  <c r="AE15" i="16"/>
  <c r="AM14" i="16"/>
  <c r="AD14" i="16"/>
  <c r="AM13" i="16"/>
  <c r="AD13" i="16"/>
  <c r="AM12" i="16"/>
  <c r="AD12" i="16"/>
  <c r="AM11" i="16"/>
  <c r="AC11" i="16"/>
  <c r="AL10" i="16"/>
  <c r="AC10" i="16"/>
  <c r="AL9" i="16"/>
  <c r="AC9" i="16"/>
  <c r="AL8" i="16"/>
  <c r="AC8" i="16"/>
  <c r="AK7" i="16"/>
  <c r="AB7" i="16"/>
  <c r="AK6" i="16"/>
  <c r="AB6" i="16"/>
  <c r="AK5" i="16"/>
  <c r="AB5" i="16"/>
  <c r="AK4" i="16"/>
  <c r="AC4" i="16"/>
  <c r="AM3" i="16"/>
  <c r="AE3" i="16"/>
  <c r="AO100" i="16"/>
  <c r="AE100" i="16"/>
  <c r="AL99" i="16"/>
  <c r="AS98" i="16"/>
  <c r="AI98" i="16"/>
  <c r="AP97" i="16"/>
  <c r="AF97" i="16"/>
  <c r="AN96" i="16"/>
  <c r="AC96" i="16"/>
  <c r="AK95" i="16"/>
  <c r="AR94" i="16"/>
  <c r="AG94" i="16"/>
  <c r="AO93" i="16"/>
  <c r="AE93" i="16"/>
  <c r="AM92" i="16"/>
  <c r="AB92" i="16"/>
  <c r="AJ91" i="16"/>
  <c r="AQ90" i="16"/>
  <c r="AF90" i="16"/>
  <c r="AN89" i="16"/>
  <c r="AD89" i="16"/>
  <c r="AK88" i="16"/>
  <c r="AS87" i="16"/>
  <c r="AI87" i="16"/>
  <c r="AO86" i="16"/>
  <c r="AE86" i="16"/>
  <c r="AM85" i="16"/>
  <c r="AC85" i="16"/>
  <c r="AJ84" i="16"/>
  <c r="AR83" i="16"/>
  <c r="AH83" i="16"/>
  <c r="AN82" i="16"/>
  <c r="AD82" i="16"/>
  <c r="AM81" i="16"/>
  <c r="AD81" i="16"/>
  <c r="AM80" i="16"/>
  <c r="AD80" i="16"/>
  <c r="AM79" i="16"/>
  <c r="AC79" i="16"/>
  <c r="AL78" i="16"/>
  <c r="AC78" i="16"/>
  <c r="AL77" i="16"/>
  <c r="AC77" i="16"/>
  <c r="AL76" i="16"/>
  <c r="AC76" i="16"/>
  <c r="AK75" i="16"/>
  <c r="AB75" i="16"/>
  <c r="AK74" i="16"/>
  <c r="AB74" i="16"/>
  <c r="AK73" i="16"/>
  <c r="AB73" i="16"/>
  <c r="AK72" i="16"/>
  <c r="AS71" i="16"/>
  <c r="AJ71" i="16"/>
  <c r="AS70" i="16"/>
  <c r="AJ70" i="16"/>
  <c r="AS69" i="16"/>
  <c r="AJ69" i="16"/>
  <c r="AS68" i="16"/>
  <c r="AI68" i="16"/>
  <c r="AR67" i="16"/>
  <c r="AI67" i="16"/>
  <c r="AR66" i="16"/>
  <c r="AI66" i="16"/>
  <c r="AR65" i="16"/>
  <c r="AI65" i="16"/>
  <c r="AQ64" i="16"/>
  <c r="AH64" i="16"/>
  <c r="AQ63" i="16"/>
  <c r="AH63" i="16"/>
  <c r="AQ62" i="16"/>
  <c r="AH62" i="16"/>
  <c r="AQ61" i="16"/>
  <c r="AG61" i="16"/>
  <c r="AP60" i="16"/>
  <c r="AG60" i="16"/>
  <c r="AP59" i="16"/>
  <c r="AG59" i="16"/>
  <c r="AP58" i="16"/>
  <c r="AG58" i="16"/>
  <c r="AO57" i="16"/>
  <c r="AF57" i="16"/>
  <c r="AO56" i="16"/>
  <c r="AF56" i="16"/>
  <c r="AO55" i="16"/>
  <c r="AF55" i="16"/>
  <c r="AO54" i="16"/>
  <c r="AE54" i="16"/>
  <c r="AN53" i="16"/>
  <c r="AE53" i="16"/>
  <c r="AN52" i="16"/>
  <c r="AE52" i="16"/>
  <c r="AN51" i="16"/>
  <c r="AE51" i="16"/>
  <c r="AM50" i="16"/>
  <c r="AD50" i="16"/>
  <c r="AM49" i="16"/>
  <c r="AD49" i="16"/>
  <c r="AM48" i="16"/>
  <c r="AD48" i="16"/>
  <c r="AM47" i="16"/>
  <c r="AC47" i="16"/>
  <c r="AL46" i="16"/>
  <c r="AC46" i="16"/>
  <c r="AL45" i="16"/>
  <c r="AC45" i="16"/>
  <c r="AL44" i="16"/>
  <c r="AC44" i="16"/>
  <c r="AK43" i="16"/>
  <c r="AB43" i="16"/>
  <c r="AK42" i="16"/>
  <c r="AB42" i="16"/>
  <c r="AK41" i="16"/>
  <c r="AB41" i="16"/>
  <c r="AK40" i="16"/>
  <c r="AS39" i="16"/>
  <c r="AJ39" i="16"/>
  <c r="AS38" i="16"/>
  <c r="AJ38" i="16"/>
  <c r="AS37" i="16"/>
  <c r="AJ37" i="16"/>
  <c r="AS36" i="16"/>
  <c r="AI36" i="16"/>
  <c r="AR35" i="16"/>
  <c r="AI35" i="16"/>
  <c r="AR34" i="16"/>
  <c r="AI34" i="16"/>
  <c r="AR33" i="16"/>
  <c r="AI33" i="16"/>
  <c r="AQ32" i="16"/>
  <c r="AH32" i="16"/>
  <c r="AQ31" i="16"/>
  <c r="AH31" i="16"/>
  <c r="AQ30" i="16"/>
  <c r="AH30" i="16"/>
  <c r="AQ29" i="16"/>
  <c r="AG29" i="16"/>
  <c r="AP28" i="16"/>
  <c r="AG28" i="16"/>
  <c r="AP27" i="16"/>
  <c r="AG27" i="16"/>
  <c r="AP26" i="16"/>
  <c r="AG26" i="16"/>
  <c r="AO25" i="16"/>
  <c r="AF25" i="16"/>
  <c r="AO24" i="16"/>
  <c r="AF24" i="16"/>
  <c r="AO23" i="16"/>
  <c r="AF23" i="16"/>
  <c r="AO22" i="16"/>
  <c r="AE22" i="16"/>
  <c r="AN21" i="16"/>
  <c r="AE21" i="16"/>
  <c r="AN20" i="16"/>
  <c r="AE20" i="16"/>
  <c r="AN19" i="16"/>
  <c r="AE19" i="16"/>
  <c r="AM18" i="16"/>
  <c r="AD18" i="16"/>
  <c r="AM17" i="16"/>
  <c r="AD17" i="16"/>
  <c r="AM16" i="16"/>
  <c r="AD16" i="16"/>
  <c r="AM15" i="16"/>
  <c r="AC15" i="16"/>
  <c r="AL14" i="16"/>
  <c r="AC14" i="16"/>
  <c r="AL13" i="16"/>
  <c r="AC13" i="16"/>
  <c r="AL12" i="16"/>
  <c r="AC12" i="16"/>
  <c r="AK11" i="16"/>
  <c r="AB11" i="16"/>
  <c r="AK10" i="16"/>
  <c r="AB10" i="16"/>
  <c r="AK9" i="16"/>
  <c r="AB9" i="16"/>
  <c r="AK8" i="16"/>
  <c r="AS7" i="16"/>
  <c r="AJ7" i="16"/>
  <c r="AS6" i="16"/>
  <c r="AJ6" i="16"/>
  <c r="AS5" i="16"/>
  <c r="AJ5" i="16"/>
  <c r="AS4" i="16"/>
  <c r="AJ4" i="16"/>
  <c r="AB4" i="16"/>
  <c r="AL3" i="16"/>
  <c r="AD3" i="16"/>
  <c r="AQ100" i="16"/>
  <c r="AG100" i="16"/>
  <c r="AO99" i="16"/>
  <c r="AD99" i="16"/>
  <c r="AL98" i="16"/>
  <c r="AS97" i="16"/>
  <c r="AH97" i="16"/>
  <c r="AP96" i="16"/>
  <c r="AF96" i="16"/>
  <c r="AM95" i="16"/>
  <c r="AC95" i="16"/>
  <c r="AK94" i="16"/>
  <c r="AQ93" i="16"/>
  <c r="AG93" i="16"/>
  <c r="AO92" i="16"/>
  <c r="AE92" i="16"/>
  <c r="AL91" i="16"/>
  <c r="AB91" i="16"/>
  <c r="AJ90" i="16"/>
  <c r="AP89" i="16"/>
  <c r="AF89" i="16"/>
  <c r="AN88" i="16"/>
  <c r="AC88" i="16"/>
  <c r="AK87" i="16"/>
  <c r="AS86" i="16"/>
  <c r="AI86" i="16"/>
  <c r="AO85" i="16"/>
  <c r="AE85" i="16"/>
  <c r="AM84" i="16"/>
  <c r="AB84" i="16"/>
  <c r="AJ83" i="16"/>
  <c r="AR82" i="16"/>
  <c r="AG82" i="16"/>
  <c r="AO81" i="16"/>
  <c r="AF81" i="16"/>
  <c r="AO80" i="16"/>
  <c r="AF80" i="16"/>
  <c r="AO79" i="16"/>
  <c r="AF79" i="16"/>
  <c r="AO78" i="16"/>
  <c r="AE78" i="16"/>
  <c r="AN77" i="16"/>
  <c r="AE77" i="16"/>
  <c r="AN76" i="16"/>
  <c r="AE76" i="16"/>
  <c r="AN75" i="16"/>
  <c r="AE75" i="16"/>
  <c r="AM74" i="16"/>
  <c r="AD74" i="16"/>
  <c r="AM73" i="16"/>
  <c r="AD73" i="16"/>
  <c r="AM72" i="16"/>
  <c r="AD72" i="16"/>
  <c r="AM71" i="16"/>
  <c r="AC71" i="16"/>
  <c r="AL70" i="16"/>
  <c r="AC70" i="16"/>
  <c r="AL69" i="16"/>
  <c r="AC69" i="16"/>
  <c r="AL68" i="16"/>
  <c r="AC68" i="16"/>
  <c r="AK67" i="16"/>
  <c r="AB67" i="16"/>
  <c r="AK66" i="16"/>
  <c r="AB66" i="16"/>
  <c r="AK65" i="16"/>
  <c r="AB65" i="16"/>
  <c r="AK64" i="16"/>
  <c r="AS63" i="16"/>
  <c r="AJ63" i="16"/>
  <c r="AS62" i="16"/>
  <c r="AJ62" i="16"/>
  <c r="AS61" i="16"/>
  <c r="AJ61" i="16"/>
  <c r="AS60" i="16"/>
  <c r="AI60" i="16"/>
  <c r="AR59" i="16"/>
  <c r="AI59" i="16"/>
  <c r="AR58" i="16"/>
  <c r="AI58" i="16"/>
  <c r="AR57" i="16"/>
  <c r="AI57" i="16"/>
  <c r="AQ56" i="16"/>
  <c r="AH56" i="16"/>
  <c r="AQ55" i="16"/>
  <c r="AH55" i="16"/>
  <c r="AQ54" i="16"/>
  <c r="AH54" i="16"/>
  <c r="AQ53" i="16"/>
  <c r="AG53" i="16"/>
  <c r="AP52" i="16"/>
  <c r="AG52" i="16"/>
  <c r="AP51" i="16"/>
  <c r="AG51" i="16"/>
  <c r="AP50" i="16"/>
  <c r="AG50" i="16"/>
  <c r="AO49" i="16"/>
  <c r="AF49" i="16"/>
  <c r="AO48" i="16"/>
  <c r="AF48" i="16"/>
  <c r="AO47" i="16"/>
  <c r="AF47" i="16"/>
  <c r="AO46" i="16"/>
  <c r="AE46" i="16"/>
  <c r="AN45" i="16"/>
  <c r="AE45" i="16"/>
  <c r="AN44" i="16"/>
  <c r="AE44" i="16"/>
  <c r="AN43" i="16"/>
  <c r="AE43" i="16"/>
  <c r="AM42" i="16"/>
  <c r="AD42" i="16"/>
  <c r="AM41" i="16"/>
  <c r="AD41" i="16"/>
  <c r="AM40" i="16"/>
  <c r="AD40" i="16"/>
  <c r="AM39" i="16"/>
  <c r="AC39" i="16"/>
  <c r="AL38" i="16"/>
  <c r="AC38" i="16"/>
  <c r="AL37" i="16"/>
  <c r="AC37" i="16"/>
  <c r="AL36" i="16"/>
  <c r="AC36" i="16"/>
  <c r="AK35" i="16"/>
  <c r="AB35" i="16"/>
  <c r="AK34" i="16"/>
  <c r="AB34" i="16"/>
  <c r="AK33" i="16"/>
  <c r="AB33" i="16"/>
  <c r="AK32" i="16"/>
  <c r="AS31" i="16"/>
  <c r="AJ31" i="16"/>
  <c r="AS30" i="16"/>
  <c r="AJ30" i="16"/>
  <c r="AS29" i="16"/>
  <c r="AJ29" i="16"/>
  <c r="AS28" i="16"/>
  <c r="AI28" i="16"/>
  <c r="AR27" i="16"/>
  <c r="AI27" i="16"/>
  <c r="AR26" i="16"/>
  <c r="AI26" i="16"/>
  <c r="AR25" i="16"/>
  <c r="AI25" i="16"/>
  <c r="AQ24" i="16"/>
  <c r="AH24" i="16"/>
  <c r="AQ23" i="16"/>
  <c r="AH23" i="16"/>
  <c r="AQ22" i="16"/>
  <c r="AH22" i="16"/>
  <c r="AQ21" i="16"/>
  <c r="AG21" i="16"/>
  <c r="AP20" i="16"/>
  <c r="AG20" i="16"/>
  <c r="AP19" i="16"/>
  <c r="AG19" i="16"/>
  <c r="AP18" i="16"/>
  <c r="AG18" i="16"/>
  <c r="AO17" i="16"/>
  <c r="AF17" i="16"/>
  <c r="AO16" i="16"/>
  <c r="AF16" i="16"/>
  <c r="AO15" i="16"/>
  <c r="AF15" i="16"/>
  <c r="AO14" i="16"/>
  <c r="AE14" i="16"/>
  <c r="AN13" i="16"/>
  <c r="AE13" i="16"/>
  <c r="AN12" i="16"/>
  <c r="AE12" i="16"/>
  <c r="AN11" i="16"/>
  <c r="AE11" i="16"/>
  <c r="AM10" i="16"/>
  <c r="AD10" i="16"/>
  <c r="AM9" i="16"/>
  <c r="AD9" i="16"/>
  <c r="AM8" i="16"/>
  <c r="AD8" i="16"/>
  <c r="AM7" i="16"/>
  <c r="AC7" i="16"/>
  <c r="AL6" i="16"/>
  <c r="AC6" i="16"/>
  <c r="AL5" i="16"/>
  <c r="AC5" i="16"/>
  <c r="AL4" i="16"/>
  <c r="AD4" i="16"/>
  <c r="AN3" i="16"/>
  <c r="AF3" i="16"/>
  <c r="AH100" i="16"/>
  <c r="AH99" i="16"/>
  <c r="AG98" i="16"/>
  <c r="AL97" i="16"/>
  <c r="AK96" i="16"/>
  <c r="AO95" i="16"/>
  <c r="AN94" i="16"/>
  <c r="AN93" i="16"/>
  <c r="AQ92" i="16"/>
  <c r="AQ91" i="16"/>
  <c r="AC91" i="16"/>
  <c r="AC90" i="16"/>
  <c r="AC89" i="16"/>
  <c r="AF88" i="16"/>
  <c r="AE87" i="16"/>
  <c r="AJ86" i="16"/>
  <c r="AI85" i="16"/>
  <c r="AI84" i="16"/>
  <c r="AL83" i="16"/>
  <c r="AL82" i="16"/>
  <c r="AQ81" i="16"/>
  <c r="AS80" i="16"/>
  <c r="AC80" i="16"/>
  <c r="AH79" i="16"/>
  <c r="AJ78" i="16"/>
  <c r="AO77" i="16"/>
  <c r="AQ76" i="16"/>
  <c r="AS75" i="16"/>
  <c r="AG75" i="16"/>
  <c r="AI74" i="16"/>
  <c r="AN73" i="16"/>
  <c r="AP72" i="16"/>
  <c r="AR71" i="16"/>
  <c r="AF71" i="16"/>
  <c r="AH70" i="16"/>
  <c r="AM69" i="16"/>
  <c r="AO68" i="16"/>
  <c r="AQ67" i="16"/>
  <c r="AE67" i="16"/>
  <c r="AG66" i="16"/>
  <c r="AL65" i="16"/>
  <c r="AN64" i="16"/>
  <c r="AP63" i="16"/>
  <c r="AC63" i="16"/>
  <c r="AE62" i="16"/>
  <c r="AK61" i="16"/>
  <c r="AM60" i="16"/>
  <c r="AO59" i="16"/>
  <c r="AB59" i="16"/>
  <c r="AD58" i="16"/>
  <c r="AJ57" i="16"/>
  <c r="AL56" i="16"/>
  <c r="AN55" i="16"/>
  <c r="AS54" i="16"/>
  <c r="AC54" i="16"/>
  <c r="AI53" i="16"/>
  <c r="AK52" i="16"/>
  <c r="AM51" i="16"/>
  <c r="AR50" i="16"/>
  <c r="AB50" i="16"/>
  <c r="AG49" i="16"/>
  <c r="AI48" i="16"/>
  <c r="AK47" i="16"/>
  <c r="AQ46" i="16"/>
  <c r="AS45" i="16"/>
  <c r="AF45" i="16"/>
  <c r="AH44" i="16"/>
  <c r="AJ43" i="16"/>
  <c r="AP42" i="16"/>
  <c r="AR41" i="16"/>
  <c r="AE41" i="16"/>
  <c r="AG40" i="16"/>
  <c r="AI39" i="16"/>
  <c r="AO38" i="16"/>
  <c r="AQ37" i="16"/>
  <c r="AD37" i="16"/>
  <c r="AF36" i="16"/>
  <c r="AH35" i="16"/>
  <c r="AM34" i="16"/>
  <c r="AO33" i="16"/>
  <c r="AC33" i="16"/>
  <c r="AE32" i="16"/>
  <c r="AG31" i="16"/>
  <c r="AL30" i="16"/>
  <c r="AN29" i="16"/>
  <c r="AB29" i="16"/>
  <c r="AD28" i="16"/>
  <c r="AF27" i="16"/>
  <c r="AK26" i="16"/>
  <c r="AM25" i="16"/>
  <c r="AS24" i="16"/>
  <c r="AC24" i="16"/>
  <c r="AE23" i="16"/>
  <c r="AJ22" i="16"/>
  <c r="AL21" i="16"/>
  <c r="AQ20" i="16"/>
  <c r="AS19" i="16"/>
  <c r="AC19" i="16"/>
  <c r="AI18" i="16"/>
  <c r="AK17" i="16"/>
  <c r="AP16" i="16"/>
  <c r="AR15" i="16"/>
  <c r="AB15" i="16"/>
  <c r="AH14" i="16"/>
  <c r="AJ13" i="16"/>
  <c r="AO12" i="16"/>
  <c r="AQ11" i="16"/>
  <c r="AS10" i="16"/>
  <c r="AG10" i="16"/>
  <c r="AI9" i="16"/>
  <c r="AN8" i="16"/>
  <c r="AP7" i="16"/>
  <c r="AR6" i="16"/>
  <c r="AE6" i="16"/>
  <c r="AG5" i="16"/>
  <c r="AM4" i="16"/>
  <c r="AQ3" i="16"/>
  <c r="AC3" i="16"/>
  <c r="AC100" i="16"/>
  <c r="AG99" i="16"/>
  <c r="AF98" i="16"/>
  <c r="AI97" i="16"/>
  <c r="AI96" i="16"/>
  <c r="AI95" i="16"/>
  <c r="AM94" i="16"/>
  <c r="AM93" i="16"/>
  <c r="AP92" i="16"/>
  <c r="AP91" i="16"/>
  <c r="AO90" i="16"/>
  <c r="AB90" i="16"/>
  <c r="AS88" i="16"/>
  <c r="AE88" i="16"/>
  <c r="AD87" i="16"/>
  <c r="AD86" i="16"/>
  <c r="AH85" i="16"/>
  <c r="AH84" i="16"/>
  <c r="AK83" i="16"/>
  <c r="AK82" i="16"/>
  <c r="AL81" i="16"/>
  <c r="AQ80" i="16"/>
  <c r="AS79" i="16"/>
  <c r="AG79" i="16"/>
  <c r="AI78" i="16"/>
  <c r="AK77" i="16"/>
  <c r="AP76" i="16"/>
  <c r="AR75" i="16"/>
  <c r="AF75" i="16"/>
  <c r="AH74" i="16"/>
  <c r="AJ73" i="16"/>
  <c r="AO72" i="16"/>
  <c r="AQ71" i="16"/>
  <c r="AE71" i="16"/>
  <c r="AG70" i="16"/>
  <c r="AI69" i="16"/>
  <c r="AN68" i="16"/>
  <c r="AP67" i="16"/>
  <c r="AC67" i="16"/>
  <c r="AE66" i="16"/>
  <c r="AG65" i="16"/>
  <c r="AM64" i="16"/>
  <c r="AO63" i="16"/>
  <c r="AB63" i="16"/>
  <c r="AD62" i="16"/>
  <c r="AF61" i="16"/>
  <c r="AL60" i="16"/>
  <c r="AN59" i="16"/>
  <c r="AS58" i="16"/>
  <c r="AC58" i="16"/>
  <c r="AE57" i="16"/>
  <c r="AK56" i="16"/>
  <c r="AM55" i="16"/>
  <c r="AR54" i="16"/>
  <c r="AB54" i="16"/>
  <c r="AD53" i="16"/>
  <c r="AI52" i="16"/>
  <c r="AK51" i="16"/>
  <c r="AQ50" i="16"/>
  <c r="AS49" i="16"/>
  <c r="AC49" i="16"/>
  <c r="AH48" i="16"/>
  <c r="AJ47" i="16"/>
  <c r="AP46" i="16"/>
  <c r="AR45" i="16"/>
  <c r="AB45" i="16"/>
  <c r="AG44" i="16"/>
  <c r="AI43" i="16"/>
  <c r="AO42" i="16"/>
  <c r="AQ41" i="16"/>
  <c r="AS40" i="16"/>
  <c r="AF40" i="16"/>
  <c r="AH39" i="16"/>
  <c r="AM38" i="16"/>
  <c r="AO37" i="16"/>
  <c r="AQ36" i="16"/>
  <c r="AE36" i="16"/>
  <c r="AG35" i="16"/>
  <c r="AL34" i="16"/>
  <c r="AN33" i="16"/>
  <c r="AP32" i="16"/>
  <c r="AD32" i="16"/>
  <c r="AF31" i="16"/>
  <c r="AK30" i="16"/>
  <c r="AM29" i="16"/>
  <c r="AO28" i="16"/>
  <c r="AC28" i="16"/>
  <c r="AE27" i="16"/>
  <c r="AJ26" i="16"/>
  <c r="AL25" i="16"/>
  <c r="AN24" i="16"/>
  <c r="AS23" i="16"/>
  <c r="AC23" i="16"/>
  <c r="AI22" i="16"/>
  <c r="AK21" i="16"/>
  <c r="AM20" i="16"/>
  <c r="AR19" i="16"/>
  <c r="AB19" i="16"/>
  <c r="AH18" i="16"/>
  <c r="AJ17" i="16"/>
  <c r="AL16" i="16"/>
  <c r="AQ15" i="16"/>
  <c r="AS14" i="16"/>
  <c r="AG14" i="16"/>
  <c r="AI13" i="16"/>
  <c r="AK12" i="16"/>
  <c r="AP11" i="16"/>
  <c r="AR10" i="16"/>
  <c r="AE10" i="16"/>
  <c r="AG9" i="16"/>
  <c r="AI8" i="16"/>
  <c r="AO7" i="16"/>
  <c r="AQ6" i="16"/>
  <c r="AD6" i="16"/>
  <c r="AF5" i="16"/>
  <c r="AI4" i="16"/>
  <c r="AP3" i="16"/>
  <c r="AS100" i="16"/>
  <c r="AS99" i="16"/>
  <c r="AE99" i="16"/>
  <c r="AE98" i="16"/>
  <c r="AE97" i="16"/>
  <c r="AH96" i="16"/>
  <c r="AH95" i="16"/>
  <c r="AL94" i="16"/>
  <c r="AL93" i="16"/>
  <c r="AK92" i="16"/>
  <c r="AO91" i="16"/>
  <c r="AN90" i="16"/>
  <c r="AS89" i="16"/>
  <c r="AJ100" i="16"/>
  <c r="AJ99" i="16"/>
  <c r="AN98" i="16"/>
  <c r="AN97" i="16"/>
  <c r="AQ96" i="16"/>
  <c r="AQ95" i="16"/>
  <c r="AQ94" i="16"/>
  <c r="AC94" i="16"/>
  <c r="AC93" i="16"/>
  <c r="AF92" i="16"/>
  <c r="AE91" i="16"/>
  <c r="AE90" i="16"/>
  <c r="AI89" i="16"/>
  <c r="AI88" i="16"/>
  <c r="AL87" i="16"/>
  <c r="AL86" i="16"/>
  <c r="AL85" i="16"/>
  <c r="AO84" i="16"/>
  <c r="AO83" i="16"/>
  <c r="AS82" i="16"/>
  <c r="AS81" i="16"/>
  <c r="AC81" i="16"/>
  <c r="AH80" i="16"/>
  <c r="AJ79" i="16"/>
  <c r="AP78" i="16"/>
  <c r="AR77" i="16"/>
  <c r="AB77" i="16"/>
  <c r="AG76" i="16"/>
  <c r="AI75" i="16"/>
  <c r="AO74" i="16"/>
  <c r="AQ73" i="16"/>
  <c r="AS72" i="16"/>
  <c r="AF72" i="16"/>
  <c r="AH71" i="16"/>
  <c r="AM70" i="16"/>
  <c r="AO69" i="16"/>
  <c r="AQ68" i="16"/>
  <c r="AE68" i="16"/>
  <c r="AG67" i="16"/>
  <c r="AL66" i="16"/>
  <c r="AN65" i="16"/>
  <c r="AP64" i="16"/>
  <c r="AD64" i="16"/>
  <c r="AF63" i="16"/>
  <c r="AK62" i="16"/>
  <c r="AM61" i="16"/>
  <c r="AO60" i="16"/>
  <c r="AC60" i="16"/>
  <c r="AE59" i="16"/>
  <c r="AJ58" i="16"/>
  <c r="AL57" i="16"/>
  <c r="AN56" i="16"/>
  <c r="AS55" i="16"/>
  <c r="AC55" i="16"/>
  <c r="AI54" i="16"/>
  <c r="AK53" i="16"/>
  <c r="AM52" i="16"/>
  <c r="AR51" i="16"/>
  <c r="AB51" i="16"/>
  <c r="AH50" i="16"/>
  <c r="AJ49" i="16"/>
  <c r="AL48" i="16"/>
  <c r="AQ47" i="16"/>
  <c r="AS46" i="16"/>
  <c r="AG46" i="16"/>
  <c r="AI45" i="16"/>
  <c r="AK44" i="16"/>
  <c r="AP43" i="16"/>
  <c r="AR42" i="16"/>
  <c r="AE42" i="16"/>
  <c r="AG41" i="16"/>
  <c r="AI40" i="16"/>
  <c r="AO39" i="16"/>
  <c r="AQ38" i="16"/>
  <c r="AD38" i="16"/>
  <c r="AF37" i="16"/>
  <c r="AH36" i="16"/>
  <c r="AN35" i="16"/>
  <c r="AP34" i="16"/>
  <c r="AC34" i="16"/>
  <c r="AE33" i="16"/>
  <c r="AG32" i="16"/>
  <c r="AM31" i="16"/>
  <c r="AO30" i="16"/>
  <c r="AB30" i="16"/>
  <c r="AD29" i="16"/>
  <c r="AF28" i="16"/>
  <c r="AK27" i="16"/>
  <c r="AM26" i="16"/>
  <c r="AS25" i="16"/>
  <c r="AC25" i="16"/>
  <c r="AE24" i="16"/>
  <c r="AJ23" i="16"/>
  <c r="AL22" i="16"/>
  <c r="AR21" i="16"/>
  <c r="AB21" i="16"/>
  <c r="AD20" i="16"/>
  <c r="AI19" i="16"/>
  <c r="AK18" i="16"/>
  <c r="AQ17" i="16"/>
  <c r="AS16" i="16"/>
  <c r="AC16" i="16"/>
  <c r="AH15" i="16"/>
  <c r="AJ14" i="16"/>
  <c r="AO13" i="16"/>
  <c r="AQ12" i="16"/>
  <c r="AS11" i="16"/>
  <c r="AG11" i="16"/>
  <c r="AI10" i="16"/>
  <c r="AN9" i="16"/>
  <c r="AP8" i="16"/>
  <c r="AR7" i="16"/>
  <c r="AF7" i="16"/>
  <c r="AH6" i="16"/>
  <c r="AM5" i="16"/>
  <c r="AO4" i="16"/>
  <c r="AS3" i="16"/>
  <c r="AH3" i="16"/>
  <c r="AR99" i="16"/>
  <c r="AD98" i="16"/>
  <c r="AG96" i="16"/>
  <c r="AF94" i="16"/>
  <c r="AJ92" i="16"/>
  <c r="AM90" i="16"/>
  <c r="AR88" i="16"/>
  <c r="AM87" i="16"/>
  <c r="AB86" i="16"/>
  <c r="AN84" i="16"/>
  <c r="AC83" i="16"/>
  <c r="AK81" i="16"/>
  <c r="AI80" i="16"/>
  <c r="AS78" i="16"/>
  <c r="AQ77" i="16"/>
  <c r="AI76" i="16"/>
  <c r="AS74" i="16"/>
  <c r="AR73" i="16"/>
  <c r="AI72" i="16"/>
  <c r="AG71" i="16"/>
  <c r="AR69" i="16"/>
  <c r="AM68" i="16"/>
  <c r="AH67" i="16"/>
  <c r="AC66" i="16"/>
  <c r="AO64" i="16"/>
  <c r="AK63" i="16"/>
  <c r="AC62" i="16"/>
  <c r="AB61" i="16"/>
  <c r="AK59" i="16"/>
  <c r="AE58" i="16"/>
  <c r="AB57" i="16"/>
  <c r="AK55" i="16"/>
  <c r="AJ54" i="16"/>
  <c r="AB53" i="16"/>
  <c r="AQ51" i="16"/>
  <c r="AJ50" i="16"/>
  <c r="AB49" i="16"/>
  <c r="AR47" i="16"/>
  <c r="AJ46" i="16"/>
  <c r="AG45" i="16"/>
  <c r="AR43" i="16"/>
  <c r="AJ42" i="16"/>
  <c r="AI41" i="16"/>
  <c r="AR39" i="16"/>
  <c r="AP38" i="16"/>
  <c r="AI37" i="16"/>
  <c r="AD36" i="16"/>
  <c r="AQ34" i="16"/>
  <c r="AL33" i="16"/>
  <c r="AF32" i="16"/>
  <c r="AB31" i="16"/>
  <c r="AL29" i="16"/>
  <c r="AK28" i="16"/>
  <c r="AB27" i="16"/>
  <c r="AN25" i="16"/>
  <c r="AK24" i="16"/>
  <c r="AB23" i="16"/>
  <c r="AS21" i="16"/>
  <c r="AK20" i="16"/>
  <c r="AH19" i="16"/>
  <c r="AS17" i="16"/>
  <c r="AK16" i="16"/>
  <c r="AI15" i="16"/>
  <c r="AS13" i="16"/>
  <c r="AP12" i="16"/>
  <c r="AI11" i="16"/>
  <c r="AS9" i="16"/>
  <c r="AQ8" i="16"/>
  <c r="AI7" i="16"/>
  <c r="AG6" i="16"/>
  <c r="AQ4" i="16"/>
  <c r="AO3" i="16"/>
  <c r="AQ99" i="16"/>
  <c r="AC98" i="16"/>
  <c r="AB96" i="16"/>
  <c r="AE94" i="16"/>
  <c r="AH92" i="16"/>
  <c r="AL90" i="16"/>
  <c r="AP88" i="16"/>
  <c r="AG87" i="16"/>
  <c r="AS85" i="16"/>
  <c r="AF84" i="16"/>
  <c r="AB83" i="16"/>
  <c r="AJ81" i="16"/>
  <c r="AG80" i="16"/>
  <c r="AR78" i="16"/>
  <c r="AJ77" i="16"/>
  <c r="AH76" i="16"/>
  <c r="AR74" i="16"/>
  <c r="AO73" i="16"/>
  <c r="AH72" i="16"/>
  <c r="AR70" i="16"/>
  <c r="AQ69" i="16"/>
  <c r="AH68" i="16"/>
  <c r="AF67" i="16"/>
  <c r="AQ65" i="16"/>
  <c r="AL64" i="16"/>
  <c r="AG63" i="16"/>
  <c r="AB62" i="16"/>
  <c r="AN60" i="16"/>
  <c r="AJ59" i="16"/>
  <c r="AB58" i="16"/>
  <c r="AS56" i="16"/>
  <c r="AJ55" i="16"/>
  <c r="AD54" i="16"/>
  <c r="AS52" i="16"/>
  <c r="AJ51" i="16"/>
  <c r="AI50" i="16"/>
  <c r="AS48" i="16"/>
  <c r="AP47" i="16"/>
  <c r="AI46" i="16"/>
  <c r="AS44" i="16"/>
  <c r="AQ43" i="16"/>
  <c r="AI42" i="16"/>
  <c r="AF41" i="16"/>
  <c r="AQ39" i="16"/>
  <c r="AI38" i="16"/>
  <c r="AG37" i="16"/>
  <c r="AQ35" i="16"/>
  <c r="AO34" i="16"/>
  <c r="AG33" i="16"/>
  <c r="AC32" i="16"/>
  <c r="AP30" i="16"/>
  <c r="AK29" i="16"/>
  <c r="AE28" i="16"/>
  <c r="AS26" i="16"/>
  <c r="AK25" i="16"/>
  <c r="AI24" i="16"/>
  <c r="AS22" i="16"/>
  <c r="AM21" i="16"/>
  <c r="AI20" i="16"/>
  <c r="AS18" i="16"/>
  <c r="AR17" i="16"/>
  <c r="AI16" i="16"/>
  <c r="AG15" i="16"/>
  <c r="AR13" i="16"/>
  <c r="AI12" i="16"/>
  <c r="AH11" i="16"/>
  <c r="AR9" i="16"/>
  <c r="AO8" i="16"/>
  <c r="AH7" i="16"/>
  <c r="AR5" i="16"/>
  <c r="AP4" i="16"/>
  <c r="AK3" i="16"/>
  <c r="AP99" i="16"/>
  <c r="AO97" i="16"/>
  <c r="AR95" i="16"/>
  <c r="AD94" i="16"/>
  <c r="AG92" i="16"/>
  <c r="AK90" i="16"/>
  <c r="AO88" i="16"/>
  <c r="AC87" i="16"/>
  <c r="AQ85" i="16"/>
  <c r="AE84" i="16"/>
  <c r="AM82" i="16"/>
  <c r="AI81" i="16"/>
  <c r="AR79" i="16"/>
  <c r="AQ78" i="16"/>
  <c r="AI77" i="16"/>
  <c r="AF76" i="16"/>
  <c r="AQ74" i="16"/>
  <c r="AI73" i="16"/>
  <c r="AG72" i="16"/>
  <c r="AQ70" i="16"/>
  <c r="AN69" i="16"/>
  <c r="AG68" i="16"/>
  <c r="AQ66" i="16"/>
  <c r="AO65" i="16"/>
  <c r="AG64" i="16"/>
  <c r="AE63" i="16"/>
  <c r="AO61" i="16"/>
  <c r="AK60" i="16"/>
  <c r="AF59" i="16"/>
  <c r="AS57" i="16"/>
  <c r="AM56" i="16"/>
  <c r="AI55" i="16"/>
  <c r="AS53" i="16"/>
  <c r="AQ52" i="16"/>
  <c r="AI51" i="16"/>
  <c r="AC50" i="16"/>
  <c r="AQ48" i="16"/>
  <c r="AI47" i="16"/>
  <c r="AH46" i="16"/>
  <c r="AQ44" i="16"/>
  <c r="AO43" i="16"/>
  <c r="AH42" i="16"/>
  <c r="AQ40" i="16"/>
  <c r="AP39" i="16"/>
  <c r="AH38" i="16"/>
  <c r="AE37" i="16"/>
  <c r="AP35" i="16"/>
  <c r="AH34" i="16"/>
  <c r="AF33" i="16"/>
  <c r="AP31" i="16"/>
  <c r="AM30" i="16"/>
  <c r="AF29" i="16"/>
  <c r="AS27" i="16"/>
  <c r="AO26" i="16"/>
  <c r="AJ25" i="16"/>
  <c r="AD24" i="16"/>
  <c r="AR22" i="16"/>
  <c r="AJ21" i="16"/>
  <c r="AH20" i="16"/>
  <c r="AR18" i="16"/>
  <c r="AL17" i="16"/>
  <c r="AH16" i="16"/>
  <c r="AR14" i="16"/>
  <c r="AQ13" i="16"/>
  <c r="AH12" i="16"/>
  <c r="AF11" i="16"/>
  <c r="AQ9" i="16"/>
  <c r="AH8" i="16"/>
  <c r="AG7" i="16"/>
  <c r="AQ5" i="16"/>
  <c r="AN4" i="16"/>
  <c r="AJ3" i="16"/>
  <c r="AR100" i="16"/>
  <c r="AR98" i="16"/>
  <c r="AD97" i="16"/>
  <c r="AG95" i="16"/>
  <c r="AK93" i="16"/>
  <c r="AM91" i="16"/>
  <c r="AM89" i="16"/>
  <c r="AG88" i="16"/>
  <c r="AN86" i="16"/>
  <c r="AF85" i="16"/>
  <c r="AQ83" i="16"/>
  <c r="AI82" i="16"/>
  <c r="AB81" i="16"/>
  <c r="AP79" i="16"/>
  <c r="AH78" i="16"/>
  <c r="AF77" i="16"/>
  <c r="AP75" i="16"/>
  <c r="AJ74" i="16"/>
  <c r="AF73" i="16"/>
  <c r="AP71" i="16"/>
  <c r="AO70" i="16"/>
  <c r="AF69" i="16"/>
  <c r="AM100" i="16"/>
  <c r="AO98" i="16"/>
  <c r="AR96" i="16"/>
  <c r="AD95" i="16"/>
  <c r="AD93" i="16"/>
  <c r="AG91" i="16"/>
  <c r="AK89" i="16"/>
  <c r="AP87" i="16"/>
  <c r="AK86" i="16"/>
  <c r="AR84" i="16"/>
  <c r="AE83" i="16"/>
  <c r="AB82" i="16"/>
  <c r="AL80" i="16"/>
  <c r="AI79" i="16"/>
  <c r="AB78" i="16"/>
  <c r="AO76" i="16"/>
  <c r="AI99" i="16"/>
  <c r="AO94" i="16"/>
  <c r="AL89" i="16"/>
  <c r="AK85" i="16"/>
  <c r="AR81" i="16"/>
  <c r="AG78" i="16"/>
  <c r="AH75" i="16"/>
  <c r="AN72" i="16"/>
  <c r="AD70" i="16"/>
  <c r="AN67" i="16"/>
  <c r="AF65" i="16"/>
  <c r="AM63" i="16"/>
  <c r="AE61" i="16"/>
  <c r="AC59" i="16"/>
  <c r="AD57" i="16"/>
  <c r="AB55" i="16"/>
  <c r="AC53" i="16"/>
  <c r="AS50" i="16"/>
  <c r="AP48" i="16"/>
  <c r="AR46" i="16"/>
  <c r="AO44" i="16"/>
  <c r="AQ42" i="16"/>
  <c r="AN40" i="16"/>
  <c r="AG38" i="16"/>
  <c r="AM36" i="16"/>
  <c r="AE34" i="16"/>
  <c r="AL32" i="16"/>
  <c r="AD30" i="16"/>
  <c r="AO27" i="16"/>
  <c r="AC26" i="16"/>
  <c r="AN23" i="16"/>
  <c r="AB22" i="16"/>
  <c r="AM19" i="16"/>
  <c r="AI17" i="16"/>
  <c r="AK15" i="16"/>
  <c r="AG13" i="16"/>
  <c r="AJ11" i="16"/>
  <c r="AF9" i="16"/>
  <c r="AE7" i="16"/>
  <c r="AE5" i="16"/>
  <c r="AG3" i="16"/>
  <c r="AQ98" i="16"/>
  <c r="AB94" i="16"/>
  <c r="AG89" i="16"/>
  <c r="AS84" i="16"/>
  <c r="AG81" i="16"/>
  <c r="AS77" i="16"/>
  <c r="AP74" i="16"/>
  <c r="AE72" i="16"/>
  <c r="AG69" i="16"/>
  <c r="AM67" i="16"/>
  <c r="AE65" i="16"/>
  <c r="AP62" i="16"/>
  <c r="AD61" i="16"/>
  <c r="AO58" i="16"/>
  <c r="AC57" i="16"/>
  <c r="AM54" i="16"/>
  <c r="AL52" i="16"/>
  <c r="AL50" i="16"/>
  <c r="AK48" i="16"/>
  <c r="AK46" i="16"/>
  <c r="AI44" i="16"/>
  <c r="AG42" i="16"/>
  <c r="AH40" i="16"/>
  <c r="AE38" i="16"/>
  <c r="AG36" i="16"/>
  <c r="AD34" i="16"/>
  <c r="AO31" i="16"/>
  <c r="AC30" i="16"/>
  <c r="AN27" i="16"/>
  <c r="AB26" i="16"/>
  <c r="AM23" i="16"/>
  <c r="AI21" i="16"/>
  <c r="AK19" i="16"/>
  <c r="AG17" i="16"/>
  <c r="AJ15" i="16"/>
  <c r="AF13" i="16"/>
  <c r="AQ10" i="16"/>
  <c r="AE9" i="16"/>
  <c r="AP6" i="16"/>
  <c r="AD5" i="16"/>
  <c r="AB3" i="16"/>
  <c r="AM98" i="16"/>
  <c r="AH93" i="16"/>
  <c r="AJ88" i="16"/>
  <c r="AQ84" i="16"/>
  <c r="AP80" i="16"/>
  <c r="AG77" i="16"/>
  <c r="AG74" i="16"/>
  <c r="AO71" i="16"/>
  <c r="AE69" i="16"/>
  <c r="AP66" i="16"/>
  <c r="AD65" i="16"/>
  <c r="AO62" i="16"/>
  <c r="AC61" i="16"/>
  <c r="AM58" i="16"/>
  <c r="AI56" i="16"/>
  <c r="AL54" i="16"/>
  <c r="AH52" i="16"/>
  <c r="AK50" i="16"/>
  <c r="AG48" i="16"/>
  <c r="AB46" i="16"/>
  <c r="AF44" i="16"/>
  <c r="AS41" i="16"/>
  <c r="AE40" i="16"/>
  <c r="AR37" i="16"/>
  <c r="AO35" i="16"/>
  <c r="AQ33" i="16"/>
  <c r="AN31" i="16"/>
  <c r="AO29" i="16"/>
  <c r="AM27" i="16"/>
  <c r="AE25" i="16"/>
  <c r="AK23" i="16"/>
  <c r="AD21" i="16"/>
  <c r="AJ19" i="16"/>
  <c r="AC17" i="16"/>
  <c r="AQ14" i="16"/>
  <c r="AB13" i="16"/>
  <c r="AP10" i="16"/>
  <c r="AS8" i="16"/>
  <c r="AO6" i="16"/>
  <c r="AH4" i="16"/>
  <c r="AM97" i="16"/>
  <c r="AS92" i="16"/>
  <c r="AR87" i="16"/>
  <c r="AC84" i="16"/>
  <c r="AK80" i="16"/>
  <c r="AS76" i="16"/>
  <c r="AE74" i="16"/>
  <c r="AN71" i="16"/>
  <c r="AD69" i="16"/>
  <c r="AO66" i="16"/>
  <c r="AC65" i="16"/>
  <c r="AM62" i="16"/>
  <c r="AF60" i="16"/>
  <c r="AL58" i="16"/>
  <c r="AE56" i="16"/>
  <c r="AK54" i="16"/>
  <c r="AD52" i="16"/>
  <c r="AR49" i="16"/>
  <c r="AC48" i="16"/>
  <c r="AQ45" i="16"/>
  <c r="AS43" i="16"/>
  <c r="AO41" i="16"/>
  <c r="AN39" i="16"/>
  <c r="AN37" i="16"/>
  <c r="AM35" i="16"/>
  <c r="AM33" i="16"/>
  <c r="AK31" i="16"/>
  <c r="AE29" i="16"/>
  <c r="AJ27" i="16"/>
  <c r="AD25" i="16"/>
  <c r="AI23" i="16"/>
  <c r="AC21" i="16"/>
  <c r="AQ18" i="16"/>
  <c r="AB17" i="16"/>
  <c r="AP14" i="16"/>
  <c r="AS12" i="16"/>
  <c r="AO10" i="16"/>
  <c r="AG8" i="16"/>
  <c r="AM6" i="16"/>
  <c r="AG4" i="16"/>
  <c r="AC97" i="16"/>
  <c r="AS91" i="16"/>
  <c r="AO87" i="16"/>
  <c r="AM83" i="16"/>
  <c r="AQ79" i="16"/>
  <c r="AK76" i="16"/>
  <c r="AS73" i="16"/>
  <c r="AI71" i="16"/>
  <c r="AP68" i="16"/>
  <c r="AM66" i="16"/>
  <c r="AF64" i="16"/>
  <c r="AL62" i="16"/>
  <c r="AE60" i="16"/>
  <c r="AK58" i="16"/>
  <c r="AD56" i="16"/>
  <c r="AR53" i="16"/>
  <c r="AC52" i="16"/>
  <c r="AQ49" i="16"/>
  <c r="AS47" i="16"/>
  <c r="AO45" i="16"/>
  <c r="AH43" i="16"/>
  <c r="AN41" i="16"/>
  <c r="AG39" i="16"/>
  <c r="AM37" i="16"/>
  <c r="AF35" i="16"/>
  <c r="AD33" i="16"/>
  <c r="AE31" i="16"/>
  <c r="AC29" i="16"/>
  <c r="AC27" i="16"/>
  <c r="AB25" i="16"/>
  <c r="AM22" i="16"/>
  <c r="AS20" i="16"/>
  <c r="AL18" i="16"/>
  <c r="AQ16" i="16"/>
  <c r="AK14" i="16"/>
  <c r="AG12" i="16"/>
  <c r="AJ10" i="16"/>
  <c r="AF8" i="16"/>
  <c r="AI6" i="16"/>
  <c r="AF4" i="16"/>
  <c r="AM96" i="16"/>
  <c r="AH91" i="16"/>
  <c r="AB87" i="16"/>
  <c r="AD83" i="16"/>
  <c r="AK79" i="16"/>
  <c r="AQ75" i="16"/>
  <c r="AG73" i="16"/>
  <c r="AP70" i="16"/>
  <c r="AF68" i="16"/>
  <c r="AH66" i="16"/>
  <c r="AE64" i="16"/>
  <c r="AG62" i="16"/>
  <c r="AD60" i="16"/>
  <c r="AN57" i="16"/>
  <c r="AC56" i="16"/>
  <c r="AM53" i="16"/>
  <c r="AS51" i="16"/>
  <c r="AL49" i="16"/>
  <c r="AH47" i="16"/>
  <c r="AK45" i="16"/>
  <c r="AG43" i="16"/>
  <c r="AJ41" i="16"/>
  <c r="AF39" i="16"/>
  <c r="AP36" i="16"/>
  <c r="AE35" i="16"/>
  <c r="AO32" i="16"/>
  <c r="AC31" i="16"/>
  <c r="AN28" i="16"/>
  <c r="AL26" i="16"/>
  <c r="AM24" i="16"/>
  <c r="AK22" i="16"/>
  <c r="AL20" i="16"/>
  <c r="AJ18" i="16"/>
  <c r="AG16" i="16"/>
  <c r="AI14" i="16"/>
  <c r="AF12" i="16"/>
  <c r="AH10" i="16"/>
  <c r="AE8" i="16"/>
  <c r="AO5" i="16"/>
  <c r="AE4" i="16"/>
  <c r="AN100" i="16"/>
  <c r="AP95" i="16"/>
  <c r="AD91" i="16"/>
  <c r="AM86" i="16"/>
  <c r="AJ82" i="16"/>
  <c r="AB79" i="16"/>
  <c r="AO75" i="16"/>
  <c r="AE73" i="16"/>
  <c r="AI70" i="16"/>
  <c r="AD68" i="16"/>
  <c r="AD66" i="16"/>
  <c r="AC64" i="16"/>
  <c r="AN61" i="16"/>
  <c r="AS59" i="16"/>
  <c r="AM57" i="16"/>
  <c r="AR55" i="16"/>
  <c r="AL53" i="16"/>
  <c r="AH51" i="16"/>
  <c r="AK49" i="16"/>
  <c r="AG47" i="16"/>
  <c r="AJ45" i="16"/>
  <c r="AF43" i="16"/>
  <c r="AP40" i="16"/>
  <c r="AE39" i="16"/>
  <c r="AO36" i="16"/>
  <c r="AC35" i="16"/>
  <c r="AN32" i="16"/>
  <c r="AG30" i="16"/>
  <c r="AM28" i="16"/>
  <c r="AE26" i="16"/>
  <c r="AL24" i="16"/>
  <c r="AD22" i="16"/>
  <c r="AC20" i="16"/>
  <c r="AC18" i="16"/>
  <c r="AS15" i="16"/>
  <c r="AB14" i="16"/>
  <c r="AR11" i="16"/>
  <c r="AO9" i="16"/>
  <c r="AQ7" i="16"/>
  <c r="AN5" i="16"/>
  <c r="AR3" i="16"/>
  <c r="AI100" i="16"/>
  <c r="AE95" i="16"/>
  <c r="AD90" i="16"/>
  <c r="AC86" i="16"/>
  <c r="AC82" i="16"/>
  <c r="AK78" i="16"/>
  <c r="AJ75" i="16"/>
  <c r="AQ72" i="16"/>
  <c r="AE70" i="16"/>
  <c r="AO67" i="16"/>
  <c r="AM65" i="16"/>
  <c r="AN63" i="16"/>
  <c r="AL61" i="16"/>
  <c r="AM59" i="16"/>
  <c r="AK57" i="16"/>
  <c r="AE55" i="16"/>
  <c r="AJ53" i="16"/>
  <c r="AC51" i="16"/>
  <c r="AI49" i="16"/>
  <c r="AB47" i="16"/>
  <c r="AP44" i="16"/>
  <c r="AS42" i="16"/>
  <c r="AO40" i="16"/>
  <c r="AR38" i="16"/>
  <c r="AN36" i="16"/>
  <c r="AG34" i="16"/>
  <c r="AM32" i="16"/>
  <c r="AE30" i="16"/>
  <c r="AL28" i="16"/>
  <c r="AD26" i="16"/>
  <c r="AR23" i="16"/>
  <c r="AC22" i="16"/>
  <c r="AQ19" i="16"/>
  <c r="AB18" i="16"/>
  <c r="AP15" i="16"/>
  <c r="AK13" i="16"/>
  <c r="AO11" i="16"/>
  <c r="AJ9" i="16"/>
  <c r="AN7" i="16"/>
  <c r="AI5" i="16"/>
  <c r="AI3" i="16"/>
  <c r="O82" i="3"/>
  <c r="O290" i="3"/>
  <c r="O122" i="3"/>
  <c r="O249" i="3"/>
  <c r="O49" i="3"/>
  <c r="O277" i="3"/>
  <c r="O294" i="3"/>
  <c r="O95" i="3"/>
  <c r="O251" i="3"/>
  <c r="O145" i="3"/>
  <c r="O113" i="3"/>
  <c r="O303" i="3"/>
  <c r="O446" i="3"/>
  <c r="O205" i="3"/>
  <c r="AB3" i="14" a="1"/>
  <c r="O138" i="3"/>
  <c r="O89" i="3"/>
  <c r="O153" i="3"/>
  <c r="O111" i="3"/>
  <c r="O256" i="3"/>
  <c r="O75" i="3"/>
  <c r="O203" i="3"/>
  <c r="O54" i="3"/>
  <c r="O201" i="3"/>
  <c r="O337" i="3"/>
  <c r="O349" i="3"/>
  <c r="O146" i="3"/>
  <c r="O301" i="3"/>
  <c r="O330" i="3"/>
  <c r="O149" i="3"/>
  <c r="O278" i="3"/>
  <c r="O167" i="3"/>
  <c r="O350" i="3"/>
  <c r="O135" i="3"/>
  <c r="O354" i="3"/>
  <c r="O123" i="3"/>
  <c r="O198" i="3"/>
  <c r="O305" i="3"/>
  <c r="O471" i="3"/>
  <c r="O477" i="3"/>
  <c r="O417" i="3"/>
  <c r="O50" i="3"/>
  <c r="O129" i="3"/>
  <c r="O215" i="3"/>
  <c r="O315" i="3"/>
  <c r="O427" i="3"/>
  <c r="O131" i="3"/>
  <c r="O206" i="3"/>
  <c r="O310" i="3"/>
  <c r="O433" i="3"/>
  <c r="O265" i="3"/>
  <c r="O366" i="3"/>
  <c r="O20" i="3"/>
  <c r="O52" i="3"/>
  <c r="O84" i="3"/>
  <c r="O116" i="3"/>
  <c r="O148" i="3"/>
  <c r="O180" i="3"/>
  <c r="O212" i="3"/>
  <c r="O255" i="3"/>
  <c r="O319" i="3"/>
  <c r="O370" i="3"/>
  <c r="O242" i="3"/>
  <c r="O306" i="3"/>
  <c r="O399" i="3"/>
  <c r="O437" i="3"/>
  <c r="O482" i="3"/>
  <c r="O387" i="3"/>
  <c r="O425" i="3"/>
  <c r="O470" i="3"/>
  <c r="O336" i="3"/>
  <c r="O368" i="3"/>
  <c r="O400" i="3"/>
  <c r="O432" i="3"/>
  <c r="O464" i="3"/>
  <c r="O496" i="3"/>
  <c r="AR98" i="6"/>
  <c r="AB98" i="6"/>
  <c r="AN96" i="6"/>
  <c r="AH95" i="6"/>
  <c r="AB94" i="6"/>
  <c r="AD93" i="6"/>
  <c r="AH91" i="6"/>
  <c r="AR90" i="6"/>
  <c r="AL89" i="6"/>
  <c r="AP87" i="6"/>
  <c r="AR86" i="6"/>
  <c r="AJ86" i="6"/>
  <c r="AF84" i="6"/>
  <c r="AH83" i="6"/>
  <c r="AJ82" i="6"/>
  <c r="AD81" i="6"/>
  <c r="AP79" i="6"/>
  <c r="AR78" i="6"/>
  <c r="AD77" i="6"/>
  <c r="AN76" i="6"/>
  <c r="AH75" i="6"/>
  <c r="AL73" i="6"/>
  <c r="AN72" i="6"/>
  <c r="AF72" i="6"/>
  <c r="AB70" i="6"/>
  <c r="AD69" i="6"/>
  <c r="AF68" i="6"/>
  <c r="AR66" i="6"/>
  <c r="AL65" i="6"/>
  <c r="AN64" i="6"/>
  <c r="AR62" i="6"/>
  <c r="AJ62" i="6"/>
  <c r="AD61" i="6"/>
  <c r="AH59" i="6"/>
  <c r="AJ58" i="6"/>
  <c r="AB58" i="6"/>
  <c r="AP55" i="6"/>
  <c r="AR54" i="6"/>
  <c r="AB54" i="6"/>
  <c r="AN52" i="6"/>
  <c r="AH51" i="6"/>
  <c r="AJ50" i="6"/>
  <c r="AN48" i="6"/>
  <c r="AF48" i="6"/>
  <c r="AR46" i="6"/>
  <c r="AD45" i="6"/>
  <c r="AF44" i="6"/>
  <c r="AP43" i="6"/>
  <c r="AL41" i="6"/>
  <c r="AN40" i="6"/>
  <c r="AP39" i="6"/>
  <c r="AJ38" i="6"/>
  <c r="AD37" i="6"/>
  <c r="AF36" i="6"/>
  <c r="AJ34" i="6"/>
  <c r="AB34" i="6"/>
  <c r="AN32" i="6"/>
  <c r="AR30" i="6"/>
  <c r="AB30" i="6"/>
  <c r="AL29" i="6"/>
  <c r="AH27" i="6"/>
  <c r="AJ26" i="6"/>
  <c r="AL25" i="6"/>
  <c r="AF24" i="6"/>
  <c r="AR22" i="6"/>
  <c r="AB22" i="6"/>
  <c r="AF20" i="6"/>
  <c r="AP19" i="6"/>
  <c r="AJ18" i="6"/>
  <c r="AN16" i="6"/>
  <c r="AP15" i="6"/>
  <c r="AH15" i="6"/>
  <c r="AD13" i="6"/>
  <c r="AF12" i="6"/>
  <c r="AH11" i="6"/>
  <c r="AB10" i="6"/>
  <c r="AN8" i="6"/>
  <c r="AP7" i="6"/>
  <c r="AB6" i="6"/>
  <c r="AL5" i="6"/>
  <c r="AF4" i="6"/>
  <c r="AJ100" i="6"/>
  <c r="AL99" i="6"/>
  <c r="AD99" i="6"/>
  <c r="AR96" i="6"/>
  <c r="AB96" i="6"/>
  <c r="AD95" i="6"/>
  <c r="AP93" i="6"/>
  <c r="AJ92" i="6"/>
  <c r="AL91" i="6"/>
  <c r="AP89" i="6"/>
  <c r="AH89" i="6"/>
  <c r="AB88" i="6"/>
  <c r="AF86" i="6"/>
  <c r="AH85" i="6"/>
  <c r="AR84" i="6"/>
  <c r="AN82" i="6"/>
  <c r="AP81" i="6"/>
  <c r="AR80" i="6"/>
  <c r="AL79" i="6"/>
  <c r="AF78" i="6"/>
  <c r="AH77" i="6"/>
  <c r="AL75" i="6"/>
  <c r="AD75" i="6"/>
  <c r="AP73" i="6"/>
  <c r="AB72" i="6"/>
  <c r="AD71" i="6"/>
  <c r="AN70" i="6"/>
  <c r="AJ68" i="6"/>
  <c r="AL67" i="6"/>
  <c r="AN66" i="6"/>
  <c r="AH65" i="6"/>
  <c r="AB64" i="6"/>
  <c r="AD63" i="6"/>
  <c r="AH61" i="6"/>
  <c r="AR60" i="6"/>
  <c r="AL59" i="6"/>
  <c r="AP57" i="6"/>
  <c r="AR56" i="6"/>
  <c r="AJ56" i="6"/>
  <c r="AF54" i="6"/>
  <c r="AH53" i="6"/>
  <c r="AJ52" i="6"/>
  <c r="AD51" i="6"/>
  <c r="AP49" i="6"/>
  <c r="AR48" i="6"/>
  <c r="AD47" i="6"/>
  <c r="AN46" i="6"/>
  <c r="AH45" i="6"/>
  <c r="AL43" i="6"/>
  <c r="AN42" i="6"/>
  <c r="AF42" i="6"/>
  <c r="AB40" i="6"/>
  <c r="AD39" i="6"/>
  <c r="AF38" i="6"/>
  <c r="AR36" i="6"/>
  <c r="AL35" i="6"/>
  <c r="AN34" i="6"/>
  <c r="AR32" i="6"/>
  <c r="AJ32" i="6"/>
  <c r="AD31" i="6"/>
  <c r="AH29" i="6"/>
  <c r="AJ28" i="6"/>
  <c r="AB28" i="6"/>
  <c r="AP25" i="6"/>
  <c r="AR24" i="6"/>
  <c r="AB24" i="6"/>
  <c r="AN22" i="6"/>
  <c r="AH21" i="6"/>
  <c r="AJ20" i="6"/>
  <c r="AN18" i="6"/>
  <c r="AF18" i="6"/>
  <c r="AR16" i="6"/>
  <c r="AD15" i="6"/>
  <c r="AF14" i="6"/>
  <c r="AP13" i="6"/>
  <c r="AL11" i="6"/>
  <c r="AN10" i="6"/>
  <c r="AP9" i="6"/>
  <c r="AJ8" i="6"/>
  <c r="AD7" i="6"/>
  <c r="AF6" i="6"/>
  <c r="AJ4" i="6"/>
  <c r="AB4" i="6"/>
  <c r="AS100" i="6"/>
  <c r="AL98" i="6"/>
  <c r="AI97" i="6"/>
  <c r="AP96" i="6"/>
  <c r="AQ93" i="6"/>
  <c r="AM92" i="6"/>
  <c r="AJ91" i="6"/>
  <c r="AN89" i="6"/>
  <c r="AR87" i="6"/>
  <c r="AO86" i="6"/>
  <c r="AH84" i="6"/>
  <c r="AO83" i="6"/>
  <c r="AS81" i="6"/>
  <c r="AM79" i="6"/>
  <c r="AI78" i="6"/>
  <c r="AQ77" i="6"/>
  <c r="AQ74" i="6"/>
  <c r="AN73" i="6"/>
  <c r="AK72" i="6"/>
  <c r="AO70" i="6"/>
  <c r="AS68" i="6"/>
  <c r="AO67" i="6"/>
  <c r="AI65" i="6"/>
  <c r="AP64" i="6"/>
  <c r="AB63" i="6"/>
  <c r="AM60" i="6"/>
  <c r="AJ59" i="6"/>
  <c r="AQ58" i="6"/>
  <c r="AR55" i="6"/>
  <c r="AO54" i="6"/>
  <c r="AK53" i="6"/>
  <c r="AO51" i="6"/>
  <c r="AS49" i="6"/>
  <c r="AP48" i="6"/>
  <c r="AI46" i="6"/>
  <c r="AQ45" i="6"/>
  <c r="AC44" i="6"/>
  <c r="AN41" i="6"/>
  <c r="AK40" i="6"/>
  <c r="AR39" i="6"/>
  <c r="AS36" i="6"/>
  <c r="AO35" i="6"/>
  <c r="AL34" i="6"/>
  <c r="AP32" i="6"/>
  <c r="AB31" i="6"/>
  <c r="AQ29" i="6"/>
  <c r="AJ27" i="6"/>
  <c r="AQ26" i="6"/>
  <c r="AC25" i="6"/>
  <c r="AO22" i="6"/>
  <c r="AK21" i="6"/>
  <c r="AS20" i="6"/>
  <c r="AS17" i="6"/>
  <c r="AP16" i="6"/>
  <c r="AM15" i="6"/>
  <c r="AQ13" i="6"/>
  <c r="AC12" i="6"/>
  <c r="AQ10" i="6"/>
  <c r="AK8" i="6"/>
  <c r="AR7" i="6"/>
  <c r="AD6" i="6"/>
  <c r="AO3" i="6"/>
  <c r="AQ100" i="6"/>
  <c r="AG100" i="6"/>
  <c r="AG97" i="6"/>
  <c r="AD96" i="6"/>
  <c r="AS94" i="6"/>
  <c r="AE93" i="6"/>
  <c r="AI91" i="6"/>
  <c r="AE90" i="6"/>
  <c r="AQ87" i="6"/>
  <c r="AF87" i="6"/>
  <c r="AJ85" i="6"/>
  <c r="AC83" i="6"/>
  <c r="AR81" i="6"/>
  <c r="AG81" i="6"/>
  <c r="AH78" i="6"/>
  <c r="AE77" i="6"/>
  <c r="AS75" i="6"/>
  <c r="AE74" i="6"/>
  <c r="AI72" i="6"/>
  <c r="AF71" i="6"/>
  <c r="AQ68" i="6"/>
  <c r="AG68" i="6"/>
  <c r="AK66" i="6"/>
  <c r="AD64" i="6"/>
  <c r="AS62" i="6"/>
  <c r="AH62" i="6"/>
  <c r="AI59" i="6"/>
  <c r="AE58" i="6"/>
  <c r="AB57" i="6"/>
  <c r="AI56" i="6"/>
  <c r="AM54" i="6"/>
  <c r="AJ53" i="6"/>
  <c r="AG52" i="6"/>
  <c r="AN51" i="6"/>
  <c r="AR49" i="6"/>
  <c r="AO48" i="6"/>
  <c r="AK47" i="6"/>
  <c r="AS46" i="6"/>
  <c r="AE45" i="6"/>
  <c r="AS43" i="6"/>
  <c r="AP42" i="6"/>
  <c r="AE42" i="6"/>
  <c r="AI40" i="6"/>
  <c r="AF39" i="6"/>
  <c r="AC38" i="6"/>
  <c r="AJ37" i="6"/>
  <c r="AN35" i="6"/>
  <c r="AK34" i="6"/>
  <c r="AR33" i="6"/>
  <c r="AG33" i="6"/>
  <c r="AO32" i="6"/>
  <c r="AS30" i="6"/>
  <c r="AO29" i="6"/>
  <c r="AE29" i="6"/>
  <c r="AL28" i="6"/>
  <c r="AS27" i="6"/>
  <c r="AE26" i="6"/>
  <c r="AB25" i="6"/>
  <c r="AI24" i="6"/>
  <c r="AQ23" i="6"/>
  <c r="AF23" i="6"/>
  <c r="AJ21" i="6"/>
  <c r="AG20" i="6"/>
  <c r="AN19" i="6"/>
  <c r="AC19" i="6"/>
  <c r="AK18" i="6"/>
  <c r="AO16" i="6"/>
  <c r="AK15" i="6"/>
  <c r="AS14" i="6"/>
  <c r="AH14" i="6"/>
  <c r="AO13" i="6"/>
  <c r="AS11" i="6"/>
  <c r="AP10" i="6"/>
  <c r="AE10" i="6"/>
  <c r="AM9" i="6"/>
  <c r="AB9" i="6"/>
  <c r="AF7" i="6"/>
  <c r="AC6" i="6"/>
  <c r="AJ5" i="6"/>
  <c r="AQ4" i="6"/>
  <c r="AG4" i="6"/>
  <c r="AP100" i="6"/>
  <c r="AM99" i="6"/>
  <c r="AB99" i="6"/>
  <c r="AI98" i="6"/>
  <c r="AQ97" i="6"/>
  <c r="AC96" i="6"/>
  <c r="AQ94" i="6"/>
  <c r="AG94" i="6"/>
  <c r="AN93" i="6"/>
  <c r="AC93" i="6"/>
  <c r="AG91" i="6"/>
  <c r="AD90" i="6"/>
  <c r="AK89" i="6"/>
  <c r="AS88" i="6"/>
  <c r="AH88" i="6"/>
  <c r="AL86" i="6"/>
  <c r="AI85" i="6"/>
  <c r="AP84" i="6"/>
  <c r="AE84" i="6"/>
  <c r="AM83" i="6"/>
  <c r="AQ81" i="6"/>
  <c r="AM80" i="6"/>
  <c r="AC80" i="6"/>
  <c r="AJ79" i="6"/>
  <c r="AQ78" i="6"/>
  <c r="AC77" i="6"/>
  <c r="AR75" i="6"/>
  <c r="AG75" i="6"/>
  <c r="AO74" i="6"/>
  <c r="AD74" i="6"/>
  <c r="AH72" i="6"/>
  <c r="AE71" i="6"/>
  <c r="AL70" i="6"/>
  <c r="AS69" i="6"/>
  <c r="AI69" i="6"/>
  <c r="AM67" i="6"/>
  <c r="AI66" i="6"/>
  <c r="AQ65" i="6"/>
  <c r="AF65" i="6"/>
  <c r="AM64" i="6"/>
  <c r="AQ62" i="6"/>
  <c r="AN61" i="6"/>
  <c r="AC61" i="6"/>
  <c r="AK60" i="6"/>
  <c r="AR59" i="6"/>
  <c r="AD58" i="6"/>
  <c r="AS56" i="6"/>
  <c r="AH56" i="6"/>
  <c r="AO55" i="6"/>
  <c r="AE55" i="6"/>
  <c r="AS53" i="6"/>
  <c r="AI53" i="6"/>
  <c r="AP52" i="6"/>
  <c r="AE52" i="6"/>
  <c r="AM51" i="6"/>
  <c r="AB51" i="6"/>
  <c r="AI50" i="6"/>
  <c r="AQ49" i="6"/>
  <c r="AF49" i="6"/>
  <c r="AM48" i="6"/>
  <c r="AC48" i="6"/>
  <c r="AJ47" i="6"/>
  <c r="AQ46" i="6"/>
  <c r="AG46" i="6"/>
  <c r="AN45" i="6"/>
  <c r="AC45" i="6"/>
  <c r="AK44" i="6"/>
  <c r="AR43" i="6"/>
  <c r="AG43" i="6"/>
  <c r="AO42" i="6"/>
  <c r="AD42" i="6"/>
  <c r="AK41" i="6"/>
  <c r="AS40" i="6"/>
  <c r="AH40" i="6"/>
  <c r="AO39" i="6"/>
  <c r="AE39" i="6"/>
  <c r="AL38" i="6"/>
  <c r="AS37" i="6"/>
  <c r="AI37" i="6"/>
  <c r="AP36" i="6"/>
  <c r="AE36" i="6"/>
  <c r="AM35" i="6"/>
  <c r="AB35" i="6"/>
  <c r="AI34" i="6"/>
  <c r="AQ33" i="6"/>
  <c r="AF33" i="6"/>
  <c r="AM32" i="6"/>
  <c r="AC32" i="6"/>
  <c r="AJ31" i="6"/>
  <c r="AQ30" i="6"/>
  <c r="AG30" i="6"/>
  <c r="AN29" i="6"/>
  <c r="AC29" i="6"/>
  <c r="AK28" i="6"/>
  <c r="AR27" i="6"/>
  <c r="AG27" i="6"/>
  <c r="AO26" i="6"/>
  <c r="AD26" i="6"/>
  <c r="AK25" i="6"/>
  <c r="AS24" i="6"/>
  <c r="AH24" i="6"/>
  <c r="AO23" i="6"/>
  <c r="AE23" i="6"/>
  <c r="AL22" i="6"/>
  <c r="AS21" i="6"/>
  <c r="AI21" i="6"/>
  <c r="AP20" i="6"/>
  <c r="AE20" i="6"/>
  <c r="AM19" i="6"/>
  <c r="AB19" i="6"/>
  <c r="AI18" i="6"/>
  <c r="AQ17" i="6"/>
  <c r="AF17" i="6"/>
  <c r="AM16" i="6"/>
  <c r="AC16" i="6"/>
  <c r="AJ15" i="6"/>
  <c r="AQ14" i="6"/>
  <c r="AG14" i="6"/>
  <c r="AN13" i="6"/>
  <c r="AC13" i="6"/>
  <c r="AK12" i="6"/>
  <c r="AR11" i="6"/>
  <c r="AG11" i="6"/>
  <c r="AO10" i="6"/>
  <c r="AD10" i="6"/>
  <c r="AK9" i="6"/>
  <c r="AS8" i="6"/>
  <c r="AH8" i="6"/>
  <c r="AO7" i="6"/>
  <c r="AE7" i="6"/>
  <c r="AL6" i="6"/>
  <c r="AS5" i="6"/>
  <c r="AI5" i="6"/>
  <c r="AP4" i="6"/>
  <c r="AE4" i="6"/>
  <c r="AM3" i="6"/>
  <c r="AM100" i="6"/>
  <c r="AC100" i="6"/>
  <c r="AJ99" i="6"/>
  <c r="AQ98" i="6"/>
  <c r="AG98" i="6"/>
  <c r="AN97" i="6"/>
  <c r="AC97" i="6"/>
  <c r="AK96" i="6"/>
  <c r="AR95" i="6"/>
  <c r="AG95" i="6"/>
  <c r="AO94" i="6"/>
  <c r="AD94" i="6"/>
  <c r="AK93" i="6"/>
  <c r="AS92" i="6"/>
  <c r="AH92" i="6"/>
  <c r="AO91" i="6"/>
  <c r="AE91" i="6"/>
  <c r="AL90" i="6"/>
  <c r="AS89" i="6"/>
  <c r="AI89" i="6"/>
  <c r="AP88" i="6"/>
  <c r="AE88" i="6"/>
  <c r="AM87" i="6"/>
  <c r="AB87" i="6"/>
  <c r="AI86" i="6"/>
  <c r="AQ85" i="6"/>
  <c r="AF85" i="6"/>
  <c r="AM84" i="6"/>
  <c r="AC84" i="6"/>
  <c r="AJ83" i="6"/>
  <c r="AQ82" i="6"/>
  <c r="AG82" i="6"/>
  <c r="AN81" i="6"/>
  <c r="AC81" i="6"/>
  <c r="AK80" i="6"/>
  <c r="AR79" i="6"/>
  <c r="AG79" i="6"/>
  <c r="AO78" i="6"/>
  <c r="AD78" i="6"/>
  <c r="AK77" i="6"/>
  <c r="AS76" i="6"/>
  <c r="AH76" i="6"/>
  <c r="AO75" i="6"/>
  <c r="AE75" i="6"/>
  <c r="AL74" i="6"/>
  <c r="AS73" i="6"/>
  <c r="AI73" i="6"/>
  <c r="AP72" i="6"/>
  <c r="AE72" i="6"/>
  <c r="AM71" i="6"/>
  <c r="AB71" i="6"/>
  <c r="AI70" i="6"/>
  <c r="AQ69" i="6"/>
  <c r="AF69" i="6"/>
  <c r="AM68" i="6"/>
  <c r="AC68" i="6"/>
  <c r="AJ67" i="6"/>
  <c r="AQ66" i="6"/>
  <c r="AG66" i="6"/>
  <c r="AN65" i="6"/>
  <c r="AC65" i="6"/>
  <c r="AK64" i="6"/>
  <c r="AR63" i="6"/>
  <c r="AG63" i="6"/>
  <c r="AO62" i="6"/>
  <c r="AD62" i="6"/>
  <c r="AK61" i="6"/>
  <c r="AS60" i="6"/>
  <c r="AH60" i="6"/>
  <c r="AO59" i="6"/>
  <c r="AE59" i="6"/>
  <c r="AL58" i="6"/>
  <c r="AS57" i="6"/>
  <c r="AI57" i="6"/>
  <c r="AP56" i="6"/>
  <c r="AE56" i="6"/>
  <c r="AM55" i="6"/>
  <c r="AB55" i="6"/>
  <c r="AI54" i="6"/>
  <c r="AQ53" i="6"/>
  <c r="AF53" i="6"/>
  <c r="AM52" i="6"/>
  <c r="AC52" i="6"/>
  <c r="AJ51" i="6"/>
  <c r="AQ50" i="6"/>
  <c r="AG50" i="6"/>
  <c r="AN49" i="6"/>
  <c r="AC49" i="6"/>
  <c r="AK48" i="6"/>
  <c r="AR47" i="6"/>
  <c r="AG47" i="6"/>
  <c r="AO46" i="6"/>
  <c r="AD46" i="6"/>
  <c r="AK45" i="6"/>
  <c r="AS44" i="6"/>
  <c r="AH44" i="6"/>
  <c r="AO43" i="6"/>
  <c r="AE43" i="6"/>
  <c r="AL42" i="6"/>
  <c r="AS41" i="6"/>
  <c r="AI41" i="6"/>
  <c r="AP40" i="6"/>
  <c r="AE40" i="6"/>
  <c r="AM39" i="6"/>
  <c r="AB39" i="6"/>
  <c r="AI38" i="6"/>
  <c r="AQ37" i="6"/>
  <c r="AF37" i="6"/>
  <c r="AM36" i="6"/>
  <c r="AC36" i="6"/>
  <c r="AJ35" i="6"/>
  <c r="AQ34" i="6"/>
  <c r="AG34" i="6"/>
  <c r="AN33" i="6"/>
  <c r="AC33" i="6"/>
  <c r="AK32" i="6"/>
  <c r="AR31" i="6"/>
  <c r="AG31" i="6"/>
  <c r="AO30" i="6"/>
  <c r="AD30" i="6"/>
  <c r="AK29" i="6"/>
  <c r="AS28" i="6"/>
  <c r="AH28" i="6"/>
  <c r="AO27" i="6"/>
  <c r="AE27" i="6"/>
  <c r="AL26" i="6"/>
  <c r="AS25" i="6"/>
  <c r="AI25" i="6"/>
  <c r="AP24" i="6"/>
  <c r="AE24" i="6"/>
  <c r="AM23" i="6"/>
  <c r="AB23" i="6"/>
  <c r="AI22" i="6"/>
  <c r="AQ21" i="6"/>
  <c r="AF21" i="6"/>
  <c r="AM20" i="6"/>
  <c r="AC20" i="6"/>
  <c r="AJ19" i="6"/>
  <c r="AQ18" i="6"/>
  <c r="AG18" i="6"/>
  <c r="AN17" i="6"/>
  <c r="AC17" i="6"/>
  <c r="AK16" i="6"/>
  <c r="AR15" i="6"/>
  <c r="AG15" i="6"/>
  <c r="AO14" i="6"/>
  <c r="AD14" i="6"/>
  <c r="AK13" i="6"/>
  <c r="AS12" i="6"/>
  <c r="AH12" i="6"/>
  <c r="AO11" i="6"/>
  <c r="AE11" i="6"/>
  <c r="AL10" i="6"/>
  <c r="AS9" i="6"/>
  <c r="AI9" i="6"/>
  <c r="AP8" i="6"/>
  <c r="AE8" i="6"/>
  <c r="AM7" i="6"/>
  <c r="AB7" i="6"/>
  <c r="AI6" i="6"/>
  <c r="AQ5" i="6"/>
  <c r="AF5" i="6"/>
  <c r="AM4" i="6"/>
  <c r="AC4" i="6"/>
  <c r="AJ3" i="6"/>
  <c r="AL100" i="6"/>
  <c r="AS99" i="6"/>
  <c r="AI99" i="6"/>
  <c r="AP98" i="6"/>
  <c r="AE98" i="6"/>
  <c r="AM97" i="6"/>
  <c r="AB97" i="6"/>
  <c r="AI96" i="6"/>
  <c r="AQ95" i="6"/>
  <c r="AF95" i="6"/>
  <c r="AM94" i="6"/>
  <c r="AC94" i="6"/>
  <c r="AJ93" i="6"/>
  <c r="AQ92" i="6"/>
  <c r="AG92" i="6"/>
  <c r="AN91" i="6"/>
  <c r="AC91" i="6"/>
  <c r="AK90" i="6"/>
  <c r="AR89" i="6"/>
  <c r="AG89" i="6"/>
  <c r="AO88" i="6"/>
  <c r="AD88" i="6"/>
  <c r="AK87" i="6"/>
  <c r="AS86" i="6"/>
  <c r="AH86" i="6"/>
  <c r="AO85" i="6"/>
  <c r="AE85" i="6"/>
  <c r="AL84" i="6"/>
  <c r="AS83" i="6"/>
  <c r="AI83" i="6"/>
  <c r="AP82" i="6"/>
  <c r="AE82" i="6"/>
  <c r="AM81" i="6"/>
  <c r="AB81" i="6"/>
  <c r="AI80" i="6"/>
  <c r="AQ79" i="6"/>
  <c r="AF79" i="6"/>
  <c r="AM78" i="6"/>
  <c r="AC78" i="6"/>
  <c r="AJ77" i="6"/>
  <c r="AQ76" i="6"/>
  <c r="AG76" i="6"/>
  <c r="AN75" i="6"/>
  <c r="AC75" i="6"/>
  <c r="AK74" i="6"/>
  <c r="AR73" i="6"/>
  <c r="AG73" i="6"/>
  <c r="AO72" i="6"/>
  <c r="AD72" i="6"/>
  <c r="AK71" i="6"/>
  <c r="AS70" i="6"/>
  <c r="AH70" i="6"/>
  <c r="AO69" i="6"/>
  <c r="AE69" i="6"/>
  <c r="AL68" i="6"/>
  <c r="AS67" i="6"/>
  <c r="AI67" i="6"/>
  <c r="AP66" i="6"/>
  <c r="AE66" i="6"/>
  <c r="AM65" i="6"/>
  <c r="AB65" i="6"/>
  <c r="AI64" i="6"/>
  <c r="AQ63" i="6"/>
  <c r="AF63" i="6"/>
  <c r="AM62" i="6"/>
  <c r="AC62" i="6"/>
  <c r="AJ61" i="6"/>
  <c r="AQ60" i="6"/>
  <c r="AG60" i="6"/>
  <c r="AN59" i="6"/>
  <c r="AC59" i="6"/>
  <c r="AK58" i="6"/>
  <c r="AR57" i="6"/>
  <c r="AG57" i="6"/>
  <c r="AO56" i="6"/>
  <c r="AD56" i="6"/>
  <c r="AK55" i="6"/>
  <c r="AS54" i="6"/>
  <c r="AH54" i="6"/>
  <c r="AO53" i="6"/>
  <c r="AE53" i="6"/>
  <c r="AL52" i="6"/>
  <c r="AS51" i="6"/>
  <c r="AI51" i="6"/>
  <c r="AP50" i="6"/>
  <c r="AE50" i="6"/>
  <c r="AM49" i="6"/>
  <c r="AB49" i="6"/>
  <c r="AI48" i="6"/>
  <c r="AQ47" i="6"/>
  <c r="AF47" i="6"/>
  <c r="AM46" i="6"/>
  <c r="AC46" i="6"/>
  <c r="AJ45" i="6"/>
  <c r="AQ44" i="6"/>
  <c r="AG44" i="6"/>
  <c r="AN43" i="6"/>
  <c r="AC43" i="6"/>
  <c r="AK42" i="6"/>
  <c r="AR41" i="6"/>
  <c r="AG41" i="6"/>
  <c r="AO40" i="6"/>
  <c r="AD40" i="6"/>
  <c r="AK39" i="6"/>
  <c r="AS38" i="6"/>
  <c r="AH38" i="6"/>
  <c r="AO37" i="6"/>
  <c r="AE37" i="6"/>
  <c r="AL36" i="6"/>
  <c r="AS35" i="6"/>
  <c r="AI35" i="6"/>
  <c r="AP34" i="6"/>
  <c r="AE34" i="6"/>
  <c r="AM33" i="6"/>
  <c r="AB33" i="6"/>
  <c r="AI32" i="6"/>
  <c r="AQ31" i="6"/>
  <c r="AF31" i="6"/>
  <c r="AM30" i="6"/>
  <c r="AC30" i="6"/>
  <c r="AJ29" i="6"/>
  <c r="AQ28" i="6"/>
  <c r="AG28" i="6"/>
  <c r="AN27" i="6"/>
  <c r="AC27" i="6"/>
  <c r="AK26" i="6"/>
  <c r="AR25" i="6"/>
  <c r="AG25" i="6"/>
  <c r="AO24" i="6"/>
  <c r="AD24" i="6"/>
  <c r="AK23" i="6"/>
  <c r="AS22" i="6"/>
  <c r="AH22" i="6"/>
  <c r="AO21" i="6"/>
  <c r="AE21" i="6"/>
  <c r="AL20" i="6"/>
  <c r="AS19" i="6"/>
  <c r="AI19" i="6"/>
  <c r="AP18" i="6"/>
  <c r="AE18" i="6"/>
  <c r="AM17" i="6"/>
  <c r="AB17" i="6"/>
  <c r="AI16" i="6"/>
  <c r="AQ15" i="6"/>
  <c r="AF15" i="6"/>
  <c r="AM14" i="6"/>
  <c r="AC14" i="6"/>
  <c r="AJ13" i="6"/>
  <c r="AQ12" i="6"/>
  <c r="AG12" i="6"/>
  <c r="AN11" i="6"/>
  <c r="AC11" i="6"/>
  <c r="AK10" i="6"/>
  <c r="AR9" i="6"/>
  <c r="AG9" i="6"/>
  <c r="AO8" i="6"/>
  <c r="AD8" i="6"/>
  <c r="AK7" i="6"/>
  <c r="AS6" i="6"/>
  <c r="AH6" i="6"/>
  <c r="AO5" i="6"/>
  <c r="AE5" i="6"/>
  <c r="AL4" i="6"/>
  <c r="AS3" i="6"/>
  <c r="AI3" i="6"/>
  <c r="AD100" i="6"/>
  <c r="AM98" i="6"/>
  <c r="AS96" i="6"/>
  <c r="AI95" i="6"/>
  <c r="AR93" i="6"/>
  <c r="AE92" i="6"/>
  <c r="AM90" i="6"/>
  <c r="AE89" i="6"/>
  <c r="AJ87" i="6"/>
  <c r="AR85" i="6"/>
  <c r="AI84" i="6"/>
  <c r="AO82" i="6"/>
  <c r="AE81" i="6"/>
  <c r="AN79" i="6"/>
  <c r="AS77" i="6"/>
  <c r="AI76" i="6"/>
  <c r="AS74" i="6"/>
  <c r="AF73" i="6"/>
  <c r="AN71" i="6"/>
  <c r="AE70" i="6"/>
  <c r="AK68" i="6"/>
  <c r="AS66" i="6"/>
  <c r="AJ65" i="6"/>
  <c r="AO63" i="6"/>
  <c r="AE62" i="6"/>
  <c r="AO60" i="6"/>
  <c r="AB59" i="6"/>
  <c r="AJ57" i="6"/>
  <c r="AS55" i="6"/>
  <c r="AG54" i="6"/>
  <c r="AO52" i="6"/>
  <c r="AF51" i="6"/>
  <c r="AK49" i="6"/>
  <c r="AS47" i="6"/>
  <c r="AK46" i="6"/>
  <c r="AP44" i="6"/>
  <c r="AF43" i="6"/>
  <c r="AO41" i="6"/>
  <c r="AC40" i="6"/>
  <c r="AK38" i="6"/>
  <c r="AB37" i="6"/>
  <c r="AG35" i="6"/>
  <c r="AO33" i="6"/>
  <c r="AG32" i="6"/>
  <c r="AL30" i="6"/>
  <c r="AB29" i="6"/>
  <c r="AK27" i="6"/>
  <c r="AQ25" i="6"/>
  <c r="AG24" i="6"/>
  <c r="AP22" i="6"/>
  <c r="AC21" i="6"/>
  <c r="AK19" i="6"/>
  <c r="AC18" i="6"/>
  <c r="AH16" i="6"/>
  <c r="AP14" i="6"/>
  <c r="AG13" i="6"/>
  <c r="AM11" i="6"/>
  <c r="AC10" i="6"/>
  <c r="AL8" i="6"/>
  <c r="AQ6" i="6"/>
  <c r="AG5" i="6"/>
  <c r="AQ3" i="6"/>
  <c r="AR99" i="6"/>
  <c r="AH98" i="6"/>
  <c r="AQ96" i="6"/>
  <c r="AE95" i="6"/>
  <c r="AM93" i="6"/>
  <c r="AD92" i="6"/>
  <c r="AI90" i="6"/>
  <c r="AQ88" i="6"/>
  <c r="AI87" i="6"/>
  <c r="AN85" i="6"/>
  <c r="AD84" i="6"/>
  <c r="AM82" i="6"/>
  <c r="AS80" i="6"/>
  <c r="AI79" i="6"/>
  <c r="AR77" i="6"/>
  <c r="AE76" i="6"/>
  <c r="AM74" i="6"/>
  <c r="AE73" i="6"/>
  <c r="AJ71" i="6"/>
  <c r="AR69" i="6"/>
  <c r="AI68" i="6"/>
  <c r="AO66" i="6"/>
  <c r="AE65" i="6"/>
  <c r="AN63" i="6"/>
  <c r="AS61" i="6"/>
  <c r="AI60" i="6"/>
  <c r="AS58" i="6"/>
  <c r="AF57" i="6"/>
  <c r="AN55" i="6"/>
  <c r="AE54" i="6"/>
  <c r="AK52" i="6"/>
  <c r="AS50" i="6"/>
  <c r="AJ49" i="6"/>
  <c r="AO47" i="6"/>
  <c r="AE46" i="6"/>
  <c r="AO44" i="6"/>
  <c r="AB43" i="6"/>
  <c r="AJ41" i="6"/>
  <c r="AS39" i="6"/>
  <c r="AG38" i="6"/>
  <c r="AO36" i="6"/>
  <c r="AF35" i="6"/>
  <c r="AK33" i="6"/>
  <c r="AS31" i="6"/>
  <c r="AK30" i="6"/>
  <c r="AP28" i="6"/>
  <c r="AF27" i="6"/>
  <c r="AO25" i="6"/>
  <c r="AC24" i="6"/>
  <c r="AK22" i="6"/>
  <c r="AB21" i="6"/>
  <c r="AG19" i="6"/>
  <c r="AO17" i="6"/>
  <c r="AG16" i="6"/>
  <c r="AL14" i="6"/>
  <c r="AB13" i="6"/>
  <c r="AK11" i="6"/>
  <c r="AQ9" i="6"/>
  <c r="AG8" i="6"/>
  <c r="AP6" i="6"/>
  <c r="AC5" i="6"/>
  <c r="AK3" i="6"/>
  <c r="AQ99" i="6"/>
  <c r="AD98" i="6"/>
  <c r="AL96" i="6"/>
  <c r="AC95" i="6"/>
  <c r="AI93" i="6"/>
  <c r="AQ91" i="6"/>
  <c r="AH90" i="6"/>
  <c r="AM88" i="6"/>
  <c r="AC87" i="6"/>
  <c r="AM85" i="6"/>
  <c r="AR83" i="6"/>
  <c r="AH82" i="6"/>
  <c r="AQ80" i="6"/>
  <c r="AE79" i="6"/>
  <c r="AM77" i="6"/>
  <c r="AD76" i="6"/>
  <c r="AI74" i="6"/>
  <c r="AQ72" i="6"/>
  <c r="AI71" i="6"/>
  <c r="AN69" i="6"/>
  <c r="AD68" i="6"/>
  <c r="AM66" i="6"/>
  <c r="AS64" i="6"/>
  <c r="AI63" i="6"/>
  <c r="AR61" i="6"/>
  <c r="AE60" i="6"/>
  <c r="AM58" i="6"/>
  <c r="AE57" i="6"/>
  <c r="AJ55" i="6"/>
  <c r="AR53" i="6"/>
  <c r="AI52" i="6"/>
  <c r="AO50" i="6"/>
  <c r="AE49" i="6"/>
  <c r="AN47" i="6"/>
  <c r="AS45" i="6"/>
  <c r="AI44" i="6"/>
  <c r="AS42" i="6"/>
  <c r="AF41" i="6"/>
  <c r="AN39" i="6"/>
  <c r="AE38" i="6"/>
  <c r="AK36" i="6"/>
  <c r="AS34" i="6"/>
  <c r="AJ33" i="6"/>
  <c r="AO31" i="6"/>
  <c r="AE30" i="6"/>
  <c r="AO28" i="6"/>
  <c r="AB27" i="6"/>
  <c r="AJ25" i="6"/>
  <c r="AS23" i="6"/>
  <c r="AG22" i="6"/>
  <c r="AO20" i="6"/>
  <c r="AF19" i="6"/>
  <c r="AK17" i="6"/>
  <c r="AS15" i="6"/>
  <c r="AK14" i="6"/>
  <c r="AP12" i="6"/>
  <c r="AF11" i="6"/>
  <c r="AO9" i="6"/>
  <c r="AC8" i="6"/>
  <c r="AK6" i="6"/>
  <c r="AB5" i="6"/>
  <c r="AG3" i="6"/>
  <c r="AG99" i="6"/>
  <c r="AO97" i="6"/>
  <c r="AG96" i="6"/>
  <c r="AL94" i="6"/>
  <c r="AB93" i="6"/>
  <c r="AK91" i="6"/>
  <c r="AQ89" i="6"/>
  <c r="AG88" i="6"/>
  <c r="AP86" i="6"/>
  <c r="AC85" i="6"/>
  <c r="AK83" i="6"/>
  <c r="AC82" i="6"/>
  <c r="AH80" i="6"/>
  <c r="AP78" i="6"/>
  <c r="AG77" i="6"/>
  <c r="AM75" i="6"/>
  <c r="AC74" i="6"/>
  <c r="AL72" i="6"/>
  <c r="AQ70" i="6"/>
  <c r="AG69" i="6"/>
  <c r="AQ67" i="6"/>
  <c r="AD66" i="6"/>
  <c r="AL64" i="6"/>
  <c r="AC63" i="6"/>
  <c r="AI61" i="6"/>
  <c r="AQ59" i="6"/>
  <c r="AH58" i="6"/>
  <c r="AM56" i="6"/>
  <c r="AC55" i="6"/>
  <c r="AM53" i="6"/>
  <c r="AR51" i="6"/>
  <c r="AH50" i="6"/>
  <c r="AQ48" i="6"/>
  <c r="AE47" i="6"/>
  <c r="AM45" i="6"/>
  <c r="AD44" i="6"/>
  <c r="AI42" i="6"/>
  <c r="AQ40" i="6"/>
  <c r="AI39" i="6"/>
  <c r="AN37" i="6"/>
  <c r="AD36" i="6"/>
  <c r="AM34" i="6"/>
  <c r="AS32" i="6"/>
  <c r="AI31" i="6"/>
  <c r="AR29" i="6"/>
  <c r="AE28" i="6"/>
  <c r="AM26" i="6"/>
  <c r="AE25" i="6"/>
  <c r="AJ23" i="6"/>
  <c r="AR21" i="6"/>
  <c r="AI20" i="6"/>
  <c r="AO18" i="6"/>
  <c r="AE17" i="6"/>
  <c r="AN15" i="6"/>
  <c r="AS13" i="6"/>
  <c r="AI12" i="6"/>
  <c r="AS10" i="6"/>
  <c r="AF9" i="6"/>
  <c r="AN7" i="6"/>
  <c r="AE6" i="6"/>
  <c r="AK4" i="6"/>
  <c r="AB3" i="6"/>
  <c r="AO100" i="6"/>
  <c r="AF99" i="6"/>
  <c r="AK97" i="6"/>
  <c r="AS95" i="6"/>
  <c r="AK94" i="6"/>
  <c r="AP92" i="6"/>
  <c r="AF91" i="6"/>
  <c r="AO89" i="6"/>
  <c r="AC88" i="6"/>
  <c r="AK86" i="6"/>
  <c r="AB85" i="6"/>
  <c r="AG83" i="6"/>
  <c r="AO81" i="6"/>
  <c r="AG80" i="6"/>
  <c r="AL78" i="6"/>
  <c r="AB77" i="6"/>
  <c r="AK75" i="6"/>
  <c r="AQ73" i="6"/>
  <c r="AG72" i="6"/>
  <c r="AP70" i="6"/>
  <c r="AC69" i="6"/>
  <c r="AK67" i="6"/>
  <c r="AC66" i="6"/>
  <c r="AH64" i="6"/>
  <c r="AP62" i="6"/>
  <c r="AG61" i="6"/>
  <c r="AM59" i="6"/>
  <c r="AC58" i="6"/>
  <c r="AL56" i="6"/>
  <c r="AQ54" i="6"/>
  <c r="AG53" i="6"/>
  <c r="AQ51" i="6"/>
  <c r="AD50" i="6"/>
  <c r="AL48" i="6"/>
  <c r="AC47" i="6"/>
  <c r="AI45" i="6"/>
  <c r="AQ43" i="6"/>
  <c r="AH42" i="6"/>
  <c r="AM40" i="6"/>
  <c r="AC39" i="6"/>
  <c r="AM37" i="6"/>
  <c r="AR35" i="6"/>
  <c r="AH34" i="6"/>
  <c r="AQ32" i="6"/>
  <c r="AE31" i="6"/>
  <c r="AM29" i="6"/>
  <c r="AD28" i="6"/>
  <c r="AI26" i="6"/>
  <c r="AQ24" i="6"/>
  <c r="AI23" i="6"/>
  <c r="AN21" i="6"/>
  <c r="AD20" i="6"/>
  <c r="AM18" i="6"/>
  <c r="AS16" i="6"/>
  <c r="AI15" i="6"/>
  <c r="AR13" i="6"/>
  <c r="AE12" i="6"/>
  <c r="AM10" i="6"/>
  <c r="AE9" i="6"/>
  <c r="AJ7" i="6"/>
  <c r="AR5" i="6"/>
  <c r="AI4" i="6"/>
  <c r="AI100" i="6"/>
  <c r="AO95" i="6"/>
  <c r="AM91" i="6"/>
  <c r="AN87" i="6"/>
  <c r="AF83" i="6"/>
  <c r="AC79" i="6"/>
  <c r="AB75" i="6"/>
  <c r="AK70" i="6"/>
  <c r="AH66" i="6"/>
  <c r="AK62" i="6"/>
  <c r="AQ57" i="6"/>
  <c r="AN53" i="6"/>
  <c r="AO49" i="6"/>
  <c r="AG45" i="6"/>
  <c r="AE41" i="6"/>
  <c r="AC37" i="6"/>
  <c r="AL32" i="6"/>
  <c r="AI28" i="6"/>
  <c r="AL24" i="6"/>
  <c r="AR19" i="6"/>
  <c r="AO15" i="6"/>
  <c r="AQ11" i="6"/>
  <c r="AI7" i="6"/>
  <c r="AF3" i="6"/>
  <c r="AK99" i="6"/>
  <c r="AN95" i="6"/>
  <c r="AB91" i="6"/>
  <c r="AQ86" i="6"/>
  <c r="AS82" i="6"/>
  <c r="AK78" i="6"/>
  <c r="AH74" i="6"/>
  <c r="AG70" i="6"/>
  <c r="AO65" i="6"/>
  <c r="AM61" i="6"/>
  <c r="AO57" i="6"/>
  <c r="AC53" i="6"/>
  <c r="AS48" i="6"/>
  <c r="AB45" i="6"/>
  <c r="AL40" i="6"/>
  <c r="AI36" i="6"/>
  <c r="AH32" i="6"/>
  <c r="AQ27" i="6"/>
  <c r="AN23" i="6"/>
  <c r="AQ19" i="6"/>
  <c r="AE15" i="6"/>
  <c r="AB11" i="6"/>
  <c r="AC7" i="6"/>
  <c r="AS98" i="6"/>
  <c r="AP94" i="6"/>
  <c r="AS90" i="6"/>
  <c r="AG86" i="6"/>
  <c r="AD82" i="6"/>
  <c r="AE78" i="6"/>
  <c r="AO73" i="6"/>
  <c r="AM69" i="6"/>
  <c r="AK65" i="6"/>
  <c r="AB61" i="6"/>
  <c r="AQ56" i="6"/>
  <c r="AB53" i="6"/>
  <c r="AH48" i="6"/>
  <c r="AE44" i="6"/>
  <c r="AG40" i="6"/>
  <c r="AQ35" i="6"/>
  <c r="AN31" i="6"/>
  <c r="AM27" i="6"/>
  <c r="AC23" i="6"/>
  <c r="AS18" i="6"/>
  <c r="AC15" i="6"/>
  <c r="AI10" i="6"/>
  <c r="AG6" i="6"/>
  <c r="AO98" i="6"/>
  <c r="AE94" i="6"/>
  <c r="AC90" i="6"/>
  <c r="AE86" i="6"/>
  <c r="AK81" i="6"/>
  <c r="AI77" i="6"/>
  <c r="AJ73" i="6"/>
  <c r="AB69" i="6"/>
  <c r="AQ64" i="6"/>
  <c r="AP60" i="6"/>
  <c r="AG56" i="6"/>
  <c r="AD52" i="6"/>
  <c r="AG48" i="6"/>
  <c r="AM43" i="6"/>
  <c r="AJ39" i="6"/>
  <c r="AK35" i="6"/>
  <c r="AC31" i="6"/>
  <c r="AS26" i="6"/>
  <c r="AQ22" i="6"/>
  <c r="AH18" i="6"/>
  <c r="AE14" i="6"/>
  <c r="AH10" i="6"/>
  <c r="AN5" i="6"/>
  <c r="AC98" i="6"/>
  <c r="AS93" i="6"/>
  <c r="AJ89" i="6"/>
  <c r="AG85" i="6"/>
  <c r="AJ81" i="6"/>
  <c r="AP76" i="6"/>
  <c r="AM72" i="6"/>
  <c r="AO68" i="6"/>
  <c r="AG64" i="6"/>
  <c r="AD60" i="6"/>
  <c r="AC56" i="6"/>
  <c r="AK51" i="6"/>
  <c r="AI47" i="6"/>
  <c r="AK43" i="6"/>
  <c r="AQ38" i="6"/>
  <c r="AO34" i="6"/>
  <c r="AP30" i="6"/>
  <c r="AH26" i="6"/>
  <c r="AE22" i="6"/>
  <c r="AD18" i="6"/>
  <c r="AM13" i="6"/>
  <c r="AJ9" i="6"/>
  <c r="AM5" i="6"/>
  <c r="AJ97" i="6"/>
  <c r="AG93" i="6"/>
  <c r="AF89" i="6"/>
  <c r="AO84" i="6"/>
  <c r="AL80" i="6"/>
  <c r="AO76" i="6"/>
  <c r="AC72" i="6"/>
  <c r="AR67" i="6"/>
  <c r="AS63" i="6"/>
  <c r="AK59" i="6"/>
  <c r="AI55" i="6"/>
  <c r="AG51" i="6"/>
  <c r="AP46" i="6"/>
  <c r="AM42" i="6"/>
  <c r="AP38" i="6"/>
  <c r="AD34" i="6"/>
  <c r="AS29" i="6"/>
  <c r="AC26" i="6"/>
  <c r="AM21" i="6"/>
  <c r="AJ17" i="6"/>
  <c r="AI13" i="6"/>
  <c r="AQ8" i="6"/>
  <c r="AO4" i="6"/>
  <c r="AE97" i="6"/>
  <c r="AO92" i="6"/>
  <c r="AL88" i="6"/>
  <c r="AK84" i="6"/>
  <c r="AS79" i="6"/>
  <c r="AQ75" i="6"/>
  <c r="AS71" i="6"/>
  <c r="AG67" i="6"/>
  <c r="AE63" i="6"/>
  <c r="AF59" i="6"/>
  <c r="AP54" i="6"/>
  <c r="AM50" i="6"/>
  <c r="AL46" i="6"/>
  <c r="AC42" i="6"/>
  <c r="AR37" i="6"/>
  <c r="AC34" i="6"/>
  <c r="AI29" i="6"/>
  <c r="AF25" i="6"/>
  <c r="AG21" i="6"/>
  <c r="AQ16" i="6"/>
  <c r="AO12" i="6"/>
  <c r="AM8" i="6"/>
  <c r="AD4" i="6"/>
  <c r="AK100" i="6"/>
  <c r="AF67" i="6"/>
  <c r="AE33" i="6"/>
  <c r="AH96" i="6"/>
  <c r="AL62" i="6"/>
  <c r="AG29" i="6"/>
  <c r="AI92" i="6"/>
  <c r="AI58" i="6"/>
  <c r="AM24" i="6"/>
  <c r="AS87" i="6"/>
  <c r="AK54" i="6"/>
  <c r="AK20" i="6"/>
  <c r="AQ83" i="6"/>
  <c r="AC50" i="6"/>
  <c r="AL16" i="6"/>
  <c r="AO79" i="6"/>
  <c r="AR45" i="6"/>
  <c r="AD12" i="6"/>
  <c r="AF75" i="6"/>
  <c r="AQ41" i="6"/>
  <c r="AS7" i="6"/>
  <c r="AR3" i="6"/>
  <c r="AC71" i="6"/>
  <c r="AG37" i="6"/>
  <c r="O58" i="3"/>
  <c r="O169" i="3"/>
  <c r="O41" i="3"/>
  <c r="O262" i="3"/>
  <c r="O269" i="3"/>
  <c r="O139" i="3"/>
  <c r="O295" i="3"/>
  <c r="O37" i="3"/>
  <c r="O286" i="3"/>
  <c r="O312" i="3"/>
  <c r="O108" i="3"/>
  <c r="O204" i="3"/>
  <c r="O469" i="3"/>
  <c r="O62" i="3"/>
  <c r="O261" i="3"/>
  <c r="O33" i="3"/>
  <c r="O86" i="3"/>
  <c r="O185" i="3"/>
  <c r="O347" i="3"/>
  <c r="O318" i="3"/>
  <c r="O292" i="3"/>
  <c r="O181" i="3"/>
  <c r="O93" i="3"/>
  <c r="O231" i="3"/>
  <c r="O150" i="3"/>
  <c r="O38" i="3"/>
  <c r="O114" i="3"/>
  <c r="O307" i="3"/>
  <c r="O71" i="3"/>
  <c r="O207" i="3"/>
  <c r="O343" i="3"/>
  <c r="O23" i="3"/>
  <c r="O159" i="3"/>
  <c r="O326" i="3"/>
  <c r="O338" i="3"/>
  <c r="O158" i="3"/>
  <c r="O39" i="3"/>
  <c r="O186" i="3"/>
  <c r="O29" i="3"/>
  <c r="O154" i="3"/>
  <c r="O22" i="3"/>
  <c r="O133" i="3"/>
  <c r="O219" i="3"/>
  <c r="O327" i="3"/>
  <c r="O475" i="3"/>
  <c r="O481" i="3"/>
  <c r="O429" i="3"/>
  <c r="O53" i="3"/>
  <c r="O130" i="3"/>
  <c r="O225" i="3"/>
  <c r="O335" i="3"/>
  <c r="O439" i="3"/>
  <c r="O141" i="3"/>
  <c r="O227" i="3"/>
  <c r="O311" i="3"/>
  <c r="O445" i="3"/>
  <c r="O267" i="3"/>
  <c r="O386" i="3"/>
  <c r="O24" i="3"/>
  <c r="O56" i="3"/>
  <c r="O88" i="3"/>
  <c r="O120" i="3"/>
  <c r="O152" i="3"/>
  <c r="O184" i="3"/>
  <c r="O216" i="3"/>
  <c r="O268" i="3"/>
  <c r="O329" i="3"/>
  <c r="O391" i="3"/>
  <c r="O257" i="3"/>
  <c r="O321" i="3"/>
  <c r="O402" i="3"/>
  <c r="O447" i="3"/>
  <c r="O485" i="3"/>
  <c r="O390" i="3"/>
  <c r="O435" i="3"/>
  <c r="O473" i="3"/>
  <c r="O340" i="3"/>
  <c r="O372" i="3"/>
  <c r="O404" i="3"/>
  <c r="O436" i="3"/>
  <c r="O468" i="3"/>
  <c r="O500" i="3"/>
  <c r="AQ100" i="11"/>
  <c r="AI100" i="11"/>
  <c r="AS99" i="11"/>
  <c r="AK99" i="11"/>
  <c r="AC99" i="11"/>
  <c r="AM98" i="11"/>
  <c r="AE98" i="11"/>
  <c r="AO97" i="11"/>
  <c r="AG97" i="11"/>
  <c r="AQ96" i="11"/>
  <c r="AI96" i="11"/>
  <c r="AS95" i="11"/>
  <c r="AK95" i="11"/>
  <c r="AC95" i="11"/>
  <c r="AM94" i="11"/>
  <c r="AE94" i="11"/>
  <c r="AO93" i="11"/>
  <c r="AG93" i="11"/>
  <c r="AQ92" i="11"/>
  <c r="AI92" i="11"/>
  <c r="AS91" i="11"/>
  <c r="AK91" i="11"/>
  <c r="AC91" i="11"/>
  <c r="AM90" i="11"/>
  <c r="AE90" i="11"/>
  <c r="AO89" i="11"/>
  <c r="AG89" i="11"/>
  <c r="AQ88" i="11"/>
  <c r="AI88" i="11"/>
  <c r="AS100" i="11"/>
  <c r="AJ100" i="11"/>
  <c r="AR99" i="11"/>
  <c r="AI99" i="11"/>
  <c r="AR98" i="11"/>
  <c r="AI98" i="11"/>
  <c r="AR97" i="11"/>
  <c r="AI97" i="11"/>
  <c r="AR96" i="11"/>
  <c r="AH96" i="11"/>
  <c r="AQ95" i="11"/>
  <c r="AH95" i="11"/>
  <c r="AQ94" i="11"/>
  <c r="AH94" i="11"/>
  <c r="AQ93" i="11"/>
  <c r="AH93" i="11"/>
  <c r="AP92" i="11"/>
  <c r="AG92" i="11"/>
  <c r="AP91" i="11"/>
  <c r="AG91" i="11"/>
  <c r="AP90" i="11"/>
  <c r="AG90" i="11"/>
  <c r="AP89" i="11"/>
  <c r="AF89" i="11"/>
  <c r="AO88" i="11"/>
  <c r="AF88" i="11"/>
  <c r="AP87" i="11"/>
  <c r="AH87" i="11"/>
  <c r="AR86" i="11"/>
  <c r="AJ86" i="11"/>
  <c r="AB86" i="11"/>
  <c r="AL85" i="11"/>
  <c r="AD85" i="11"/>
  <c r="AN84" i="11"/>
  <c r="AF84" i="11"/>
  <c r="AP83" i="11"/>
  <c r="AH83" i="11"/>
  <c r="AR82" i="11"/>
  <c r="AJ82" i="11"/>
  <c r="AB82" i="11"/>
  <c r="AL81" i="11"/>
  <c r="AD81" i="11"/>
  <c r="AN80" i="11"/>
  <c r="AF80" i="11"/>
  <c r="AP79" i="11"/>
  <c r="AH79" i="11"/>
  <c r="AR78" i="11"/>
  <c r="AJ78" i="11"/>
  <c r="AB78" i="11"/>
  <c r="AL77" i="11"/>
  <c r="AD77" i="11"/>
  <c r="AN76" i="11"/>
  <c r="AF76" i="11"/>
  <c r="AP75" i="11"/>
  <c r="AH75" i="11"/>
  <c r="AR74" i="11"/>
  <c r="AJ74" i="11"/>
  <c r="AB74" i="11"/>
  <c r="AL73" i="11"/>
  <c r="AD73" i="11"/>
  <c r="AN72" i="11"/>
  <c r="AF72" i="11"/>
  <c r="AP71" i="11"/>
  <c r="AH71" i="11"/>
  <c r="AR70" i="11"/>
  <c r="AJ70" i="11"/>
  <c r="AB70" i="11"/>
  <c r="AL69" i="11"/>
  <c r="AD69" i="11"/>
  <c r="AN68" i="11"/>
  <c r="AF68" i="11"/>
  <c r="AP67" i="11"/>
  <c r="AH67" i="11"/>
  <c r="AR66" i="11"/>
  <c r="AJ66" i="11"/>
  <c r="AB66" i="11"/>
  <c r="AL65" i="11"/>
  <c r="AD65" i="11"/>
  <c r="AN64" i="11"/>
  <c r="AF64" i="11"/>
  <c r="AP63" i="11"/>
  <c r="AH63" i="11"/>
  <c r="AR62" i="11"/>
  <c r="AJ62" i="11"/>
  <c r="AB62" i="11"/>
  <c r="AL61" i="11"/>
  <c r="AD61" i="11"/>
  <c r="AN60" i="11"/>
  <c r="AF60" i="11"/>
  <c r="AP59" i="11"/>
  <c r="AH59" i="11"/>
  <c r="AR58" i="11"/>
  <c r="AJ58" i="11"/>
  <c r="AB58" i="11"/>
  <c r="AL57" i="11"/>
  <c r="AD57" i="11"/>
  <c r="AN56" i="11"/>
  <c r="AF56" i="11"/>
  <c r="AP55" i="11"/>
  <c r="AH55" i="11"/>
  <c r="AR54" i="11"/>
  <c r="AJ54" i="11"/>
  <c r="AB54" i="11"/>
  <c r="AL53" i="11"/>
  <c r="AD53" i="11"/>
  <c r="AN52" i="11"/>
  <c r="AF52" i="11"/>
  <c r="AP51" i="11"/>
  <c r="AH51" i="11"/>
  <c r="AR50" i="11"/>
  <c r="AJ50" i="11"/>
  <c r="AB50" i="11"/>
  <c r="AL49" i="11"/>
  <c r="AD49" i="11"/>
  <c r="AN48" i="11"/>
  <c r="AF48" i="11"/>
  <c r="AP47" i="11"/>
  <c r="AH47" i="11"/>
  <c r="AR46" i="11"/>
  <c r="AJ46" i="11"/>
  <c r="AB46" i="11"/>
  <c r="AL45" i="11"/>
  <c r="AD45" i="11"/>
  <c r="AN44" i="11"/>
  <c r="AF44" i="11"/>
  <c r="AP43" i="11"/>
  <c r="AH43" i="11"/>
  <c r="AR42" i="11"/>
  <c r="AJ42" i="11"/>
  <c r="AB42" i="11"/>
  <c r="AL41" i="11"/>
  <c r="AD41" i="11"/>
  <c r="AN40" i="11"/>
  <c r="AF40" i="11"/>
  <c r="AP39" i="11"/>
  <c r="AH39" i="11"/>
  <c r="AR38" i="11"/>
  <c r="AJ38" i="11"/>
  <c r="AB38" i="11"/>
  <c r="AL37" i="11"/>
  <c r="AD37" i="11"/>
  <c r="AN36" i="11"/>
  <c r="AF36" i="11"/>
  <c r="AP35" i="11"/>
  <c r="AH35" i="11"/>
  <c r="AR34" i="11"/>
  <c r="AJ34" i="11"/>
  <c r="AB34" i="11"/>
  <c r="AL33" i="11"/>
  <c r="AD33" i="11"/>
  <c r="AN32" i="11"/>
  <c r="AF32" i="11"/>
  <c r="AP31" i="11"/>
  <c r="AH31" i="11"/>
  <c r="AR30" i="11"/>
  <c r="AJ30" i="11"/>
  <c r="AB30" i="11"/>
  <c r="AL29" i="11"/>
  <c r="AD29" i="11"/>
  <c r="AN28" i="11"/>
  <c r="AF28" i="11"/>
  <c r="AP27" i="11"/>
  <c r="AH27" i="11"/>
  <c r="AR26" i="11"/>
  <c r="AJ26" i="11"/>
  <c r="AB26" i="11"/>
  <c r="AL25" i="11"/>
  <c r="AD25" i="11"/>
  <c r="AN24" i="11"/>
  <c r="AF24" i="11"/>
  <c r="AP23" i="11"/>
  <c r="AH23" i="11"/>
  <c r="AR100" i="11"/>
  <c r="AH100" i="11"/>
  <c r="AQ99" i="11"/>
  <c r="AH99" i="11"/>
  <c r="AQ98" i="11"/>
  <c r="AH98" i="11"/>
  <c r="AQ97" i="11"/>
  <c r="AH97" i="11"/>
  <c r="AP96" i="11"/>
  <c r="AG96" i="11"/>
  <c r="AP95" i="11"/>
  <c r="AG95" i="11"/>
  <c r="AP94" i="11"/>
  <c r="AG94" i="11"/>
  <c r="AP93" i="11"/>
  <c r="AF93" i="11"/>
  <c r="AO92" i="11"/>
  <c r="AF92" i="11"/>
  <c r="AO91" i="11"/>
  <c r="AF91" i="11"/>
  <c r="AO90" i="11"/>
  <c r="AF90" i="11"/>
  <c r="AN89" i="11"/>
  <c r="AE89" i="11"/>
  <c r="AN88" i="11"/>
  <c r="AE88" i="11"/>
  <c r="AO87" i="11"/>
  <c r="AG87" i="11"/>
  <c r="AQ86" i="11"/>
  <c r="AI86" i="11"/>
  <c r="AS85" i="11"/>
  <c r="AK85" i="11"/>
  <c r="AC85" i="11"/>
  <c r="AM84" i="11"/>
  <c r="AE84" i="11"/>
  <c r="AO83" i="11"/>
  <c r="AG83" i="11"/>
  <c r="AQ82" i="11"/>
  <c r="AI82" i="11"/>
  <c r="AS81" i="11"/>
  <c r="AK81" i="11"/>
  <c r="AC81" i="11"/>
  <c r="AM80" i="11"/>
  <c r="AE80" i="11"/>
  <c r="AO79" i="11"/>
  <c r="AG79" i="11"/>
  <c r="AQ78" i="11"/>
  <c r="AI78" i="11"/>
  <c r="AS77" i="11"/>
  <c r="AK77" i="11"/>
  <c r="AC77" i="11"/>
  <c r="AM76" i="11"/>
  <c r="AE76" i="11"/>
  <c r="AO75" i="11"/>
  <c r="AG75" i="11"/>
  <c r="AQ74" i="11"/>
  <c r="AI74" i="11"/>
  <c r="AS73" i="11"/>
  <c r="AK73" i="11"/>
  <c r="AC73" i="11"/>
  <c r="AM72" i="11"/>
  <c r="AE72" i="11"/>
  <c r="AO71" i="11"/>
  <c r="AG71" i="11"/>
  <c r="AQ70" i="11"/>
  <c r="AI70" i="11"/>
  <c r="AS69" i="11"/>
  <c r="AK69" i="11"/>
  <c r="AC69" i="11"/>
  <c r="AM68" i="11"/>
  <c r="AE68" i="11"/>
  <c r="AO67" i="11"/>
  <c r="AG67" i="11"/>
  <c r="AQ66" i="11"/>
  <c r="AI66" i="11"/>
  <c r="AS65" i="11"/>
  <c r="AK65" i="11"/>
  <c r="AC65" i="11"/>
  <c r="AM64" i="11"/>
  <c r="AE64" i="11"/>
  <c r="AO63" i="11"/>
  <c r="AG63" i="11"/>
  <c r="AQ62" i="11"/>
  <c r="AI62" i="11"/>
  <c r="AS61" i="11"/>
  <c r="AK61" i="11"/>
  <c r="AC61" i="11"/>
  <c r="AM60" i="11"/>
  <c r="AE60" i="11"/>
  <c r="AO59" i="11"/>
  <c r="AG59" i="11"/>
  <c r="AQ58" i="11"/>
  <c r="AI58" i="11"/>
  <c r="AS57" i="11"/>
  <c r="AK57" i="11"/>
  <c r="AC57" i="11"/>
  <c r="AM56" i="11"/>
  <c r="AE56" i="11"/>
  <c r="AO55" i="11"/>
  <c r="AG55" i="11"/>
  <c r="AQ54" i="11"/>
  <c r="AI54" i="11"/>
  <c r="AS53" i="11"/>
  <c r="AK53" i="11"/>
  <c r="AC53" i="11"/>
  <c r="AM52" i="11"/>
  <c r="AE52" i="11"/>
  <c r="AO51" i="11"/>
  <c r="AG51" i="11"/>
  <c r="AQ50" i="11"/>
  <c r="AI50" i="11"/>
  <c r="AS49" i="11"/>
  <c r="AK49" i="11"/>
  <c r="AC49" i="11"/>
  <c r="AM48" i="11"/>
  <c r="AE48" i="11"/>
  <c r="AO47" i="11"/>
  <c r="AG47" i="11"/>
  <c r="AQ46" i="11"/>
  <c r="AI46" i="11"/>
  <c r="AS45" i="11"/>
  <c r="AK45" i="11"/>
  <c r="AC45" i="11"/>
  <c r="AM44" i="11"/>
  <c r="AE44" i="11"/>
  <c r="AO43" i="11"/>
  <c r="AG43" i="11"/>
  <c r="AQ42" i="11"/>
  <c r="AI42" i="11"/>
  <c r="AS41" i="11"/>
  <c r="AK41" i="11"/>
  <c r="AC41" i="11"/>
  <c r="AM40" i="11"/>
  <c r="AE40" i="11"/>
  <c r="AO39" i="11"/>
  <c r="AG39" i="11"/>
  <c r="AQ38" i="11"/>
  <c r="AI38" i="11"/>
  <c r="AS37" i="11"/>
  <c r="AK37" i="11"/>
  <c r="AC37" i="11"/>
  <c r="AM36" i="11"/>
  <c r="AE36" i="11"/>
  <c r="AO35" i="11"/>
  <c r="AG35" i="11"/>
  <c r="AQ34" i="11"/>
  <c r="AI34" i="11"/>
  <c r="AS33" i="11"/>
  <c r="AK33" i="11"/>
  <c r="AC33" i="11"/>
  <c r="AM32" i="11"/>
  <c r="AE32" i="11"/>
  <c r="AO31" i="11"/>
  <c r="AG31" i="11"/>
  <c r="AQ30" i="11"/>
  <c r="AI30" i="11"/>
  <c r="AS29" i="11"/>
  <c r="AK29" i="11"/>
  <c r="AC29" i="11"/>
  <c r="AM28" i="11"/>
  <c r="AE28" i="11"/>
  <c r="AO27" i="11"/>
  <c r="AG27" i="11"/>
  <c r="AQ26" i="11"/>
  <c r="AI26" i="11"/>
  <c r="AS25" i="11"/>
  <c r="AK25" i="11"/>
  <c r="AC25" i="11"/>
  <c r="AM24" i="11"/>
  <c r="AE24" i="11"/>
  <c r="AO23" i="11"/>
  <c r="AG23" i="11"/>
  <c r="AQ22" i="11"/>
  <c r="AI22" i="11"/>
  <c r="AS21" i="11"/>
  <c r="AK21" i="11"/>
  <c r="AC21" i="11"/>
  <c r="AM20" i="11"/>
  <c r="AE20" i="11"/>
  <c r="AO19" i="11"/>
  <c r="AG19" i="11"/>
  <c r="AQ18" i="11"/>
  <c r="AI18" i="11"/>
  <c r="AS17" i="11"/>
  <c r="AK17" i="11"/>
  <c r="AC17" i="11"/>
  <c r="AM16" i="11"/>
  <c r="AE16" i="11"/>
  <c r="AO15" i="11"/>
  <c r="AG15" i="11"/>
  <c r="AQ14" i="11"/>
  <c r="AI14" i="11"/>
  <c r="AS13" i="11"/>
  <c r="AK13" i="11"/>
  <c r="AC13" i="11"/>
  <c r="AM12" i="11"/>
  <c r="AE12" i="11"/>
  <c r="AO11" i="11"/>
  <c r="AG11" i="11"/>
  <c r="AQ10" i="11"/>
  <c r="AI10" i="11"/>
  <c r="AS9" i="11"/>
  <c r="AK9" i="11"/>
  <c r="AC9" i="11"/>
  <c r="AM8" i="11"/>
  <c r="AE8" i="11"/>
  <c r="AO7" i="11"/>
  <c r="AG7" i="11"/>
  <c r="AQ6" i="11"/>
  <c r="AI6" i="11"/>
  <c r="AS5" i="11"/>
  <c r="AK5" i="11"/>
  <c r="AC5" i="11"/>
  <c r="AM4" i="11"/>
  <c r="AE4" i="11"/>
  <c r="AO3" i="11"/>
  <c r="AG3" i="11"/>
  <c r="AL100" i="11"/>
  <c r="AC100" i="11"/>
  <c r="AL99" i="11"/>
  <c r="AB99" i="11"/>
  <c r="AK98" i="11"/>
  <c r="AB98" i="11"/>
  <c r="AK97" i="11"/>
  <c r="AB97" i="11"/>
  <c r="AK96" i="11"/>
  <c r="AB96" i="11"/>
  <c r="AJ95" i="11"/>
  <c r="AS94" i="11"/>
  <c r="AJ94" i="11"/>
  <c r="AS93" i="11"/>
  <c r="AJ93" i="11"/>
  <c r="AS92" i="11"/>
  <c r="AJ92" i="11"/>
  <c r="AR91" i="11"/>
  <c r="AI91" i="11"/>
  <c r="AR90" i="11"/>
  <c r="AI90" i="11"/>
  <c r="AR89" i="11"/>
  <c r="AI89" i="11"/>
  <c r="AR88" i="11"/>
  <c r="AH88" i="11"/>
  <c r="AR87" i="11"/>
  <c r="AJ87" i="11"/>
  <c r="AB87" i="11"/>
  <c r="AL86" i="11"/>
  <c r="AD86" i="11"/>
  <c r="AN85" i="11"/>
  <c r="AF85" i="11"/>
  <c r="AP84" i="11"/>
  <c r="AH84" i="11"/>
  <c r="AR83" i="11"/>
  <c r="AJ83" i="11"/>
  <c r="AB83" i="11"/>
  <c r="AL82" i="11"/>
  <c r="AD82" i="11"/>
  <c r="AN81" i="11"/>
  <c r="AF81" i="11"/>
  <c r="AP80" i="11"/>
  <c r="AH80" i="11"/>
  <c r="AR79" i="11"/>
  <c r="AJ79" i="11"/>
  <c r="AB79" i="11"/>
  <c r="AL78" i="11"/>
  <c r="AD78" i="11"/>
  <c r="AN77" i="11"/>
  <c r="AF77" i="11"/>
  <c r="AP76" i="11"/>
  <c r="AH76" i="11"/>
  <c r="AR75" i="11"/>
  <c r="AJ75" i="11"/>
  <c r="AB75" i="11"/>
  <c r="AL74" i="11"/>
  <c r="AD74" i="11"/>
  <c r="AN73" i="11"/>
  <c r="AF73" i="11"/>
  <c r="AP72" i="11"/>
  <c r="AH72" i="11"/>
  <c r="AR71" i="11"/>
  <c r="AJ71" i="11"/>
  <c r="AB71" i="11"/>
  <c r="AL70" i="11"/>
  <c r="AD70" i="11"/>
  <c r="AN69" i="11"/>
  <c r="AF69" i="11"/>
  <c r="AP68" i="11"/>
  <c r="AH68" i="11"/>
  <c r="AR67" i="11"/>
  <c r="AJ67" i="11"/>
  <c r="AB67" i="11"/>
  <c r="AL66" i="11"/>
  <c r="AD66" i="11"/>
  <c r="AN65" i="11"/>
  <c r="AF65" i="11"/>
  <c r="AP64" i="11"/>
  <c r="AH64" i="11"/>
  <c r="AR63" i="11"/>
  <c r="AJ63" i="11"/>
  <c r="AB63" i="11"/>
  <c r="AL62" i="11"/>
  <c r="AD62" i="11"/>
  <c r="AN61" i="11"/>
  <c r="AF61" i="11"/>
  <c r="AP60" i="11"/>
  <c r="AH60" i="11"/>
  <c r="AR59" i="11"/>
  <c r="AJ59" i="11"/>
  <c r="AB59" i="11"/>
  <c r="AL58" i="11"/>
  <c r="AD58" i="11"/>
  <c r="AN57" i="11"/>
  <c r="AF57" i="11"/>
  <c r="AP56" i="11"/>
  <c r="AH56" i="11"/>
  <c r="AR55" i="11"/>
  <c r="AJ55" i="11"/>
  <c r="AB55" i="11"/>
  <c r="AL54" i="11"/>
  <c r="AD54" i="11"/>
  <c r="AN53" i="11"/>
  <c r="AF53" i="11"/>
  <c r="AE100" i="11"/>
  <c r="AG99" i="11"/>
  <c r="AL98" i="11"/>
  <c r="AN97" i="11"/>
  <c r="AS96" i="11"/>
  <c r="AD96" i="11"/>
  <c r="AF95" i="11"/>
  <c r="AK94" i="11"/>
  <c r="AM93" i="11"/>
  <c r="AR92" i="11"/>
  <c r="AC92" i="11"/>
  <c r="AE91" i="11"/>
  <c r="AJ90" i="11"/>
  <c r="AL89" i="11"/>
  <c r="AP88" i="11"/>
  <c r="AB88" i="11"/>
  <c r="AF87" i="11"/>
  <c r="AM86" i="11"/>
  <c r="AQ85" i="11"/>
  <c r="AE85" i="11"/>
  <c r="AJ84" i="11"/>
  <c r="AN83" i="11"/>
  <c r="AC83" i="11"/>
  <c r="AG82" i="11"/>
  <c r="AM81" i="11"/>
  <c r="AR80" i="11"/>
  <c r="AD80" i="11"/>
  <c r="AK79" i="11"/>
  <c r="AO78" i="11"/>
  <c r="AC78" i="11"/>
  <c r="AH77" i="11"/>
  <c r="AL76" i="11"/>
  <c r="AS75" i="11"/>
  <c r="AE75" i="11"/>
  <c r="AK74" i="11"/>
  <c r="AP73" i="11"/>
  <c r="AB73" i="11"/>
  <c r="AI72" i="11"/>
  <c r="AM71" i="11"/>
  <c r="AS70" i="11"/>
  <c r="AF70" i="11"/>
  <c r="AJ69" i="11"/>
  <c r="AQ68" i="11"/>
  <c r="AC68" i="11"/>
  <c r="AI67" i="11"/>
  <c r="AN66" i="11"/>
  <c r="AR65" i="11"/>
  <c r="AG65" i="11"/>
  <c r="AK64" i="11"/>
  <c r="AQ63" i="11"/>
  <c r="AD63" i="11"/>
  <c r="AH62" i="11"/>
  <c r="AO61" i="11"/>
  <c r="AS60" i="11"/>
  <c r="AG60" i="11"/>
  <c r="AL59" i="11"/>
  <c r="AP58" i="11"/>
  <c r="AE58" i="11"/>
  <c r="AI57" i="11"/>
  <c r="AO56" i="11"/>
  <c r="AB56" i="11"/>
  <c r="AF55" i="11"/>
  <c r="AM54" i="11"/>
  <c r="AQ53" i="11"/>
  <c r="AE53" i="11"/>
  <c r="AK52" i="11"/>
  <c r="AS51" i="11"/>
  <c r="AI51" i="11"/>
  <c r="AO50" i="11"/>
  <c r="AE50" i="11"/>
  <c r="AM49" i="11"/>
  <c r="AS48" i="11"/>
  <c r="AI48" i="11"/>
  <c r="AQ47" i="11"/>
  <c r="AE47" i="11"/>
  <c r="AM46" i="11"/>
  <c r="AC46" i="11"/>
  <c r="AI45" i="11"/>
  <c r="AQ44" i="11"/>
  <c r="AG44" i="11"/>
  <c r="AM43" i="11"/>
  <c r="AC43" i="11"/>
  <c r="AK42" i="11"/>
  <c r="AQ41" i="11"/>
  <c r="AG41" i="11"/>
  <c r="AO40" i="11"/>
  <c r="AC40" i="11"/>
  <c r="AK39" i="11"/>
  <c r="AS38" i="11"/>
  <c r="AG38" i="11"/>
  <c r="AO37" i="11"/>
  <c r="AE37" i="11"/>
  <c r="AK36" i="11"/>
  <c r="AS35" i="11"/>
  <c r="AI35" i="11"/>
  <c r="AO34" i="11"/>
  <c r="AE34" i="11"/>
  <c r="AM33" i="11"/>
  <c r="AS32" i="11"/>
  <c r="AI32" i="11"/>
  <c r="AQ31" i="11"/>
  <c r="AE31" i="11"/>
  <c r="AM30" i="11"/>
  <c r="AC30" i="11"/>
  <c r="AI29" i="11"/>
  <c r="AQ28" i="11"/>
  <c r="AG28" i="11"/>
  <c r="AM27" i="11"/>
  <c r="AC27" i="11"/>
  <c r="AK26" i="11"/>
  <c r="AQ25" i="11"/>
  <c r="AG25" i="11"/>
  <c r="AO24" i="11"/>
  <c r="AC24" i="11"/>
  <c r="AK23" i="11"/>
  <c r="AS22" i="11"/>
  <c r="AJ22" i="11"/>
  <c r="AR21" i="11"/>
  <c r="AI21" i="11"/>
  <c r="AR20" i="11"/>
  <c r="AI20" i="11"/>
  <c r="AR19" i="11"/>
  <c r="AI19" i="11"/>
  <c r="AR18" i="11"/>
  <c r="AH18" i="11"/>
  <c r="AQ17" i="11"/>
  <c r="AH17" i="11"/>
  <c r="AQ16" i="11"/>
  <c r="AH16" i="11"/>
  <c r="AQ15" i="11"/>
  <c r="AH15" i="11"/>
  <c r="AP14" i="11"/>
  <c r="AG14" i="11"/>
  <c r="AP13" i="11"/>
  <c r="AG13" i="11"/>
  <c r="AP12" i="11"/>
  <c r="AG12" i="11"/>
  <c r="AP11" i="11"/>
  <c r="AF11" i="11"/>
  <c r="AO10" i="11"/>
  <c r="AF10" i="11"/>
  <c r="AO9" i="11"/>
  <c r="AF9" i="11"/>
  <c r="AO8" i="11"/>
  <c r="AF8" i="11"/>
  <c r="AN7" i="11"/>
  <c r="AE7" i="11"/>
  <c r="AN6" i="11"/>
  <c r="AE6" i="11"/>
  <c r="AN5" i="11"/>
  <c r="AE5" i="11"/>
  <c r="AN4" i="11"/>
  <c r="AD4" i="11"/>
  <c r="AM3" i="11"/>
  <c r="AD3" i="11"/>
  <c r="AP100" i="11"/>
  <c r="AD100" i="11"/>
  <c r="AF99" i="11"/>
  <c r="AJ98" i="11"/>
  <c r="AM97" i="11"/>
  <c r="AO96" i="11"/>
  <c r="AC96" i="11"/>
  <c r="AE95" i="11"/>
  <c r="AI94" i="11"/>
  <c r="AL93" i="11"/>
  <c r="AN92" i="11"/>
  <c r="AB92" i="11"/>
  <c r="AD91" i="11"/>
  <c r="AH90" i="11"/>
  <c r="AK89" i="11"/>
  <c r="AM88" i="11"/>
  <c r="AS87" i="11"/>
  <c r="AE87" i="11"/>
  <c r="AK86" i="11"/>
  <c r="AP85" i="11"/>
  <c r="AB85" i="11"/>
  <c r="AI84" i="11"/>
  <c r="AM83" i="11"/>
  <c r="AS82" i="11"/>
  <c r="AF82" i="11"/>
  <c r="AJ81" i="11"/>
  <c r="AQ80" i="11"/>
  <c r="AC80" i="11"/>
  <c r="AI79" i="11"/>
  <c r="AN78" i="11"/>
  <c r="AR77" i="11"/>
  <c r="AG77" i="11"/>
  <c r="AK76" i="11"/>
  <c r="AQ75" i="11"/>
  <c r="AD75" i="11"/>
  <c r="AH74" i="11"/>
  <c r="AO73" i="11"/>
  <c r="AS72" i="11"/>
  <c r="AG72" i="11"/>
  <c r="AL71" i="11"/>
  <c r="AP70" i="11"/>
  <c r="AE70" i="11"/>
  <c r="AI69" i="11"/>
  <c r="AO68" i="11"/>
  <c r="AB68" i="11"/>
  <c r="AF67" i="11"/>
  <c r="AM66" i="11"/>
  <c r="AQ65" i="11"/>
  <c r="AE65" i="11"/>
  <c r="AJ64" i="11"/>
  <c r="AN63" i="11"/>
  <c r="AC63" i="11"/>
  <c r="AG62" i="11"/>
  <c r="AM61" i="11"/>
  <c r="AR60" i="11"/>
  <c r="AD60" i="11"/>
  <c r="AK59" i="11"/>
  <c r="AO58" i="11"/>
  <c r="AC58" i="11"/>
  <c r="AH57" i="11"/>
  <c r="AL56" i="11"/>
  <c r="AS55" i="11"/>
  <c r="AE55" i="11"/>
  <c r="AK54" i="11"/>
  <c r="AP53" i="11"/>
  <c r="AB53" i="11"/>
  <c r="AJ52" i="11"/>
  <c r="AR51" i="11"/>
  <c r="AF51" i="11"/>
  <c r="AN50" i="11"/>
  <c r="AD50" i="11"/>
  <c r="AJ49" i="11"/>
  <c r="AR48" i="11"/>
  <c r="AH48" i="11"/>
  <c r="AN47" i="11"/>
  <c r="AD47" i="11"/>
  <c r="AL46" i="11"/>
  <c r="AR45" i="11"/>
  <c r="AH45" i="11"/>
  <c r="AP44" i="11"/>
  <c r="AD44" i="11"/>
  <c r="AL43" i="11"/>
  <c r="AB43" i="11"/>
  <c r="AH42" i="11"/>
  <c r="AP41" i="11"/>
  <c r="AF41" i="11"/>
  <c r="AL40" i="11"/>
  <c r="AB40" i="11"/>
  <c r="AJ39" i="11"/>
  <c r="AP38" i="11"/>
  <c r="AF38" i="11"/>
  <c r="AN37" i="11"/>
  <c r="AB37" i="11"/>
  <c r="AJ36" i="11"/>
  <c r="AR35" i="11"/>
  <c r="AF35" i="11"/>
  <c r="AN34" i="11"/>
  <c r="AD34" i="11"/>
  <c r="AJ33" i="11"/>
  <c r="AR32" i="11"/>
  <c r="AH32" i="11"/>
  <c r="AN31" i="11"/>
  <c r="AD31" i="11"/>
  <c r="AL30" i="11"/>
  <c r="AR29" i="11"/>
  <c r="AH29" i="11"/>
  <c r="AP28" i="11"/>
  <c r="AD28" i="11"/>
  <c r="AL27" i="11"/>
  <c r="AB27" i="11"/>
  <c r="AH26" i="11"/>
  <c r="AP25" i="11"/>
  <c r="AF25" i="11"/>
  <c r="AL24" i="11"/>
  <c r="AB24" i="11"/>
  <c r="AJ23" i="11"/>
  <c r="AR22" i="11"/>
  <c r="AH22" i="11"/>
  <c r="AQ21" i="11"/>
  <c r="AH21" i="11"/>
  <c r="AQ20" i="11"/>
  <c r="AH20" i="11"/>
  <c r="AQ19" i="11"/>
  <c r="AH19" i="11"/>
  <c r="AP18" i="11"/>
  <c r="AG18" i="11"/>
  <c r="AP17" i="11"/>
  <c r="AG17" i="11"/>
  <c r="AP16" i="11"/>
  <c r="AG16" i="11"/>
  <c r="AP15" i="11"/>
  <c r="AF15" i="11"/>
  <c r="AO14" i="11"/>
  <c r="AF14" i="11"/>
  <c r="AO13" i="11"/>
  <c r="AF13" i="11"/>
  <c r="AO12" i="11"/>
  <c r="AF12" i="11"/>
  <c r="AN11" i="11"/>
  <c r="AE11" i="11"/>
  <c r="AN10" i="11"/>
  <c r="AE10" i="11"/>
  <c r="AN9" i="11"/>
  <c r="AE9" i="11"/>
  <c r="AN8" i="11"/>
  <c r="AD8" i="11"/>
  <c r="AM7" i="11"/>
  <c r="AD7" i="11"/>
  <c r="AM6" i="11"/>
  <c r="AD6" i="11"/>
  <c r="AM5" i="11"/>
  <c r="AD5" i="11"/>
  <c r="AL4" i="11"/>
  <c r="AC4" i="11"/>
  <c r="AL3" i="11"/>
  <c r="AC3" i="11"/>
  <c r="AM100" i="11"/>
  <c r="AO99" i="11"/>
  <c r="AS98" i="11"/>
  <c r="AD98" i="11"/>
  <c r="AF97" i="11"/>
  <c r="AL96" i="11"/>
  <c r="AN95" i="11"/>
  <c r="AR94" i="11"/>
  <c r="AC94" i="11"/>
  <c r="AE93" i="11"/>
  <c r="AK92" i="11"/>
  <c r="AM91" i="11"/>
  <c r="AQ90" i="11"/>
  <c r="AB90" i="11"/>
  <c r="AD89" i="11"/>
  <c r="AJ88" i="11"/>
  <c r="AM87" i="11"/>
  <c r="AS86" i="11"/>
  <c r="AF86" i="11"/>
  <c r="AJ85" i="11"/>
  <c r="AQ84" i="11"/>
  <c r="AC84" i="11"/>
  <c r="AI83" i="11"/>
  <c r="AN82" i="11"/>
  <c r="AR81" i="11"/>
  <c r="AG81" i="11"/>
  <c r="AK80" i="11"/>
  <c r="AQ79" i="11"/>
  <c r="AD79" i="11"/>
  <c r="AH78" i="11"/>
  <c r="AO77" i="11"/>
  <c r="AS76" i="11"/>
  <c r="AG76" i="11"/>
  <c r="AL75" i="11"/>
  <c r="AP74" i="11"/>
  <c r="AE74" i="11"/>
  <c r="AI73" i="11"/>
  <c r="AO72" i="11"/>
  <c r="AB72" i="11"/>
  <c r="AF71" i="11"/>
  <c r="AM70" i="11"/>
  <c r="AQ69" i="11"/>
  <c r="AE69" i="11"/>
  <c r="AJ68" i="11"/>
  <c r="AN67" i="11"/>
  <c r="AC67" i="11"/>
  <c r="AG66" i="11"/>
  <c r="AM65" i="11"/>
  <c r="AR64" i="11"/>
  <c r="AK100" i="11"/>
  <c r="AE99" i="11"/>
  <c r="AS97" i="11"/>
  <c r="AM96" i="11"/>
  <c r="AI95" i="11"/>
  <c r="AB94" i="11"/>
  <c r="AM92" i="11"/>
  <c r="AJ91" i="11"/>
  <c r="AC90" i="11"/>
  <c r="AS88" i="11"/>
  <c r="AL87" i="11"/>
  <c r="AH86" i="11"/>
  <c r="AH85" i="11"/>
  <c r="AD84" i="11"/>
  <c r="AD83" i="11"/>
  <c r="AQ81" i="11"/>
  <c r="AO80" i="11"/>
  <c r="AM79" i="11"/>
  <c r="AK78" i="11"/>
  <c r="AI77" i="11"/>
  <c r="AD76" i="11"/>
  <c r="AC75" i="11"/>
  <c r="AR73" i="11"/>
  <c r="AQ72" i="11"/>
  <c r="AN71" i="11"/>
  <c r="AK70" i="11"/>
  <c r="AH69" i="11"/>
  <c r="AG68" i="11"/>
  <c r="AD67" i="11"/>
  <c r="AC66" i="11"/>
  <c r="AQ64" i="11"/>
  <c r="AS63" i="11"/>
  <c r="AP62" i="11"/>
  <c r="AR61" i="11"/>
  <c r="AB61" i="11"/>
  <c r="AB60" i="11"/>
  <c r="AD59" i="11"/>
  <c r="AF58" i="11"/>
  <c r="AE57" i="11"/>
  <c r="AG56" i="11"/>
  <c r="AI55" i="11"/>
  <c r="AG54" i="11"/>
  <c r="AI53" i="11"/>
  <c r="AL52" i="11"/>
  <c r="AN51" i="11"/>
  <c r="AB51" i="11"/>
  <c r="AF50" i="11"/>
  <c r="AH49" i="11"/>
  <c r="AL48" i="11"/>
  <c r="AR47" i="11"/>
  <c r="AB47" i="11"/>
  <c r="AF46" i="11"/>
  <c r="AJ45" i="11"/>
  <c r="AL44" i="11"/>
  <c r="AR43" i="11"/>
  <c r="AD43" i="11"/>
  <c r="AF42" i="11"/>
  <c r="AJ41" i="11"/>
  <c r="AP40" i="11"/>
  <c r="AR39" i="11"/>
  <c r="AD39" i="11"/>
  <c r="AH38" i="11"/>
  <c r="AJ37" i="11"/>
  <c r="AP36" i="11"/>
  <c r="AB36" i="11"/>
  <c r="AD35" i="11"/>
  <c r="AH34" i="11"/>
  <c r="AN33" i="11"/>
  <c r="AP32" i="11"/>
  <c r="AB32" i="11"/>
  <c r="AF31" i="11"/>
  <c r="AH30" i="11"/>
  <c r="AN29" i="11"/>
  <c r="AR28" i="11"/>
  <c r="AB28" i="11"/>
  <c r="AF27" i="11"/>
  <c r="AL26" i="11"/>
  <c r="AN25" i="11"/>
  <c r="AR24" i="11"/>
  <c r="AD24" i="11"/>
  <c r="AF23" i="11"/>
  <c r="AM22" i="11"/>
  <c r="AB22" i="11"/>
  <c r="AF21" i="11"/>
  <c r="AL20" i="11"/>
  <c r="AS19" i="11"/>
  <c r="AE19" i="11"/>
  <c r="AL18" i="11"/>
  <c r="AR17" i="11"/>
  <c r="AE17" i="11"/>
  <c r="AK16" i="11"/>
  <c r="AR15" i="11"/>
  <c r="AD15" i="11"/>
  <c r="AK14" i="11"/>
  <c r="AQ13" i="11"/>
  <c r="AD13" i="11"/>
  <c r="AJ12" i="11"/>
  <c r="AQ11" i="11"/>
  <c r="AC11" i="11"/>
  <c r="AJ10" i="11"/>
  <c r="AP9" i="11"/>
  <c r="AB9" i="11"/>
  <c r="AI8" i="11"/>
  <c r="AP7" i="11"/>
  <c r="AB7" i="11"/>
  <c r="AH6" i="11"/>
  <c r="AO5" i="11"/>
  <c r="AS4" i="11"/>
  <c r="AH4" i="11"/>
  <c r="AN3" i="11"/>
  <c r="AB3" i="11"/>
  <c r="AG100" i="11"/>
  <c r="AD99" i="11"/>
  <c r="AP97" i="11"/>
  <c r="AJ96" i="11"/>
  <c r="AD95" i="11"/>
  <c r="AR93" i="11"/>
  <c r="AL92" i="11"/>
  <c r="AH91" i="11"/>
  <c r="AS89" i="11"/>
  <c r="AL88" i="11"/>
  <c r="AK87" i="11"/>
  <c r="AG86" i="11"/>
  <c r="AG85" i="11"/>
  <c r="AB84" i="11"/>
  <c r="AP82" i="11"/>
  <c r="AP81" i="11"/>
  <c r="AL80" i="11"/>
  <c r="AL79" i="11"/>
  <c r="AG78" i="11"/>
  <c r="AE77" i="11"/>
  <c r="AC76" i="11"/>
  <c r="AS74" i="11"/>
  <c r="AQ73" i="11"/>
  <c r="AL72" i="11"/>
  <c r="AK71" i="11"/>
  <c r="AH70" i="11"/>
  <c r="AG69" i="11"/>
  <c r="AD68" i="11"/>
  <c r="AS66" i="11"/>
  <c r="AP65" i="11"/>
  <c r="AO64" i="11"/>
  <c r="AM63" i="11"/>
  <c r="AO62" i="11"/>
  <c r="AQ61" i="11"/>
  <c r="AQ60" i="11"/>
  <c r="AS59" i="11"/>
  <c r="AC59" i="11"/>
  <c r="AR57" i="11"/>
  <c r="AB57" i="11"/>
  <c r="AD56" i="11"/>
  <c r="AD55" i="11"/>
  <c r="AF54" i="11"/>
  <c r="AH53" i="11"/>
  <c r="AI52" i="11"/>
  <c r="AM51" i="11"/>
  <c r="AS50" i="11"/>
  <c r="AC50" i="11"/>
  <c r="AG49" i="11"/>
  <c r="AK48" i="11"/>
  <c r="AM47" i="11"/>
  <c r="AS46" i="11"/>
  <c r="AE46" i="11"/>
  <c r="AG45" i="11"/>
  <c r="AK44" i="11"/>
  <c r="AQ43" i="11"/>
  <c r="AS42" i="11"/>
  <c r="AE42" i="11"/>
  <c r="AI41" i="11"/>
  <c r="AK40" i="11"/>
  <c r="AQ39" i="11"/>
  <c r="AC39" i="11"/>
  <c r="AE38" i="11"/>
  <c r="AI37" i="11"/>
  <c r="AO36" i="11"/>
  <c r="AQ35" i="11"/>
  <c r="AC35" i="11"/>
  <c r="AG34" i="11"/>
  <c r="AI33" i="11"/>
  <c r="AO32" i="11"/>
  <c r="AS31" i="11"/>
  <c r="AC31" i="11"/>
  <c r="AG30" i="11"/>
  <c r="AM29" i="11"/>
  <c r="AO28" i="11"/>
  <c r="AS27" i="11"/>
  <c r="AE27" i="11"/>
  <c r="AG26" i="11"/>
  <c r="AM25" i="11"/>
  <c r="AQ24" i="11"/>
  <c r="AS23" i="11"/>
  <c r="AE23" i="11"/>
  <c r="AL22" i="11"/>
  <c r="AP21" i="11"/>
  <c r="AE21" i="11"/>
  <c r="AK20" i="11"/>
  <c r="AP19" i="11"/>
  <c r="AD19" i="11"/>
  <c r="AK18" i="11"/>
  <c r="AO17" i="11"/>
  <c r="AD17" i="11"/>
  <c r="AJ16" i="11"/>
  <c r="AN15" i="11"/>
  <c r="AC15" i="11"/>
  <c r="AJ14" i="11"/>
  <c r="AN13" i="11"/>
  <c r="AB13" i="11"/>
  <c r="AI12" i="11"/>
  <c r="AM11" i="11"/>
  <c r="AB11" i="11"/>
  <c r="AH10" i="11"/>
  <c r="AM9" i="11"/>
  <c r="AS8" i="11"/>
  <c r="AH8" i="11"/>
  <c r="AL7" i="11"/>
  <c r="AS6" i="11"/>
  <c r="AG6" i="11"/>
  <c r="AL5" i="11"/>
  <c r="AR4" i="11"/>
  <c r="AG4" i="11"/>
  <c r="AK3" i="11"/>
  <c r="AN99" i="11"/>
  <c r="AG98" i="11"/>
  <c r="AD97" i="11"/>
  <c r="AO95" i="11"/>
  <c r="AL94" i="11"/>
  <c r="AD93" i="11"/>
  <c r="AQ91" i="11"/>
  <c r="AL90" i="11"/>
  <c r="AH89" i="11"/>
  <c r="AC88" i="11"/>
  <c r="AN100" i="11"/>
  <c r="AN98" i="11"/>
  <c r="AF96" i="11"/>
  <c r="AF94" i="11"/>
  <c r="AE92" i="11"/>
  <c r="AD90" i="11"/>
  <c r="AD88" i="11"/>
  <c r="AN86" i="11"/>
  <c r="AR84" i="11"/>
  <c r="AK83" i="11"/>
  <c r="AC82" i="11"/>
  <c r="AI80" i="11"/>
  <c r="AS78" i="11"/>
  <c r="AJ77" i="11"/>
  <c r="AN75" i="11"/>
  <c r="AG74" i="11"/>
  <c r="AR72" i="11"/>
  <c r="AE71" i="11"/>
  <c r="AP69" i="11"/>
  <c r="AI68" i="11"/>
  <c r="AO66" i="11"/>
  <c r="AH65" i="11"/>
  <c r="AB64" i="11"/>
  <c r="AM62" i="11"/>
  <c r="AH61" i="11"/>
  <c r="AC60" i="11"/>
  <c r="AN58" i="11"/>
  <c r="AM57" i="11"/>
  <c r="AI56" i="11"/>
  <c r="AS54" i="11"/>
  <c r="AO53" i="11"/>
  <c r="AO52" i="11"/>
  <c r="AK51" i="11"/>
  <c r="AK50" i="11"/>
  <c r="AI49" i="11"/>
  <c r="AG48" i="11"/>
  <c r="AI47" i="11"/>
  <c r="AG46" i="11"/>
  <c r="AE45" i="11"/>
  <c r="AC44" i="11"/>
  <c r="AE43" i="11"/>
  <c r="AC42" i="11"/>
  <c r="AS40" i="11"/>
  <c r="AS39" i="11"/>
  <c r="AO38" i="11"/>
  <c r="AQ37" i="11"/>
  <c r="AQ36" i="11"/>
  <c r="AM35" i="11"/>
  <c r="AM34" i="11"/>
  <c r="AO33" i="11"/>
  <c r="AK32" i="11"/>
  <c r="AK31" i="11"/>
  <c r="AK30" i="11"/>
  <c r="AG29" i="11"/>
  <c r="AI28" i="11"/>
  <c r="AI27" i="11"/>
  <c r="AE26" i="11"/>
  <c r="AE25" i="11"/>
  <c r="AG24" i="11"/>
  <c r="AC23" i="11"/>
  <c r="AE22" i="11"/>
  <c r="AG21" i="11"/>
  <c r="AG20" i="11"/>
  <c r="AK19" i="11"/>
  <c r="AM18" i="11"/>
  <c r="AM17" i="11"/>
  <c r="AO16" i="11"/>
  <c r="AS15" i="11"/>
  <c r="AS14" i="11"/>
  <c r="AC14" i="11"/>
  <c r="AE13" i="11"/>
  <c r="AD12" i="11"/>
  <c r="AI11" i="11"/>
  <c r="AK10" i="11"/>
  <c r="AJ9" i="11"/>
  <c r="AL8" i="11"/>
  <c r="AQ7" i="11"/>
  <c r="AP6" i="11"/>
  <c r="AR5" i="11"/>
  <c r="AB5" i="11"/>
  <c r="AB4" i="11"/>
  <c r="AF3" i="11"/>
  <c r="AF100" i="11"/>
  <c r="AF98" i="11"/>
  <c r="AE96" i="11"/>
  <c r="AD94" i="11"/>
  <c r="AD92" i="11"/>
  <c r="AQ89" i="11"/>
  <c r="AQ87" i="11"/>
  <c r="AE86" i="11"/>
  <c r="AO84" i="11"/>
  <c r="AF83" i="11"/>
  <c r="AO81" i="11"/>
  <c r="AG80" i="11"/>
  <c r="AP78" i="11"/>
  <c r="AB77" i="11"/>
  <c r="AM75" i="11"/>
  <c r="AF74" i="11"/>
  <c r="AK72" i="11"/>
  <c r="AD71" i="11"/>
  <c r="AO69" i="11"/>
  <c r="AS67" i="11"/>
  <c r="AK66" i="11"/>
  <c r="AB65" i="11"/>
  <c r="AL63" i="11"/>
  <c r="AK62" i="11"/>
  <c r="AG61" i="11"/>
  <c r="AQ59" i="11"/>
  <c r="AM58" i="11"/>
  <c r="AJ57" i="11"/>
  <c r="AC56" i="11"/>
  <c r="AP54" i="11"/>
  <c r="AM53" i="11"/>
  <c r="AH52" i="11"/>
  <c r="AJ51" i="11"/>
  <c r="AH50" i="11"/>
  <c r="AF49" i="11"/>
  <c r="AD48" i="11"/>
  <c r="AF47" i="11"/>
  <c r="AD46" i="11"/>
  <c r="AB45" i="11"/>
  <c r="AB44" i="11"/>
  <c r="AP42" i="11"/>
  <c r="AR41" i="11"/>
  <c r="AR40" i="11"/>
  <c r="AN39" i="11"/>
  <c r="AN38" i="11"/>
  <c r="AP37" i="11"/>
  <c r="AL36" i="11"/>
  <c r="AL35" i="11"/>
  <c r="AL34" i="11"/>
  <c r="AH33" i="11"/>
  <c r="AJ32" i="11"/>
  <c r="AJ31" i="11"/>
  <c r="AF30" i="11"/>
  <c r="AF29" i="11"/>
  <c r="AH28" i="11"/>
  <c r="AD27" i="11"/>
  <c r="AD26" i="11"/>
  <c r="AB25" i="11"/>
  <c r="AR23" i="11"/>
  <c r="AB23" i="11"/>
  <c r="AD22" i="11"/>
  <c r="AD21" i="11"/>
  <c r="AF20" i="11"/>
  <c r="AJ19" i="11"/>
  <c r="AJ18" i="11"/>
  <c r="AL17" i="11"/>
  <c r="AN16" i="11"/>
  <c r="AM15" i="11"/>
  <c r="AR14" i="11"/>
  <c r="AB14" i="11"/>
  <c r="AS12" i="11"/>
  <c r="AC12" i="11"/>
  <c r="AH11" i="11"/>
  <c r="AG10" i="11"/>
  <c r="AI9" i="11"/>
  <c r="AK8" i="11"/>
  <c r="AK7" i="11"/>
  <c r="AO6" i="11"/>
  <c r="AQ5" i="11"/>
  <c r="AQ4" i="11"/>
  <c r="AS3" i="11"/>
  <c r="AE3" i="11"/>
  <c r="AB100" i="11"/>
  <c r="AC98" i="11"/>
  <c r="AR95" i="11"/>
  <c r="AN93" i="11"/>
  <c r="AN91" i="11"/>
  <c r="AM89" i="11"/>
  <c r="AN87" i="11"/>
  <c r="AC86" i="11"/>
  <c r="AL84" i="11"/>
  <c r="AE83" i="11"/>
  <c r="AI81" i="11"/>
  <c r="AB80" i="11"/>
  <c r="AM78" i="11"/>
  <c r="AR76" i="11"/>
  <c r="AK75" i="11"/>
  <c r="AC74" i="11"/>
  <c r="AJ72" i="11"/>
  <c r="AC71" i="11"/>
  <c r="AM69" i="11"/>
  <c r="AQ67" i="11"/>
  <c r="AH66" i="11"/>
  <c r="AS64" i="11"/>
  <c r="AK63" i="11"/>
  <c r="AF62" i="11"/>
  <c r="AE61" i="11"/>
  <c r="AN59" i="11"/>
  <c r="AK58" i="11"/>
  <c r="AG57" i="11"/>
  <c r="AQ55" i="11"/>
  <c r="AO54" i="11"/>
  <c r="AJ53" i="11"/>
  <c r="AG52" i="11"/>
  <c r="AE51" i="11"/>
  <c r="AG50" i="11"/>
  <c r="AE49" i="11"/>
  <c r="AC48" i="11"/>
  <c r="AC47" i="11"/>
  <c r="AQ45" i="11"/>
  <c r="AS44" i="11"/>
  <c r="AS43" i="11"/>
  <c r="AO42" i="11"/>
  <c r="AO41" i="11"/>
  <c r="AQ40" i="11"/>
  <c r="AM39" i="11"/>
  <c r="AM38" i="11"/>
  <c r="AM37" i="11"/>
  <c r="AI36" i="11"/>
  <c r="AK35" i="11"/>
  <c r="AK34" i="11"/>
  <c r="AG33" i="11"/>
  <c r="AG32" i="11"/>
  <c r="AI31" i="11"/>
  <c r="AE30" i="11"/>
  <c r="AE29" i="11"/>
  <c r="AC28" i="11"/>
  <c r="AS26" i="11"/>
  <c r="AC26" i="11"/>
  <c r="AS24" i="11"/>
  <c r="AQ23" i="11"/>
  <c r="AP22" i="11"/>
  <c r="AC22" i="11"/>
  <c r="AB21" i="11"/>
  <c r="AD20" i="11"/>
  <c r="AF19" i="11"/>
  <c r="AF18" i="11"/>
  <c r="AJ17" i="11"/>
  <c r="AL16" i="11"/>
  <c r="AL15" i="11"/>
  <c r="AN14" i="11"/>
  <c r="AR13" i="11"/>
  <c r="AR12" i="11"/>
  <c r="AB12" i="11"/>
  <c r="AD11" i="11"/>
  <c r="AD10" i="11"/>
  <c r="AH9" i="11"/>
  <c r="AJ8" i="11"/>
  <c r="AJ7" i="11"/>
  <c r="AL6" i="11"/>
  <c r="AP5" i="11"/>
  <c r="AP4" i="11"/>
  <c r="AR3" i="11"/>
  <c r="AJ99" i="11"/>
  <c r="AE97" i="11"/>
  <c r="AB95" i="11"/>
  <c r="AC93" i="11"/>
  <c r="AS90" i="11"/>
  <c r="AB89" i="11"/>
  <c r="AC87" i="11"/>
  <c r="AM85" i="11"/>
  <c r="AS83" i="11"/>
  <c r="AK82" i="11"/>
  <c r="AB81" i="11"/>
  <c r="AF79" i="11"/>
  <c r="AQ77" i="11"/>
  <c r="AJ76" i="11"/>
  <c r="AO74" i="11"/>
  <c r="AH73" i="11"/>
  <c r="AS71" i="11"/>
  <c r="AG70" i="11"/>
  <c r="AR68" i="11"/>
  <c r="AK67" i="11"/>
  <c r="AO65" i="11"/>
  <c r="AG64" i="11"/>
  <c r="AE63" i="11"/>
  <c r="AP61" i="11"/>
  <c r="AK60" i="11"/>
  <c r="AF59" i="11"/>
  <c r="AQ57" i="11"/>
  <c r="AQ56" i="11"/>
  <c r="AL55" i="11"/>
  <c r="AE54" i="11"/>
  <c r="AR52" i="11"/>
  <c r="AB52" i="11"/>
  <c r="AP50" i="11"/>
  <c r="AP49" i="11"/>
  <c r="AP48" i="11"/>
  <c r="AL47" i="11"/>
  <c r="AN46" i="11"/>
  <c r="AN45" i="11"/>
  <c r="AJ44" i="11"/>
  <c r="AJ43" i="11"/>
  <c r="AL42" i="11"/>
  <c r="AH41" i="11"/>
  <c r="AH40" i="11"/>
  <c r="AF39" i="11"/>
  <c r="AD38" i="11"/>
  <c r="AF37" i="11"/>
  <c r="AD36" i="11"/>
  <c r="AB35" i="11"/>
  <c r="AR33" i="11"/>
  <c r="AB33" i="11"/>
  <c r="AR31" i="11"/>
  <c r="AP30" i="11"/>
  <c r="AP29" i="11"/>
  <c r="AL28" i="11"/>
  <c r="AN27" i="11"/>
  <c r="AN26" i="11"/>
  <c r="AJ25" i="11"/>
  <c r="AJ24" i="11"/>
  <c r="AL23" i="11"/>
  <c r="AK22" i="11"/>
  <c r="AM21" i="11"/>
  <c r="AO20" i="11"/>
  <c r="AN19" i="11"/>
  <c r="AS18" i="11"/>
  <c r="AC18" i="11"/>
  <c r="AB17" i="11"/>
  <c r="AD16" i="11"/>
  <c r="AI15" i="11"/>
  <c r="AH14" i="11"/>
  <c r="AJ13" i="11"/>
  <c r="AL12" i="11"/>
  <c r="AL11" i="11"/>
  <c r="AP10" i="11"/>
  <c r="AR9" i="11"/>
  <c r="AR8" i="11"/>
  <c r="AB8" i="11"/>
  <c r="AF7" i="11"/>
  <c r="AF6" i="11"/>
  <c r="AH5" i="11"/>
  <c r="AJ4" i="11"/>
  <c r="AJ3" i="11"/>
  <c r="AJ97" i="11"/>
  <c r="AI93" i="11"/>
  <c r="AC89" i="11"/>
  <c r="AO85" i="11"/>
  <c r="AM82" i="11"/>
  <c r="AN79" i="11"/>
  <c r="AO76" i="11"/>
  <c r="AJ73" i="11"/>
  <c r="AN70" i="11"/>
  <c r="AL67" i="11"/>
  <c r="AI64" i="11"/>
  <c r="AC62" i="11"/>
  <c r="AI59" i="11"/>
  <c r="AR56" i="11"/>
  <c r="AH54" i="11"/>
  <c r="AC52" i="11"/>
  <c r="AQ49" i="11"/>
  <c r="AS47" i="11"/>
  <c r="AO45" i="11"/>
  <c r="AK43" i="11"/>
  <c r="AM41" i="11"/>
  <c r="AI39" i="11"/>
  <c r="AG37" i="11"/>
  <c r="AE35" i="11"/>
  <c r="AE33" i="11"/>
  <c r="AS30" i="11"/>
  <c r="AS28" i="11"/>
  <c r="AO26" i="11"/>
  <c r="AK24" i="11"/>
  <c r="AN22" i="11"/>
  <c r="AP20" i="11"/>
  <c r="AB19" i="11"/>
  <c r="AF17" i="11"/>
  <c r="AJ15" i="11"/>
  <c r="AL13" i="11"/>
  <c r="AR11" i="11"/>
  <c r="AB10" i="11"/>
  <c r="AC8" i="11"/>
  <c r="AJ6" i="11"/>
  <c r="AK4" i="11"/>
  <c r="AC97" i="11"/>
  <c r="AB93" i="11"/>
  <c r="AK88" i="11"/>
  <c r="AI85" i="11"/>
  <c r="AH82" i="11"/>
  <c r="AE79" i="11"/>
  <c r="AI76" i="11"/>
  <c r="AG73" i="11"/>
  <c r="AC70" i="11"/>
  <c r="AE67" i="11"/>
  <c r="AD64" i="11"/>
  <c r="AJ61" i="11"/>
  <c r="AE59" i="11"/>
  <c r="AK56" i="11"/>
  <c r="AC54" i="11"/>
  <c r="AQ51" i="11"/>
  <c r="AO49" i="11"/>
  <c r="AK47" i="11"/>
  <c r="AM45" i="11"/>
  <c r="AI43" i="11"/>
  <c r="AE41" i="11"/>
  <c r="AE39" i="11"/>
  <c r="AS36" i="11"/>
  <c r="AS34" i="11"/>
  <c r="AQ32" i="11"/>
  <c r="AO30" i="11"/>
  <c r="AK28" i="11"/>
  <c r="AM26" i="11"/>
  <c r="AI24" i="11"/>
  <c r="AG22" i="11"/>
  <c r="AN20" i="11"/>
  <c r="AO18" i="11"/>
  <c r="AS16" i="11"/>
  <c r="AE15" i="11"/>
  <c r="AI13" i="11"/>
  <c r="AK11" i="11"/>
  <c r="AQ9" i="11"/>
  <c r="AS7" i="11"/>
  <c r="AC6" i="11"/>
  <c r="AI4" i="11"/>
  <c r="AO100" i="11"/>
  <c r="AN96" i="11"/>
  <c r="AH92" i="11"/>
  <c r="AG88" i="11"/>
  <c r="AS84" i="11"/>
  <c r="AE82" i="11"/>
  <c r="AC79" i="11"/>
  <c r="AB76" i="11"/>
  <c r="AE73" i="11"/>
  <c r="AR69" i="11"/>
  <c r="AP66" i="11"/>
  <c r="AC64" i="11"/>
  <c r="AI61" i="11"/>
  <c r="AS58" i="11"/>
  <c r="AJ56" i="11"/>
  <c r="AR53" i="11"/>
  <c r="AL51" i="11"/>
  <c r="AN49" i="11"/>
  <c r="AJ47" i="11"/>
  <c r="AF45" i="11"/>
  <c r="AF43" i="11"/>
  <c r="AB41" i="11"/>
  <c r="AB39" i="11"/>
  <c r="AR36" i="11"/>
  <c r="AP34" i="11"/>
  <c r="AL32" i="11"/>
  <c r="AN30" i="11"/>
  <c r="AJ28" i="11"/>
  <c r="AF26" i="11"/>
  <c r="AH24" i="11"/>
  <c r="AF22" i="11"/>
  <c r="AJ20" i="11"/>
  <c r="AN18" i="11"/>
  <c r="AR16" i="11"/>
  <c r="AB15" i="11"/>
  <c r="AH13" i="11"/>
  <c r="AJ11" i="11"/>
  <c r="AL9" i="11"/>
  <c r="AR7" i="11"/>
  <c r="AB6" i="11"/>
  <c r="AF4" i="11"/>
  <c r="AP99" i="11"/>
  <c r="AM95" i="11"/>
  <c r="AL91" i="11"/>
  <c r="AI87" i="11"/>
  <c r="AK84" i="11"/>
  <c r="AH81" i="11"/>
  <c r="AF78" i="11"/>
  <c r="AI75" i="11"/>
  <c r="AD72" i="11"/>
  <c r="AB69" i="11"/>
  <c r="AF66" i="11"/>
  <c r="AI63" i="11"/>
  <c r="AO60" i="11"/>
  <c r="AH58" i="11"/>
  <c r="AN55" i="11"/>
  <c r="AG53" i="11"/>
  <c r="AD51" i="11"/>
  <c r="AB49" i="11"/>
  <c r="AP46" i="11"/>
  <c r="AR44" i="11"/>
  <c r="AN42" i="11"/>
  <c r="AJ40" i="11"/>
  <c r="AL38" i="11"/>
  <c r="AH36" i="11"/>
  <c r="AF34" i="11"/>
  <c r="AD32" i="11"/>
  <c r="AD30" i="11"/>
  <c r="AR27" i="11"/>
  <c r="AR25" i="11"/>
  <c r="AN23" i="11"/>
  <c r="AO21" i="11"/>
  <c r="AC20" i="11"/>
  <c r="AE18" i="11"/>
  <c r="AI16" i="11"/>
  <c r="AM14" i="11"/>
  <c r="AQ12" i="11"/>
  <c r="AS10" i="11"/>
  <c r="AG9" i="11"/>
  <c r="AI7" i="11"/>
  <c r="AJ5" i="11"/>
  <c r="AQ3" i="11"/>
  <c r="AM99" i="11"/>
  <c r="AL95" i="11"/>
  <c r="AB91" i="11"/>
  <c r="AD87" i="11"/>
  <c r="AG84" i="11"/>
  <c r="AE81" i="11"/>
  <c r="AE78" i="11"/>
  <c r="AF75" i="11"/>
  <c r="AC72" i="11"/>
  <c r="AS68" i="11"/>
  <c r="AE66" i="11"/>
  <c r="AF63" i="11"/>
  <c r="AL60" i="11"/>
  <c r="AG58" i="11"/>
  <c r="AM55" i="11"/>
  <c r="AS52" i="11"/>
  <c r="AC51" i="11"/>
  <c r="AQ48" i="11"/>
  <c r="AO46" i="11"/>
  <c r="AO44" i="11"/>
  <c r="AM42" i="11"/>
  <c r="AI40" i="11"/>
  <c r="AK38" i="11"/>
  <c r="AG36" i="11"/>
  <c r="AC34" i="11"/>
  <c r="AC32" i="11"/>
  <c r="AQ29" i="11"/>
  <c r="AQ27" i="11"/>
  <c r="AO25" i="11"/>
  <c r="AM23" i="11"/>
  <c r="AN21" i="11"/>
  <c r="AB20" i="11"/>
  <c r="AD18" i="11"/>
  <c r="AF16" i="11"/>
  <c r="AL14" i="11"/>
  <c r="AN12" i="11"/>
  <c r="AR10" i="11"/>
  <c r="AD9" i="11"/>
  <c r="AH7" i="11"/>
  <c r="AI5" i="11"/>
  <c r="AP3" i="11"/>
  <c r="AP98" i="11"/>
  <c r="AO94" i="11"/>
  <c r="AN90" i="11"/>
  <c r="AP86" i="11"/>
  <c r="AQ83" i="11"/>
  <c r="AS80" i="11"/>
  <c r="AP77" i="11"/>
  <c r="AN74" i="11"/>
  <c r="AQ71" i="11"/>
  <c r="AL68" i="11"/>
  <c r="AJ65" i="11"/>
  <c r="AS62" i="11"/>
  <c r="AJ60" i="11"/>
  <c r="AP57" i="11"/>
  <c r="AK55" i="11"/>
  <c r="AQ52" i="11"/>
  <c r="AM50" i="11"/>
  <c r="AO48" i="11"/>
  <c r="AK46" i="11"/>
  <c r="AI44" i="11"/>
  <c r="AG42" i="11"/>
  <c r="AG40" i="11"/>
  <c r="AC38" i="11"/>
  <c r="AC36" i="11"/>
  <c r="AQ33" i="11"/>
  <c r="AM31" i="11"/>
  <c r="AO29" i="11"/>
  <c r="AK27" i="11"/>
  <c r="AI25" i="11"/>
  <c r="AI23" i="11"/>
  <c r="AL21" i="11"/>
  <c r="AM19" i="11"/>
  <c r="AB18" i="11"/>
  <c r="AC16" i="11"/>
  <c r="AE14" i="11"/>
  <c r="AK12" i="11"/>
  <c r="AM10" i="11"/>
  <c r="AQ8" i="11"/>
  <c r="AC7" i="11"/>
  <c r="AG5" i="11"/>
  <c r="AI3" i="11"/>
  <c r="AJ89" i="11"/>
  <c r="AQ76" i="11"/>
  <c r="AL64" i="11"/>
  <c r="AN54" i="11"/>
  <c r="AP45" i="11"/>
  <c r="AH37" i="11"/>
  <c r="AB29" i="11"/>
  <c r="AS20" i="11"/>
  <c r="AM13" i="11"/>
  <c r="AK6" i="11"/>
  <c r="AO86" i="11"/>
  <c r="AM74" i="11"/>
  <c r="AN62" i="11"/>
  <c r="AP52" i="11"/>
  <c r="AH44" i="11"/>
  <c r="AN35" i="11"/>
  <c r="AJ27" i="11"/>
  <c r="AL19" i="11"/>
  <c r="AH12" i="11"/>
  <c r="AF5" i="11"/>
  <c r="AR85" i="11"/>
  <c r="AM73" i="11"/>
  <c r="AE62" i="11"/>
  <c r="AD52" i="11"/>
  <c r="AN43" i="11"/>
  <c r="AJ35" i="11"/>
  <c r="AP26" i="11"/>
  <c r="AC19" i="11"/>
  <c r="AS11" i="11"/>
  <c r="AO4" i="11"/>
  <c r="AO98" i="11"/>
  <c r="AL83" i="11"/>
  <c r="AI71" i="11"/>
  <c r="AI60" i="11"/>
  <c r="AL50" i="11"/>
  <c r="AD42" i="11"/>
  <c r="AP33" i="11"/>
  <c r="AH25" i="11"/>
  <c r="AN17" i="11"/>
  <c r="AL10" i="11"/>
  <c r="AH3" i="11"/>
  <c r="AN94" i="11"/>
  <c r="AJ80" i="11"/>
  <c r="AK68" i="11"/>
  <c r="AO57" i="11"/>
  <c r="AJ48" i="11"/>
  <c r="AD40" i="11"/>
  <c r="AL31" i="11"/>
  <c r="AD23" i="11"/>
  <c r="AB16" i="11"/>
  <c r="AP8" i="11"/>
  <c r="AO70" i="11"/>
  <c r="AH46" i="11"/>
  <c r="AO22" i="11"/>
  <c r="AM67" i="11"/>
  <c r="AN41" i="11"/>
  <c r="AJ21" i="11"/>
  <c r="AL97" i="11"/>
  <c r="AI65" i="11"/>
  <c r="AL39" i="11"/>
  <c r="AI17" i="11"/>
  <c r="AK93" i="11"/>
  <c r="AM59" i="11"/>
  <c r="AR37" i="11"/>
  <c r="AK15" i="11"/>
  <c r="AK90" i="11"/>
  <c r="AS56" i="11"/>
  <c r="AF33" i="11"/>
  <c r="AD14" i="11"/>
  <c r="AO82" i="11"/>
  <c r="AC55" i="11"/>
  <c r="AB31" i="11"/>
  <c r="AC10" i="11"/>
  <c r="AS79" i="11"/>
  <c r="AR49" i="11"/>
  <c r="AJ29" i="11"/>
  <c r="AG8" i="11"/>
  <c r="AM77" i="11"/>
  <c r="AB48" i="11"/>
  <c r="AP24" i="11"/>
  <c r="AR6" i="11"/>
  <c r="O281" i="3"/>
  <c r="O182" i="3"/>
  <c r="O137" i="3"/>
  <c r="O246" i="3"/>
  <c r="O107" i="3"/>
  <c r="O187" i="3"/>
  <c r="O98" i="3"/>
  <c r="O248" i="3"/>
  <c r="O76" i="3"/>
  <c r="O172" i="3"/>
  <c r="O238" i="3"/>
  <c r="O358" i="3"/>
  <c r="O291" i="3"/>
  <c r="O457" i="3"/>
  <c r="AR100" i="20"/>
  <c r="AJ100" i="20"/>
  <c r="AB100" i="20"/>
  <c r="AL99" i="20"/>
  <c r="AD99" i="20"/>
  <c r="AN98" i="20"/>
  <c r="AF98" i="20"/>
  <c r="AP97" i="20"/>
  <c r="AH97" i="20"/>
  <c r="AR96" i="20"/>
  <c r="AJ96" i="20"/>
  <c r="AB96" i="20"/>
  <c r="AL95" i="20"/>
  <c r="AD95" i="20"/>
  <c r="AN94" i="20"/>
  <c r="AF94" i="20"/>
  <c r="AP93" i="20"/>
  <c r="AH93" i="20"/>
  <c r="AR92" i="20"/>
  <c r="AJ92" i="20"/>
  <c r="AB92" i="20"/>
  <c r="AL91" i="20"/>
  <c r="AD91" i="20"/>
  <c r="AN90" i="20"/>
  <c r="AF90" i="20"/>
  <c r="AP89" i="20"/>
  <c r="AH89" i="20"/>
  <c r="AR88" i="20"/>
  <c r="AJ88" i="20"/>
  <c r="AB88" i="20"/>
  <c r="AL87" i="20"/>
  <c r="AD87" i="20"/>
  <c r="AN86" i="20"/>
  <c r="AF86" i="20"/>
  <c r="AP85" i="20"/>
  <c r="AH85" i="20"/>
  <c r="AR84" i="20"/>
  <c r="AJ84" i="20"/>
  <c r="AB84" i="20"/>
  <c r="AL83" i="20"/>
  <c r="AD83" i="20"/>
  <c r="AN82" i="20"/>
  <c r="AQ100" i="20"/>
  <c r="AI100" i="20"/>
  <c r="AS99" i="20"/>
  <c r="AK99" i="20"/>
  <c r="AC99" i="20"/>
  <c r="AM98" i="20"/>
  <c r="AE98" i="20"/>
  <c r="AO97" i="20"/>
  <c r="AG97" i="20"/>
  <c r="AQ96" i="20"/>
  <c r="AI96" i="20"/>
  <c r="AS95" i="20"/>
  <c r="AK95" i="20"/>
  <c r="AC95" i="20"/>
  <c r="AM94" i="20"/>
  <c r="AE94" i="20"/>
  <c r="AO93" i="20"/>
  <c r="AG93" i="20"/>
  <c r="AQ92" i="20"/>
  <c r="AI92" i="20"/>
  <c r="AS91" i="20"/>
  <c r="AK91" i="20"/>
  <c r="AC91" i="20"/>
  <c r="AM90" i="20"/>
  <c r="AE90" i="20"/>
  <c r="AO89" i="20"/>
  <c r="AG89" i="20"/>
  <c r="AQ88" i="20"/>
  <c r="AI88" i="20"/>
  <c r="AS87" i="20"/>
  <c r="AP100" i="20"/>
  <c r="AF100" i="20"/>
  <c r="AN99" i="20"/>
  <c r="AB99" i="20"/>
  <c r="AJ98" i="20"/>
  <c r="AR97" i="20"/>
  <c r="AF97" i="20"/>
  <c r="AN96" i="20"/>
  <c r="AD96" i="20"/>
  <c r="AJ95" i="20"/>
  <c r="AR94" i="20"/>
  <c r="AH94" i="20"/>
  <c r="AN93" i="20"/>
  <c r="AD93" i="20"/>
  <c r="AL92" i="20"/>
  <c r="AR91" i="20"/>
  <c r="AH91" i="20"/>
  <c r="AP90" i="20"/>
  <c r="AD90" i="20"/>
  <c r="AL89" i="20"/>
  <c r="AB89" i="20"/>
  <c r="AH88" i="20"/>
  <c r="AP87" i="20"/>
  <c r="AG87" i="20"/>
  <c r="AP86" i="20"/>
  <c r="AG86" i="20"/>
  <c r="AO85" i="20"/>
  <c r="AF85" i="20"/>
  <c r="AO84" i="20"/>
  <c r="AF84" i="20"/>
  <c r="AO83" i="20"/>
  <c r="AF83" i="20"/>
  <c r="AO82" i="20"/>
  <c r="AF82" i="20"/>
  <c r="AP81" i="20"/>
  <c r="AH81" i="20"/>
  <c r="AR80" i="20"/>
  <c r="AJ80" i="20"/>
  <c r="AB80" i="20"/>
  <c r="AL79" i="20"/>
  <c r="AD79" i="20"/>
  <c r="AN78" i="20"/>
  <c r="AF78" i="20"/>
  <c r="AP77" i="20"/>
  <c r="AH77" i="20"/>
  <c r="AR76" i="20"/>
  <c r="AJ76" i="20"/>
  <c r="AB76" i="20"/>
  <c r="AL75" i="20"/>
  <c r="AD75" i="20"/>
  <c r="AN74" i="20"/>
  <c r="AF74" i="20"/>
  <c r="AP73" i="20"/>
  <c r="AH73" i="20"/>
  <c r="AR72" i="20"/>
  <c r="AJ72" i="20"/>
  <c r="AB72" i="20"/>
  <c r="AL71" i="20"/>
  <c r="AD71" i="20"/>
  <c r="AN70" i="20"/>
  <c r="AF70" i="20"/>
  <c r="AP69" i="20"/>
  <c r="AH69" i="20"/>
  <c r="AR68" i="20"/>
  <c r="AJ68" i="20"/>
  <c r="AB68" i="20"/>
  <c r="AL67" i="20"/>
  <c r="AD67" i="20"/>
  <c r="AN66" i="20"/>
  <c r="AF66" i="20"/>
  <c r="AP65" i="20"/>
  <c r="AH65" i="20"/>
  <c r="AR64" i="20"/>
  <c r="AJ64" i="20"/>
  <c r="AB64" i="20"/>
  <c r="AL63" i="20"/>
  <c r="AD63" i="20"/>
  <c r="AN62" i="20"/>
  <c r="AF62" i="20"/>
  <c r="AP61" i="20"/>
  <c r="AH61" i="20"/>
  <c r="AR60" i="20"/>
  <c r="AJ60" i="20"/>
  <c r="AB60" i="20"/>
  <c r="AL59" i="20"/>
  <c r="AD59" i="20"/>
  <c r="AN58" i="20"/>
  <c r="AF58" i="20"/>
  <c r="AP57" i="20"/>
  <c r="AH57" i="20"/>
  <c r="AR56" i="20"/>
  <c r="AJ56" i="20"/>
  <c r="AB56" i="20"/>
  <c r="AL55" i="20"/>
  <c r="AD55" i="20"/>
  <c r="AN54" i="20"/>
  <c r="AF54" i="20"/>
  <c r="AP53" i="20"/>
  <c r="AH53" i="20"/>
  <c r="AR52" i="20"/>
  <c r="AJ52" i="20"/>
  <c r="AB52" i="20"/>
  <c r="AL51" i="20"/>
  <c r="AD51" i="20"/>
  <c r="AN50" i="20"/>
  <c r="AF50" i="20"/>
  <c r="AP49" i="20"/>
  <c r="AH49" i="20"/>
  <c r="AR48" i="20"/>
  <c r="AJ48" i="20"/>
  <c r="AB48" i="20"/>
  <c r="AL47" i="20"/>
  <c r="AD47" i="20"/>
  <c r="AN46" i="20"/>
  <c r="AF46" i="20"/>
  <c r="AP45" i="20"/>
  <c r="AH45" i="20"/>
  <c r="AR44" i="20"/>
  <c r="AJ44" i="20"/>
  <c r="AB44" i="20"/>
  <c r="AL43" i="20"/>
  <c r="AD43" i="20"/>
  <c r="AN42" i="20"/>
  <c r="AF42" i="20"/>
  <c r="AP41" i="20"/>
  <c r="AH41" i="20"/>
  <c r="AR40" i="20"/>
  <c r="AJ40" i="20"/>
  <c r="AB40" i="20"/>
  <c r="AL39" i="20"/>
  <c r="AD39" i="20"/>
  <c r="AN38" i="20"/>
  <c r="AF38" i="20"/>
  <c r="AP37" i="20"/>
  <c r="AH37" i="20"/>
  <c r="AR36" i="20"/>
  <c r="AJ36" i="20"/>
  <c r="AB36" i="20"/>
  <c r="AL35" i="20"/>
  <c r="AD35" i="20"/>
  <c r="AN34" i="20"/>
  <c r="AF34" i="20"/>
  <c r="AP33" i="20"/>
  <c r="AH33" i="20"/>
  <c r="AR32" i="20"/>
  <c r="AJ32" i="20"/>
  <c r="AB32" i="20"/>
  <c r="AL31" i="20"/>
  <c r="AD31" i="20"/>
  <c r="AN30" i="20"/>
  <c r="AF30" i="20"/>
  <c r="AP29" i="20"/>
  <c r="AH29" i="20"/>
  <c r="AR28" i="20"/>
  <c r="AJ28" i="20"/>
  <c r="AB28" i="20"/>
  <c r="AL27" i="20"/>
  <c r="AD27" i="20"/>
  <c r="AN26" i="20"/>
  <c r="AF26" i="20"/>
  <c r="AP25" i="20"/>
  <c r="AH25" i="20"/>
  <c r="AR24" i="20"/>
  <c r="AJ24" i="20"/>
  <c r="AB24" i="20"/>
  <c r="AL23" i="20"/>
  <c r="AD23" i="20"/>
  <c r="AN22" i="20"/>
  <c r="AF22" i="20"/>
  <c r="AP21" i="20"/>
  <c r="AH21" i="20"/>
  <c r="AR20" i="20"/>
  <c r="AJ20" i="20"/>
  <c r="AB20" i="20"/>
  <c r="AL19" i="20"/>
  <c r="AD19" i="20"/>
  <c r="AN18" i="20"/>
  <c r="AF18" i="20"/>
  <c r="AP17" i="20"/>
  <c r="AH17" i="20"/>
  <c r="AR16" i="20"/>
  <c r="AJ16" i="20"/>
  <c r="AB16" i="20"/>
  <c r="AL15" i="20"/>
  <c r="AD15" i="20"/>
  <c r="AN14" i="20"/>
  <c r="AF14" i="20"/>
  <c r="AP13" i="20"/>
  <c r="AH13" i="20"/>
  <c r="AR12" i="20"/>
  <c r="AJ12" i="20"/>
  <c r="AB12" i="20"/>
  <c r="AL11" i="20"/>
  <c r="AD11" i="20"/>
  <c r="AN10" i="20"/>
  <c r="AF10" i="20"/>
  <c r="AP9" i="20"/>
  <c r="AH9" i="20"/>
  <c r="AR8" i="20"/>
  <c r="AJ8" i="20"/>
  <c r="AB8" i="20"/>
  <c r="AL7" i="20"/>
  <c r="AD7" i="20"/>
  <c r="AN6" i="20"/>
  <c r="AF6" i="20"/>
  <c r="AP5" i="20"/>
  <c r="AH5" i="20"/>
  <c r="AR4" i="20"/>
  <c r="AJ4" i="20"/>
  <c r="AB4" i="20"/>
  <c r="AL3" i="20"/>
  <c r="AD3" i="20"/>
  <c r="AO100" i="20"/>
  <c r="AE100" i="20"/>
  <c r="AM99" i="20"/>
  <c r="AS98" i="20"/>
  <c r="AI98" i="20"/>
  <c r="AQ97" i="20"/>
  <c r="AE97" i="20"/>
  <c r="AM96" i="20"/>
  <c r="AC96" i="20"/>
  <c r="AI95" i="20"/>
  <c r="AQ94" i="20"/>
  <c r="AG94" i="20"/>
  <c r="AM93" i="20"/>
  <c r="AC93" i="20"/>
  <c r="AK92" i="20"/>
  <c r="AQ91" i="20"/>
  <c r="AG91" i="20"/>
  <c r="AO90" i="20"/>
  <c r="AC90" i="20"/>
  <c r="AK89" i="20"/>
  <c r="AS88" i="20"/>
  <c r="AG88" i="20"/>
  <c r="AO87" i="20"/>
  <c r="AF87" i="20"/>
  <c r="AO86" i="20"/>
  <c r="AE86" i="20"/>
  <c r="AN85" i="20"/>
  <c r="AE85" i="20"/>
  <c r="AN84" i="20"/>
  <c r="AE84" i="20"/>
  <c r="AN83" i="20"/>
  <c r="AE83" i="20"/>
  <c r="AM82" i="20"/>
  <c r="AE82" i="20"/>
  <c r="AO81" i="20"/>
  <c r="AG81" i="20"/>
  <c r="AQ80" i="20"/>
  <c r="AI80" i="20"/>
  <c r="AS79" i="20"/>
  <c r="AK79" i="20"/>
  <c r="AC79" i="20"/>
  <c r="AM78" i="20"/>
  <c r="AE78" i="20"/>
  <c r="AO77" i="20"/>
  <c r="AG77" i="20"/>
  <c r="AQ76" i="20"/>
  <c r="AI76" i="20"/>
  <c r="AS75" i="20"/>
  <c r="AK75" i="20"/>
  <c r="AC75" i="20"/>
  <c r="AM74" i="20"/>
  <c r="AE74" i="20"/>
  <c r="AO73" i="20"/>
  <c r="AG73" i="20"/>
  <c r="AQ72" i="20"/>
  <c r="AI72" i="20"/>
  <c r="AS71" i="20"/>
  <c r="AK71" i="20"/>
  <c r="AC71" i="20"/>
  <c r="AM70" i="20"/>
  <c r="AE70" i="20"/>
  <c r="AO69" i="20"/>
  <c r="AG69" i="20"/>
  <c r="AQ68" i="20"/>
  <c r="AI68" i="20"/>
  <c r="AS67" i="20"/>
  <c r="AK67" i="20"/>
  <c r="AC67" i="20"/>
  <c r="AM66" i="20"/>
  <c r="AE66" i="20"/>
  <c r="AO65" i="20"/>
  <c r="AG65" i="20"/>
  <c r="AQ64" i="20"/>
  <c r="AI64" i="20"/>
  <c r="AS63" i="20"/>
  <c r="AK63" i="20"/>
  <c r="AC63" i="20"/>
  <c r="AM62" i="20"/>
  <c r="AE62" i="20"/>
  <c r="AO61" i="20"/>
  <c r="AG61" i="20"/>
  <c r="AQ60" i="20"/>
  <c r="AI60" i="20"/>
  <c r="AS59" i="20"/>
  <c r="AK59" i="20"/>
  <c r="AC59" i="20"/>
  <c r="AM58" i="20"/>
  <c r="AE58" i="20"/>
  <c r="AO57" i="20"/>
  <c r="AG57" i="20"/>
  <c r="AQ56" i="20"/>
  <c r="AI56" i="20"/>
  <c r="AS55" i="20"/>
  <c r="AK55" i="20"/>
  <c r="AC55" i="20"/>
  <c r="AM54" i="20"/>
  <c r="AE54" i="20"/>
  <c r="AO53" i="20"/>
  <c r="AG53" i="20"/>
  <c r="AQ52" i="20"/>
  <c r="AI52" i="20"/>
  <c r="AS51" i="20"/>
  <c r="AK51" i="20"/>
  <c r="AC51" i="20"/>
  <c r="AM50" i="20"/>
  <c r="AE50" i="20"/>
  <c r="AO49" i="20"/>
  <c r="AG49" i="20"/>
  <c r="AQ48" i="20"/>
  <c r="AI48" i="20"/>
  <c r="AS47" i="20"/>
  <c r="AK47" i="20"/>
  <c r="AC47" i="20"/>
  <c r="AM46" i="20"/>
  <c r="AE46" i="20"/>
  <c r="AO45" i="20"/>
  <c r="AG45" i="20"/>
  <c r="AQ44" i="20"/>
  <c r="AI44" i="20"/>
  <c r="AS100" i="20"/>
  <c r="AC100" i="20"/>
  <c r="AG99" i="20"/>
  <c r="AK98" i="20"/>
  <c r="AM97" i="20"/>
  <c r="AS96" i="20"/>
  <c r="AE96" i="20"/>
  <c r="AG95" i="20"/>
  <c r="AK94" i="20"/>
  <c r="AQ93" i="20"/>
  <c r="AS92" i="20"/>
  <c r="AE92" i="20"/>
  <c r="AI91" i="20"/>
  <c r="AK90" i="20"/>
  <c r="AQ89" i="20"/>
  <c r="AC89" i="20"/>
  <c r="AE88" i="20"/>
  <c r="AJ87" i="20"/>
  <c r="AQ86" i="20"/>
  <c r="AC86" i="20"/>
  <c r="AJ85" i="20"/>
  <c r="AP84" i="20"/>
  <c r="AC84" i="20"/>
  <c r="AI83" i="20"/>
  <c r="AP82" i="20"/>
  <c r="AC82" i="20"/>
  <c r="AK81" i="20"/>
  <c r="AS80" i="20"/>
  <c r="AG80" i="20"/>
  <c r="AO79" i="20"/>
  <c r="AE79" i="20"/>
  <c r="AK78" i="20"/>
  <c r="AS77" i="20"/>
  <c r="AI77" i="20"/>
  <c r="AO76" i="20"/>
  <c r="AE76" i="20"/>
  <c r="AM75" i="20"/>
  <c r="AS74" i="20"/>
  <c r="AI74" i="20"/>
  <c r="AQ73" i="20"/>
  <c r="AE73" i="20"/>
  <c r="AM72" i="20"/>
  <c r="AC72" i="20"/>
  <c r="AI71" i="20"/>
  <c r="AQ70" i="20"/>
  <c r="AG70" i="20"/>
  <c r="AM69" i="20"/>
  <c r="AC69" i="20"/>
  <c r="AK68" i="20"/>
  <c r="AQ67" i="20"/>
  <c r="AG67" i="20"/>
  <c r="AO66" i="20"/>
  <c r="AC66" i="20"/>
  <c r="AK65" i="20"/>
  <c r="AS64" i="20"/>
  <c r="AG64" i="20"/>
  <c r="AO63" i="20"/>
  <c r="AE63" i="20"/>
  <c r="AK62" i="20"/>
  <c r="AS61" i="20"/>
  <c r="AI61" i="20"/>
  <c r="AO60" i="20"/>
  <c r="AE60" i="20"/>
  <c r="AM59" i="20"/>
  <c r="AS58" i="20"/>
  <c r="AI58" i="20"/>
  <c r="AQ57" i="20"/>
  <c r="AE57" i="20"/>
  <c r="AM56" i="20"/>
  <c r="AC56" i="20"/>
  <c r="AI55" i="20"/>
  <c r="AQ54" i="20"/>
  <c r="AG54" i="20"/>
  <c r="AM53" i="20"/>
  <c r="AC53" i="20"/>
  <c r="AK52" i="20"/>
  <c r="AQ51" i="20"/>
  <c r="AG51" i="20"/>
  <c r="AO50" i="20"/>
  <c r="AC50" i="20"/>
  <c r="AK49" i="20"/>
  <c r="AS48" i="20"/>
  <c r="AG48" i="20"/>
  <c r="AO47" i="20"/>
  <c r="AE47" i="20"/>
  <c r="AK46" i="20"/>
  <c r="AS45" i="20"/>
  <c r="AI45" i="20"/>
  <c r="AO44" i="20"/>
  <c r="AE44" i="20"/>
  <c r="AN43" i="20"/>
  <c r="AE43" i="20"/>
  <c r="AM42" i="20"/>
  <c r="AD42" i="20"/>
  <c r="AM41" i="20"/>
  <c r="AD41" i="20"/>
  <c r="AM40" i="20"/>
  <c r="AD40" i="20"/>
  <c r="AM39" i="20"/>
  <c r="AC39" i="20"/>
  <c r="AL38" i="20"/>
  <c r="AC38" i="20"/>
  <c r="AL37" i="20"/>
  <c r="AC37" i="20"/>
  <c r="AL36" i="20"/>
  <c r="AC36" i="20"/>
  <c r="AK35" i="20"/>
  <c r="AB35" i="20"/>
  <c r="AK34" i="20"/>
  <c r="AB34" i="20"/>
  <c r="AK33" i="20"/>
  <c r="AB33" i="20"/>
  <c r="AK32" i="20"/>
  <c r="AS31" i="20"/>
  <c r="AJ31" i="20"/>
  <c r="AS30" i="20"/>
  <c r="AJ30" i="20"/>
  <c r="AS29" i="20"/>
  <c r="AJ29" i="20"/>
  <c r="AS28" i="20"/>
  <c r="AI28" i="20"/>
  <c r="AR27" i="20"/>
  <c r="AI27" i="20"/>
  <c r="AR26" i="20"/>
  <c r="AI26" i="20"/>
  <c r="AR25" i="20"/>
  <c r="AI25" i="20"/>
  <c r="AQ24" i="20"/>
  <c r="AH24" i="20"/>
  <c r="AQ23" i="20"/>
  <c r="AH23" i="20"/>
  <c r="AQ22" i="20"/>
  <c r="AH22" i="20"/>
  <c r="AQ21" i="20"/>
  <c r="AG21" i="20"/>
  <c r="AP20" i="20"/>
  <c r="AG20" i="20"/>
  <c r="AP19" i="20"/>
  <c r="AG19" i="20"/>
  <c r="AP18" i="20"/>
  <c r="AG18" i="20"/>
  <c r="AO17" i="20"/>
  <c r="AF17" i="20"/>
  <c r="AO16" i="20"/>
  <c r="AF16" i="20"/>
  <c r="AO15" i="20"/>
  <c r="AF15" i="20"/>
  <c r="AO14" i="20"/>
  <c r="AE14" i="20"/>
  <c r="AN13" i="20"/>
  <c r="AE13" i="20"/>
  <c r="AN12" i="20"/>
  <c r="AE12" i="20"/>
  <c r="AN11" i="20"/>
  <c r="AE11" i="20"/>
  <c r="AM10" i="20"/>
  <c r="AD10" i="20"/>
  <c r="AM9" i="20"/>
  <c r="AD9" i="20"/>
  <c r="AM8" i="20"/>
  <c r="AD8" i="20"/>
  <c r="AM7" i="20"/>
  <c r="AC7" i="20"/>
  <c r="AL6" i="20"/>
  <c r="AC6" i="20"/>
  <c r="AL5" i="20"/>
  <c r="AC5" i="20"/>
  <c r="AL4" i="20"/>
  <c r="AC4" i="20"/>
  <c r="AK3" i="20"/>
  <c r="AN100" i="20"/>
  <c r="AR99" i="20"/>
  <c r="AF99" i="20"/>
  <c r="AH98" i="20"/>
  <c r="AL97" i="20"/>
  <c r="AP96" i="20"/>
  <c r="AR95" i="20"/>
  <c r="AF95" i="20"/>
  <c r="AJ94" i="20"/>
  <c r="AL93" i="20"/>
  <c r="AP92" i="20"/>
  <c r="AD92" i="20"/>
  <c r="AF91" i="20"/>
  <c r="AJ90" i="20"/>
  <c r="AN89" i="20"/>
  <c r="AP88" i="20"/>
  <c r="AD88" i="20"/>
  <c r="AI87" i="20"/>
  <c r="AM86" i="20"/>
  <c r="AB86" i="20"/>
  <c r="AI85" i="20"/>
  <c r="AM84" i="20"/>
  <c r="AS83" i="20"/>
  <c r="AH83" i="20"/>
  <c r="AL82" i="20"/>
  <c r="AB82" i="20"/>
  <c r="AJ81" i="20"/>
  <c r="AP80" i="20"/>
  <c r="AF80" i="20"/>
  <c r="AN79" i="20"/>
  <c r="AB79" i="20"/>
  <c r="AJ78" i="20"/>
  <c r="AR77" i="20"/>
  <c r="AF77" i="20"/>
  <c r="AN76" i="20"/>
  <c r="AD76" i="20"/>
  <c r="AJ75" i="20"/>
  <c r="AR74" i="20"/>
  <c r="AH74" i="20"/>
  <c r="AN73" i="20"/>
  <c r="AD73" i="20"/>
  <c r="AL72" i="20"/>
  <c r="AR71" i="20"/>
  <c r="AH71" i="20"/>
  <c r="AP70" i="20"/>
  <c r="AD70" i="20"/>
  <c r="AL69" i="20"/>
  <c r="AB69" i="20"/>
  <c r="AH68" i="20"/>
  <c r="AP67" i="20"/>
  <c r="AF67" i="20"/>
  <c r="AL66" i="20"/>
  <c r="AB66" i="20"/>
  <c r="AJ65" i="20"/>
  <c r="AP64" i="20"/>
  <c r="AF64" i="20"/>
  <c r="AN63" i="20"/>
  <c r="AB63" i="20"/>
  <c r="AJ62" i="20"/>
  <c r="AR61" i="20"/>
  <c r="AF61" i="20"/>
  <c r="AN60" i="20"/>
  <c r="AD60" i="20"/>
  <c r="AJ59" i="20"/>
  <c r="AR58" i="20"/>
  <c r="AH58" i="20"/>
  <c r="AN57" i="20"/>
  <c r="AD57" i="20"/>
  <c r="AL56" i="20"/>
  <c r="AR55" i="20"/>
  <c r="AH55" i="20"/>
  <c r="AP54" i="20"/>
  <c r="AD54" i="20"/>
  <c r="AL53" i="20"/>
  <c r="AB53" i="20"/>
  <c r="AH52" i="20"/>
  <c r="AP51" i="20"/>
  <c r="AF51" i="20"/>
  <c r="AL50" i="20"/>
  <c r="AB50" i="20"/>
  <c r="AJ49" i="20"/>
  <c r="AP48" i="20"/>
  <c r="AF48" i="20"/>
  <c r="AN47" i="20"/>
  <c r="AB47" i="20"/>
  <c r="AJ46" i="20"/>
  <c r="AR45" i="20"/>
  <c r="AF45" i="20"/>
  <c r="AN44" i="20"/>
  <c r="AD44" i="20"/>
  <c r="AM43" i="20"/>
  <c r="AC43" i="20"/>
  <c r="AL42" i="20"/>
  <c r="AC42" i="20"/>
  <c r="AL41" i="20"/>
  <c r="AC41" i="20"/>
  <c r="AL40" i="20"/>
  <c r="AC40" i="20"/>
  <c r="AK39" i="20"/>
  <c r="AB39" i="20"/>
  <c r="AK38" i="20"/>
  <c r="AB38" i="20"/>
  <c r="AK37" i="20"/>
  <c r="AB37" i="20"/>
  <c r="AK36" i="20"/>
  <c r="AS35" i="20"/>
  <c r="AJ35" i="20"/>
  <c r="AS34" i="20"/>
  <c r="AJ34" i="20"/>
  <c r="AS33" i="20"/>
  <c r="AJ33" i="20"/>
  <c r="AS32" i="20"/>
  <c r="AI32" i="20"/>
  <c r="AR31" i="20"/>
  <c r="AI31" i="20"/>
  <c r="AR30" i="20"/>
  <c r="AI30" i="20"/>
  <c r="AR29" i="20"/>
  <c r="AI29" i="20"/>
  <c r="AQ28" i="20"/>
  <c r="AH28" i="20"/>
  <c r="AQ27" i="20"/>
  <c r="AH27" i="20"/>
  <c r="AQ26" i="20"/>
  <c r="AH26" i="20"/>
  <c r="AQ25" i="20"/>
  <c r="AG25" i="20"/>
  <c r="AP24" i="20"/>
  <c r="AG24" i="20"/>
  <c r="AP23" i="20"/>
  <c r="AG23" i="20"/>
  <c r="AP22" i="20"/>
  <c r="AG22" i="20"/>
  <c r="AO21" i="20"/>
  <c r="AF21" i="20"/>
  <c r="AO20" i="20"/>
  <c r="AF20" i="20"/>
  <c r="AO19" i="20"/>
  <c r="AF19" i="20"/>
  <c r="AO18" i="20"/>
  <c r="AE18" i="20"/>
  <c r="AN17" i="20"/>
  <c r="AE17" i="20"/>
  <c r="AN16" i="20"/>
  <c r="AE16" i="20"/>
  <c r="AN15" i="20"/>
  <c r="AE15" i="20"/>
  <c r="AM14" i="20"/>
  <c r="AD14" i="20"/>
  <c r="AM13" i="20"/>
  <c r="AD13" i="20"/>
  <c r="AM12" i="20"/>
  <c r="AD12" i="20"/>
  <c r="AM11" i="20"/>
  <c r="AC11" i="20"/>
  <c r="AL10" i="20"/>
  <c r="AC10" i="20"/>
  <c r="AL9" i="20"/>
  <c r="AC9" i="20"/>
  <c r="AL8" i="20"/>
  <c r="AC8" i="20"/>
  <c r="AK7" i="20"/>
  <c r="AB7" i="20"/>
  <c r="AK6" i="20"/>
  <c r="AB6" i="20"/>
  <c r="AK5" i="20"/>
  <c r="AB5" i="20"/>
  <c r="AK4" i="20"/>
  <c r="AS3" i="20"/>
  <c r="AJ3" i="20"/>
  <c r="AB3" i="20"/>
  <c r="AD100" i="20"/>
  <c r="AH99" i="20"/>
  <c r="AL98" i="20"/>
  <c r="AN97" i="20"/>
  <c r="AB97" i="20"/>
  <c r="AF96" i="20"/>
  <c r="AH95" i="20"/>
  <c r="AL94" i="20"/>
  <c r="AR93" i="20"/>
  <c r="AB93" i="20"/>
  <c r="AF92" i="20"/>
  <c r="AJ91" i="20"/>
  <c r="AL90" i="20"/>
  <c r="AR89" i="20"/>
  <c r="AD89" i="20"/>
  <c r="AF88" i="20"/>
  <c r="AK87" i="20"/>
  <c r="AR86" i="20"/>
  <c r="AD86" i="20"/>
  <c r="AK85" i="20"/>
  <c r="AQ84" i="20"/>
  <c r="AD84" i="20"/>
  <c r="AJ83" i="20"/>
  <c r="AQ82" i="20"/>
  <c r="AD82" i="20"/>
  <c r="AL81" i="20"/>
  <c r="AB81" i="20"/>
  <c r="AH80" i="20"/>
  <c r="AP79" i="20"/>
  <c r="AF79" i="20"/>
  <c r="AL78" i="20"/>
  <c r="AB78" i="20"/>
  <c r="AJ77" i="20"/>
  <c r="AP76" i="20"/>
  <c r="AF76" i="20"/>
  <c r="AN75" i="20"/>
  <c r="AB75" i="20"/>
  <c r="AJ74" i="20"/>
  <c r="AR73" i="20"/>
  <c r="AF73" i="20"/>
  <c r="AN72" i="20"/>
  <c r="AD72" i="20"/>
  <c r="AJ71" i="20"/>
  <c r="AR70" i="20"/>
  <c r="AH70" i="20"/>
  <c r="AN69" i="20"/>
  <c r="AD69" i="20"/>
  <c r="AL68" i="20"/>
  <c r="AR67" i="20"/>
  <c r="AH67" i="20"/>
  <c r="AP66" i="20"/>
  <c r="AD66" i="20"/>
  <c r="AL65" i="20"/>
  <c r="AB65" i="20"/>
  <c r="AL100" i="20"/>
  <c r="AI99" i="20"/>
  <c r="AC98" i="20"/>
  <c r="AO96" i="20"/>
  <c r="AN95" i="20"/>
  <c r="AD94" i="20"/>
  <c r="AE93" i="20"/>
  <c r="AO91" i="20"/>
  <c r="AI90" i="20"/>
  <c r="AF89" i="20"/>
  <c r="AR87" i="20"/>
  <c r="AS86" i="20"/>
  <c r="AQ85" i="20"/>
  <c r="AL84" i="20"/>
  <c r="AM83" i="20"/>
  <c r="AJ82" i="20"/>
  <c r="AM81" i="20"/>
  <c r="AM80" i="20"/>
  <c r="AM79" i="20"/>
  <c r="AP78" i="20"/>
  <c r="AN77" i="20"/>
  <c r="AS76" i="20"/>
  <c r="AQ75" i="20"/>
  <c r="AQ74" i="20"/>
  <c r="AB74" i="20"/>
  <c r="AB73" i="20"/>
  <c r="AE72" i="20"/>
  <c r="AE71" i="20"/>
  <c r="AC70" i="20"/>
  <c r="AF69" i="20"/>
  <c r="AF68" i="20"/>
  <c r="AI67" i="20"/>
  <c r="AI66" i="20"/>
  <c r="AI65" i="20"/>
  <c r="AL64" i="20"/>
  <c r="AP63" i="20"/>
  <c r="AR62" i="20"/>
  <c r="AD62" i="20"/>
  <c r="AJ61" i="20"/>
  <c r="AL60" i="20"/>
  <c r="AP59" i="20"/>
  <c r="AB59" i="20"/>
  <c r="AD58" i="20"/>
  <c r="AJ57" i="20"/>
  <c r="AN56" i="20"/>
  <c r="AP55" i="20"/>
  <c r="AB55" i="20"/>
  <c r="AH54" i="20"/>
  <c r="AJ53" i="20"/>
  <c r="AN52" i="20"/>
  <c r="AR51" i="20"/>
  <c r="AB51" i="20"/>
  <c r="AH50" i="20"/>
  <c r="AL49" i="20"/>
  <c r="AN48" i="20"/>
  <c r="AR47" i="20"/>
  <c r="AF47" i="20"/>
  <c r="AH46" i="20"/>
  <c r="AL45" i="20"/>
  <c r="AP44" i="20"/>
  <c r="AS43" i="20"/>
  <c r="AH43" i="20"/>
  <c r="AO42" i="20"/>
  <c r="AS41" i="20"/>
  <c r="AG41" i="20"/>
  <c r="AN40" i="20"/>
  <c r="AR39" i="20"/>
  <c r="AG39" i="20"/>
  <c r="AM38" i="20"/>
  <c r="AR37" i="20"/>
  <c r="AF37" i="20"/>
  <c r="AM36" i="20"/>
  <c r="AQ35" i="20"/>
  <c r="AF35" i="20"/>
  <c r="AL34" i="20"/>
  <c r="AQ33" i="20"/>
  <c r="AE33" i="20"/>
  <c r="AL32" i="20"/>
  <c r="AP31" i="20"/>
  <c r="AE31" i="20"/>
  <c r="AK30" i="20"/>
  <c r="AO29" i="20"/>
  <c r="AD29" i="20"/>
  <c r="AK28" i="20"/>
  <c r="AO27" i="20"/>
  <c r="AC27" i="20"/>
  <c r="AJ26" i="20"/>
  <c r="AN25" i="20"/>
  <c r="AC25" i="20"/>
  <c r="AI24" i="20"/>
  <c r="AN23" i="20"/>
  <c r="AB23" i="20"/>
  <c r="AI22" i="20"/>
  <c r="AM21" i="20"/>
  <c r="AB21" i="20"/>
  <c r="AH20" i="20"/>
  <c r="AM19" i="20"/>
  <c r="AS18" i="20"/>
  <c r="AH18" i="20"/>
  <c r="AL17" i="20"/>
  <c r="AS16" i="20"/>
  <c r="AG16" i="20"/>
  <c r="AK15" i="20"/>
  <c r="AR14" i="20"/>
  <c r="AG14" i="20"/>
  <c r="AK13" i="20"/>
  <c r="AQ12" i="20"/>
  <c r="AF12" i="20"/>
  <c r="AJ11" i="20"/>
  <c r="AQ10" i="20"/>
  <c r="AE10" i="20"/>
  <c r="AJ9" i="20"/>
  <c r="AP8" i="20"/>
  <c r="AE8" i="20"/>
  <c r="AI7" i="20"/>
  <c r="AP6" i="20"/>
  <c r="AD6" i="20"/>
  <c r="AI5" i="20"/>
  <c r="AO4" i="20"/>
  <c r="AD4" i="20"/>
  <c r="AH3" i="20"/>
  <c r="AK100" i="20"/>
  <c r="AE99" i="20"/>
  <c r="AB98" i="20"/>
  <c r="AL96" i="20"/>
  <c r="AM95" i="20"/>
  <c r="AC94" i="20"/>
  <c r="AO92" i="20"/>
  <c r="AN91" i="20"/>
  <c r="AH90" i="20"/>
  <c r="AE89" i="20"/>
  <c r="AQ87" i="20"/>
  <c r="AL86" i="20"/>
  <c r="AM85" i="20"/>
  <c r="AK84" i="20"/>
  <c r="AK83" i="20"/>
  <c r="AI82" i="20"/>
  <c r="AI81" i="20"/>
  <c r="AL80" i="20"/>
  <c r="AJ79" i="20"/>
  <c r="AO78" i="20"/>
  <c r="AM77" i="20"/>
  <c r="AM76" i="20"/>
  <c r="AP75" i="20"/>
  <c r="AP74" i="20"/>
  <c r="AS73" i="20"/>
  <c r="AS72" i="20"/>
  <c r="AQ71" i="20"/>
  <c r="AB71" i="20"/>
  <c r="AB70" i="20"/>
  <c r="AE69" i="20"/>
  <c r="AE68" i="20"/>
  <c r="AE67" i="20"/>
  <c r="AH66" i="20"/>
  <c r="AF65" i="20"/>
  <c r="AK64" i="20"/>
  <c r="AM63" i="20"/>
  <c r="AQ62" i="20"/>
  <c r="AC62" i="20"/>
  <c r="AE61" i="20"/>
  <c r="AK60" i="20"/>
  <c r="AO59" i="20"/>
  <c r="AQ58" i="20"/>
  <c r="AC58" i="20"/>
  <c r="AI57" i="20"/>
  <c r="AK56" i="20"/>
  <c r="AO55" i="20"/>
  <c r="AS54" i="20"/>
  <c r="AC54" i="20"/>
  <c r="AI53" i="20"/>
  <c r="AM52" i="20"/>
  <c r="AO51" i="20"/>
  <c r="AS50" i="20"/>
  <c r="AG50" i="20"/>
  <c r="AI49" i="20"/>
  <c r="AM48" i="20"/>
  <c r="AQ47" i="20"/>
  <c r="AS46" i="20"/>
  <c r="AG46" i="20"/>
  <c r="AK45" i="20"/>
  <c r="AM44" i="20"/>
  <c r="AR43" i="20"/>
  <c r="AG43" i="20"/>
  <c r="AK42" i="20"/>
  <c r="AR41" i="20"/>
  <c r="AF41" i="20"/>
  <c r="AK40" i="20"/>
  <c r="AQ39" i="20"/>
  <c r="AF39" i="20"/>
  <c r="AJ38" i="20"/>
  <c r="AQ37" i="20"/>
  <c r="AE37" i="20"/>
  <c r="AI36" i="20"/>
  <c r="AP35" i="20"/>
  <c r="AE35" i="20"/>
  <c r="AI34" i="20"/>
  <c r="AO33" i="20"/>
  <c r="AD33" i="20"/>
  <c r="AH32" i="20"/>
  <c r="AO31" i="20"/>
  <c r="AC31" i="20"/>
  <c r="AH30" i="20"/>
  <c r="AN29" i="20"/>
  <c r="AC29" i="20"/>
  <c r="AG28" i="20"/>
  <c r="AN27" i="20"/>
  <c r="AB27" i="20"/>
  <c r="AG26" i="20"/>
  <c r="AM25" i="20"/>
  <c r="AB25" i="20"/>
  <c r="AF24" i="20"/>
  <c r="AM23" i="20"/>
  <c r="AS22" i="20"/>
  <c r="AE22" i="20"/>
  <c r="AL21" i="20"/>
  <c r="AS20" i="20"/>
  <c r="AE20" i="20"/>
  <c r="AK19" i="20"/>
  <c r="AR18" i="20"/>
  <c r="AD18" i="20"/>
  <c r="AK17" i="20"/>
  <c r="AQ16" i="20"/>
  <c r="AD16" i="20"/>
  <c r="AJ15" i="20"/>
  <c r="AQ14" i="20"/>
  <c r="AC14" i="20"/>
  <c r="AJ13" i="20"/>
  <c r="AP12" i="20"/>
  <c r="AC12" i="20"/>
  <c r="AI11" i="20"/>
  <c r="AP10" i="20"/>
  <c r="AB10" i="20"/>
  <c r="AI9" i="20"/>
  <c r="AO8" i="20"/>
  <c r="AS7" i="20"/>
  <c r="AH7" i="20"/>
  <c r="AO6" i="20"/>
  <c r="AS5" i="20"/>
  <c r="AG5" i="20"/>
  <c r="AN4" i="20"/>
  <c r="AR3" i="20"/>
  <c r="AG3" i="20"/>
  <c r="AM100" i="20"/>
  <c r="AJ99" i="20"/>
  <c r="AD98" i="20"/>
  <c r="AC97" i="20"/>
  <c r="AO95" i="20"/>
  <c r="AI94" i="20"/>
  <c r="AF93" i="20"/>
  <c r="AP91" i="20"/>
  <c r="AQ90" i="20"/>
  <c r="AI89" i="20"/>
  <c r="AC88" i="20"/>
  <c r="AB87" i="20"/>
  <c r="AR85" i="20"/>
  <c r="AS84" i="20"/>
  <c r="AP83" i="20"/>
  <c r="AK82" i="20"/>
  <c r="AN81" i="20"/>
  <c r="AN80" i="20"/>
  <c r="AQ79" i="20"/>
  <c r="AQ78" i="20"/>
  <c r="AQ77" i="20"/>
  <c r="AB77" i="20"/>
  <c r="AR75" i="20"/>
  <c r="AE75" i="20"/>
  <c r="AC74" i="20"/>
  <c r="AC73" i="20"/>
  <c r="AF72" i="20"/>
  <c r="AF71" i="20"/>
  <c r="AI70" i="20"/>
  <c r="AI69" i="20"/>
  <c r="AG68" i="20"/>
  <c r="AJ67" i="20"/>
  <c r="AJ66" i="20"/>
  <c r="AM65" i="20"/>
  <c r="AM64" i="20"/>
  <c r="AQ63" i="20"/>
  <c r="AS62" i="20"/>
  <c r="AG62" i="20"/>
  <c r="AK61" i="20"/>
  <c r="AM60" i="20"/>
  <c r="AQ59" i="20"/>
  <c r="AE59" i="20"/>
  <c r="AG58" i="20"/>
  <c r="AK57" i="20"/>
  <c r="AO56" i="20"/>
  <c r="AQ55" i="20"/>
  <c r="AE55" i="20"/>
  <c r="AI54" i="20"/>
  <c r="AK53" i="20"/>
  <c r="AO52" i="20"/>
  <c r="AC52" i="20"/>
  <c r="AE51" i="20"/>
  <c r="AI50" i="20"/>
  <c r="AM49" i="20"/>
  <c r="AO48" i="20"/>
  <c r="AC48" i="20"/>
  <c r="AG47" i="20"/>
  <c r="AI46" i="20"/>
  <c r="AM45" i="20"/>
  <c r="AS44" i="20"/>
  <c r="AC44" i="20"/>
  <c r="AI43" i="20"/>
  <c r="AP42" i="20"/>
  <c r="AB42" i="20"/>
  <c r="AI41" i="20"/>
  <c r="AO40" i="20"/>
  <c r="AS39" i="20"/>
  <c r="AH39" i="20"/>
  <c r="AO38" i="20"/>
  <c r="AS37" i="20"/>
  <c r="AG37" i="20"/>
  <c r="AN36" i="20"/>
  <c r="AR35" i="20"/>
  <c r="AG35" i="20"/>
  <c r="AM34" i="20"/>
  <c r="AR33" i="20"/>
  <c r="AF33" i="20"/>
  <c r="AM32" i="20"/>
  <c r="AQ31" i="20"/>
  <c r="AF31" i="20"/>
  <c r="AL30" i="20"/>
  <c r="AQ29" i="20"/>
  <c r="AE29" i="20"/>
  <c r="AL28" i="20"/>
  <c r="AP27" i="20"/>
  <c r="AE27" i="20"/>
  <c r="AK26" i="20"/>
  <c r="AO25" i="20"/>
  <c r="AD25" i="20"/>
  <c r="AK24" i="20"/>
  <c r="AO23" i="20"/>
  <c r="AC23" i="20"/>
  <c r="AJ22" i="20"/>
  <c r="AN21" i="20"/>
  <c r="AC21" i="20"/>
  <c r="AI20" i="20"/>
  <c r="AN19" i="20"/>
  <c r="AB19" i="20"/>
  <c r="AI18" i="20"/>
  <c r="AM17" i="20"/>
  <c r="AB17" i="20"/>
  <c r="AH16" i="20"/>
  <c r="AM15" i="20"/>
  <c r="AS14" i="20"/>
  <c r="AH14" i="20"/>
  <c r="AL13" i="20"/>
  <c r="AS12" i="20"/>
  <c r="AG12" i="20"/>
  <c r="AK11" i="20"/>
  <c r="AR10" i="20"/>
  <c r="AG10" i="20"/>
  <c r="AK9" i="20"/>
  <c r="AQ8" i="20"/>
  <c r="AF8" i="20"/>
  <c r="AJ7" i="20"/>
  <c r="AQ6" i="20"/>
  <c r="AE6" i="20"/>
  <c r="AJ5" i="20"/>
  <c r="AP4" i="20"/>
  <c r="AE4" i="20"/>
  <c r="AI3" i="20"/>
  <c r="AQ99" i="20"/>
  <c r="AS97" i="20"/>
  <c r="AQ95" i="20"/>
  <c r="AS93" i="20"/>
  <c r="AC92" i="20"/>
  <c r="AS89" i="20"/>
  <c r="AN87" i="20"/>
  <c r="AH86" i="20"/>
  <c r="AH84" i="20"/>
  <c r="AR82" i="20"/>
  <c r="AD81" i="20"/>
  <c r="AI79" i="20"/>
  <c r="AD78" i="20"/>
  <c r="AK76" i="20"/>
  <c r="AF75" i="20"/>
  <c r="AK73" i="20"/>
  <c r="AP71" i="20"/>
  <c r="AK70" i="20"/>
  <c r="AP68" i="20"/>
  <c r="AM67" i="20"/>
  <c r="AR65" i="20"/>
  <c r="AH64" i="20"/>
  <c r="AG63" i="20"/>
  <c r="AQ61" i="20"/>
  <c r="AP60" i="20"/>
  <c r="AH59" i="20"/>
  <c r="AB58" i="20"/>
  <c r="AS56" i="20"/>
  <c r="AM55" i="20"/>
  <c r="AJ54" i="20"/>
  <c r="AD53" i="20"/>
  <c r="AN51" i="20"/>
  <c r="AK50" i="20"/>
  <c r="AE49" i="20"/>
  <c r="AD48" i="20"/>
  <c r="AP46" i="20"/>
  <c r="AJ45" i="20"/>
  <c r="AG44" i="20"/>
  <c r="AB43" i="20"/>
  <c r="AE42" i="20"/>
  <c r="AS40" i="20"/>
  <c r="AP39" i="20"/>
  <c r="AQ38" i="20"/>
  <c r="AN37" i="20"/>
  <c r="AO36" i="20"/>
  <c r="AM35" i="20"/>
  <c r="AH34" i="20"/>
  <c r="AI33" i="20"/>
  <c r="AF32" i="20"/>
  <c r="AG31" i="20"/>
  <c r="AD30" i="20"/>
  <c r="AB29" i="20"/>
  <c r="AC28" i="20"/>
  <c r="AP26" i="20"/>
  <c r="AS25" i="20"/>
  <c r="AN24" i="20"/>
  <c r="AK23" i="20"/>
  <c r="AL22" i="20"/>
  <c r="AJ21" i="20"/>
  <c r="AK20" i="20"/>
  <c r="AH19" i="20"/>
  <c r="AC18" i="20"/>
  <c r="AD17" i="20"/>
  <c r="AS15" i="20"/>
  <c r="AB15" i="20"/>
  <c r="AR13" i="20"/>
  <c r="AO12" i="20"/>
  <c r="AP11" i="20"/>
  <c r="AK10" i="20"/>
  <c r="AN9" i="20"/>
  <c r="AI8" i="20"/>
  <c r="AG7" i="20"/>
  <c r="AH6" i="20"/>
  <c r="AE5" i="20"/>
  <c r="AF4" i="20"/>
  <c r="AC3" i="20"/>
  <c r="AP99" i="20"/>
  <c r="AK97" i="20"/>
  <c r="AP95" i="20"/>
  <c r="AK93" i="20"/>
  <c r="AM91" i="20"/>
  <c r="AM89" i="20"/>
  <c r="AM87" i="20"/>
  <c r="AS85" i="20"/>
  <c r="AG84" i="20"/>
  <c r="AH82" i="20"/>
  <c r="AC81" i="20"/>
  <c r="AH79" i="20"/>
  <c r="AC78" i="20"/>
  <c r="AH76" i="20"/>
  <c r="AO74" i="20"/>
  <c r="AJ73" i="20"/>
  <c r="AO71" i="20"/>
  <c r="AJ70" i="20"/>
  <c r="AO68" i="20"/>
  <c r="AB67" i="20"/>
  <c r="AQ65" i="20"/>
  <c r="AE64" i="20"/>
  <c r="AF63" i="20"/>
  <c r="AN61" i="20"/>
  <c r="AH60" i="20"/>
  <c r="AG59" i="20"/>
  <c r="AS57" i="20"/>
  <c r="AP56" i="20"/>
  <c r="AJ55" i="20"/>
  <c r="AB54" i="20"/>
  <c r="AS52" i="20"/>
  <c r="AM51" i="20"/>
  <c r="AJ50" i="20"/>
  <c r="AD49" i="20"/>
  <c r="AP47" i="20"/>
  <c r="AO46" i="20"/>
  <c r="AE45" i="20"/>
  <c r="AF44" i="20"/>
  <c r="AS42" i="20"/>
  <c r="AQ41" i="20"/>
  <c r="AQ40" i="20"/>
  <c r="AO39" i="20"/>
  <c r="AP38" i="20"/>
  <c r="AM37" i="20"/>
  <c r="AH36" i="20"/>
  <c r="AI35" i="20"/>
  <c r="AG34" i="20"/>
  <c r="AG33" i="20"/>
  <c r="AE32" i="20"/>
  <c r="AB31" i="20"/>
  <c r="AC30" i="20"/>
  <c r="AP28" i="20"/>
  <c r="AS27" i="20"/>
  <c r="AO26" i="20"/>
  <c r="AL25" i="20"/>
  <c r="AM24" i="20"/>
  <c r="AJ23" i="20"/>
  <c r="AK22" i="20"/>
  <c r="AI21" i="20"/>
  <c r="AD20" i="20"/>
  <c r="AE19" i="20"/>
  <c r="AB18" i="20"/>
  <c r="AC17" i="20"/>
  <c r="AR15" i="20"/>
  <c r="AP14" i="20"/>
  <c r="AQ13" i="20"/>
  <c r="AL12" i="20"/>
  <c r="AO11" i="20"/>
  <c r="AJ10" i="20"/>
  <c r="AG9" i="20"/>
  <c r="AH8" i="20"/>
  <c r="AF7" i="20"/>
  <c r="AG6" i="20"/>
  <c r="AD5" i="20"/>
  <c r="AQ3" i="20"/>
  <c r="AO99" i="20"/>
  <c r="AJ97" i="20"/>
  <c r="AE95" i="20"/>
  <c r="AJ93" i="20"/>
  <c r="AE91" i="20"/>
  <c r="AJ89" i="20"/>
  <c r="AH87" i="20"/>
  <c r="AL85" i="20"/>
  <c r="AR83" i="20"/>
  <c r="AG82" i="20"/>
  <c r="AO80" i="20"/>
  <c r="AG79" i="20"/>
  <c r="AL77" i="20"/>
  <c r="AG76" i="20"/>
  <c r="AL74" i="20"/>
  <c r="AI73" i="20"/>
  <c r="AN71" i="20"/>
  <c r="AS69" i="20"/>
  <c r="AN68" i="20"/>
  <c r="AR98" i="20"/>
  <c r="AI97" i="20"/>
  <c r="AB95" i="20"/>
  <c r="AI93" i="20"/>
  <c r="AB91" i="20"/>
  <c r="AO88" i="20"/>
  <c r="AE87" i="20"/>
  <c r="AG85" i="20"/>
  <c r="AQ83" i="20"/>
  <c r="AS81" i="20"/>
  <c r="AK80" i="20"/>
  <c r="AS78" i="20"/>
  <c r="AK77" i="20"/>
  <c r="AC76" i="20"/>
  <c r="AK74" i="20"/>
  <c r="AP72" i="20"/>
  <c r="AM71" i="20"/>
  <c r="AR69" i="20"/>
  <c r="AM68" i="20"/>
  <c r="AP98" i="20"/>
  <c r="AK96" i="20"/>
  <c r="AP94" i="20"/>
  <c r="AM92" i="20"/>
  <c r="AR90" i="20"/>
  <c r="AM88" i="20"/>
  <c r="AK86" i="20"/>
  <c r="AC85" i="20"/>
  <c r="AC83" i="20"/>
  <c r="AQ81" i="20"/>
  <c r="AD80" i="20"/>
  <c r="AI78" i="20"/>
  <c r="AD77" i="20"/>
  <c r="AI75" i="20"/>
  <c r="AD74" i="20"/>
  <c r="AK72" i="20"/>
  <c r="AS70" i="20"/>
  <c r="AK69" i="20"/>
  <c r="AC68" i="20"/>
  <c r="AH100" i="20"/>
  <c r="AO98" i="20"/>
  <c r="AH96" i="20"/>
  <c r="AO94" i="20"/>
  <c r="AH92" i="20"/>
  <c r="AG90" i="20"/>
  <c r="AL88" i="20"/>
  <c r="AJ86" i="20"/>
  <c r="AB85" i="20"/>
  <c r="AB83" i="20"/>
  <c r="AF81" i="20"/>
  <c r="AC80" i="20"/>
  <c r="AH78" i="20"/>
  <c r="AC77" i="20"/>
  <c r="AH75" i="20"/>
  <c r="AM73" i="20"/>
  <c r="AH72" i="20"/>
  <c r="AO70" i="20"/>
  <c r="AJ69" i="20"/>
  <c r="AO67" i="20"/>
  <c r="AG66" i="20"/>
  <c r="AO64" i="20"/>
  <c r="AI63" i="20"/>
  <c r="AH62" i="20"/>
  <c r="AB61" i="20"/>
  <c r="AN59" i="20"/>
  <c r="AK58" i="20"/>
  <c r="AC57" i="20"/>
  <c r="AD56" i="20"/>
  <c r="AL54" i="20"/>
  <c r="AF53" i="20"/>
  <c r="AE52" i="20"/>
  <c r="AQ50" i="20"/>
  <c r="AN49" i="20"/>
  <c r="AH48" i="20"/>
  <c r="AR46" i="20"/>
  <c r="AQ45" i="20"/>
  <c r="AK44" i="20"/>
  <c r="AJ43" i="20"/>
  <c r="AH42" i="20"/>
  <c r="AE41" i="20"/>
  <c r="AF40" i="20"/>
  <c r="AS38" i="20"/>
  <c r="AD38" i="20"/>
  <c r="AQ36" i="20"/>
  <c r="AO35" i="20"/>
  <c r="AP34" i="20"/>
  <c r="AM33" i="20"/>
  <c r="AN32" i="20"/>
  <c r="AK31" i="20"/>
  <c r="AG30" i="20"/>
  <c r="AG29" i="20"/>
  <c r="AE28" i="20"/>
  <c r="AF27" i="20"/>
  <c r="AC26" i="20"/>
  <c r="AS24" i="20"/>
  <c r="AS23" i="20"/>
  <c r="AO22" i="20"/>
  <c r="AR21" i="20"/>
  <c r="AM20" i="20"/>
  <c r="AJ19" i="20"/>
  <c r="AK18" i="20"/>
  <c r="AI17" i="20"/>
  <c r="AI16" i="20"/>
  <c r="AG15" i="20"/>
  <c r="AB14" i="20"/>
  <c r="AC13" i="20"/>
  <c r="AR11" i="20"/>
  <c r="AS10" i="20"/>
  <c r="AQ9" i="20"/>
  <c r="AN8" i="20"/>
  <c r="AO7" i="20"/>
  <c r="AJ6" i="20"/>
  <c r="AM5" i="20"/>
  <c r="AH4" i="20"/>
  <c r="AF3" i="20"/>
  <c r="AS94" i="20"/>
  <c r="AC87" i="20"/>
  <c r="AE80" i="20"/>
  <c r="AG74" i="20"/>
  <c r="AD68" i="20"/>
  <c r="AE65" i="20"/>
  <c r="AH63" i="20"/>
  <c r="AD61" i="20"/>
  <c r="AF59" i="20"/>
  <c r="AF57" i="20"/>
  <c r="AF55" i="20"/>
  <c r="AE53" i="20"/>
  <c r="AH51" i="20"/>
  <c r="AC49" i="20"/>
  <c r="AH47" i="20"/>
  <c r="AC45" i="20"/>
  <c r="AF43" i="20"/>
  <c r="AK41" i="20"/>
  <c r="AN39" i="20"/>
  <c r="AE38" i="20"/>
  <c r="AF36" i="20"/>
  <c r="AO34" i="20"/>
  <c r="AP32" i="20"/>
  <c r="AQ30" i="20"/>
  <c r="AK29" i="20"/>
  <c r="AK27" i="20"/>
  <c r="AB26" i="20"/>
  <c r="AD24" i="20"/>
  <c r="AD22" i="20"/>
  <c r="AN20" i="20"/>
  <c r="AQ18" i="20"/>
  <c r="AG17" i="20"/>
  <c r="AI15" i="20"/>
  <c r="AO13" i="20"/>
  <c r="AS11" i="20"/>
  <c r="AH10" i="20"/>
  <c r="AK8" i="20"/>
  <c r="AR6" i="20"/>
  <c r="AS4" i="20"/>
  <c r="AM3" i="20"/>
  <c r="AB94" i="20"/>
  <c r="AI86" i="20"/>
  <c r="AR79" i="20"/>
  <c r="AL73" i="20"/>
  <c r="AN67" i="20"/>
  <c r="AD65" i="20"/>
  <c r="AP62" i="20"/>
  <c r="AC61" i="20"/>
  <c r="AP58" i="20"/>
  <c r="AB57" i="20"/>
  <c r="AR54" i="20"/>
  <c r="AP52" i="20"/>
  <c r="AR50" i="20"/>
  <c r="AB49" i="20"/>
  <c r="AQ46" i="20"/>
  <c r="AB45" i="20"/>
  <c r="AR42" i="20"/>
  <c r="AJ41" i="20"/>
  <c r="AJ39" i="20"/>
  <c r="AO37" i="20"/>
  <c r="AE36" i="20"/>
  <c r="AE34" i="20"/>
  <c r="AO32" i="20"/>
  <c r="AP30" i="20"/>
  <c r="AF29" i="20"/>
  <c r="AJ27" i="20"/>
  <c r="AK25" i="20"/>
  <c r="AC24" i="20"/>
  <c r="AC22" i="20"/>
  <c r="AL20" i="20"/>
  <c r="AM18" i="20"/>
  <c r="AP16" i="20"/>
  <c r="AH15" i="20"/>
  <c r="AI13" i="20"/>
  <c r="AQ11" i="20"/>
  <c r="AS9" i="20"/>
  <c r="AG8" i="20"/>
  <c r="AM6" i="20"/>
  <c r="AQ4" i="20"/>
  <c r="AE3" i="20"/>
  <c r="AN92" i="20"/>
  <c r="AD85" i="20"/>
  <c r="AR78" i="20"/>
  <c r="AO72" i="20"/>
  <c r="AS66" i="20"/>
  <c r="AC65" i="20"/>
  <c r="AO62" i="20"/>
  <c r="AS60" i="20"/>
  <c r="AO58" i="20"/>
  <c r="AH56" i="20"/>
  <c r="AO54" i="20"/>
  <c r="AL52" i="20"/>
  <c r="AP50" i="20"/>
  <c r="AL48" i="20"/>
  <c r="AL46" i="20"/>
  <c r="AL44" i="20"/>
  <c r="AQ42" i="20"/>
  <c r="AB41" i="20"/>
  <c r="AI39" i="20"/>
  <c r="AJ37" i="20"/>
  <c r="AD36" i="20"/>
  <c r="AD34" i="20"/>
  <c r="AG32" i="20"/>
  <c r="AO30" i="20"/>
  <c r="AO28" i="20"/>
  <c r="AG27" i="20"/>
  <c r="AJ25" i="20"/>
  <c r="AR23" i="20"/>
  <c r="AB22" i="20"/>
  <c r="AC20" i="20"/>
  <c r="AL18" i="20"/>
  <c r="AM16" i="20"/>
  <c r="AC15" i="20"/>
  <c r="AG13" i="20"/>
  <c r="AH11" i="20"/>
  <c r="AR9" i="20"/>
  <c r="AR7" i="20"/>
  <c r="AI6" i="20"/>
  <c r="AM4" i="20"/>
  <c r="AG100" i="20"/>
  <c r="AG92" i="20"/>
  <c r="AI84" i="20"/>
  <c r="AG78" i="20"/>
  <c r="AG72" i="20"/>
  <c r="AR66" i="20"/>
  <c r="AN64" i="20"/>
  <c r="AL62" i="20"/>
  <c r="AG60" i="20"/>
  <c r="AL58" i="20"/>
  <c r="AG56" i="20"/>
  <c r="AK54" i="20"/>
  <c r="AG52" i="20"/>
  <c r="AD50" i="20"/>
  <c r="AK48" i="20"/>
  <c r="AD46" i="20"/>
  <c r="AH44" i="20"/>
  <c r="AJ42" i="20"/>
  <c r="AP40" i="20"/>
  <c r="AE39" i="20"/>
  <c r="AI37" i="20"/>
  <c r="AN35" i="20"/>
  <c r="AC34" i="20"/>
  <c r="AD32" i="20"/>
  <c r="AM30" i="20"/>
  <c r="AN28" i="20"/>
  <c r="AS26" i="20"/>
  <c r="AF25" i="20"/>
  <c r="AI23" i="20"/>
  <c r="AS21" i="20"/>
  <c r="AS19" i="20"/>
  <c r="AJ18" i="20"/>
  <c r="AL16" i="20"/>
  <c r="AL14" i="20"/>
  <c r="AF13" i="20"/>
  <c r="AG11" i="20"/>
  <c r="AO9" i="20"/>
  <c r="AQ7" i="20"/>
  <c r="AR5" i="20"/>
  <c r="AI4" i="20"/>
  <c r="AQ98" i="20"/>
  <c r="AS90" i="20"/>
  <c r="AG83" i="20"/>
  <c r="AE77" i="20"/>
  <c r="AG71" i="20"/>
  <c r="AQ66" i="20"/>
  <c r="AD64" i="20"/>
  <c r="AI62" i="20"/>
  <c r="AF60" i="20"/>
  <c r="AJ58" i="20"/>
  <c r="AF56" i="20"/>
  <c r="AS53" i="20"/>
  <c r="AF52" i="20"/>
  <c r="AS49" i="20"/>
  <c r="AE48" i="20"/>
  <c r="AC46" i="20"/>
  <c r="AQ43" i="20"/>
  <c r="AI42" i="20"/>
  <c r="AI40" i="20"/>
  <c r="AR38" i="20"/>
  <c r="AD37" i="20"/>
  <c r="AH35" i="20"/>
  <c r="AN33" i="20"/>
  <c r="AC32" i="20"/>
  <c r="AE30" i="20"/>
  <c r="AM28" i="20"/>
  <c r="AM26" i="20"/>
  <c r="AE25" i="20"/>
  <c r="AF23" i="20"/>
  <c r="AK21" i="20"/>
  <c r="AR19" i="20"/>
  <c r="AS17" i="20"/>
  <c r="AK16" i="20"/>
  <c r="AK14" i="20"/>
  <c r="AB13" i="20"/>
  <c r="AF11" i="20"/>
  <c r="AF9" i="20"/>
  <c r="AP7" i="20"/>
  <c r="AQ5" i="20"/>
  <c r="AG4" i="20"/>
  <c r="AG98" i="20"/>
  <c r="AB90" i="20"/>
  <c r="AS82" i="20"/>
  <c r="AL76" i="20"/>
  <c r="AL70" i="20"/>
  <c r="AK66" i="20"/>
  <c r="AC64" i="20"/>
  <c r="AB62" i="20"/>
  <c r="AC60" i="20"/>
  <c r="AR57" i="20"/>
  <c r="AE56" i="20"/>
  <c r="AR53" i="20"/>
  <c r="AD52" i="20"/>
  <c r="AR49" i="20"/>
  <c r="AM47" i="20"/>
  <c r="AB46" i="20"/>
  <c r="AP43" i="20"/>
  <c r="AG42" i="20"/>
  <c r="AH40" i="20"/>
  <c r="AI38" i="20"/>
  <c r="AS36" i="20"/>
  <c r="AC35" i="20"/>
  <c r="AL33" i="20"/>
  <c r="AN31" i="20"/>
  <c r="AB30" i="20"/>
  <c r="AF28" i="20"/>
  <c r="AL26" i="20"/>
  <c r="AO24" i="20"/>
  <c r="AE23" i="20"/>
  <c r="AE21" i="20"/>
  <c r="AQ19" i="20"/>
  <c r="AR17" i="20"/>
  <c r="AC16" i="20"/>
  <c r="AJ14" i="20"/>
  <c r="AK12" i="20"/>
  <c r="AB11" i="20"/>
  <c r="AE9" i="20"/>
  <c r="AN7" i="20"/>
  <c r="AO5" i="20"/>
  <c r="AP3" i="20"/>
  <c r="AD97" i="20"/>
  <c r="AN88" i="20"/>
  <c r="AR81" i="20"/>
  <c r="AO75" i="20"/>
  <c r="AQ69" i="20"/>
  <c r="AS65" i="20"/>
  <c r="AR63" i="20"/>
  <c r="AM61" i="20"/>
  <c r="AR59" i="20"/>
  <c r="AM57" i="20"/>
  <c r="AN55" i="20"/>
  <c r="AQ53" i="20"/>
  <c r="AJ51" i="20"/>
  <c r="AQ49" i="20"/>
  <c r="AJ47" i="20"/>
  <c r="AN45" i="20"/>
  <c r="AO43" i="20"/>
  <c r="AO41" i="20"/>
  <c r="AG40" i="20"/>
  <c r="AH38" i="20"/>
  <c r="AP36" i="20"/>
  <c r="AR34" i="20"/>
  <c r="AC33" i="20"/>
  <c r="AM31" i="20"/>
  <c r="AM29" i="20"/>
  <c r="AD28" i="20"/>
  <c r="AE26" i="20"/>
  <c r="AL24" i="20"/>
  <c r="AR22" i="20"/>
  <c r="AD21" i="20"/>
  <c r="AI19" i="20"/>
  <c r="AQ17" i="20"/>
  <c r="AQ15" i="20"/>
  <c r="AI14" i="20"/>
  <c r="AI12" i="20"/>
  <c r="AO10" i="20"/>
  <c r="AB9" i="20"/>
  <c r="AE7" i="20"/>
  <c r="AN5" i="20"/>
  <c r="AO3" i="20"/>
  <c r="AJ63" i="20"/>
  <c r="AI47" i="20"/>
  <c r="AQ32" i="20"/>
  <c r="AC19" i="20"/>
  <c r="AF5" i="20"/>
  <c r="AL61" i="20"/>
  <c r="AD45" i="20"/>
  <c r="AH31" i="20"/>
  <c r="AJ17" i="20"/>
  <c r="AN3" i="20"/>
  <c r="AG96" i="20"/>
  <c r="AI59" i="20"/>
  <c r="AK43" i="20"/>
  <c r="AL29" i="20"/>
  <c r="AP15" i="20"/>
  <c r="AK88" i="20"/>
  <c r="AL57" i="20"/>
  <c r="AN41" i="20"/>
  <c r="AM27" i="20"/>
  <c r="AS13" i="20"/>
  <c r="AE81" i="20"/>
  <c r="AG55" i="20"/>
  <c r="AE40" i="20"/>
  <c r="AD26" i="20"/>
  <c r="AH12" i="20"/>
  <c r="AG75" i="20"/>
  <c r="AN53" i="20"/>
  <c r="AG38" i="20"/>
  <c r="AE24" i="20"/>
  <c r="AI10" i="20"/>
  <c r="AS68" i="20"/>
  <c r="AI51" i="20"/>
  <c r="AG36" i="20"/>
  <c r="AM22" i="20"/>
  <c r="AS8" i="20"/>
  <c r="AN65" i="20"/>
  <c r="AF49" i="20"/>
  <c r="AQ34" i="20"/>
  <c r="AQ20" i="20"/>
  <c r="AS6" i="20"/>
  <c r="O232" i="3"/>
  <c r="O175" i="3"/>
  <c r="O247" i="3"/>
  <c r="O316" i="3"/>
  <c r="O81" i="3"/>
  <c r="O254" i="3"/>
  <c r="O322" i="3"/>
  <c r="O90" i="3"/>
  <c r="O210" i="3"/>
  <c r="O410" i="3"/>
  <c r="O61" i="3"/>
  <c r="O213" i="3"/>
  <c r="O353" i="3"/>
  <c r="O51" i="3"/>
  <c r="O171" i="3"/>
  <c r="O45" i="3"/>
  <c r="O202" i="3"/>
  <c r="O46" i="3"/>
  <c r="O170" i="3"/>
  <c r="O59" i="3"/>
  <c r="O134" i="3"/>
  <c r="O229" i="3"/>
  <c r="O333" i="3"/>
  <c r="O365" i="3"/>
  <c r="O375" i="3"/>
  <c r="O462" i="3"/>
  <c r="O65" i="3"/>
  <c r="O151" i="3"/>
  <c r="O226" i="3"/>
  <c r="O341" i="3"/>
  <c r="O67" i="3"/>
  <c r="O142" i="3"/>
  <c r="O239" i="3"/>
  <c r="O313" i="3"/>
  <c r="O478" i="3"/>
  <c r="O280" i="3"/>
  <c r="O407" i="3"/>
  <c r="O28" i="3"/>
  <c r="O60" i="3"/>
  <c r="O92" i="3"/>
  <c r="O124" i="3"/>
  <c r="O156" i="3"/>
  <c r="O188" i="3"/>
  <c r="O220" i="3"/>
  <c r="O270" i="3"/>
  <c r="O339" i="3"/>
  <c r="O426" i="3"/>
  <c r="O259" i="3"/>
  <c r="O323" i="3"/>
  <c r="O405" i="3"/>
  <c r="O450" i="3"/>
  <c r="O495" i="3"/>
  <c r="O393" i="3"/>
  <c r="O438" i="3"/>
  <c r="O483" i="3"/>
  <c r="O344" i="3"/>
  <c r="O376" i="3"/>
  <c r="O408" i="3"/>
  <c r="O440" i="3"/>
  <c r="O472" i="3"/>
  <c r="AQ100" i="4"/>
  <c r="AI100" i="4"/>
  <c r="AS99" i="4"/>
  <c r="AK99" i="4"/>
  <c r="AC99" i="4"/>
  <c r="AM98" i="4"/>
  <c r="AE98" i="4"/>
  <c r="AO97" i="4"/>
  <c r="AG97" i="4"/>
  <c r="AQ96" i="4"/>
  <c r="AI96" i="4"/>
  <c r="AS95" i="4"/>
  <c r="AK95" i="4"/>
  <c r="AC95" i="4"/>
  <c r="AM94" i="4"/>
  <c r="AE94" i="4"/>
  <c r="AO93" i="4"/>
  <c r="AG93" i="4"/>
  <c r="AQ92" i="4"/>
  <c r="AI92" i="4"/>
  <c r="AS91" i="4"/>
  <c r="AK91" i="4"/>
  <c r="AC91" i="4"/>
  <c r="AM90" i="4"/>
  <c r="AE90" i="4"/>
  <c r="AO89" i="4"/>
  <c r="AG89" i="4"/>
  <c r="AQ88" i="4"/>
  <c r="AI88" i="4"/>
  <c r="AS87" i="4"/>
  <c r="AK87" i="4"/>
  <c r="AC87" i="4"/>
  <c r="AM86" i="4"/>
  <c r="AE86" i="4"/>
  <c r="AO85" i="4"/>
  <c r="AG85" i="4"/>
  <c r="AQ84" i="4"/>
  <c r="AI84" i="4"/>
  <c r="AS83" i="4"/>
  <c r="AK83" i="4"/>
  <c r="AC83" i="4"/>
  <c r="AM82" i="4"/>
  <c r="AE82" i="4"/>
  <c r="AO81" i="4"/>
  <c r="AG81" i="4"/>
  <c r="AQ80" i="4"/>
  <c r="AI80" i="4"/>
  <c r="AS79" i="4"/>
  <c r="AK79" i="4"/>
  <c r="AC79" i="4"/>
  <c r="AM78" i="4"/>
  <c r="AE78" i="4"/>
  <c r="AO77" i="4"/>
  <c r="AG77" i="4"/>
  <c r="AQ76" i="4"/>
  <c r="AI76" i="4"/>
  <c r="AS75" i="4"/>
  <c r="AK75" i="4"/>
  <c r="AC75" i="4"/>
  <c r="AM74" i="4"/>
  <c r="AE74" i="4"/>
  <c r="AO73" i="4"/>
  <c r="AG73" i="4"/>
  <c r="AQ72" i="4"/>
  <c r="AI72" i="4"/>
  <c r="AS71" i="4"/>
  <c r="AK71" i="4"/>
  <c r="AC71" i="4"/>
  <c r="AM70" i="4"/>
  <c r="AE70" i="4"/>
  <c r="AO69" i="4"/>
  <c r="AG69" i="4"/>
  <c r="AQ68" i="4"/>
  <c r="AI68" i="4"/>
  <c r="AS67" i="4"/>
  <c r="AK67" i="4"/>
  <c r="AC67" i="4"/>
  <c r="AM66" i="4"/>
  <c r="AE66" i="4"/>
  <c r="AO65" i="4"/>
  <c r="AG65" i="4"/>
  <c r="AQ64" i="4"/>
  <c r="AI64" i="4"/>
  <c r="AS63" i="4"/>
  <c r="AK63" i="4"/>
  <c r="AC63" i="4"/>
  <c r="AM62" i="4"/>
  <c r="AE62" i="4"/>
  <c r="AO61" i="4"/>
  <c r="AG61" i="4"/>
  <c r="AQ60" i="4"/>
  <c r="AI60" i="4"/>
  <c r="AS59" i="4"/>
  <c r="AK59" i="4"/>
  <c r="AC59" i="4"/>
  <c r="AM58" i="4"/>
  <c r="AE58" i="4"/>
  <c r="AO57" i="4"/>
  <c r="AG57" i="4"/>
  <c r="AQ56" i="4"/>
  <c r="AI56" i="4"/>
  <c r="AS55" i="4"/>
  <c r="AK55" i="4"/>
  <c r="AC55" i="4"/>
  <c r="AM54" i="4"/>
  <c r="AE54" i="4"/>
  <c r="AO53" i="4"/>
  <c r="AG53" i="4"/>
  <c r="AQ52" i="4"/>
  <c r="AI52" i="4"/>
  <c r="AS51" i="4"/>
  <c r="AK51" i="4"/>
  <c r="AC51" i="4"/>
  <c r="AM50" i="4"/>
  <c r="AE50" i="4"/>
  <c r="AO49" i="4"/>
  <c r="AG49" i="4"/>
  <c r="AQ48" i="4"/>
  <c r="AI48" i="4"/>
  <c r="AS47" i="4"/>
  <c r="AK47" i="4"/>
  <c r="AC47" i="4"/>
  <c r="AM46" i="4"/>
  <c r="AE46" i="4"/>
  <c r="AO45" i="4"/>
  <c r="AG45" i="4"/>
  <c r="AQ44" i="4"/>
  <c r="AI44" i="4"/>
  <c r="AS43" i="4"/>
  <c r="AK43" i="4"/>
  <c r="AC43" i="4"/>
  <c r="AM42" i="4"/>
  <c r="AE42" i="4"/>
  <c r="AO41" i="4"/>
  <c r="AG41" i="4"/>
  <c r="AQ40" i="4"/>
  <c r="AI40" i="4"/>
  <c r="AS39" i="4"/>
  <c r="AK39" i="4"/>
  <c r="AC39" i="4"/>
  <c r="AM38" i="4"/>
  <c r="AE38" i="4"/>
  <c r="AO37" i="4"/>
  <c r="AG37" i="4"/>
  <c r="AQ36" i="4"/>
  <c r="AI36" i="4"/>
  <c r="AS35" i="4"/>
  <c r="AK35" i="4"/>
  <c r="AC35" i="4"/>
  <c r="AM34" i="4"/>
  <c r="AE34" i="4"/>
  <c r="AO33" i="4"/>
  <c r="AG33" i="4"/>
  <c r="AQ32" i="4"/>
  <c r="AI32" i="4"/>
  <c r="AS31" i="4"/>
  <c r="AK31" i="4"/>
  <c r="AC31" i="4"/>
  <c r="AM30" i="4"/>
  <c r="AE30" i="4"/>
  <c r="AO29" i="4"/>
  <c r="AG29" i="4"/>
  <c r="AQ28" i="4"/>
  <c r="AI28" i="4"/>
  <c r="AS27" i="4"/>
  <c r="AK27" i="4"/>
  <c r="AC27" i="4"/>
  <c r="AM26" i="4"/>
  <c r="AE26" i="4"/>
  <c r="AO25" i="4"/>
  <c r="AG25" i="4"/>
  <c r="AQ24" i="4"/>
  <c r="AI24" i="4"/>
  <c r="AS23" i="4"/>
  <c r="AK23" i="4"/>
  <c r="AC23" i="4"/>
  <c r="AM22" i="4"/>
  <c r="AE22" i="4"/>
  <c r="AO21" i="4"/>
  <c r="AG21" i="4"/>
  <c r="AQ20" i="4"/>
  <c r="AI20" i="4"/>
  <c r="AS19" i="4"/>
  <c r="AK19" i="4"/>
  <c r="AC19" i="4"/>
  <c r="AM18" i="4"/>
  <c r="AE18" i="4"/>
  <c r="AO17" i="4"/>
  <c r="AG17" i="4"/>
  <c r="AQ16" i="4"/>
  <c r="AI16" i="4"/>
  <c r="AS15" i="4"/>
  <c r="AK15" i="4"/>
  <c r="AC15" i="4"/>
  <c r="AM14" i="4"/>
  <c r="AE14" i="4"/>
  <c r="AO13" i="4"/>
  <c r="AG13" i="4"/>
  <c r="AQ12" i="4"/>
  <c r="AI12" i="4"/>
  <c r="AS11" i="4"/>
  <c r="AK11" i="4"/>
  <c r="AC11" i="4"/>
  <c r="AM10" i="4"/>
  <c r="AE10" i="4"/>
  <c r="AO9" i="4"/>
  <c r="AG9" i="4"/>
  <c r="AQ8" i="4"/>
  <c r="AI8" i="4"/>
  <c r="AS7" i="4"/>
  <c r="AK7" i="4"/>
  <c r="AC7" i="4"/>
  <c r="AM6" i="4"/>
  <c r="AE6" i="4"/>
  <c r="AO5" i="4"/>
  <c r="AG5" i="4"/>
  <c r="AQ4" i="4"/>
  <c r="AI4" i="4"/>
  <c r="AS3" i="4"/>
  <c r="AK3" i="4"/>
  <c r="AC3" i="4"/>
  <c r="AP100" i="4"/>
  <c r="AH100" i="4"/>
  <c r="AR99" i="4"/>
  <c r="AJ99" i="4"/>
  <c r="AB99" i="4"/>
  <c r="AL98" i="4"/>
  <c r="AD98" i="4"/>
  <c r="AN97" i="4"/>
  <c r="AF97" i="4"/>
  <c r="AP96" i="4"/>
  <c r="AH96" i="4"/>
  <c r="AR95" i="4"/>
  <c r="AJ95" i="4"/>
  <c r="AB95" i="4"/>
  <c r="AL94" i="4"/>
  <c r="AD94" i="4"/>
  <c r="AN93" i="4"/>
  <c r="AF93" i="4"/>
  <c r="AP92" i="4"/>
  <c r="AH92" i="4"/>
  <c r="AR91" i="4"/>
  <c r="AJ91" i="4"/>
  <c r="AB91" i="4"/>
  <c r="AL90" i="4"/>
  <c r="AD90" i="4"/>
  <c r="AN89" i="4"/>
  <c r="AF89" i="4"/>
  <c r="AP88" i="4"/>
  <c r="AH88" i="4"/>
  <c r="AR87" i="4"/>
  <c r="AJ87" i="4"/>
  <c r="AB87" i="4"/>
  <c r="AL86" i="4"/>
  <c r="AD86" i="4"/>
  <c r="AN85" i="4"/>
  <c r="AF85" i="4"/>
  <c r="AP84" i="4"/>
  <c r="AH84" i="4"/>
  <c r="AR83" i="4"/>
  <c r="AJ83" i="4"/>
  <c r="AB83" i="4"/>
  <c r="AL82" i="4"/>
  <c r="AD82" i="4"/>
  <c r="AN81" i="4"/>
  <c r="AF81" i="4"/>
  <c r="AP80" i="4"/>
  <c r="AH80" i="4"/>
  <c r="AR79" i="4"/>
  <c r="AJ79" i="4"/>
  <c r="AB79" i="4"/>
  <c r="AL78" i="4"/>
  <c r="AD78" i="4"/>
  <c r="AN77" i="4"/>
  <c r="AF77" i="4"/>
  <c r="AP76" i="4"/>
  <c r="AH76" i="4"/>
  <c r="AR75" i="4"/>
  <c r="AJ75" i="4"/>
  <c r="AB75" i="4"/>
  <c r="AL74" i="4"/>
  <c r="AD74" i="4"/>
  <c r="AN73" i="4"/>
  <c r="AF73" i="4"/>
  <c r="AP72" i="4"/>
  <c r="AH72" i="4"/>
  <c r="AR71" i="4"/>
  <c r="AJ71" i="4"/>
  <c r="AB71" i="4"/>
  <c r="AL70" i="4"/>
  <c r="AD70" i="4"/>
  <c r="AN69" i="4"/>
  <c r="AF69" i="4"/>
  <c r="AP68" i="4"/>
  <c r="AH68" i="4"/>
  <c r="AR67" i="4"/>
  <c r="AJ67" i="4"/>
  <c r="AB67" i="4"/>
  <c r="AL66" i="4"/>
  <c r="AD66" i="4"/>
  <c r="AN65" i="4"/>
  <c r="AF65" i="4"/>
  <c r="AP64" i="4"/>
  <c r="AH64" i="4"/>
  <c r="AR63" i="4"/>
  <c r="AJ63" i="4"/>
  <c r="AB63" i="4"/>
  <c r="AL62" i="4"/>
  <c r="AD62" i="4"/>
  <c r="AN61" i="4"/>
  <c r="AF61" i="4"/>
  <c r="AP60" i="4"/>
  <c r="AH60" i="4"/>
  <c r="AR59" i="4"/>
  <c r="AJ59" i="4"/>
  <c r="AB59" i="4"/>
  <c r="AL58" i="4"/>
  <c r="AD58" i="4"/>
  <c r="AN57" i="4"/>
  <c r="AF57" i="4"/>
  <c r="AP56" i="4"/>
  <c r="AH56" i="4"/>
  <c r="AR55" i="4"/>
  <c r="AJ55" i="4"/>
  <c r="AB55" i="4"/>
  <c r="AL54" i="4"/>
  <c r="AD54" i="4"/>
  <c r="AN53" i="4"/>
  <c r="AF53" i="4"/>
  <c r="AP52" i="4"/>
  <c r="AH52" i="4"/>
  <c r="AR51" i="4"/>
  <c r="AJ51" i="4"/>
  <c r="AB51" i="4"/>
  <c r="AL50" i="4"/>
  <c r="AD50" i="4"/>
  <c r="AN49" i="4"/>
  <c r="AF49" i="4"/>
  <c r="AP48" i="4"/>
  <c r="AH48" i="4"/>
  <c r="AR47" i="4"/>
  <c r="AJ47" i="4"/>
  <c r="AB47" i="4"/>
  <c r="AL46" i="4"/>
  <c r="AD46" i="4"/>
  <c r="AN45" i="4"/>
  <c r="AF45" i="4"/>
  <c r="AP44" i="4"/>
  <c r="AH44" i="4"/>
  <c r="AR43" i="4"/>
  <c r="AJ43" i="4"/>
  <c r="AB43" i="4"/>
  <c r="AL42" i="4"/>
  <c r="AD42" i="4"/>
  <c r="AN41" i="4"/>
  <c r="AF41" i="4"/>
  <c r="AP40" i="4"/>
  <c r="AH40" i="4"/>
  <c r="AR39" i="4"/>
  <c r="AJ39" i="4"/>
  <c r="AB39" i="4"/>
  <c r="AL38" i="4"/>
  <c r="AD38" i="4"/>
  <c r="AN37" i="4"/>
  <c r="AF37" i="4"/>
  <c r="AP36" i="4"/>
  <c r="AH36" i="4"/>
  <c r="AR35" i="4"/>
  <c r="AJ35" i="4"/>
  <c r="AB35" i="4"/>
  <c r="AL34" i="4"/>
  <c r="AD34" i="4"/>
  <c r="AN33" i="4"/>
  <c r="AF33" i="4"/>
  <c r="AP32" i="4"/>
  <c r="AH32" i="4"/>
  <c r="AR31" i="4"/>
  <c r="AJ31" i="4"/>
  <c r="AB31" i="4"/>
  <c r="AL30" i="4"/>
  <c r="AD30" i="4"/>
  <c r="AN29" i="4"/>
  <c r="AF29" i="4"/>
  <c r="AP28" i="4"/>
  <c r="AH28" i="4"/>
  <c r="AR27" i="4"/>
  <c r="AJ27" i="4"/>
  <c r="AB27" i="4"/>
  <c r="AL26" i="4"/>
  <c r="AD26" i="4"/>
  <c r="AN25" i="4"/>
  <c r="AF25" i="4"/>
  <c r="AP24" i="4"/>
  <c r="AH24" i="4"/>
  <c r="AR23" i="4"/>
  <c r="AJ23" i="4"/>
  <c r="AB23" i="4"/>
  <c r="AL22" i="4"/>
  <c r="AD22" i="4"/>
  <c r="AN21" i="4"/>
  <c r="AF21" i="4"/>
  <c r="AP20" i="4"/>
  <c r="AH20" i="4"/>
  <c r="AR19" i="4"/>
  <c r="AJ19" i="4"/>
  <c r="AB19" i="4"/>
  <c r="AL18" i="4"/>
  <c r="AD18" i="4"/>
  <c r="AN17" i="4"/>
  <c r="AF17" i="4"/>
  <c r="AP16" i="4"/>
  <c r="AH16" i="4"/>
  <c r="AR15" i="4"/>
  <c r="AJ15" i="4"/>
  <c r="AB15" i="4"/>
  <c r="AL14" i="4"/>
  <c r="AD14" i="4"/>
  <c r="AN13" i="4"/>
  <c r="AF13" i="4"/>
  <c r="AP12" i="4"/>
  <c r="AH12" i="4"/>
  <c r="AR11" i="4"/>
  <c r="AJ11" i="4"/>
  <c r="AB11" i="4"/>
  <c r="AL10" i="4"/>
  <c r="AD10" i="4"/>
  <c r="AN9" i="4"/>
  <c r="AF9" i="4"/>
  <c r="AP8" i="4"/>
  <c r="AH8" i="4"/>
  <c r="AR7" i="4"/>
  <c r="AJ7" i="4"/>
  <c r="AB7" i="4"/>
  <c r="AL6" i="4"/>
  <c r="AD6" i="4"/>
  <c r="AN5" i="4"/>
  <c r="AF5" i="4"/>
  <c r="AP4" i="4"/>
  <c r="AH4" i="4"/>
  <c r="AR3" i="4"/>
  <c r="AJ3" i="4"/>
  <c r="AJ100" i="4"/>
  <c r="AP99" i="4"/>
  <c r="AF99" i="4"/>
  <c r="AN98" i="4"/>
  <c r="AB98" i="4"/>
  <c r="AJ97" i="4"/>
  <c r="AR96" i="4"/>
  <c r="AF96" i="4"/>
  <c r="AN95" i="4"/>
  <c r="AD95" i="4"/>
  <c r="AJ94" i="4"/>
  <c r="AR93" i="4"/>
  <c r="AH93" i="4"/>
  <c r="AN92" i="4"/>
  <c r="AD92" i="4"/>
  <c r="AL91" i="4"/>
  <c r="AR90" i="4"/>
  <c r="AH90" i="4"/>
  <c r="AP89" i="4"/>
  <c r="AD89" i="4"/>
  <c r="AL88" i="4"/>
  <c r="AB88" i="4"/>
  <c r="AH87" i="4"/>
  <c r="AP86" i="4"/>
  <c r="AF86" i="4"/>
  <c r="AL85" i="4"/>
  <c r="AB85" i="4"/>
  <c r="AJ84" i="4"/>
  <c r="AP83" i="4"/>
  <c r="AF83" i="4"/>
  <c r="AN82" i="4"/>
  <c r="AB82" i="4"/>
  <c r="AJ81" i="4"/>
  <c r="AR80" i="4"/>
  <c r="AF80" i="4"/>
  <c r="AN79" i="4"/>
  <c r="AD79" i="4"/>
  <c r="AJ78" i="4"/>
  <c r="AR77" i="4"/>
  <c r="AH77" i="4"/>
  <c r="AN76" i="4"/>
  <c r="AD76" i="4"/>
  <c r="AL75" i="4"/>
  <c r="AR74" i="4"/>
  <c r="AH74" i="4"/>
  <c r="AP73" i="4"/>
  <c r="AD73" i="4"/>
  <c r="AL72" i="4"/>
  <c r="AB72" i="4"/>
  <c r="AH71" i="4"/>
  <c r="AP70" i="4"/>
  <c r="AF70" i="4"/>
  <c r="AL69" i="4"/>
  <c r="AB69" i="4"/>
  <c r="AJ68" i="4"/>
  <c r="AP67" i="4"/>
  <c r="AF67" i="4"/>
  <c r="AN66" i="4"/>
  <c r="AB66" i="4"/>
  <c r="AJ65" i="4"/>
  <c r="AR64" i="4"/>
  <c r="AF64" i="4"/>
  <c r="AN63" i="4"/>
  <c r="AD63" i="4"/>
  <c r="AJ62" i="4"/>
  <c r="AR61" i="4"/>
  <c r="AH61" i="4"/>
  <c r="AN60" i="4"/>
  <c r="AD60" i="4"/>
  <c r="AL59" i="4"/>
  <c r="AR58" i="4"/>
  <c r="AH58" i="4"/>
  <c r="AP57" i="4"/>
  <c r="AD57" i="4"/>
  <c r="AL56" i="4"/>
  <c r="AB56" i="4"/>
  <c r="AH55" i="4"/>
  <c r="AP54" i="4"/>
  <c r="AF54" i="4"/>
  <c r="AL53" i="4"/>
  <c r="AB53" i="4"/>
  <c r="AJ52" i="4"/>
  <c r="AP51" i="4"/>
  <c r="AF51" i="4"/>
  <c r="AN50" i="4"/>
  <c r="AB50" i="4"/>
  <c r="AJ49" i="4"/>
  <c r="AR48" i="4"/>
  <c r="AF48" i="4"/>
  <c r="AN47" i="4"/>
  <c r="AD47" i="4"/>
  <c r="AJ46" i="4"/>
  <c r="AR45" i="4"/>
  <c r="AH45" i="4"/>
  <c r="AN44" i="4"/>
  <c r="AD44" i="4"/>
  <c r="AL43" i="4"/>
  <c r="AR42" i="4"/>
  <c r="AH42" i="4"/>
  <c r="AP41" i="4"/>
  <c r="AD41" i="4"/>
  <c r="AL40" i="4"/>
  <c r="AB40" i="4"/>
  <c r="AH39" i="4"/>
  <c r="AP38" i="4"/>
  <c r="AF38" i="4"/>
  <c r="AL37" i="4"/>
  <c r="AB37" i="4"/>
  <c r="AJ36" i="4"/>
  <c r="AP35" i="4"/>
  <c r="AF35" i="4"/>
  <c r="AN34" i="4"/>
  <c r="AB34" i="4"/>
  <c r="AJ33" i="4"/>
  <c r="AR32" i="4"/>
  <c r="AF32" i="4"/>
  <c r="AN31" i="4"/>
  <c r="AD31" i="4"/>
  <c r="AJ30" i="4"/>
  <c r="AR29" i="4"/>
  <c r="AH29" i="4"/>
  <c r="AN28" i="4"/>
  <c r="AD28" i="4"/>
  <c r="AL27" i="4"/>
  <c r="AR26" i="4"/>
  <c r="AH26" i="4"/>
  <c r="AP25" i="4"/>
  <c r="AD25" i="4"/>
  <c r="AL24" i="4"/>
  <c r="AB24" i="4"/>
  <c r="AH23" i="4"/>
  <c r="AP22" i="4"/>
  <c r="AF22" i="4"/>
  <c r="AL21" i="4"/>
  <c r="AB21" i="4"/>
  <c r="AJ20" i="4"/>
  <c r="AP19" i="4"/>
  <c r="AF19" i="4"/>
  <c r="AN18" i="4"/>
  <c r="AB18" i="4"/>
  <c r="AJ17" i="4"/>
  <c r="AR16" i="4"/>
  <c r="AF16" i="4"/>
  <c r="AN15" i="4"/>
  <c r="AD15" i="4"/>
  <c r="AJ14" i="4"/>
  <c r="AR13" i="4"/>
  <c r="AH13" i="4"/>
  <c r="AN12" i="4"/>
  <c r="AD12" i="4"/>
  <c r="AL11" i="4"/>
  <c r="AR10" i="4"/>
  <c r="AH10" i="4"/>
  <c r="AP9" i="4"/>
  <c r="AD9" i="4"/>
  <c r="AL8" i="4"/>
  <c r="AB8" i="4"/>
  <c r="AH7" i="4"/>
  <c r="AP6" i="4"/>
  <c r="AF6" i="4"/>
  <c r="AL5" i="4"/>
  <c r="AB5" i="4"/>
  <c r="AJ4" i="4"/>
  <c r="AP3" i="4"/>
  <c r="AF3" i="4"/>
  <c r="AS100" i="4"/>
  <c r="AG100" i="4"/>
  <c r="AO99" i="4"/>
  <c r="AE99" i="4"/>
  <c r="AK98" i="4"/>
  <c r="AS97" i="4"/>
  <c r="AI97" i="4"/>
  <c r="AO96" i="4"/>
  <c r="AE96" i="4"/>
  <c r="AM95" i="4"/>
  <c r="AS94" i="4"/>
  <c r="AI94" i="4"/>
  <c r="AQ93" i="4"/>
  <c r="AE93" i="4"/>
  <c r="AM92" i="4"/>
  <c r="AC92" i="4"/>
  <c r="AI91" i="4"/>
  <c r="AQ90" i="4"/>
  <c r="AG90" i="4"/>
  <c r="AM89" i="4"/>
  <c r="AC89" i="4"/>
  <c r="AK88" i="4"/>
  <c r="AQ87" i="4"/>
  <c r="AG87" i="4"/>
  <c r="AO86" i="4"/>
  <c r="AC86" i="4"/>
  <c r="AK85" i="4"/>
  <c r="AS84" i="4"/>
  <c r="AG84" i="4"/>
  <c r="AO83" i="4"/>
  <c r="AE83" i="4"/>
  <c r="AK82" i="4"/>
  <c r="AS81" i="4"/>
  <c r="AI81" i="4"/>
  <c r="AO80" i="4"/>
  <c r="AE80" i="4"/>
  <c r="AM79" i="4"/>
  <c r="AS78" i="4"/>
  <c r="AI78" i="4"/>
  <c r="AQ77" i="4"/>
  <c r="AE77" i="4"/>
  <c r="AM76" i="4"/>
  <c r="AC76" i="4"/>
  <c r="AI75" i="4"/>
  <c r="AQ74" i="4"/>
  <c r="AG74" i="4"/>
  <c r="AM73" i="4"/>
  <c r="AC73" i="4"/>
  <c r="AK72" i="4"/>
  <c r="AQ71" i="4"/>
  <c r="AG71" i="4"/>
  <c r="AO70" i="4"/>
  <c r="AC70" i="4"/>
  <c r="AK69" i="4"/>
  <c r="AS68" i="4"/>
  <c r="AG68" i="4"/>
  <c r="AO67" i="4"/>
  <c r="AE67" i="4"/>
  <c r="AK66" i="4"/>
  <c r="AS65" i="4"/>
  <c r="AI65" i="4"/>
  <c r="AO64" i="4"/>
  <c r="AE64" i="4"/>
  <c r="AM63" i="4"/>
  <c r="AS62" i="4"/>
  <c r="AI62" i="4"/>
  <c r="AQ61" i="4"/>
  <c r="AE61" i="4"/>
  <c r="AM60" i="4"/>
  <c r="AC60" i="4"/>
  <c r="AI59" i="4"/>
  <c r="AQ58" i="4"/>
  <c r="AG58" i="4"/>
  <c r="AM57" i="4"/>
  <c r="AC57" i="4"/>
  <c r="AK56" i="4"/>
  <c r="AQ55" i="4"/>
  <c r="AG55" i="4"/>
  <c r="AO54" i="4"/>
  <c r="AC54" i="4"/>
  <c r="AK53" i="4"/>
  <c r="AS52" i="4"/>
  <c r="AG52" i="4"/>
  <c r="AO51" i="4"/>
  <c r="AE51" i="4"/>
  <c r="AK50" i="4"/>
  <c r="AS49" i="4"/>
  <c r="AI49" i="4"/>
  <c r="AO48" i="4"/>
  <c r="AE48" i="4"/>
  <c r="AM47" i="4"/>
  <c r="AS46" i="4"/>
  <c r="AI46" i="4"/>
  <c r="AQ45" i="4"/>
  <c r="AE45" i="4"/>
  <c r="AM44" i="4"/>
  <c r="AC44" i="4"/>
  <c r="AI43" i="4"/>
  <c r="AQ42" i="4"/>
  <c r="AG42" i="4"/>
  <c r="AM41" i="4"/>
  <c r="AC41" i="4"/>
  <c r="AK40" i="4"/>
  <c r="AQ39" i="4"/>
  <c r="AG39" i="4"/>
  <c r="AO38" i="4"/>
  <c r="AC38" i="4"/>
  <c r="AK37" i="4"/>
  <c r="AS36" i="4"/>
  <c r="AG36" i="4"/>
  <c r="AO35" i="4"/>
  <c r="AE35" i="4"/>
  <c r="AK34" i="4"/>
  <c r="AS33" i="4"/>
  <c r="AI33" i="4"/>
  <c r="AO32" i="4"/>
  <c r="AE32" i="4"/>
  <c r="AM31" i="4"/>
  <c r="AS30" i="4"/>
  <c r="AI30" i="4"/>
  <c r="AQ29" i="4"/>
  <c r="AE29" i="4"/>
  <c r="AM28" i="4"/>
  <c r="AC28" i="4"/>
  <c r="AI27" i="4"/>
  <c r="AQ26" i="4"/>
  <c r="AG26" i="4"/>
  <c r="AM25" i="4"/>
  <c r="AC25" i="4"/>
  <c r="AK24" i="4"/>
  <c r="AQ23" i="4"/>
  <c r="AG23" i="4"/>
  <c r="AO22" i="4"/>
  <c r="AC22" i="4"/>
  <c r="AK21" i="4"/>
  <c r="AS20" i="4"/>
  <c r="AG20" i="4"/>
  <c r="AO19" i="4"/>
  <c r="AE19" i="4"/>
  <c r="AK18" i="4"/>
  <c r="AS17" i="4"/>
  <c r="AI17" i="4"/>
  <c r="AO16" i="4"/>
  <c r="AE16" i="4"/>
  <c r="AM15" i="4"/>
  <c r="AS14" i="4"/>
  <c r="AI14" i="4"/>
  <c r="AQ13" i="4"/>
  <c r="AE13" i="4"/>
  <c r="AM12" i="4"/>
  <c r="AC12" i="4"/>
  <c r="AI11" i="4"/>
  <c r="AQ10" i="4"/>
  <c r="AG10" i="4"/>
  <c r="AM9" i="4"/>
  <c r="AC9" i="4"/>
  <c r="AK8" i="4"/>
  <c r="AQ7" i="4"/>
  <c r="AG7" i="4"/>
  <c r="AO6" i="4"/>
  <c r="AC6" i="4"/>
  <c r="AK5" i="4"/>
  <c r="AS4" i="4"/>
  <c r="AG4" i="4"/>
  <c r="AO3" i="4"/>
  <c r="AE3" i="4"/>
  <c r="AR100" i="4"/>
  <c r="AF100" i="4"/>
  <c r="AN99" i="4"/>
  <c r="AD99" i="4"/>
  <c r="AJ98" i="4"/>
  <c r="AR97" i="4"/>
  <c r="AH97" i="4"/>
  <c r="AN96" i="4"/>
  <c r="AD96" i="4"/>
  <c r="AL95" i="4"/>
  <c r="AR94" i="4"/>
  <c r="AH94" i="4"/>
  <c r="AP93" i="4"/>
  <c r="AD93" i="4"/>
  <c r="AL92" i="4"/>
  <c r="AB92" i="4"/>
  <c r="AH91" i="4"/>
  <c r="AP90" i="4"/>
  <c r="AF90" i="4"/>
  <c r="AL89" i="4"/>
  <c r="AB89" i="4"/>
  <c r="AJ88" i="4"/>
  <c r="AP87" i="4"/>
  <c r="AF87" i="4"/>
  <c r="AN86" i="4"/>
  <c r="AB86" i="4"/>
  <c r="AJ85" i="4"/>
  <c r="AR84" i="4"/>
  <c r="AF84" i="4"/>
  <c r="AN83" i="4"/>
  <c r="AD83" i="4"/>
  <c r="AJ82" i="4"/>
  <c r="AR81" i="4"/>
  <c r="AH81" i="4"/>
  <c r="AN80" i="4"/>
  <c r="AD80" i="4"/>
  <c r="AL79" i="4"/>
  <c r="AR78" i="4"/>
  <c r="AH78" i="4"/>
  <c r="AP77" i="4"/>
  <c r="AD77" i="4"/>
  <c r="AL76" i="4"/>
  <c r="AB76" i="4"/>
  <c r="AH75" i="4"/>
  <c r="AP74" i="4"/>
  <c r="AF74" i="4"/>
  <c r="AL73" i="4"/>
  <c r="AB73" i="4"/>
  <c r="AJ72" i="4"/>
  <c r="AP71" i="4"/>
  <c r="AF71" i="4"/>
  <c r="AN70" i="4"/>
  <c r="AB70" i="4"/>
  <c r="AJ69" i="4"/>
  <c r="AR68" i="4"/>
  <c r="AF68" i="4"/>
  <c r="AN67" i="4"/>
  <c r="AD67" i="4"/>
  <c r="AJ66" i="4"/>
  <c r="AR65" i="4"/>
  <c r="AH65" i="4"/>
  <c r="AN64" i="4"/>
  <c r="AD64" i="4"/>
  <c r="AL63" i="4"/>
  <c r="AR62" i="4"/>
  <c r="AH62" i="4"/>
  <c r="AP61" i="4"/>
  <c r="AD61" i="4"/>
  <c r="AL60" i="4"/>
  <c r="AB60" i="4"/>
  <c r="AH59" i="4"/>
  <c r="AP58" i="4"/>
  <c r="AF58" i="4"/>
  <c r="AL57" i="4"/>
  <c r="AB57" i="4"/>
  <c r="AJ56" i="4"/>
  <c r="AP55" i="4"/>
  <c r="AF55" i="4"/>
  <c r="AN54" i="4"/>
  <c r="AB54" i="4"/>
  <c r="AJ53" i="4"/>
  <c r="AR52" i="4"/>
  <c r="AF52" i="4"/>
  <c r="AN51" i="4"/>
  <c r="AD51" i="4"/>
  <c r="AJ50" i="4"/>
  <c r="AR49" i="4"/>
  <c r="AH49" i="4"/>
  <c r="AN48" i="4"/>
  <c r="AD48" i="4"/>
  <c r="AL47" i="4"/>
  <c r="AR46" i="4"/>
  <c r="AH46" i="4"/>
  <c r="AP45" i="4"/>
  <c r="AD45" i="4"/>
  <c r="AL44" i="4"/>
  <c r="AB44" i="4"/>
  <c r="AH43" i="4"/>
  <c r="AP42" i="4"/>
  <c r="AF42" i="4"/>
  <c r="AL41" i="4"/>
  <c r="AB41" i="4"/>
  <c r="AJ40" i="4"/>
  <c r="AP39" i="4"/>
  <c r="AF39" i="4"/>
  <c r="AN38" i="4"/>
  <c r="AB38" i="4"/>
  <c r="AJ37" i="4"/>
  <c r="AR36" i="4"/>
  <c r="AF36" i="4"/>
  <c r="AN35" i="4"/>
  <c r="AD35" i="4"/>
  <c r="AJ34" i="4"/>
  <c r="AR33" i="4"/>
  <c r="AH33" i="4"/>
  <c r="AN32" i="4"/>
  <c r="AD32" i="4"/>
  <c r="AL31" i="4"/>
  <c r="AR30" i="4"/>
  <c r="AH30" i="4"/>
  <c r="AP29" i="4"/>
  <c r="AD29" i="4"/>
  <c r="AL28" i="4"/>
  <c r="AB28" i="4"/>
  <c r="AH27" i="4"/>
  <c r="AP26" i="4"/>
  <c r="AF26" i="4"/>
  <c r="AL25" i="4"/>
  <c r="AB25" i="4"/>
  <c r="AJ24" i="4"/>
  <c r="AP23" i="4"/>
  <c r="AF23" i="4"/>
  <c r="AN22" i="4"/>
  <c r="AB22" i="4"/>
  <c r="AJ21" i="4"/>
  <c r="AR20" i="4"/>
  <c r="AF20" i="4"/>
  <c r="AN19" i="4"/>
  <c r="AD19" i="4"/>
  <c r="AJ18" i="4"/>
  <c r="AR17" i="4"/>
  <c r="AH17" i="4"/>
  <c r="AN16" i="4"/>
  <c r="AD16" i="4"/>
  <c r="AL15" i="4"/>
  <c r="AR14" i="4"/>
  <c r="AH14" i="4"/>
  <c r="AP13" i="4"/>
  <c r="AD13" i="4"/>
  <c r="AL12" i="4"/>
  <c r="AB12" i="4"/>
  <c r="AH11" i="4"/>
  <c r="AP10" i="4"/>
  <c r="AF10" i="4"/>
  <c r="AL9" i="4"/>
  <c r="AB9" i="4"/>
  <c r="AJ8" i="4"/>
  <c r="AP7" i="4"/>
  <c r="AF7" i="4"/>
  <c r="AN6" i="4"/>
  <c r="AB6" i="4"/>
  <c r="AJ5" i="4"/>
  <c r="AR4" i="4"/>
  <c r="AF4" i="4"/>
  <c r="AN3" i="4"/>
  <c r="AD3" i="4"/>
  <c r="AM100" i="4"/>
  <c r="AM99" i="4"/>
  <c r="AP98" i="4"/>
  <c r="AP97" i="4"/>
  <c r="AS96" i="4"/>
  <c r="AQ95" i="4"/>
  <c r="AQ94" i="4"/>
  <c r="AB94" i="4"/>
  <c r="AB93" i="4"/>
  <c r="AE92" i="4"/>
  <c r="AE91" i="4"/>
  <c r="AC90" i="4"/>
  <c r="AH89" i="4"/>
  <c r="AF88" i="4"/>
  <c r="AI87" i="4"/>
  <c r="AI86" i="4"/>
  <c r="AI85" i="4"/>
  <c r="AL84" i="4"/>
  <c r="AL83" i="4"/>
  <c r="AO82" i="4"/>
  <c r="AM81" i="4"/>
  <c r="AM80" i="4"/>
  <c r="AP79" i="4"/>
  <c r="AP78" i="4"/>
  <c r="AS77" i="4"/>
  <c r="AS76" i="4"/>
  <c r="AQ75" i="4"/>
  <c r="AD75" i="4"/>
  <c r="AB74" i="4"/>
  <c r="AE73" i="4"/>
  <c r="AE72" i="4"/>
  <c r="AE71" i="4"/>
  <c r="AH70" i="4"/>
  <c r="AH69" i="4"/>
  <c r="AK68" i="4"/>
  <c r="AI67" i="4"/>
  <c r="AI66" i="4"/>
  <c r="AL65" i="4"/>
  <c r="AL64" i="4"/>
  <c r="AO63" i="4"/>
  <c r="AO62" i="4"/>
  <c r="AM61" i="4"/>
  <c r="AR60" i="4"/>
  <c r="AP59" i="4"/>
  <c r="AS58" i="4"/>
  <c r="AS57" i="4"/>
  <c r="AS56" i="4"/>
  <c r="AD56" i="4"/>
  <c r="AD55" i="4"/>
  <c r="AG54" i="4"/>
  <c r="AE53" i="4"/>
  <c r="AE52" i="4"/>
  <c r="AH51" i="4"/>
  <c r="AH50" i="4"/>
  <c r="AK49" i="4"/>
  <c r="AK48" i="4"/>
  <c r="AI47" i="4"/>
  <c r="AN46" i="4"/>
  <c r="AL45" i="4"/>
  <c r="AO44" i="4"/>
  <c r="AO43" i="4"/>
  <c r="AO42" i="4"/>
  <c r="AR41" i="4"/>
  <c r="AR40" i="4"/>
  <c r="AC40" i="4"/>
  <c r="AS38" i="4"/>
  <c r="AS37" i="4"/>
  <c r="AD37" i="4"/>
  <c r="AD36" i="4"/>
  <c r="AG35" i="4"/>
  <c r="AG34" i="4"/>
  <c r="AE33" i="4"/>
  <c r="AJ32" i="4"/>
  <c r="AH31" i="4"/>
  <c r="AK30" i="4"/>
  <c r="AK29" i="4"/>
  <c r="AK28" i="4"/>
  <c r="AN27" i="4"/>
  <c r="AN26" i="4"/>
  <c r="AQ25" i="4"/>
  <c r="AO24" i="4"/>
  <c r="AO23" i="4"/>
  <c r="AR22" i="4"/>
  <c r="AR21" i="4"/>
  <c r="AC21" i="4"/>
  <c r="AC20" i="4"/>
  <c r="AS18" i="4"/>
  <c r="AF18" i="4"/>
  <c r="AD17" i="4"/>
  <c r="AG16" i="4"/>
  <c r="AG15" i="4"/>
  <c r="AG14" i="4"/>
  <c r="AJ13" i="4"/>
  <c r="AJ12" i="4"/>
  <c r="AM11" i="4"/>
  <c r="AK10" i="4"/>
  <c r="AK9" i="4"/>
  <c r="AN8" i="4"/>
  <c r="AN7" i="4"/>
  <c r="AQ6" i="4"/>
  <c r="AQ5" i="4"/>
  <c r="AO4" i="4"/>
  <c r="AB4" i="4"/>
  <c r="AL100" i="4"/>
  <c r="AL99" i="4"/>
  <c r="AO98" i="4"/>
  <c r="AM97" i="4"/>
  <c r="AM96" i="4"/>
  <c r="AP95" i="4"/>
  <c r="AP94" i="4"/>
  <c r="AS93" i="4"/>
  <c r="AS92" i="4"/>
  <c r="AQ91" i="4"/>
  <c r="AD91" i="4"/>
  <c r="AB90" i="4"/>
  <c r="AE89" i="4"/>
  <c r="AE88" i="4"/>
  <c r="AE87" i="4"/>
  <c r="AH86" i="4"/>
  <c r="AH85" i="4"/>
  <c r="AK84" i="4"/>
  <c r="AI83" i="4"/>
  <c r="AI82" i="4"/>
  <c r="AL81" i="4"/>
  <c r="AL80" i="4"/>
  <c r="AO79" i="4"/>
  <c r="AO78" i="4"/>
  <c r="AM77" i="4"/>
  <c r="AR76" i="4"/>
  <c r="AP75" i="4"/>
  <c r="AS74" i="4"/>
  <c r="AS73" i="4"/>
  <c r="AS72" i="4"/>
  <c r="AD72" i="4"/>
  <c r="AD71" i="4"/>
  <c r="AG70" i="4"/>
  <c r="AE69" i="4"/>
  <c r="AE68" i="4"/>
  <c r="AH67" i="4"/>
  <c r="AH66" i="4"/>
  <c r="AK65" i="4"/>
  <c r="AK64" i="4"/>
  <c r="AI63" i="4"/>
  <c r="AN62" i="4"/>
  <c r="AL61" i="4"/>
  <c r="AO60" i="4"/>
  <c r="AO59" i="4"/>
  <c r="AO58" i="4"/>
  <c r="AR57" i="4"/>
  <c r="AR56" i="4"/>
  <c r="AC56" i="4"/>
  <c r="AS54" i="4"/>
  <c r="AS53" i="4"/>
  <c r="AD53" i="4"/>
  <c r="AD52" i="4"/>
  <c r="AG51" i="4"/>
  <c r="AG50" i="4"/>
  <c r="AE49" i="4"/>
  <c r="AJ48" i="4"/>
  <c r="AH47" i="4"/>
  <c r="AK46" i="4"/>
  <c r="AK45" i="4"/>
  <c r="AK44" i="4"/>
  <c r="AN43" i="4"/>
  <c r="AN42" i="4"/>
  <c r="AQ41" i="4"/>
  <c r="AO40" i="4"/>
  <c r="AO39" i="4"/>
  <c r="AR38" i="4"/>
  <c r="AR37" i="4"/>
  <c r="AC37" i="4"/>
  <c r="AC36" i="4"/>
  <c r="AS34" i="4"/>
  <c r="AF34" i="4"/>
  <c r="AD33" i="4"/>
  <c r="AG32" i="4"/>
  <c r="AG31" i="4"/>
  <c r="AG30" i="4"/>
  <c r="AJ29" i="4"/>
  <c r="AJ28" i="4"/>
  <c r="AM27" i="4"/>
  <c r="AK26" i="4"/>
  <c r="AK25" i="4"/>
  <c r="AN24" i="4"/>
  <c r="AN23" i="4"/>
  <c r="AQ22" i="4"/>
  <c r="AQ21" i="4"/>
  <c r="AO20" i="4"/>
  <c r="AB20" i="4"/>
  <c r="AR18" i="4"/>
  <c r="AC18" i="4"/>
  <c r="AC17" i="4"/>
  <c r="AC16" i="4"/>
  <c r="AF15" i="4"/>
  <c r="AF14" i="4"/>
  <c r="AI13" i="4"/>
  <c r="AG12" i="4"/>
  <c r="AG11" i="4"/>
  <c r="AJ10" i="4"/>
  <c r="AJ9" i="4"/>
  <c r="AM8" i="4"/>
  <c r="AM7" i="4"/>
  <c r="AK6" i="4"/>
  <c r="AP5" i="4"/>
  <c r="AN4" i="4"/>
  <c r="AQ3" i="4"/>
  <c r="AO100" i="4"/>
  <c r="AB100" i="4"/>
  <c r="AR98" i="4"/>
  <c r="AC98" i="4"/>
  <c r="AC97" i="4"/>
  <c r="AC96" i="4"/>
  <c r="AF95" i="4"/>
  <c r="AF94" i="4"/>
  <c r="AI93" i="4"/>
  <c r="AG92" i="4"/>
  <c r="AG91" i="4"/>
  <c r="AJ90" i="4"/>
  <c r="AJ89" i="4"/>
  <c r="AM88" i="4"/>
  <c r="AM87" i="4"/>
  <c r="AK86" i="4"/>
  <c r="AP85" i="4"/>
  <c r="AN84" i="4"/>
  <c r="AQ83" i="4"/>
  <c r="AQ82" i="4"/>
  <c r="AQ81" i="4"/>
  <c r="AB81" i="4"/>
  <c r="AB80" i="4"/>
  <c r="AE79" i="4"/>
  <c r="AC78" i="4"/>
  <c r="AC77" i="4"/>
  <c r="AF76" i="4"/>
  <c r="AF75" i="4"/>
  <c r="AI74" i="4"/>
  <c r="AI73" i="4"/>
  <c r="AG72" i="4"/>
  <c r="AL71" i="4"/>
  <c r="AJ70" i="4"/>
  <c r="AM69" i="4"/>
  <c r="AM68" i="4"/>
  <c r="AM67" i="4"/>
  <c r="AP66" i="4"/>
  <c r="AP65" i="4"/>
  <c r="AS64" i="4"/>
  <c r="AQ63" i="4"/>
  <c r="AQ62" i="4"/>
  <c r="AB62" i="4"/>
  <c r="AB61" i="4"/>
  <c r="AE60" i="4"/>
  <c r="AE59" i="4"/>
  <c r="AC58" i="4"/>
  <c r="AH57" i="4"/>
  <c r="AF56" i="4"/>
  <c r="AI55" i="4"/>
  <c r="AI54" i="4"/>
  <c r="AI53" i="4"/>
  <c r="AL52" i="4"/>
  <c r="AL51" i="4"/>
  <c r="AO50" i="4"/>
  <c r="AM49" i="4"/>
  <c r="AM48" i="4"/>
  <c r="AP47" i="4"/>
  <c r="AP46" i="4"/>
  <c r="AS45" i="4"/>
  <c r="AS44" i="4"/>
  <c r="AQ43" i="4"/>
  <c r="AD43" i="4"/>
  <c r="AB42" i="4"/>
  <c r="AE41" i="4"/>
  <c r="AE40" i="4"/>
  <c r="AE39" i="4"/>
  <c r="AH38" i="4"/>
  <c r="AH37" i="4"/>
  <c r="AK36" i="4"/>
  <c r="AI35" i="4"/>
  <c r="AI34" i="4"/>
  <c r="AL33" i="4"/>
  <c r="AL32" i="4"/>
  <c r="AO31" i="4"/>
  <c r="AO30" i="4"/>
  <c r="AM29" i="4"/>
  <c r="AR28" i="4"/>
  <c r="AP27" i="4"/>
  <c r="AS26" i="4"/>
  <c r="AS25" i="4"/>
  <c r="AS24" i="4"/>
  <c r="AD24" i="4"/>
  <c r="AD23" i="4"/>
  <c r="AG22" i="4"/>
  <c r="AE21" i="4"/>
  <c r="AE20" i="4"/>
  <c r="AH19" i="4"/>
  <c r="AH18" i="4"/>
  <c r="AK17" i="4"/>
  <c r="AK16" i="4"/>
  <c r="AI15" i="4"/>
  <c r="AN14" i="4"/>
  <c r="AL13" i="4"/>
  <c r="AO12" i="4"/>
  <c r="AO11" i="4"/>
  <c r="AO10" i="4"/>
  <c r="AR9" i="4"/>
  <c r="AR8" i="4"/>
  <c r="AC8" i="4"/>
  <c r="AS6" i="4"/>
  <c r="AS5" i="4"/>
  <c r="AD5" i="4"/>
  <c r="AD4" i="4"/>
  <c r="AG3" i="4"/>
  <c r="AQ99" i="4"/>
  <c r="AG98" i="4"/>
  <c r="AL96" i="4"/>
  <c r="AG95" i="4"/>
  <c r="AL93" i="4"/>
  <c r="AF92" i="4"/>
  <c r="AN90" i="4"/>
  <c r="AS88" i="4"/>
  <c r="AN87" i="4"/>
  <c r="AS85" i="4"/>
  <c r="AM84" i="4"/>
  <c r="AS82" i="4"/>
  <c r="AK81" i="4"/>
  <c r="AC80" i="4"/>
  <c r="AK78" i="4"/>
  <c r="AB77" i="4"/>
  <c r="AM75" i="4"/>
  <c r="AR73" i="4"/>
  <c r="AM72" i="4"/>
  <c r="AR70" i="4"/>
  <c r="AI69" i="4"/>
  <c r="AB68" i="4"/>
  <c r="AG66" i="4"/>
  <c r="AB65" i="4"/>
  <c r="AG63" i="4"/>
  <c r="AS61" i="4"/>
  <c r="AG60" i="4"/>
  <c r="AN58" i="4"/>
  <c r="AI57" i="4"/>
  <c r="AN55" i="4"/>
  <c r="AH54" i="4"/>
  <c r="AN52" i="4"/>
  <c r="AS50" i="4"/>
  <c r="AP49" i="4"/>
  <c r="AC48" i="4"/>
  <c r="AO46" i="4"/>
  <c r="AC45" i="4"/>
  <c r="AM43" i="4"/>
  <c r="AC42" i="4"/>
  <c r="AM40" i="4"/>
  <c r="AD39" i="4"/>
  <c r="AM37" i="4"/>
  <c r="AB36" i="4"/>
  <c r="AO34" i="4"/>
  <c r="AB33" i="4"/>
  <c r="AI31" i="4"/>
  <c r="AB30" i="4"/>
  <c r="AG28" i="4"/>
  <c r="AD27" i="4"/>
  <c r="AI25" i="4"/>
  <c r="AC24" i="4"/>
  <c r="AI22" i="4"/>
  <c r="AN20" i="4"/>
  <c r="AI19" i="4"/>
  <c r="AP17" i="4"/>
  <c r="AJ16" i="4"/>
  <c r="AP14" i="4"/>
  <c r="AC13" i="4"/>
  <c r="AP11" i="4"/>
  <c r="AC10" i="4"/>
  <c r="AO8" i="4"/>
  <c r="AE7" i="4"/>
  <c r="AM5" i="4"/>
  <c r="AE4" i="4"/>
  <c r="AI99" i="4"/>
  <c r="AF98" i="4"/>
  <c r="AK96" i="4"/>
  <c r="AE95" i="4"/>
  <c r="AK93" i="4"/>
  <c r="AP91" i="4"/>
  <c r="AK90" i="4"/>
  <c r="AR88" i="4"/>
  <c r="AL87" i="4"/>
  <c r="AR85" i="4"/>
  <c r="AE84" i="4"/>
  <c r="AR82" i="4"/>
  <c r="AE81" i="4"/>
  <c r="AQ79" i="4"/>
  <c r="AG78" i="4"/>
  <c r="AO76" i="4"/>
  <c r="AG75" i="4"/>
  <c r="AQ73" i="4"/>
  <c r="AF72" i="4"/>
  <c r="AQ70" i="4"/>
  <c r="AD69" i="4"/>
  <c r="AQ67" i="4"/>
  <c r="AF66" i="4"/>
  <c r="AM64" i="4"/>
  <c r="AF63" i="4"/>
  <c r="AK61" i="4"/>
  <c r="AF60" i="4"/>
  <c r="AK58" i="4"/>
  <c r="AE57" i="4"/>
  <c r="AM55" i="4"/>
  <c r="AR53" i="4"/>
  <c r="AM52" i="4"/>
  <c r="AR50" i="4"/>
  <c r="AL49" i="4"/>
  <c r="AB48" i="4"/>
  <c r="AG46" i="4"/>
  <c r="AB45" i="4"/>
  <c r="AG43" i="4"/>
  <c r="AS41" i="4"/>
  <c r="AG40" i="4"/>
  <c r="AQ38" i="4"/>
  <c r="AI37" i="4"/>
  <c r="AQ35" i="4"/>
  <c r="AH34" i="4"/>
  <c r="AS32" i="4"/>
  <c r="AF31" i="4"/>
  <c r="AS29" i="4"/>
  <c r="AF28" i="4"/>
  <c r="AO26" i="4"/>
  <c r="AH25" i="4"/>
  <c r="AM23" i="4"/>
  <c r="AH22" i="4"/>
  <c r="AM20" i="4"/>
  <c r="AG19" i="4"/>
  <c r="AM17" i="4"/>
  <c r="AB16" i="4"/>
  <c r="AO14" i="4"/>
  <c r="AB13" i="4"/>
  <c r="AN11" i="4"/>
  <c r="AB10" i="4"/>
  <c r="AG8" i="4"/>
  <c r="AD7" i="4"/>
  <c r="AI5" i="4"/>
  <c r="AC4" i="4"/>
  <c r="AH99" i="4"/>
  <c r="AQ97" i="4"/>
  <c r="AJ96" i="4"/>
  <c r="AO94" i="4"/>
  <c r="AJ93" i="4"/>
  <c r="AO91" i="4"/>
  <c r="AI90" i="4"/>
  <c r="AO88" i="4"/>
  <c r="AD87" i="4"/>
  <c r="AQ85" i="4"/>
  <c r="AD84" i="4"/>
  <c r="AP82" i="4"/>
  <c r="AD81" i="4"/>
  <c r="AI79" i="4"/>
  <c r="AF78" i="4"/>
  <c r="AK76" i="4"/>
  <c r="AE75" i="4"/>
  <c r="AK73" i="4"/>
  <c r="AC72" i="4"/>
  <c r="AK70" i="4"/>
  <c r="AC69" i="4"/>
  <c r="AL67" i="4"/>
  <c r="AC66" i="4"/>
  <c r="AJ64" i="4"/>
  <c r="AE63" i="4"/>
  <c r="AJ61" i="4"/>
  <c r="AQ59" i="4"/>
  <c r="AJ58" i="4"/>
  <c r="AO56" i="4"/>
  <c r="AL55" i="4"/>
  <c r="AQ53" i="4"/>
  <c r="AK52" i="4"/>
  <c r="AQ50" i="4"/>
  <c r="AD49" i="4"/>
  <c r="AQ47" i="4"/>
  <c r="AF46" i="4"/>
  <c r="AR44" i="4"/>
  <c r="AF43" i="4"/>
  <c r="AK41" i="4"/>
  <c r="AF40" i="4"/>
  <c r="AK38" i="4"/>
  <c r="AE37" i="4"/>
  <c r="AM35" i="4"/>
  <c r="AC34" i="4"/>
  <c r="AM32" i="4"/>
  <c r="AE31" i="4"/>
  <c r="AL29" i="4"/>
  <c r="AE28" i="4"/>
  <c r="AJ26" i="4"/>
  <c r="AE25" i="4"/>
  <c r="AL23" i="4"/>
  <c r="AS21" i="4"/>
  <c r="AL20" i="4"/>
  <c r="AQ18" i="4"/>
  <c r="AL17" i="4"/>
  <c r="AQ15" i="4"/>
  <c r="AK14" i="4"/>
  <c r="AS12" i="4"/>
  <c r="AF11" i="4"/>
  <c r="AS9" i="4"/>
  <c r="AF8" i="4"/>
  <c r="AR6" i="4"/>
  <c r="AH5" i="4"/>
  <c r="AM3" i="4"/>
  <c r="AN100" i="4"/>
  <c r="AG99" i="4"/>
  <c r="AL97" i="4"/>
  <c r="AG96" i="4"/>
  <c r="AN94" i="4"/>
  <c r="AC93" i="4"/>
  <c r="AN91" i="4"/>
  <c r="AS89" i="4"/>
  <c r="AN88" i="4"/>
  <c r="AS86" i="4"/>
  <c r="AM85" i="4"/>
  <c r="AC84" i="4"/>
  <c r="AH82" i="4"/>
  <c r="AC81" i="4"/>
  <c r="AH79" i="4"/>
  <c r="AB78" i="4"/>
  <c r="AJ76" i="4"/>
  <c r="AO74" i="4"/>
  <c r="AJ73" i="4"/>
  <c r="AO71" i="4"/>
  <c r="AI70" i="4"/>
  <c r="AO68" i="4"/>
  <c r="AG67" i="4"/>
  <c r="AQ65" i="4"/>
  <c r="AG64" i="4"/>
  <c r="AP62" i="4"/>
  <c r="AI61" i="4"/>
  <c r="AN59" i="4"/>
  <c r="AI58" i="4"/>
  <c r="AN56" i="4"/>
  <c r="AE55" i="4"/>
  <c r="AP53" i="4"/>
  <c r="AC52" i="4"/>
  <c r="AP50" i="4"/>
  <c r="AC49" i="4"/>
  <c r="AO47" i="4"/>
  <c r="AC46" i="4"/>
  <c r="AJ44" i="4"/>
  <c r="AE43" i="4"/>
  <c r="AJ41" i="4"/>
  <c r="AD40" i="4"/>
  <c r="AJ38" i="4"/>
  <c r="AO36" i="4"/>
  <c r="AL35" i="4"/>
  <c r="AQ33" i="4"/>
  <c r="AK32" i="4"/>
  <c r="AQ30" i="4"/>
  <c r="AI29" i="4"/>
  <c r="AQ27" i="4"/>
  <c r="AI26" i="4"/>
  <c r="AR24" i="4"/>
  <c r="AI23" i="4"/>
  <c r="AP21" i="4"/>
  <c r="AK20" i="4"/>
  <c r="AP18" i="4"/>
  <c r="AE17" i="4"/>
  <c r="AP15" i="4"/>
  <c r="AC14" i="4"/>
  <c r="AR12" i="4"/>
  <c r="AE11" i="4"/>
  <c r="AQ9" i="4"/>
  <c r="AE8" i="4"/>
  <c r="AJ6" i="4"/>
  <c r="AE5" i="4"/>
  <c r="AL3" i="4"/>
  <c r="AK100" i="4"/>
  <c r="AS98" i="4"/>
  <c r="AK97" i="4"/>
  <c r="AB96" i="4"/>
  <c r="AK94" i="4"/>
  <c r="AR92" i="4"/>
  <c r="AM91" i="4"/>
  <c r="AR89" i="4"/>
  <c r="AG88" i="4"/>
  <c r="AR86" i="4"/>
  <c r="AE85" i="4"/>
  <c r="AB84" i="4"/>
  <c r="AG82" i="4"/>
  <c r="AS80" i="4"/>
  <c r="AG79" i="4"/>
  <c r="AL77" i="4"/>
  <c r="AG76" i="4"/>
  <c r="AN74" i="4"/>
  <c r="AH73" i="4"/>
  <c r="AN71" i="4"/>
  <c r="AS69" i="4"/>
  <c r="AN68" i="4"/>
  <c r="AS66" i="4"/>
  <c r="AM65" i="4"/>
  <c r="AC64" i="4"/>
  <c r="AK62" i="4"/>
  <c r="AC61" i="4"/>
  <c r="AM59" i="4"/>
  <c r="AB58" i="4"/>
  <c r="AM56" i="4"/>
  <c r="AR54" i="4"/>
  <c r="AM53" i="4"/>
  <c r="AB52" i="4"/>
  <c r="AI50" i="4"/>
  <c r="AB49" i="4"/>
  <c r="AG47" i="4"/>
  <c r="AB46" i="4"/>
  <c r="AG44" i="4"/>
  <c r="AS42" i="4"/>
  <c r="AI41" i="4"/>
  <c r="AN39" i="4"/>
  <c r="AI38" i="4"/>
  <c r="AN36" i="4"/>
  <c r="AH35" i="4"/>
  <c r="AP33" i="4"/>
  <c r="AC32" i="4"/>
  <c r="AP30" i="4"/>
  <c r="AC29" i="4"/>
  <c r="AO27" i="4"/>
  <c r="AC26" i="4"/>
  <c r="AM24" i="4"/>
  <c r="AE23" i="4"/>
  <c r="AM21" i="4"/>
  <c r="AD20" i="4"/>
  <c r="AO18" i="4"/>
  <c r="AB17" i="4"/>
  <c r="AO15" i="4"/>
  <c r="AB14" i="4"/>
  <c r="AK12" i="4"/>
  <c r="AD11" i="4"/>
  <c r="AI9" i="4"/>
  <c r="AD8" i="4"/>
  <c r="AI6" i="4"/>
  <c r="AC5" i="4"/>
  <c r="AI3" i="4"/>
  <c r="AE100" i="4"/>
  <c r="AQ98" i="4"/>
  <c r="AE97" i="4"/>
  <c r="AO95" i="4"/>
  <c r="AG94" i="4"/>
  <c r="AO92" i="4"/>
  <c r="AF91" i="4"/>
  <c r="AQ89" i="4"/>
  <c r="AD88" i="4"/>
  <c r="AQ86" i="4"/>
  <c r="AD85" i="4"/>
  <c r="AM83" i="4"/>
  <c r="AF82" i="4"/>
  <c r="AK80" i="4"/>
  <c r="AF79" i="4"/>
  <c r="AK77" i="4"/>
  <c r="AE76" i="4"/>
  <c r="AK74" i="4"/>
  <c r="AR72" i="4"/>
  <c r="AM71" i="4"/>
  <c r="AR69" i="4"/>
  <c r="AL68" i="4"/>
  <c r="AR66" i="4"/>
  <c r="AE65" i="4"/>
  <c r="AB64" i="4"/>
  <c r="AG62" i="4"/>
  <c r="AS60" i="4"/>
  <c r="AG59" i="4"/>
  <c r="AQ57" i="4"/>
  <c r="AG56" i="4"/>
  <c r="AQ54" i="4"/>
  <c r="AH53" i="4"/>
  <c r="AQ51" i="4"/>
  <c r="AF50" i="4"/>
  <c r="AS48" i="4"/>
  <c r="AF47" i="4"/>
  <c r="AM45" i="4"/>
  <c r="AF44" i="4"/>
  <c r="AK42" i="4"/>
  <c r="AH41" i="4"/>
  <c r="AM39" i="4"/>
  <c r="AG38" i="4"/>
  <c r="AM36" i="4"/>
  <c r="AR34" i="4"/>
  <c r="AM33" i="4"/>
  <c r="AB32" i="4"/>
  <c r="AN30" i="4"/>
  <c r="AB29" i="4"/>
  <c r="AG27" i="4"/>
  <c r="AB26" i="4"/>
  <c r="AG24" i="4"/>
  <c r="AS22" i="4"/>
  <c r="AI21" i="4"/>
  <c r="AQ19" i="4"/>
  <c r="AI18" i="4"/>
  <c r="AS16" i="4"/>
  <c r="AH15" i="4"/>
  <c r="AS13" i="4"/>
  <c r="AF12" i="4"/>
  <c r="AS10" i="4"/>
  <c r="AH9" i="4"/>
  <c r="AO7" i="4"/>
  <c r="AH6" i="4"/>
  <c r="AM4" i="4"/>
  <c r="AH3" i="4"/>
  <c r="AD100" i="4"/>
  <c r="AI98" i="4"/>
  <c r="AD97" i="4"/>
  <c r="AI95" i="4"/>
  <c r="AC94" i="4"/>
  <c r="AK92" i="4"/>
  <c r="AS90" i="4"/>
  <c r="AK89" i="4"/>
  <c r="AC88" i="4"/>
  <c r="AJ86" i="4"/>
  <c r="AC85" i="4"/>
  <c r="AH83" i="4"/>
  <c r="AC82" i="4"/>
  <c r="AJ80" i="4"/>
  <c r="AQ78" i="4"/>
  <c r="AJ77" i="4"/>
  <c r="AO75" i="4"/>
  <c r="AJ74" i="4"/>
  <c r="AO72" i="4"/>
  <c r="AI71" i="4"/>
  <c r="AQ69" i="4"/>
  <c r="AD68" i="4"/>
  <c r="AQ66" i="4"/>
  <c r="AD65" i="4"/>
  <c r="AP63" i="4"/>
  <c r="AF62" i="4"/>
  <c r="AK60" i="4"/>
  <c r="AF59" i="4"/>
  <c r="AK57" i="4"/>
  <c r="AE56" i="4"/>
  <c r="AK54" i="4"/>
  <c r="AC53" i="4"/>
  <c r="AM51" i="4"/>
  <c r="AC50" i="4"/>
  <c r="AL48" i="4"/>
  <c r="AE47" i="4"/>
  <c r="AJ45" i="4"/>
  <c r="AE44" i="4"/>
  <c r="AJ42" i="4"/>
  <c r="AS40" i="4"/>
  <c r="AL39" i="4"/>
  <c r="AQ37" i="4"/>
  <c r="AL36" i="4"/>
  <c r="AQ34" i="4"/>
  <c r="AK33" i="4"/>
  <c r="AQ31" i="4"/>
  <c r="AF30" i="4"/>
  <c r="AS28" i="4"/>
  <c r="AF27" i="4"/>
  <c r="AR25" i="4"/>
  <c r="AF24" i="4"/>
  <c r="AK22" i="4"/>
  <c r="AH21" i="4"/>
  <c r="AM19" i="4"/>
  <c r="AG18" i="4"/>
  <c r="AM16" i="4"/>
  <c r="AE15" i="4"/>
  <c r="AM13" i="4"/>
  <c r="AE12" i="4"/>
  <c r="AN10" i="4"/>
  <c r="AE9" i="4"/>
  <c r="AL7" i="4"/>
  <c r="AG6" i="4"/>
  <c r="AL4" i="4"/>
  <c r="AB3" i="4"/>
  <c r="AH98" i="4"/>
  <c r="AG86" i="4"/>
  <c r="AC74" i="4"/>
  <c r="AC62" i="4"/>
  <c r="AQ49" i="4"/>
  <c r="AP37" i="4"/>
  <c r="AJ25" i="4"/>
  <c r="AK13" i="4"/>
  <c r="AB97" i="4"/>
  <c r="AO84" i="4"/>
  <c r="AN72" i="4"/>
  <c r="AJ60" i="4"/>
  <c r="AG48" i="4"/>
  <c r="AE36" i="4"/>
  <c r="AE24" i="4"/>
  <c r="AQ11" i="4"/>
  <c r="AH95" i="4"/>
  <c r="AG83" i="4"/>
  <c r="AS70" i="4"/>
  <c r="AD59" i="4"/>
  <c r="AQ46" i="4"/>
  <c r="AP34" i="4"/>
  <c r="AJ22" i="4"/>
  <c r="AI10" i="4"/>
  <c r="AM93" i="4"/>
  <c r="AP81" i="4"/>
  <c r="AP69" i="4"/>
  <c r="AJ57" i="4"/>
  <c r="AI45" i="4"/>
  <c r="AC33" i="4"/>
  <c r="AD21" i="4"/>
  <c r="AS8" i="4"/>
  <c r="AJ92" i="4"/>
  <c r="AG80" i="4"/>
  <c r="AC68" i="4"/>
  <c r="AO55" i="4"/>
  <c r="AP43" i="4"/>
  <c r="AP31" i="4"/>
  <c r="AL19" i="4"/>
  <c r="AI7" i="4"/>
  <c r="AO90" i="4"/>
  <c r="AN78" i="4"/>
  <c r="AO66" i="4"/>
  <c r="AJ54" i="4"/>
  <c r="AI42" i="4"/>
  <c r="AC30" i="4"/>
  <c r="AQ17" i="4"/>
  <c r="AR5" i="4"/>
  <c r="AI89" i="4"/>
  <c r="AI77" i="4"/>
  <c r="AC65" i="4"/>
  <c r="AO52" i="4"/>
  <c r="AN40" i="4"/>
  <c r="AO28" i="4"/>
  <c r="AL16" i="4"/>
  <c r="AK4" i="4"/>
  <c r="AC100" i="4"/>
  <c r="AO87" i="4"/>
  <c r="AN75" i="4"/>
  <c r="AH63" i="4"/>
  <c r="AI51" i="4"/>
  <c r="AI39" i="4"/>
  <c r="AE27" i="4"/>
  <c r="AQ14" i="4"/>
  <c r="AR100" i="9"/>
  <c r="AJ100" i="9"/>
  <c r="AB100" i="9"/>
  <c r="AL99" i="9"/>
  <c r="AD99" i="9"/>
  <c r="AN98" i="9"/>
  <c r="AF98" i="9"/>
  <c r="AP97" i="9"/>
  <c r="AH97" i="9"/>
  <c r="AR96" i="9"/>
  <c r="AJ96" i="9"/>
  <c r="AB96" i="9"/>
  <c r="AL95" i="9"/>
  <c r="AD95" i="9"/>
  <c r="AN94" i="9"/>
  <c r="AF94" i="9"/>
  <c r="AP93" i="9"/>
  <c r="AH93" i="9"/>
  <c r="AR92" i="9"/>
  <c r="AJ92" i="9"/>
  <c r="AB92" i="9"/>
  <c r="AL91" i="9"/>
  <c r="AD91" i="9"/>
  <c r="AN90" i="9"/>
  <c r="AF90" i="9"/>
  <c r="AP89" i="9"/>
  <c r="AH89" i="9"/>
  <c r="AR88" i="9"/>
  <c r="AJ88" i="9"/>
  <c r="AB88" i="9"/>
  <c r="AL87" i="9"/>
  <c r="AD87" i="9"/>
  <c r="AN86" i="9"/>
  <c r="AF86" i="9"/>
  <c r="AP85" i="9"/>
  <c r="AH85" i="9"/>
  <c r="AR84" i="9"/>
  <c r="AJ84" i="9"/>
  <c r="AB84" i="9"/>
  <c r="AL83" i="9"/>
  <c r="AD83" i="9"/>
  <c r="AN82" i="9"/>
  <c r="AF82" i="9"/>
  <c r="AP81" i="9"/>
  <c r="AH81" i="9"/>
  <c r="AR80" i="9"/>
  <c r="AJ80" i="9"/>
  <c r="AB80" i="9"/>
  <c r="AL79" i="9"/>
  <c r="AD79" i="9"/>
  <c r="AN78" i="9"/>
  <c r="AF78" i="9"/>
  <c r="AP77" i="9"/>
  <c r="AH77" i="9"/>
  <c r="AR76" i="9"/>
  <c r="AJ76" i="9"/>
  <c r="AB76" i="9"/>
  <c r="AL75" i="9"/>
  <c r="AD75" i="9"/>
  <c r="AN74" i="9"/>
  <c r="AF74" i="9"/>
  <c r="AP73" i="9"/>
  <c r="AH73" i="9"/>
  <c r="AR72" i="9"/>
  <c r="AJ72" i="9"/>
  <c r="AB72" i="9"/>
  <c r="AL71" i="9"/>
  <c r="AD71" i="9"/>
  <c r="AN70" i="9"/>
  <c r="AF70" i="9"/>
  <c r="AP69" i="9"/>
  <c r="AH69" i="9"/>
  <c r="AR68" i="9"/>
  <c r="AJ68" i="9"/>
  <c r="AB68" i="9"/>
  <c r="AL67" i="9"/>
  <c r="AD67" i="9"/>
  <c r="AN66" i="9"/>
  <c r="AF66" i="9"/>
  <c r="AP65" i="9"/>
  <c r="AH65" i="9"/>
  <c r="AR64" i="9"/>
  <c r="AJ64" i="9"/>
  <c r="AB64" i="9"/>
  <c r="AL63" i="9"/>
  <c r="AD63" i="9"/>
  <c r="AN62" i="9"/>
  <c r="AF62" i="9"/>
  <c r="AP61" i="9"/>
  <c r="AH61" i="9"/>
  <c r="AR60" i="9"/>
  <c r="AJ60" i="9"/>
  <c r="AB60" i="9"/>
  <c r="AL59" i="9"/>
  <c r="AD59" i="9"/>
  <c r="AN58" i="9"/>
  <c r="AF58" i="9"/>
  <c r="AP57" i="9"/>
  <c r="AH57" i="9"/>
  <c r="AR56" i="9"/>
  <c r="AJ56" i="9"/>
  <c r="AB56" i="9"/>
  <c r="AL55" i="9"/>
  <c r="AD55" i="9"/>
  <c r="AN54" i="9"/>
  <c r="AF54" i="9"/>
  <c r="AP53" i="9"/>
  <c r="AH53" i="9"/>
  <c r="AR52" i="9"/>
  <c r="AJ52" i="9"/>
  <c r="AB52" i="9"/>
  <c r="AL51" i="9"/>
  <c r="AD51" i="9"/>
  <c r="AN50" i="9"/>
  <c r="AF50" i="9"/>
  <c r="AP49" i="9"/>
  <c r="AH49" i="9"/>
  <c r="AR48" i="9"/>
  <c r="AJ48" i="9"/>
  <c r="AB48" i="9"/>
  <c r="AL47" i="9"/>
  <c r="AD47" i="9"/>
  <c r="AN46" i="9"/>
  <c r="AF46" i="9"/>
  <c r="AP45" i="9"/>
  <c r="AH45" i="9"/>
  <c r="AR44" i="9"/>
  <c r="AJ44" i="9"/>
  <c r="AB44" i="9"/>
  <c r="AL43" i="9"/>
  <c r="AD43" i="9"/>
  <c r="AN42" i="9"/>
  <c r="AF42" i="9"/>
  <c r="AP41" i="9"/>
  <c r="AH41" i="9"/>
  <c r="AR40" i="9"/>
  <c r="AJ40" i="9"/>
  <c r="AB40" i="9"/>
  <c r="AL39" i="9"/>
  <c r="AD39" i="9"/>
  <c r="AN38" i="9"/>
  <c r="AF38" i="9"/>
  <c r="AP37" i="9"/>
  <c r="AH37" i="9"/>
  <c r="AR36" i="9"/>
  <c r="AJ36" i="9"/>
  <c r="AB36" i="9"/>
  <c r="AL35" i="9"/>
  <c r="AD35" i="9"/>
  <c r="AN34" i="9"/>
  <c r="AF34" i="9"/>
  <c r="AP33" i="9"/>
  <c r="AH33" i="9"/>
  <c r="AR32" i="9"/>
  <c r="AJ32" i="9"/>
  <c r="AB32" i="9"/>
  <c r="AL31" i="9"/>
  <c r="AD31" i="9"/>
  <c r="AN30" i="9"/>
  <c r="AF30" i="9"/>
  <c r="AP29" i="9"/>
  <c r="AH29" i="9"/>
  <c r="AR28" i="9"/>
  <c r="AJ28" i="9"/>
  <c r="AB28" i="9"/>
  <c r="AL27" i="9"/>
  <c r="AD27" i="9"/>
  <c r="AN26" i="9"/>
  <c r="AF26" i="9"/>
  <c r="AP25" i="9"/>
  <c r="AH25" i="9"/>
  <c r="AR24" i="9"/>
  <c r="AJ24" i="9"/>
  <c r="AB24" i="9"/>
  <c r="AL23" i="9"/>
  <c r="AD23" i="9"/>
  <c r="AN22" i="9"/>
  <c r="AF22" i="9"/>
  <c r="AP21" i="9"/>
  <c r="AH21" i="9"/>
  <c r="AR20" i="9"/>
  <c r="AJ20" i="9"/>
  <c r="AB20" i="9"/>
  <c r="AL19" i="9"/>
  <c r="AD19" i="9"/>
  <c r="AN18" i="9"/>
  <c r="AF18" i="9"/>
  <c r="AP17" i="9"/>
  <c r="AH17" i="9"/>
  <c r="AR16" i="9"/>
  <c r="AJ16" i="9"/>
  <c r="AB16" i="9"/>
  <c r="AL15" i="9"/>
  <c r="AD15" i="9"/>
  <c r="AN14" i="9"/>
  <c r="AF14" i="9"/>
  <c r="AP13" i="9"/>
  <c r="AH13" i="9"/>
  <c r="AR12" i="9"/>
  <c r="AJ12" i="9"/>
  <c r="AB12" i="9"/>
  <c r="AL11" i="9"/>
  <c r="AD11" i="9"/>
  <c r="AN10" i="9"/>
  <c r="AF10" i="9"/>
  <c r="AP9" i="9"/>
  <c r="AH9" i="9"/>
  <c r="AR8" i="9"/>
  <c r="AJ8" i="9"/>
  <c r="AB8" i="9"/>
  <c r="AL7" i="9"/>
  <c r="AD7" i="9"/>
  <c r="AN6" i="9"/>
  <c r="AF6" i="9"/>
  <c r="AP5" i="9"/>
  <c r="AH5" i="9"/>
  <c r="AR4" i="9"/>
  <c r="AJ4" i="9"/>
  <c r="AB4" i="9"/>
  <c r="AL3" i="9"/>
  <c r="AD3" i="9"/>
  <c r="AQ100" i="9"/>
  <c r="AI100" i="9"/>
  <c r="AS99" i="9"/>
  <c r="AK99" i="9"/>
  <c r="AC99" i="9"/>
  <c r="AM98" i="9"/>
  <c r="AE98" i="9"/>
  <c r="AO97" i="9"/>
  <c r="AG97" i="9"/>
  <c r="AQ96" i="9"/>
  <c r="AI96" i="9"/>
  <c r="AS95" i="9"/>
  <c r="AK95" i="9"/>
  <c r="AC95" i="9"/>
  <c r="AM94" i="9"/>
  <c r="AE94" i="9"/>
  <c r="AO93" i="9"/>
  <c r="AG93" i="9"/>
  <c r="AQ92" i="9"/>
  <c r="AI92" i="9"/>
  <c r="AS91" i="9"/>
  <c r="AK91" i="9"/>
  <c r="AC91" i="9"/>
  <c r="AM90" i="9"/>
  <c r="AE90" i="9"/>
  <c r="AO89" i="9"/>
  <c r="AG89" i="9"/>
  <c r="AQ88" i="9"/>
  <c r="AI88" i="9"/>
  <c r="AS87" i="9"/>
  <c r="AK87" i="9"/>
  <c r="AC87" i="9"/>
  <c r="AM86" i="9"/>
  <c r="AE86" i="9"/>
  <c r="AO85" i="9"/>
  <c r="AG85" i="9"/>
  <c r="AQ84" i="9"/>
  <c r="AI84" i="9"/>
  <c r="AS83" i="9"/>
  <c r="AK83" i="9"/>
  <c r="AC83" i="9"/>
  <c r="AM82" i="9"/>
  <c r="AE82" i="9"/>
  <c r="AO81" i="9"/>
  <c r="AG81" i="9"/>
  <c r="AQ80" i="9"/>
  <c r="AI80" i="9"/>
  <c r="AS79" i="9"/>
  <c r="AK79" i="9"/>
  <c r="AC79" i="9"/>
  <c r="AM78" i="9"/>
  <c r="AE78" i="9"/>
  <c r="AO77" i="9"/>
  <c r="AG77" i="9"/>
  <c r="AQ76" i="9"/>
  <c r="AI76" i="9"/>
  <c r="AS75" i="9"/>
  <c r="AK75" i="9"/>
  <c r="AC75" i="9"/>
  <c r="AM74" i="9"/>
  <c r="AE74" i="9"/>
  <c r="AO73" i="9"/>
  <c r="AG73" i="9"/>
  <c r="AQ72" i="9"/>
  <c r="AI72" i="9"/>
  <c r="AS71" i="9"/>
  <c r="AK71" i="9"/>
  <c r="AC71" i="9"/>
  <c r="AM70" i="9"/>
  <c r="AE70" i="9"/>
  <c r="AO69" i="9"/>
  <c r="AG69" i="9"/>
  <c r="AQ68" i="9"/>
  <c r="AI68" i="9"/>
  <c r="AS67" i="9"/>
  <c r="AK67" i="9"/>
  <c r="AC67" i="9"/>
  <c r="AM66" i="9"/>
  <c r="AE66" i="9"/>
  <c r="AO65" i="9"/>
  <c r="AG65" i="9"/>
  <c r="AQ64" i="9"/>
  <c r="AI64" i="9"/>
  <c r="AS63" i="9"/>
  <c r="AK63" i="9"/>
  <c r="AC63" i="9"/>
  <c r="AM62" i="9"/>
  <c r="AE62" i="9"/>
  <c r="AO61" i="9"/>
  <c r="AG61" i="9"/>
  <c r="AQ60" i="9"/>
  <c r="AI60" i="9"/>
  <c r="AS59" i="9"/>
  <c r="AK59" i="9"/>
  <c r="AC59" i="9"/>
  <c r="AM58" i="9"/>
  <c r="AE58" i="9"/>
  <c r="AO57" i="9"/>
  <c r="AG57" i="9"/>
  <c r="AQ56" i="9"/>
  <c r="AI56" i="9"/>
  <c r="AS55" i="9"/>
  <c r="AK55" i="9"/>
  <c r="AC55" i="9"/>
  <c r="AM54" i="9"/>
  <c r="AE54" i="9"/>
  <c r="AO53" i="9"/>
  <c r="AG53" i="9"/>
  <c r="AQ52" i="9"/>
  <c r="AI52" i="9"/>
  <c r="AS51" i="9"/>
  <c r="AK51" i="9"/>
  <c r="AC51" i="9"/>
  <c r="AM50" i="9"/>
  <c r="AE50" i="9"/>
  <c r="AO49" i="9"/>
  <c r="AG49" i="9"/>
  <c r="AQ48" i="9"/>
  <c r="AI48" i="9"/>
  <c r="AS47" i="9"/>
  <c r="AK47" i="9"/>
  <c r="AC47" i="9"/>
  <c r="AM46" i="9"/>
  <c r="AE46" i="9"/>
  <c r="AO45" i="9"/>
  <c r="AG45" i="9"/>
  <c r="AQ44" i="9"/>
  <c r="AI44" i="9"/>
  <c r="AS43" i="9"/>
  <c r="AK43" i="9"/>
  <c r="AC43" i="9"/>
  <c r="AM42" i="9"/>
  <c r="AE42" i="9"/>
  <c r="AO41" i="9"/>
  <c r="AG41" i="9"/>
  <c r="AQ40" i="9"/>
  <c r="AI40" i="9"/>
  <c r="AS39" i="9"/>
  <c r="AK39" i="9"/>
  <c r="AC39" i="9"/>
  <c r="AM38" i="9"/>
  <c r="AE38" i="9"/>
  <c r="AO37" i="9"/>
  <c r="AG37" i="9"/>
  <c r="AQ36" i="9"/>
  <c r="AI36" i="9"/>
  <c r="AS35" i="9"/>
  <c r="AK35" i="9"/>
  <c r="AC35" i="9"/>
  <c r="AM34" i="9"/>
  <c r="AE34" i="9"/>
  <c r="AO33" i="9"/>
  <c r="AG33" i="9"/>
  <c r="AQ32" i="9"/>
  <c r="AI32" i="9"/>
  <c r="AS31" i="9"/>
  <c r="AK31" i="9"/>
  <c r="AC31" i="9"/>
  <c r="AM30" i="9"/>
  <c r="AE30" i="9"/>
  <c r="AO29" i="9"/>
  <c r="AG29" i="9"/>
  <c r="AQ28" i="9"/>
  <c r="AI28" i="9"/>
  <c r="AS27" i="9"/>
  <c r="AK27" i="9"/>
  <c r="AC27" i="9"/>
  <c r="AM26" i="9"/>
  <c r="AE26" i="9"/>
  <c r="AO25" i="9"/>
  <c r="AG25" i="9"/>
  <c r="AQ24" i="9"/>
  <c r="AI24" i="9"/>
  <c r="AS23" i="9"/>
  <c r="AK23" i="9"/>
  <c r="AC23" i="9"/>
  <c r="AM22" i="9"/>
  <c r="AE22" i="9"/>
  <c r="AO21" i="9"/>
  <c r="AG21" i="9"/>
  <c r="AQ20" i="9"/>
  <c r="AI20" i="9"/>
  <c r="AS19" i="9"/>
  <c r="AK19" i="9"/>
  <c r="AC19" i="9"/>
  <c r="AM18" i="9"/>
  <c r="AE18" i="9"/>
  <c r="AO17" i="9"/>
  <c r="AG17" i="9"/>
  <c r="AQ16" i="9"/>
  <c r="AI16" i="9"/>
  <c r="AS15" i="9"/>
  <c r="AK15" i="9"/>
  <c r="AC15" i="9"/>
  <c r="AM14" i="9"/>
  <c r="AE14" i="9"/>
  <c r="AO13" i="9"/>
  <c r="AG13" i="9"/>
  <c r="AQ12" i="9"/>
  <c r="AI12" i="9"/>
  <c r="AS11" i="9"/>
  <c r="AK11" i="9"/>
  <c r="AC11" i="9"/>
  <c r="AM10" i="9"/>
  <c r="AE10" i="9"/>
  <c r="AO9" i="9"/>
  <c r="AG9" i="9"/>
  <c r="AQ8" i="9"/>
  <c r="AI8" i="9"/>
  <c r="AS7" i="9"/>
  <c r="AK7" i="9"/>
  <c r="AC7" i="9"/>
  <c r="AM6" i="9"/>
  <c r="AE6" i="9"/>
  <c r="AO5" i="9"/>
  <c r="AG5" i="9"/>
  <c r="AQ4" i="9"/>
  <c r="AI4" i="9"/>
  <c r="AS3" i="9"/>
  <c r="AK3" i="9"/>
  <c r="AC3" i="9"/>
  <c r="AM100" i="9"/>
  <c r="AE100" i="9"/>
  <c r="AO99" i="9"/>
  <c r="AG99" i="9"/>
  <c r="AQ98" i="9"/>
  <c r="AI98" i="9"/>
  <c r="AS97" i="9"/>
  <c r="AK97" i="9"/>
  <c r="AC97" i="9"/>
  <c r="AM96" i="9"/>
  <c r="AE96" i="9"/>
  <c r="AO95" i="9"/>
  <c r="AG95" i="9"/>
  <c r="AQ94" i="9"/>
  <c r="AI94" i="9"/>
  <c r="AS93" i="9"/>
  <c r="AK93" i="9"/>
  <c r="AC93" i="9"/>
  <c r="AM92" i="9"/>
  <c r="AE92" i="9"/>
  <c r="AO91" i="9"/>
  <c r="AG91" i="9"/>
  <c r="AQ90" i="9"/>
  <c r="AI90" i="9"/>
  <c r="AS89" i="9"/>
  <c r="AK89" i="9"/>
  <c r="AC89" i="9"/>
  <c r="AM88" i="9"/>
  <c r="AE88" i="9"/>
  <c r="AO87" i="9"/>
  <c r="AG87" i="9"/>
  <c r="AQ86" i="9"/>
  <c r="AI86" i="9"/>
  <c r="AS85" i="9"/>
  <c r="AK85" i="9"/>
  <c r="AC85" i="9"/>
  <c r="AM84" i="9"/>
  <c r="AE84" i="9"/>
  <c r="AO83" i="9"/>
  <c r="AG83" i="9"/>
  <c r="AQ82" i="9"/>
  <c r="AI82" i="9"/>
  <c r="AS81" i="9"/>
  <c r="AK81" i="9"/>
  <c r="AC81" i="9"/>
  <c r="AM80" i="9"/>
  <c r="AE80" i="9"/>
  <c r="AO79" i="9"/>
  <c r="AG79" i="9"/>
  <c r="AQ78" i="9"/>
  <c r="AI78" i="9"/>
  <c r="AS77" i="9"/>
  <c r="AK77" i="9"/>
  <c r="AC77" i="9"/>
  <c r="AM76" i="9"/>
  <c r="AE76" i="9"/>
  <c r="AO75" i="9"/>
  <c r="AG75" i="9"/>
  <c r="AQ74" i="9"/>
  <c r="AI74" i="9"/>
  <c r="AS73" i="9"/>
  <c r="AK73" i="9"/>
  <c r="AC73" i="9"/>
  <c r="AM72" i="9"/>
  <c r="AE72" i="9"/>
  <c r="AO71" i="9"/>
  <c r="AG71" i="9"/>
  <c r="AN100" i="9"/>
  <c r="AR99" i="9"/>
  <c r="AF99" i="9"/>
  <c r="AK98" i="9"/>
  <c r="AQ97" i="9"/>
  <c r="AD97" i="9"/>
  <c r="AH96" i="9"/>
  <c r="AN95" i="9"/>
  <c r="AS94" i="9"/>
  <c r="AG94" i="9"/>
  <c r="AL93" i="9"/>
  <c r="AP92" i="9"/>
  <c r="AD92" i="9"/>
  <c r="AI91" i="9"/>
  <c r="AO90" i="9"/>
  <c r="AB90" i="9"/>
  <c r="AF89" i="9"/>
  <c r="AL88" i="9"/>
  <c r="AQ87" i="9"/>
  <c r="AE87" i="9"/>
  <c r="AJ86" i="9"/>
  <c r="AN85" i="9"/>
  <c r="AB85" i="9"/>
  <c r="AG84" i="9"/>
  <c r="AM83" i="9"/>
  <c r="AR82" i="9"/>
  <c r="AD82" i="9"/>
  <c r="AJ81" i="9"/>
  <c r="AO80" i="9"/>
  <c r="AC80" i="9"/>
  <c r="AH79" i="9"/>
  <c r="AL78" i="9"/>
  <c r="AR77" i="9"/>
  <c r="AE77" i="9"/>
  <c r="AK76" i="9"/>
  <c r="AP75" i="9"/>
  <c r="AB75" i="9"/>
  <c r="AH74" i="9"/>
  <c r="AM73" i="9"/>
  <c r="AS72" i="9"/>
  <c r="AF72" i="9"/>
  <c r="AJ71" i="9"/>
  <c r="AQ70" i="9"/>
  <c r="AG70" i="9"/>
  <c r="AM69" i="9"/>
  <c r="AC69" i="9"/>
  <c r="AK68" i="9"/>
  <c r="AQ67" i="9"/>
  <c r="AG67" i="9"/>
  <c r="AO66" i="9"/>
  <c r="AC66" i="9"/>
  <c r="AK65" i="9"/>
  <c r="AS64" i="9"/>
  <c r="AG64" i="9"/>
  <c r="AO63" i="9"/>
  <c r="AE63" i="9"/>
  <c r="AK62" i="9"/>
  <c r="AS61" i="9"/>
  <c r="AI61" i="9"/>
  <c r="AO60" i="9"/>
  <c r="AE60" i="9"/>
  <c r="AM59" i="9"/>
  <c r="AS58" i="9"/>
  <c r="AI58" i="9"/>
  <c r="AQ57" i="9"/>
  <c r="AE57" i="9"/>
  <c r="AM56" i="9"/>
  <c r="AC56" i="9"/>
  <c r="AI55" i="9"/>
  <c r="AQ54" i="9"/>
  <c r="AG54" i="9"/>
  <c r="AM53" i="9"/>
  <c r="AC53" i="9"/>
  <c r="AK52" i="9"/>
  <c r="AQ51" i="9"/>
  <c r="AG51" i="9"/>
  <c r="AO50" i="9"/>
  <c r="AC50" i="9"/>
  <c r="AK49" i="9"/>
  <c r="AS48" i="9"/>
  <c r="AG48" i="9"/>
  <c r="AO47" i="9"/>
  <c r="AE47" i="9"/>
  <c r="AK46" i="9"/>
  <c r="AS45" i="9"/>
  <c r="AI45" i="9"/>
  <c r="AO44" i="9"/>
  <c r="AE44" i="9"/>
  <c r="AM43" i="9"/>
  <c r="AS42" i="9"/>
  <c r="AI42" i="9"/>
  <c r="AQ41" i="9"/>
  <c r="AE41" i="9"/>
  <c r="AM40" i="9"/>
  <c r="AC40" i="9"/>
  <c r="AI39" i="9"/>
  <c r="AQ38" i="9"/>
  <c r="AG38" i="9"/>
  <c r="AM37" i="9"/>
  <c r="AC37" i="9"/>
  <c r="AK36" i="9"/>
  <c r="AQ35" i="9"/>
  <c r="AG35" i="9"/>
  <c r="AO34" i="9"/>
  <c r="AC34" i="9"/>
  <c r="AK33" i="9"/>
  <c r="AS32" i="9"/>
  <c r="AG32" i="9"/>
  <c r="AO31" i="9"/>
  <c r="AE31" i="9"/>
  <c r="AK30" i="9"/>
  <c r="AS29" i="9"/>
  <c r="AI29" i="9"/>
  <c r="AO28" i="9"/>
  <c r="AE28" i="9"/>
  <c r="AM27" i="9"/>
  <c r="AS26" i="9"/>
  <c r="AI26" i="9"/>
  <c r="AQ25" i="9"/>
  <c r="AE25" i="9"/>
  <c r="AM24" i="9"/>
  <c r="AC24" i="9"/>
  <c r="AI23" i="9"/>
  <c r="AQ22" i="9"/>
  <c r="AG22" i="9"/>
  <c r="AM21" i="9"/>
  <c r="AC21" i="9"/>
  <c r="AK20" i="9"/>
  <c r="AQ19" i="9"/>
  <c r="AG19" i="9"/>
  <c r="AO18" i="9"/>
  <c r="AC18" i="9"/>
  <c r="AK17" i="9"/>
  <c r="AS16" i="9"/>
  <c r="AG16" i="9"/>
  <c r="AO15" i="9"/>
  <c r="AE15" i="9"/>
  <c r="AK14" i="9"/>
  <c r="AS13" i="9"/>
  <c r="AI13" i="9"/>
  <c r="AO12" i="9"/>
  <c r="AE12" i="9"/>
  <c r="AM11" i="9"/>
  <c r="AS10" i="9"/>
  <c r="AI10" i="9"/>
  <c r="AQ9" i="9"/>
  <c r="AE9" i="9"/>
  <c r="AM8" i="9"/>
  <c r="AC8" i="9"/>
  <c r="AI7" i="9"/>
  <c r="AQ6" i="9"/>
  <c r="AG6" i="9"/>
  <c r="AM5" i="9"/>
  <c r="AC5" i="9"/>
  <c r="AK4" i="9"/>
  <c r="AQ3" i="9"/>
  <c r="AG3" i="9"/>
  <c r="AL100" i="9"/>
  <c r="AQ99" i="9"/>
  <c r="AE99" i="9"/>
  <c r="AJ98" i="9"/>
  <c r="AN97" i="9"/>
  <c r="AB97" i="9"/>
  <c r="AG96" i="9"/>
  <c r="AM95" i="9"/>
  <c r="AR94" i="9"/>
  <c r="AD94" i="9"/>
  <c r="AJ93" i="9"/>
  <c r="AO92" i="9"/>
  <c r="AC92" i="9"/>
  <c r="AH91" i="9"/>
  <c r="AL90" i="9"/>
  <c r="AR89" i="9"/>
  <c r="AE89" i="9"/>
  <c r="AK88" i="9"/>
  <c r="AP87" i="9"/>
  <c r="AB87" i="9"/>
  <c r="AH86" i="9"/>
  <c r="AM85" i="9"/>
  <c r="AS84" i="9"/>
  <c r="AF84" i="9"/>
  <c r="AJ83" i="9"/>
  <c r="AP82" i="9"/>
  <c r="AC82" i="9"/>
  <c r="AI81" i="9"/>
  <c r="AN80" i="9"/>
  <c r="AR79" i="9"/>
  <c r="AF79" i="9"/>
  <c r="AK78" i="9"/>
  <c r="AQ77" i="9"/>
  <c r="AD77" i="9"/>
  <c r="AH76" i="9"/>
  <c r="AN75" i="9"/>
  <c r="AS74" i="9"/>
  <c r="AG74" i="9"/>
  <c r="AL73" i="9"/>
  <c r="AP72" i="9"/>
  <c r="AD72" i="9"/>
  <c r="AI71" i="9"/>
  <c r="AP70" i="9"/>
  <c r="AD70" i="9"/>
  <c r="AL69" i="9"/>
  <c r="AB69" i="9"/>
  <c r="AH68" i="9"/>
  <c r="AP67" i="9"/>
  <c r="AF67" i="9"/>
  <c r="AL66" i="9"/>
  <c r="AB66" i="9"/>
  <c r="AJ65" i="9"/>
  <c r="AP64" i="9"/>
  <c r="AF64" i="9"/>
  <c r="AN63" i="9"/>
  <c r="AB63" i="9"/>
  <c r="AJ62" i="9"/>
  <c r="AR61" i="9"/>
  <c r="AF61" i="9"/>
  <c r="AN60" i="9"/>
  <c r="AD60" i="9"/>
  <c r="AJ59" i="9"/>
  <c r="AR58" i="9"/>
  <c r="AH58" i="9"/>
  <c r="AN57" i="9"/>
  <c r="AD57" i="9"/>
  <c r="AL56" i="9"/>
  <c r="AR55" i="9"/>
  <c r="AH55" i="9"/>
  <c r="AP54" i="9"/>
  <c r="AD54" i="9"/>
  <c r="AL53" i="9"/>
  <c r="AB53" i="9"/>
  <c r="AH52" i="9"/>
  <c r="AP51" i="9"/>
  <c r="AF51" i="9"/>
  <c r="AL50" i="9"/>
  <c r="AB50" i="9"/>
  <c r="AJ49" i="9"/>
  <c r="AP48" i="9"/>
  <c r="AF48" i="9"/>
  <c r="AN47" i="9"/>
  <c r="AB47" i="9"/>
  <c r="AJ46" i="9"/>
  <c r="AR45" i="9"/>
  <c r="AF45" i="9"/>
  <c r="AN44" i="9"/>
  <c r="AD44" i="9"/>
  <c r="AJ43" i="9"/>
  <c r="AR42" i="9"/>
  <c r="AH42" i="9"/>
  <c r="AN41" i="9"/>
  <c r="AD41" i="9"/>
  <c r="AL40" i="9"/>
  <c r="AR39" i="9"/>
  <c r="AH39" i="9"/>
  <c r="AP38" i="9"/>
  <c r="AD38" i="9"/>
  <c r="AL37" i="9"/>
  <c r="AB37" i="9"/>
  <c r="AH36" i="9"/>
  <c r="AP35" i="9"/>
  <c r="AF35" i="9"/>
  <c r="AL34" i="9"/>
  <c r="AB34" i="9"/>
  <c r="AJ33" i="9"/>
  <c r="AP32" i="9"/>
  <c r="AF32" i="9"/>
  <c r="AN31" i="9"/>
  <c r="AB31" i="9"/>
  <c r="AJ30" i="9"/>
  <c r="AR29" i="9"/>
  <c r="AF29" i="9"/>
  <c r="AN28" i="9"/>
  <c r="AD28" i="9"/>
  <c r="AJ27" i="9"/>
  <c r="AR26" i="9"/>
  <c r="AH26" i="9"/>
  <c r="AN25" i="9"/>
  <c r="AD25" i="9"/>
  <c r="AL24" i="9"/>
  <c r="AR23" i="9"/>
  <c r="AH23" i="9"/>
  <c r="AP22" i="9"/>
  <c r="AD22" i="9"/>
  <c r="AL21" i="9"/>
  <c r="AB21" i="9"/>
  <c r="AH20" i="9"/>
  <c r="AP19" i="9"/>
  <c r="AF19" i="9"/>
  <c r="AL18" i="9"/>
  <c r="AB18" i="9"/>
  <c r="AJ17" i="9"/>
  <c r="AP16" i="9"/>
  <c r="AF16" i="9"/>
  <c r="AN15" i="9"/>
  <c r="AB15" i="9"/>
  <c r="AJ14" i="9"/>
  <c r="AR13" i="9"/>
  <c r="AF13" i="9"/>
  <c r="AN12" i="9"/>
  <c r="AD12" i="9"/>
  <c r="AJ11" i="9"/>
  <c r="AR10" i="9"/>
  <c r="AH10" i="9"/>
  <c r="AN9" i="9"/>
  <c r="AD9" i="9"/>
  <c r="AL8" i="9"/>
  <c r="AR7" i="9"/>
  <c r="AH7" i="9"/>
  <c r="AP6" i="9"/>
  <c r="AD6" i="9"/>
  <c r="AL5" i="9"/>
  <c r="AB5" i="9"/>
  <c r="AH4" i="9"/>
  <c r="AP3" i="9"/>
  <c r="AF3" i="9"/>
  <c r="AK100" i="9"/>
  <c r="AP99" i="9"/>
  <c r="AB99" i="9"/>
  <c r="AH98" i="9"/>
  <c r="AM97" i="9"/>
  <c r="AS96" i="9"/>
  <c r="AF96" i="9"/>
  <c r="AJ95" i="9"/>
  <c r="AP94" i="9"/>
  <c r="AC94" i="9"/>
  <c r="AI93" i="9"/>
  <c r="AN92" i="9"/>
  <c r="AR91" i="9"/>
  <c r="AF91" i="9"/>
  <c r="AK90" i="9"/>
  <c r="AQ89" i="9"/>
  <c r="AD89" i="9"/>
  <c r="AH88" i="9"/>
  <c r="AN87" i="9"/>
  <c r="AS86" i="9"/>
  <c r="AG86" i="9"/>
  <c r="AL85" i="9"/>
  <c r="AP84" i="9"/>
  <c r="AD84" i="9"/>
  <c r="AI83" i="9"/>
  <c r="AO82" i="9"/>
  <c r="AB82" i="9"/>
  <c r="AF81" i="9"/>
  <c r="AL80" i="9"/>
  <c r="AQ79" i="9"/>
  <c r="AE79" i="9"/>
  <c r="AJ78" i="9"/>
  <c r="AN77" i="9"/>
  <c r="AB77" i="9"/>
  <c r="AG76" i="9"/>
  <c r="AM75" i="9"/>
  <c r="AR74" i="9"/>
  <c r="AD74" i="9"/>
  <c r="AJ73" i="9"/>
  <c r="AO72" i="9"/>
  <c r="AC72" i="9"/>
  <c r="AH71" i="9"/>
  <c r="AO70" i="9"/>
  <c r="AC70" i="9"/>
  <c r="AK69" i="9"/>
  <c r="AS68" i="9"/>
  <c r="AG68" i="9"/>
  <c r="AO67" i="9"/>
  <c r="AE67" i="9"/>
  <c r="AK66" i="9"/>
  <c r="AS65" i="9"/>
  <c r="AI65" i="9"/>
  <c r="AO64" i="9"/>
  <c r="AE64" i="9"/>
  <c r="AM63" i="9"/>
  <c r="AS62" i="9"/>
  <c r="AI62" i="9"/>
  <c r="AQ61" i="9"/>
  <c r="AE61" i="9"/>
  <c r="AM60" i="9"/>
  <c r="AC60" i="9"/>
  <c r="AI59" i="9"/>
  <c r="AQ58" i="9"/>
  <c r="AG58" i="9"/>
  <c r="AM57" i="9"/>
  <c r="AC57" i="9"/>
  <c r="AK56" i="9"/>
  <c r="AQ55" i="9"/>
  <c r="AG55" i="9"/>
  <c r="AO54" i="9"/>
  <c r="AC54" i="9"/>
  <c r="AK53" i="9"/>
  <c r="AS52" i="9"/>
  <c r="AG52" i="9"/>
  <c r="AO51" i="9"/>
  <c r="AE51" i="9"/>
  <c r="AK50" i="9"/>
  <c r="AS49" i="9"/>
  <c r="AI49" i="9"/>
  <c r="AO48" i="9"/>
  <c r="AE48" i="9"/>
  <c r="AM47" i="9"/>
  <c r="AS46" i="9"/>
  <c r="AI46" i="9"/>
  <c r="AQ45" i="9"/>
  <c r="AE45" i="9"/>
  <c r="AM44" i="9"/>
  <c r="AC44" i="9"/>
  <c r="AI43" i="9"/>
  <c r="AQ42" i="9"/>
  <c r="AG42" i="9"/>
  <c r="AM41" i="9"/>
  <c r="AC41" i="9"/>
  <c r="AK40" i="9"/>
  <c r="AQ39" i="9"/>
  <c r="AG39" i="9"/>
  <c r="AO38" i="9"/>
  <c r="AC38" i="9"/>
  <c r="AK37" i="9"/>
  <c r="AS36" i="9"/>
  <c r="AG36" i="9"/>
  <c r="AO35" i="9"/>
  <c r="AE35" i="9"/>
  <c r="AK34" i="9"/>
  <c r="AS33" i="9"/>
  <c r="AI33" i="9"/>
  <c r="AO32" i="9"/>
  <c r="AE32" i="9"/>
  <c r="AM31" i="9"/>
  <c r="AS30" i="9"/>
  <c r="AI30" i="9"/>
  <c r="AQ29" i="9"/>
  <c r="AE29" i="9"/>
  <c r="AM28" i="9"/>
  <c r="AC28" i="9"/>
  <c r="AI27" i="9"/>
  <c r="AQ26" i="9"/>
  <c r="AG26" i="9"/>
  <c r="AM25" i="9"/>
  <c r="AC25" i="9"/>
  <c r="AK24" i="9"/>
  <c r="AQ23" i="9"/>
  <c r="AG23" i="9"/>
  <c r="AO22" i="9"/>
  <c r="AC22" i="9"/>
  <c r="AK21" i="9"/>
  <c r="AS20" i="9"/>
  <c r="AG20" i="9"/>
  <c r="AO19" i="9"/>
  <c r="AE19" i="9"/>
  <c r="AK18" i="9"/>
  <c r="AS17" i="9"/>
  <c r="AI17" i="9"/>
  <c r="AO16" i="9"/>
  <c r="AH100" i="9"/>
  <c r="AN99" i="9"/>
  <c r="AS98" i="9"/>
  <c r="AG98" i="9"/>
  <c r="AL97" i="9"/>
  <c r="AP96" i="9"/>
  <c r="AS100" i="9"/>
  <c r="AF100" i="9"/>
  <c r="AJ99" i="9"/>
  <c r="AP98" i="9"/>
  <c r="AC98" i="9"/>
  <c r="AI97" i="9"/>
  <c r="AN96" i="9"/>
  <c r="AR95" i="9"/>
  <c r="AF95" i="9"/>
  <c r="AK94" i="9"/>
  <c r="AQ93" i="9"/>
  <c r="AD93" i="9"/>
  <c r="AH92" i="9"/>
  <c r="AN91" i="9"/>
  <c r="AS90" i="9"/>
  <c r="AG90" i="9"/>
  <c r="AL89" i="9"/>
  <c r="AP88" i="9"/>
  <c r="AD88" i="9"/>
  <c r="AI87" i="9"/>
  <c r="AO86" i="9"/>
  <c r="AB86" i="9"/>
  <c r="AF85" i="9"/>
  <c r="AL84" i="9"/>
  <c r="AQ83" i="9"/>
  <c r="AE83" i="9"/>
  <c r="AJ82" i="9"/>
  <c r="AN81" i="9"/>
  <c r="AB81" i="9"/>
  <c r="AG80" i="9"/>
  <c r="AM79" i="9"/>
  <c r="AR78" i="9"/>
  <c r="AD78" i="9"/>
  <c r="AJ77" i="9"/>
  <c r="AO76" i="9"/>
  <c r="AC76" i="9"/>
  <c r="AH75" i="9"/>
  <c r="AL74" i="9"/>
  <c r="AR73" i="9"/>
  <c r="AE73" i="9"/>
  <c r="AK72" i="9"/>
  <c r="AP71" i="9"/>
  <c r="AB71" i="9"/>
  <c r="AJ70" i="9"/>
  <c r="AR69" i="9"/>
  <c r="AF69" i="9"/>
  <c r="AN68" i="9"/>
  <c r="AD68" i="9"/>
  <c r="AJ67" i="9"/>
  <c r="AR66" i="9"/>
  <c r="AH66" i="9"/>
  <c r="AN65" i="9"/>
  <c r="AD65" i="9"/>
  <c r="AL64" i="9"/>
  <c r="AR63" i="9"/>
  <c r="AH63" i="9"/>
  <c r="AP62" i="9"/>
  <c r="AD62" i="9"/>
  <c r="AL61" i="9"/>
  <c r="AB61" i="9"/>
  <c r="AH60" i="9"/>
  <c r="AP59" i="9"/>
  <c r="AF59" i="9"/>
  <c r="AL58" i="9"/>
  <c r="AB58" i="9"/>
  <c r="AJ57" i="9"/>
  <c r="AP56" i="9"/>
  <c r="AF56" i="9"/>
  <c r="AN55" i="9"/>
  <c r="AB55" i="9"/>
  <c r="AJ54" i="9"/>
  <c r="AR53" i="9"/>
  <c r="AF53" i="9"/>
  <c r="AN52" i="9"/>
  <c r="AD52" i="9"/>
  <c r="AJ51" i="9"/>
  <c r="AR50" i="9"/>
  <c r="AH50" i="9"/>
  <c r="AN49" i="9"/>
  <c r="AD49" i="9"/>
  <c r="AL48" i="9"/>
  <c r="AR47" i="9"/>
  <c r="AH47" i="9"/>
  <c r="AP46" i="9"/>
  <c r="AD46" i="9"/>
  <c r="AL45" i="9"/>
  <c r="AB45" i="9"/>
  <c r="AH44" i="9"/>
  <c r="AP43" i="9"/>
  <c r="AF43" i="9"/>
  <c r="AL42" i="9"/>
  <c r="AB42" i="9"/>
  <c r="AJ41" i="9"/>
  <c r="AP40" i="9"/>
  <c r="AF40" i="9"/>
  <c r="AN39" i="9"/>
  <c r="AB39" i="9"/>
  <c r="AJ38" i="9"/>
  <c r="AR37" i="9"/>
  <c r="AF37" i="9"/>
  <c r="AN36" i="9"/>
  <c r="AD36" i="9"/>
  <c r="AJ35" i="9"/>
  <c r="AR34" i="9"/>
  <c r="AH34" i="9"/>
  <c r="AN33" i="9"/>
  <c r="AD33" i="9"/>
  <c r="AL32" i="9"/>
  <c r="AR31" i="9"/>
  <c r="AH31" i="9"/>
  <c r="AP30" i="9"/>
  <c r="AD30" i="9"/>
  <c r="AL29" i="9"/>
  <c r="AB29" i="9"/>
  <c r="AH28" i="9"/>
  <c r="AP27" i="9"/>
  <c r="AF27" i="9"/>
  <c r="AL26" i="9"/>
  <c r="AB26" i="9"/>
  <c r="AJ25" i="9"/>
  <c r="AP24" i="9"/>
  <c r="AF24" i="9"/>
  <c r="AN23" i="9"/>
  <c r="AB23" i="9"/>
  <c r="AJ22" i="9"/>
  <c r="AR21" i="9"/>
  <c r="AF21" i="9"/>
  <c r="AN20" i="9"/>
  <c r="AD20" i="9"/>
  <c r="AJ19" i="9"/>
  <c r="AR18" i="9"/>
  <c r="AH18" i="9"/>
  <c r="AN17" i="9"/>
  <c r="AD17" i="9"/>
  <c r="AL16" i="9"/>
  <c r="AR15" i="9"/>
  <c r="AH15" i="9"/>
  <c r="AP14" i="9"/>
  <c r="AD14" i="9"/>
  <c r="AL13" i="9"/>
  <c r="AB13" i="9"/>
  <c r="AH12" i="9"/>
  <c r="AP11" i="9"/>
  <c r="AF11" i="9"/>
  <c r="AL10" i="9"/>
  <c r="AB10" i="9"/>
  <c r="AJ9" i="9"/>
  <c r="AP8" i="9"/>
  <c r="AF8" i="9"/>
  <c r="AN7" i="9"/>
  <c r="AB7" i="9"/>
  <c r="AJ6" i="9"/>
  <c r="AR5" i="9"/>
  <c r="AF5" i="9"/>
  <c r="AN4" i="9"/>
  <c r="AD4" i="9"/>
  <c r="AJ3" i="9"/>
  <c r="AP100" i="9"/>
  <c r="AD100" i="9"/>
  <c r="AI99" i="9"/>
  <c r="AO98" i="9"/>
  <c r="AB98" i="9"/>
  <c r="AF97" i="9"/>
  <c r="AL96" i="9"/>
  <c r="AQ95" i="9"/>
  <c r="AE95" i="9"/>
  <c r="AJ94" i="9"/>
  <c r="AN93" i="9"/>
  <c r="AB93" i="9"/>
  <c r="AG92" i="9"/>
  <c r="AM91" i="9"/>
  <c r="AR90" i="9"/>
  <c r="AD90" i="9"/>
  <c r="AJ89" i="9"/>
  <c r="AO88" i="9"/>
  <c r="AC88" i="9"/>
  <c r="AH87" i="9"/>
  <c r="AL86" i="9"/>
  <c r="AR85" i="9"/>
  <c r="AE85" i="9"/>
  <c r="AK84" i="9"/>
  <c r="AP83" i="9"/>
  <c r="AB83" i="9"/>
  <c r="AH82" i="9"/>
  <c r="AM81" i="9"/>
  <c r="AS80" i="9"/>
  <c r="AF80" i="9"/>
  <c r="AJ79" i="9"/>
  <c r="AP78" i="9"/>
  <c r="AC78" i="9"/>
  <c r="AI77" i="9"/>
  <c r="AN76" i="9"/>
  <c r="AR75" i="9"/>
  <c r="AF75" i="9"/>
  <c r="AK74" i="9"/>
  <c r="AQ73" i="9"/>
  <c r="AD73" i="9"/>
  <c r="AH72" i="9"/>
  <c r="AN71" i="9"/>
  <c r="AS70" i="9"/>
  <c r="AI70" i="9"/>
  <c r="AQ69" i="9"/>
  <c r="AE69" i="9"/>
  <c r="AM68" i="9"/>
  <c r="AC68" i="9"/>
  <c r="AI67" i="9"/>
  <c r="AQ66" i="9"/>
  <c r="AG66" i="9"/>
  <c r="AM65" i="9"/>
  <c r="AC65" i="9"/>
  <c r="AK64" i="9"/>
  <c r="AQ63" i="9"/>
  <c r="AG63" i="9"/>
  <c r="AO62" i="9"/>
  <c r="AC62" i="9"/>
  <c r="AK61" i="9"/>
  <c r="AS60" i="9"/>
  <c r="AG60" i="9"/>
  <c r="AO59" i="9"/>
  <c r="AE59" i="9"/>
  <c r="AK58" i="9"/>
  <c r="AS57" i="9"/>
  <c r="AI57" i="9"/>
  <c r="AO56" i="9"/>
  <c r="AE56" i="9"/>
  <c r="AM55" i="9"/>
  <c r="AS54" i="9"/>
  <c r="AI54" i="9"/>
  <c r="AQ53" i="9"/>
  <c r="AE53" i="9"/>
  <c r="AM52" i="9"/>
  <c r="AC52" i="9"/>
  <c r="AI51" i="9"/>
  <c r="AQ50" i="9"/>
  <c r="AG50" i="9"/>
  <c r="AM49" i="9"/>
  <c r="AC49" i="9"/>
  <c r="AK48" i="9"/>
  <c r="AQ47" i="9"/>
  <c r="AG47" i="9"/>
  <c r="AO46" i="9"/>
  <c r="AC46" i="9"/>
  <c r="AK45" i="9"/>
  <c r="AS44" i="9"/>
  <c r="AG44" i="9"/>
  <c r="AO43" i="9"/>
  <c r="AE43" i="9"/>
  <c r="AK42" i="9"/>
  <c r="AS41" i="9"/>
  <c r="AI41" i="9"/>
  <c r="AO40" i="9"/>
  <c r="AE40" i="9"/>
  <c r="AM39" i="9"/>
  <c r="AS38" i="9"/>
  <c r="AI38" i="9"/>
  <c r="AQ37" i="9"/>
  <c r="AE37" i="9"/>
  <c r="AM36" i="9"/>
  <c r="AC36" i="9"/>
  <c r="AI35" i="9"/>
  <c r="AQ34" i="9"/>
  <c r="AG34" i="9"/>
  <c r="AM33" i="9"/>
  <c r="AC33" i="9"/>
  <c r="AK32" i="9"/>
  <c r="AQ31" i="9"/>
  <c r="AG31" i="9"/>
  <c r="AO30" i="9"/>
  <c r="AC30" i="9"/>
  <c r="AK29" i="9"/>
  <c r="AS28" i="9"/>
  <c r="AG28" i="9"/>
  <c r="AO27" i="9"/>
  <c r="AE27" i="9"/>
  <c r="AK26" i="9"/>
  <c r="AS25" i="9"/>
  <c r="AI25" i="9"/>
  <c r="AO24" i="9"/>
  <c r="AE24" i="9"/>
  <c r="AM23" i="9"/>
  <c r="AS22" i="9"/>
  <c r="AI22" i="9"/>
  <c r="AQ21" i="9"/>
  <c r="AE21" i="9"/>
  <c r="AM20" i="9"/>
  <c r="AC20" i="9"/>
  <c r="AI19" i="9"/>
  <c r="AQ18" i="9"/>
  <c r="AG18" i="9"/>
  <c r="AM17" i="9"/>
  <c r="AC17" i="9"/>
  <c r="AK16" i="9"/>
  <c r="AQ15" i="9"/>
  <c r="AG15" i="9"/>
  <c r="AO14" i="9"/>
  <c r="AC14" i="9"/>
  <c r="AK13" i="9"/>
  <c r="AS12" i="9"/>
  <c r="AG12" i="9"/>
  <c r="AO11" i="9"/>
  <c r="AE11" i="9"/>
  <c r="AK10" i="9"/>
  <c r="AS9" i="9"/>
  <c r="AI9" i="9"/>
  <c r="AO8" i="9"/>
  <c r="AE8" i="9"/>
  <c r="AM7" i="9"/>
  <c r="AS6" i="9"/>
  <c r="AI6" i="9"/>
  <c r="AQ5" i="9"/>
  <c r="AE5" i="9"/>
  <c r="AM4" i="9"/>
  <c r="AC4" i="9"/>
  <c r="AI3" i="9"/>
  <c r="AO100" i="9"/>
  <c r="AC100" i="9"/>
  <c r="AH99" i="9"/>
  <c r="AL98" i="9"/>
  <c r="AR97" i="9"/>
  <c r="AE97" i="9"/>
  <c r="AK96" i="9"/>
  <c r="AP95" i="9"/>
  <c r="AB95" i="9"/>
  <c r="AH94" i="9"/>
  <c r="AM93" i="9"/>
  <c r="AS92" i="9"/>
  <c r="AF92" i="9"/>
  <c r="AJ91" i="9"/>
  <c r="AP90" i="9"/>
  <c r="AC90" i="9"/>
  <c r="AI89" i="9"/>
  <c r="AN88" i="9"/>
  <c r="AR87" i="9"/>
  <c r="AF87" i="9"/>
  <c r="AK86" i="9"/>
  <c r="AQ85" i="9"/>
  <c r="AD85" i="9"/>
  <c r="AH84" i="9"/>
  <c r="AN83" i="9"/>
  <c r="AS82" i="9"/>
  <c r="AG82" i="9"/>
  <c r="AL81" i="9"/>
  <c r="AP80" i="9"/>
  <c r="AD80" i="9"/>
  <c r="AI79" i="9"/>
  <c r="AO78" i="9"/>
  <c r="AB78" i="9"/>
  <c r="AF77" i="9"/>
  <c r="AL76" i="9"/>
  <c r="AQ75" i="9"/>
  <c r="AE75" i="9"/>
  <c r="AJ74" i="9"/>
  <c r="AN73" i="9"/>
  <c r="AB73" i="9"/>
  <c r="AG72" i="9"/>
  <c r="AM71" i="9"/>
  <c r="AR70" i="9"/>
  <c r="AH70" i="9"/>
  <c r="AN69" i="9"/>
  <c r="AD69" i="9"/>
  <c r="AL68" i="9"/>
  <c r="AR67" i="9"/>
  <c r="AH67" i="9"/>
  <c r="AP66" i="9"/>
  <c r="AD66" i="9"/>
  <c r="AL65" i="9"/>
  <c r="AB65" i="9"/>
  <c r="AH64" i="9"/>
  <c r="AP63" i="9"/>
  <c r="AF63" i="9"/>
  <c r="AL62" i="9"/>
  <c r="AB62" i="9"/>
  <c r="AJ61" i="9"/>
  <c r="AP60" i="9"/>
  <c r="AF60" i="9"/>
  <c r="AN59" i="9"/>
  <c r="AB59" i="9"/>
  <c r="AJ58" i="9"/>
  <c r="AR57" i="9"/>
  <c r="AF57" i="9"/>
  <c r="AN56" i="9"/>
  <c r="AD56" i="9"/>
  <c r="AJ55" i="9"/>
  <c r="AR54" i="9"/>
  <c r="AH54" i="9"/>
  <c r="AN53" i="9"/>
  <c r="AD53" i="9"/>
  <c r="AL52" i="9"/>
  <c r="AR51" i="9"/>
  <c r="AH51" i="9"/>
  <c r="AP50" i="9"/>
  <c r="AD50" i="9"/>
  <c r="AL49" i="9"/>
  <c r="AB49" i="9"/>
  <c r="AH48" i="9"/>
  <c r="AP47" i="9"/>
  <c r="AF47" i="9"/>
  <c r="AL46" i="9"/>
  <c r="AB46" i="9"/>
  <c r="AJ45" i="9"/>
  <c r="AP44" i="9"/>
  <c r="AF44" i="9"/>
  <c r="AN43" i="9"/>
  <c r="AB43" i="9"/>
  <c r="AJ42" i="9"/>
  <c r="AR41" i="9"/>
  <c r="AF41" i="9"/>
  <c r="AN40" i="9"/>
  <c r="AD40" i="9"/>
  <c r="AJ39" i="9"/>
  <c r="AR38" i="9"/>
  <c r="AH38" i="9"/>
  <c r="AN37" i="9"/>
  <c r="AD37" i="9"/>
  <c r="AL36" i="9"/>
  <c r="AR35" i="9"/>
  <c r="AH35" i="9"/>
  <c r="AP34" i="9"/>
  <c r="AD34" i="9"/>
  <c r="AL33" i="9"/>
  <c r="AB33" i="9"/>
  <c r="AH32" i="9"/>
  <c r="AP31" i="9"/>
  <c r="AF31" i="9"/>
  <c r="AL30" i="9"/>
  <c r="AB30" i="9"/>
  <c r="AJ29" i="9"/>
  <c r="AP28" i="9"/>
  <c r="AF28" i="9"/>
  <c r="AN27" i="9"/>
  <c r="AB27" i="9"/>
  <c r="AJ26" i="9"/>
  <c r="AR25" i="9"/>
  <c r="AF25" i="9"/>
  <c r="AN24" i="9"/>
  <c r="AD24" i="9"/>
  <c r="AJ23" i="9"/>
  <c r="AR22" i="9"/>
  <c r="AH22" i="9"/>
  <c r="AN21" i="9"/>
  <c r="AD21" i="9"/>
  <c r="AL20" i="9"/>
  <c r="AR19" i="9"/>
  <c r="AH19" i="9"/>
  <c r="AP18" i="9"/>
  <c r="AD18" i="9"/>
  <c r="AL17" i="9"/>
  <c r="AB17" i="9"/>
  <c r="AH16" i="9"/>
  <c r="AP15" i="9"/>
  <c r="AF15" i="9"/>
  <c r="AL14" i="9"/>
  <c r="AB14" i="9"/>
  <c r="AJ13" i="9"/>
  <c r="AP12" i="9"/>
  <c r="AF12" i="9"/>
  <c r="AN11" i="9"/>
  <c r="AB11" i="9"/>
  <c r="AJ10" i="9"/>
  <c r="AR9" i="9"/>
  <c r="AF9" i="9"/>
  <c r="AN8" i="9"/>
  <c r="AD8" i="9"/>
  <c r="AJ7" i="9"/>
  <c r="AR6" i="9"/>
  <c r="AH6" i="9"/>
  <c r="AN5" i="9"/>
  <c r="AD5" i="9"/>
  <c r="AL4" i="9"/>
  <c r="AR3" i="9"/>
  <c r="AH3" i="9"/>
  <c r="AO96" i="9"/>
  <c r="AR93" i="9"/>
  <c r="AB91" i="9"/>
  <c r="AF88" i="9"/>
  <c r="AI85" i="9"/>
  <c r="AK82" i="9"/>
  <c r="AN79" i="9"/>
  <c r="AP76" i="9"/>
  <c r="AB74" i="9"/>
  <c r="AE71" i="9"/>
  <c r="AO68" i="9"/>
  <c r="AI66" i="9"/>
  <c r="AC64" i="9"/>
  <c r="AM61" i="9"/>
  <c r="AG59" i="9"/>
  <c r="AS56" i="9"/>
  <c r="AK54" i="9"/>
  <c r="AE52" i="9"/>
  <c r="AQ49" i="9"/>
  <c r="AI47" i="9"/>
  <c r="AC45" i="9"/>
  <c r="AO42" i="9"/>
  <c r="AG40" i="9"/>
  <c r="AS37" i="9"/>
  <c r="AM35" i="9"/>
  <c r="AE33" i="9"/>
  <c r="AQ30" i="9"/>
  <c r="AK28" i="9"/>
  <c r="AC26" i="9"/>
  <c r="AO23" i="9"/>
  <c r="AI21" i="9"/>
  <c r="AS18" i="9"/>
  <c r="AM16" i="9"/>
  <c r="AR14" i="9"/>
  <c r="AE13" i="9"/>
  <c r="AQ11" i="9"/>
  <c r="AD10" i="9"/>
  <c r="AK8" i="9"/>
  <c r="AE7" i="9"/>
  <c r="AJ5" i="9"/>
  <c r="AO3" i="9"/>
  <c r="AD96" i="9"/>
  <c r="AF93" i="9"/>
  <c r="AJ90" i="9"/>
  <c r="AM87" i="9"/>
  <c r="AO84" i="9"/>
  <c r="AR81" i="9"/>
  <c r="AB79" i="9"/>
  <c r="AF76" i="9"/>
  <c r="AI73" i="9"/>
  <c r="AL70" i="9"/>
  <c r="AF68" i="9"/>
  <c r="AR65" i="9"/>
  <c r="AJ63" i="9"/>
  <c r="AD61" i="9"/>
  <c r="AP58" i="9"/>
  <c r="AH56" i="9"/>
  <c r="AB54" i="9"/>
  <c r="AN51" i="9"/>
  <c r="AF49" i="9"/>
  <c r="AR46" i="9"/>
  <c r="AL44" i="9"/>
  <c r="AD42" i="9"/>
  <c r="AP39" i="9"/>
  <c r="AJ37" i="9"/>
  <c r="AB35" i="9"/>
  <c r="AN32" i="9"/>
  <c r="AH30" i="9"/>
  <c r="AR27" i="9"/>
  <c r="AL25" i="9"/>
  <c r="AF23" i="9"/>
  <c r="AP20" i="9"/>
  <c r="AJ18" i="9"/>
  <c r="AE16" i="9"/>
  <c r="AQ14" i="9"/>
  <c r="AD13" i="9"/>
  <c r="AI11" i="9"/>
  <c r="AC10" i="9"/>
  <c r="AH8" i="9"/>
  <c r="AO6" i="9"/>
  <c r="AI5" i="9"/>
  <c r="AN3" i="9"/>
  <c r="AC96" i="9"/>
  <c r="AE93" i="9"/>
  <c r="AH90" i="9"/>
  <c r="AJ87" i="9"/>
  <c r="AN84" i="9"/>
  <c r="AQ81" i="9"/>
  <c r="AS78" i="9"/>
  <c r="AD76" i="9"/>
  <c r="AF73" i="9"/>
  <c r="AK70" i="9"/>
  <c r="AE68" i="9"/>
  <c r="AQ65" i="9"/>
  <c r="AI63" i="9"/>
  <c r="AC61" i="9"/>
  <c r="AO58" i="9"/>
  <c r="AG56" i="9"/>
  <c r="AS53" i="9"/>
  <c r="AM51" i="9"/>
  <c r="AE49" i="9"/>
  <c r="AQ46" i="9"/>
  <c r="AK44" i="9"/>
  <c r="AC42" i="9"/>
  <c r="AO39" i="9"/>
  <c r="AI37" i="9"/>
  <c r="AS34" i="9"/>
  <c r="AM32" i="9"/>
  <c r="AG30" i="9"/>
  <c r="AQ27" i="9"/>
  <c r="AK25" i="9"/>
  <c r="AE23" i="9"/>
  <c r="AO20" i="9"/>
  <c r="AI18" i="9"/>
  <c r="AD16" i="9"/>
  <c r="AI14" i="9"/>
  <c r="AC13" i="9"/>
  <c r="AH11" i="9"/>
  <c r="AM9" i="9"/>
  <c r="AG8" i="9"/>
  <c r="AL6" i="9"/>
  <c r="AS4" i="9"/>
  <c r="AM3" i="9"/>
  <c r="AG100" i="9"/>
  <c r="AI95" i="9"/>
  <c r="AL92" i="9"/>
  <c r="AN89" i="9"/>
  <c r="AR86" i="9"/>
  <c r="AC84" i="9"/>
  <c r="AE81" i="9"/>
  <c r="AH78" i="9"/>
  <c r="AJ75" i="9"/>
  <c r="AN72" i="9"/>
  <c r="AB70" i="9"/>
  <c r="AN67" i="9"/>
  <c r="AF65" i="9"/>
  <c r="AR62" i="9"/>
  <c r="AL60" i="9"/>
  <c r="AD58" i="9"/>
  <c r="AP55" i="9"/>
  <c r="AJ53" i="9"/>
  <c r="AB51" i="9"/>
  <c r="AN48" i="9"/>
  <c r="AH46" i="9"/>
  <c r="AR43" i="9"/>
  <c r="AL41" i="9"/>
  <c r="AF39" i="9"/>
  <c r="AP36" i="9"/>
  <c r="AJ34" i="9"/>
  <c r="AD32" i="9"/>
  <c r="AN29" i="9"/>
  <c r="AH27" i="9"/>
  <c r="AB25" i="9"/>
  <c r="AL22" i="9"/>
  <c r="AF20" i="9"/>
  <c r="AR17" i="9"/>
  <c r="AC16" i="9"/>
  <c r="AH14" i="9"/>
  <c r="AM12" i="9"/>
  <c r="AG11" i="9"/>
  <c r="AL9" i="9"/>
  <c r="AQ7" i="9"/>
  <c r="AK6" i="9"/>
  <c r="AP4" i="9"/>
  <c r="AE3" i="9"/>
  <c r="AM99" i="9"/>
  <c r="AH95" i="9"/>
  <c r="AK92" i="9"/>
  <c r="AM89" i="9"/>
  <c r="AP86" i="9"/>
  <c r="AR83" i="9"/>
  <c r="AD81" i="9"/>
  <c r="AG78" i="9"/>
  <c r="AI75" i="9"/>
  <c r="AL72" i="9"/>
  <c r="AS69" i="9"/>
  <c r="AM67" i="9"/>
  <c r="AE65" i="9"/>
  <c r="AQ62" i="9"/>
  <c r="AK60" i="9"/>
  <c r="AC58" i="9"/>
  <c r="AO55" i="9"/>
  <c r="AI53" i="9"/>
  <c r="AS50" i="9"/>
  <c r="AM48" i="9"/>
  <c r="AG46" i="9"/>
  <c r="AQ43" i="9"/>
  <c r="AK41" i="9"/>
  <c r="AE39" i="9"/>
  <c r="AO36" i="9"/>
  <c r="AI34" i="9"/>
  <c r="AC32" i="9"/>
  <c r="AM29" i="9"/>
  <c r="AG27" i="9"/>
  <c r="AS24" i="9"/>
  <c r="AK22" i="9"/>
  <c r="AE20" i="9"/>
  <c r="AQ17" i="9"/>
  <c r="AM15" i="9"/>
  <c r="AG14" i="9"/>
  <c r="AL12" i="9"/>
  <c r="AQ10" i="9"/>
  <c r="AK9" i="9"/>
  <c r="AP7" i="9"/>
  <c r="AC6" i="9"/>
  <c r="AO4" i="9"/>
  <c r="AR98" i="9"/>
  <c r="AO94" i="9"/>
  <c r="AQ91" i="9"/>
  <c r="AB89" i="9"/>
  <c r="AD86" i="9"/>
  <c r="AH83" i="9"/>
  <c r="AK80" i="9"/>
  <c r="AM77" i="9"/>
  <c r="AP74" i="9"/>
  <c r="AR71" i="9"/>
  <c r="AJ69" i="9"/>
  <c r="AB67" i="9"/>
  <c r="AN64" i="9"/>
  <c r="AH62" i="9"/>
  <c r="AR59" i="9"/>
  <c r="AL57" i="9"/>
  <c r="AF55" i="9"/>
  <c r="AP52" i="9"/>
  <c r="AJ50" i="9"/>
  <c r="AD48" i="9"/>
  <c r="AN45" i="9"/>
  <c r="AH43" i="9"/>
  <c r="AB41" i="9"/>
  <c r="AL38" i="9"/>
  <c r="AF36" i="9"/>
  <c r="AR33" i="9"/>
  <c r="AJ31" i="9"/>
  <c r="AD29" i="9"/>
  <c r="AP26" i="9"/>
  <c r="AH24" i="9"/>
  <c r="AB22" i="9"/>
  <c r="AN19" i="9"/>
  <c r="AF17" i="9"/>
  <c r="AJ15" i="9"/>
  <c r="AQ13" i="9"/>
  <c r="AK12" i="9"/>
  <c r="AP10" i="9"/>
  <c r="AC9" i="9"/>
  <c r="AO7" i="9"/>
  <c r="AB6" i="9"/>
  <c r="AG4" i="9"/>
  <c r="AB3" i="9"/>
  <c r="AD98" i="9"/>
  <c r="AL94" i="9"/>
  <c r="AP91" i="9"/>
  <c r="AS88" i="9"/>
  <c r="AC86" i="9"/>
  <c r="AF83" i="9"/>
  <c r="AH80" i="9"/>
  <c r="AL77" i="9"/>
  <c r="AO74" i="9"/>
  <c r="AQ71" i="9"/>
  <c r="AI69" i="9"/>
  <c r="AS66" i="9"/>
  <c r="AM64" i="9"/>
  <c r="AG62" i="9"/>
  <c r="AQ59" i="9"/>
  <c r="AK57" i="9"/>
  <c r="AE55" i="9"/>
  <c r="AO52" i="9"/>
  <c r="AI50" i="9"/>
  <c r="AC48" i="9"/>
  <c r="AM45" i="9"/>
  <c r="AG43" i="9"/>
  <c r="AS40" i="9"/>
  <c r="AK38" i="9"/>
  <c r="AE36" i="9"/>
  <c r="AQ33" i="9"/>
  <c r="AI31" i="9"/>
  <c r="AC29" i="9"/>
  <c r="AO26" i="9"/>
  <c r="AG24" i="9"/>
  <c r="AS21" i="9"/>
  <c r="AM19" i="9"/>
  <c r="AE17" i="9"/>
  <c r="AI15" i="9"/>
  <c r="AN13" i="9"/>
  <c r="AC12" i="9"/>
  <c r="AO10" i="9"/>
  <c r="AB9" i="9"/>
  <c r="AG7" i="9"/>
  <c r="AS5" i="9"/>
  <c r="AF4" i="9"/>
  <c r="AG88" i="9"/>
  <c r="AJ66" i="9"/>
  <c r="AJ47" i="9"/>
  <c r="AL28" i="9"/>
  <c r="AR11" i="9"/>
  <c r="AJ85" i="9"/>
  <c r="AD64" i="9"/>
  <c r="AD45" i="9"/>
  <c r="AD26" i="9"/>
  <c r="AG10" i="9"/>
  <c r="AL82" i="9"/>
  <c r="AN61" i="9"/>
  <c r="AP42" i="9"/>
  <c r="AP23" i="9"/>
  <c r="AS8" i="9"/>
  <c r="AP79" i="9"/>
  <c r="AH59" i="9"/>
  <c r="AH40" i="9"/>
  <c r="AJ21" i="9"/>
  <c r="AF7" i="9"/>
  <c r="AS76" i="9"/>
  <c r="AB57" i="9"/>
  <c r="AB38" i="9"/>
  <c r="AB19" i="9"/>
  <c r="AK5" i="9"/>
  <c r="AJ97" i="9"/>
  <c r="AC74" i="9"/>
  <c r="AL54" i="9"/>
  <c r="AN35" i="9"/>
  <c r="AN16" i="9"/>
  <c r="AE4" i="9"/>
  <c r="AB94" i="9"/>
  <c r="AF71" i="9"/>
  <c r="AF52" i="9"/>
  <c r="AF33" i="9"/>
  <c r="AS14" i="9"/>
  <c r="AR30" i="9"/>
  <c r="AM13" i="9"/>
  <c r="AE91" i="9"/>
  <c r="AP68" i="9"/>
  <c r="AR49" i="9"/>
  <c r="AR100" i="7"/>
  <c r="AJ100" i="7"/>
  <c r="AF98" i="7"/>
  <c r="AP97" i="7"/>
  <c r="AH97" i="7"/>
  <c r="AR96" i="7"/>
  <c r="AN94" i="7"/>
  <c r="AF94" i="7"/>
  <c r="AP93" i="7"/>
  <c r="AH93" i="7"/>
  <c r="AD91" i="7"/>
  <c r="AN90" i="7"/>
  <c r="AF90" i="7"/>
  <c r="AP89" i="7"/>
  <c r="AL87" i="7"/>
  <c r="AD87" i="7"/>
  <c r="AN86" i="7"/>
  <c r="AF86" i="7"/>
  <c r="AB84" i="7"/>
  <c r="AL83" i="7"/>
  <c r="AD83" i="7"/>
  <c r="AN82" i="7"/>
  <c r="AJ80" i="7"/>
  <c r="AB80" i="7"/>
  <c r="AL79" i="7"/>
  <c r="AD79" i="7"/>
  <c r="AR76" i="7"/>
  <c r="AJ76" i="7"/>
  <c r="AB76" i="7"/>
  <c r="AL75" i="7"/>
  <c r="AH73" i="7"/>
  <c r="AR72" i="7"/>
  <c r="AJ72" i="7"/>
  <c r="AB72" i="7"/>
  <c r="AP69" i="7"/>
  <c r="AH69" i="7"/>
  <c r="AR68" i="7"/>
  <c r="AJ68" i="7"/>
  <c r="AF66" i="7"/>
  <c r="AP65" i="7"/>
  <c r="AH65" i="7"/>
  <c r="AR64" i="7"/>
  <c r="AN62" i="7"/>
  <c r="AF62" i="7"/>
  <c r="AP61" i="7"/>
  <c r="AH61" i="7"/>
  <c r="AD59" i="7"/>
  <c r="AN58" i="7"/>
  <c r="AF58" i="7"/>
  <c r="AP57" i="7"/>
  <c r="AL55" i="7"/>
  <c r="AD55" i="7"/>
  <c r="AN54" i="7"/>
  <c r="AF54" i="7"/>
  <c r="AB52" i="7"/>
  <c r="AL51" i="7"/>
  <c r="AD51" i="7"/>
  <c r="AN50" i="7"/>
  <c r="AJ48" i="7"/>
  <c r="AB48" i="7"/>
  <c r="AL47" i="7"/>
  <c r="AD47" i="7"/>
  <c r="AR44" i="7"/>
  <c r="AJ44" i="7"/>
  <c r="AB44" i="7"/>
  <c r="AL43" i="7"/>
  <c r="AH41" i="7"/>
  <c r="AR40" i="7"/>
  <c r="AJ40" i="7"/>
  <c r="AB40" i="7"/>
  <c r="AP37" i="7"/>
  <c r="AH37" i="7"/>
  <c r="AR36" i="7"/>
  <c r="AJ36" i="7"/>
  <c r="AF34" i="7"/>
  <c r="AP33" i="7"/>
  <c r="AH33" i="7"/>
  <c r="AR32" i="7"/>
  <c r="AN30" i="7"/>
  <c r="AF30" i="7"/>
  <c r="AP29" i="7"/>
  <c r="AH29" i="7"/>
  <c r="AD27" i="7"/>
  <c r="AN26" i="7"/>
  <c r="AF26" i="7"/>
  <c r="AP25" i="7"/>
  <c r="AL23" i="7"/>
  <c r="AD23" i="7"/>
  <c r="AN22" i="7"/>
  <c r="AF22" i="7"/>
  <c r="AB20" i="7"/>
  <c r="AL19" i="7"/>
  <c r="AD19" i="7"/>
  <c r="AN18" i="7"/>
  <c r="AJ16" i="7"/>
  <c r="AB16" i="7"/>
  <c r="AL15" i="7"/>
  <c r="AD15" i="7"/>
  <c r="AR12" i="7"/>
  <c r="AJ12" i="7"/>
  <c r="AB12" i="7"/>
  <c r="AL11" i="7"/>
  <c r="AH9" i="7"/>
  <c r="AR8" i="7"/>
  <c r="AJ8" i="7"/>
  <c r="AB8" i="7"/>
  <c r="AP5" i="7"/>
  <c r="AH5" i="7"/>
  <c r="AR4" i="7"/>
  <c r="AJ4" i="7"/>
  <c r="AF100" i="7"/>
  <c r="AP99" i="7"/>
  <c r="AH99" i="7"/>
  <c r="AR98" i="7"/>
  <c r="AN96" i="7"/>
  <c r="AF96" i="7"/>
  <c r="AP95" i="7"/>
  <c r="AH95" i="7"/>
  <c r="AD93" i="7"/>
  <c r="AN92" i="7"/>
  <c r="AF92" i="7"/>
  <c r="AP91" i="7"/>
  <c r="AL89" i="7"/>
  <c r="AD89" i="7"/>
  <c r="AN88" i="7"/>
  <c r="AF88" i="7"/>
  <c r="AB86" i="7"/>
  <c r="AL85" i="7"/>
  <c r="AD85" i="7"/>
  <c r="AN84" i="7"/>
  <c r="AJ82" i="7"/>
  <c r="AB82" i="7"/>
  <c r="AL81" i="7"/>
  <c r="AD81" i="7"/>
  <c r="AR78" i="7"/>
  <c r="AJ78" i="7"/>
  <c r="AB78" i="7"/>
  <c r="AL77" i="7"/>
  <c r="AH75" i="7"/>
  <c r="AR74" i="7"/>
  <c r="AJ74" i="7"/>
  <c r="AB74" i="7"/>
  <c r="AP71" i="7"/>
  <c r="AH71" i="7"/>
  <c r="AR70" i="7"/>
  <c r="AJ70" i="7"/>
  <c r="AF68" i="7"/>
  <c r="AP67" i="7"/>
  <c r="AH67" i="7"/>
  <c r="AR66" i="7"/>
  <c r="AN64" i="7"/>
  <c r="AF64" i="7"/>
  <c r="AP63" i="7"/>
  <c r="AH63" i="7"/>
  <c r="AD61" i="7"/>
  <c r="AN60" i="7"/>
  <c r="AF60" i="7"/>
  <c r="AP59" i="7"/>
  <c r="AL57" i="7"/>
  <c r="AD57" i="7"/>
  <c r="AN56" i="7"/>
  <c r="AF56" i="7"/>
  <c r="AB54" i="7"/>
  <c r="AL53" i="7"/>
  <c r="AD53" i="7"/>
  <c r="AN52" i="7"/>
  <c r="AJ50" i="7"/>
  <c r="AB50" i="7"/>
  <c r="AL49" i="7"/>
  <c r="AD49" i="7"/>
  <c r="AR46" i="7"/>
  <c r="AJ46" i="7"/>
  <c r="AB46" i="7"/>
  <c r="AL45" i="7"/>
  <c r="AH43" i="7"/>
  <c r="AR42" i="7"/>
  <c r="AJ42" i="7"/>
  <c r="AB42" i="7"/>
  <c r="AP39" i="7"/>
  <c r="AH39" i="7"/>
  <c r="AR38" i="7"/>
  <c r="AJ38" i="7"/>
  <c r="AF36" i="7"/>
  <c r="AP35" i="7"/>
  <c r="AH35" i="7"/>
  <c r="AR34" i="7"/>
  <c r="AN32" i="7"/>
  <c r="AF32" i="7"/>
  <c r="AP31" i="7"/>
  <c r="AH31" i="7"/>
  <c r="AD29" i="7"/>
  <c r="AN28" i="7"/>
  <c r="AF28" i="7"/>
  <c r="AP27" i="7"/>
  <c r="AL25" i="7"/>
  <c r="AD25" i="7"/>
  <c r="AN24" i="7"/>
  <c r="AF24" i="7"/>
  <c r="AB22" i="7"/>
  <c r="AL21" i="7"/>
  <c r="AD21" i="7"/>
  <c r="AN20" i="7"/>
  <c r="AJ18" i="7"/>
  <c r="AB18" i="7"/>
  <c r="AL17" i="7"/>
  <c r="AD17" i="7"/>
  <c r="AR14" i="7"/>
  <c r="AJ14" i="7"/>
  <c r="AB14" i="7"/>
  <c r="AL13" i="7"/>
  <c r="AH11" i="7"/>
  <c r="AR10" i="7"/>
  <c r="AJ10" i="7"/>
  <c r="AB10" i="7"/>
  <c r="AP7" i="7"/>
  <c r="AH7" i="7"/>
  <c r="AR6" i="7"/>
  <c r="AJ6" i="7"/>
  <c r="AF4" i="7"/>
  <c r="AP3" i="7"/>
  <c r="AH3" i="7"/>
  <c r="AM100" i="7"/>
  <c r="AI98" i="7"/>
  <c r="AS97" i="7"/>
  <c r="AK97" i="7"/>
  <c r="AC97" i="7"/>
  <c r="AQ94" i="7"/>
  <c r="AI94" i="7"/>
  <c r="AS93" i="7"/>
  <c r="AK93" i="7"/>
  <c r="AG91" i="7"/>
  <c r="AQ90" i="7"/>
  <c r="AI90" i="7"/>
  <c r="AS89" i="7"/>
  <c r="AO87" i="7"/>
  <c r="AG87" i="7"/>
  <c r="AQ86" i="7"/>
  <c r="AI86" i="7"/>
  <c r="AE84" i="7"/>
  <c r="AO83" i="7"/>
  <c r="AG83" i="7"/>
  <c r="AQ82" i="7"/>
  <c r="AM80" i="7"/>
  <c r="AE80" i="7"/>
  <c r="AO79" i="7"/>
  <c r="AG79" i="7"/>
  <c r="AC77" i="7"/>
  <c r="AM76" i="7"/>
  <c r="AE76" i="7"/>
  <c r="AO75" i="7"/>
  <c r="AK73" i="7"/>
  <c r="AC73" i="7"/>
  <c r="AM72" i="7"/>
  <c r="AE72" i="7"/>
  <c r="AS69" i="7"/>
  <c r="AK69" i="7"/>
  <c r="AC69" i="7"/>
  <c r="AM68" i="7"/>
  <c r="AI66" i="7"/>
  <c r="AS65" i="7"/>
  <c r="AK65" i="7"/>
  <c r="AC65" i="7"/>
  <c r="AQ62" i="7"/>
  <c r="AI62" i="7"/>
  <c r="AS61" i="7"/>
  <c r="AK61" i="7"/>
  <c r="AG59" i="7"/>
  <c r="AQ58" i="7"/>
  <c r="AI58" i="7"/>
  <c r="AS57" i="7"/>
  <c r="AO55" i="7"/>
  <c r="AG55" i="7"/>
  <c r="AQ54" i="7"/>
  <c r="AI54" i="7"/>
  <c r="AE52" i="7"/>
  <c r="AO51" i="7"/>
  <c r="AG51" i="7"/>
  <c r="AQ50" i="7"/>
  <c r="AM48" i="7"/>
  <c r="AE48" i="7"/>
  <c r="AO47" i="7"/>
  <c r="AG47" i="7"/>
  <c r="AC45" i="7"/>
  <c r="AM44" i="7"/>
  <c r="AE44" i="7"/>
  <c r="AO43" i="7"/>
  <c r="AK41" i="7"/>
  <c r="AC41" i="7"/>
  <c r="AM40" i="7"/>
  <c r="AE40" i="7"/>
  <c r="AS37" i="7"/>
  <c r="AK37" i="7"/>
  <c r="AC37" i="7"/>
  <c r="AM36" i="7"/>
  <c r="AI34" i="7"/>
  <c r="AS33" i="7"/>
  <c r="AK33" i="7"/>
  <c r="AC33" i="7"/>
  <c r="AQ30" i="7"/>
  <c r="AI30" i="7"/>
  <c r="AS29" i="7"/>
  <c r="AK29" i="7"/>
  <c r="AG27" i="7"/>
  <c r="AQ26" i="7"/>
  <c r="AI26" i="7"/>
  <c r="AS25" i="7"/>
  <c r="AO23" i="7"/>
  <c r="AG23" i="7"/>
  <c r="AQ22" i="7"/>
  <c r="AI22" i="7"/>
  <c r="AE20" i="7"/>
  <c r="AO19" i="7"/>
  <c r="AG19" i="7"/>
  <c r="AQ18" i="7"/>
  <c r="AM16" i="7"/>
  <c r="AE16" i="7"/>
  <c r="AO15" i="7"/>
  <c r="AG15" i="7"/>
  <c r="AC13" i="7"/>
  <c r="AM12" i="7"/>
  <c r="AE12" i="7"/>
  <c r="AO11" i="7"/>
  <c r="AK9" i="7"/>
  <c r="AC9" i="7"/>
  <c r="AM8" i="7"/>
  <c r="AE8" i="7"/>
  <c r="AS5" i="7"/>
  <c r="AK5" i="7"/>
  <c r="AC5" i="7"/>
  <c r="AM4" i="7"/>
  <c r="AS99" i="7"/>
  <c r="AF99" i="7"/>
  <c r="AL98" i="7"/>
  <c r="AQ97" i="7"/>
  <c r="AG94" i="7"/>
  <c r="AM93" i="7"/>
  <c r="AQ92" i="7"/>
  <c r="AD92" i="7"/>
  <c r="AL88" i="7"/>
  <c r="AR87" i="7"/>
  <c r="AE87" i="7"/>
  <c r="AK86" i="7"/>
  <c r="AO85" i="7"/>
  <c r="AB85" i="7"/>
  <c r="AH84" i="7"/>
  <c r="AM83" i="7"/>
  <c r="AS82" i="7"/>
  <c r="AE82" i="7"/>
  <c r="AJ81" i="7"/>
  <c r="AP80" i="7"/>
  <c r="AC80" i="7"/>
  <c r="AI79" i="7"/>
  <c r="AM78" i="7"/>
  <c r="AR77" i="7"/>
  <c r="AF77" i="7"/>
  <c r="AK76" i="7"/>
  <c r="AQ75" i="7"/>
  <c r="AC75" i="7"/>
  <c r="AH74" i="7"/>
  <c r="AN73" i="7"/>
  <c r="AS72" i="7"/>
  <c r="AG72" i="7"/>
  <c r="AK71" i="7"/>
  <c r="AP70" i="7"/>
  <c r="AD70" i="7"/>
  <c r="AI69" i="7"/>
  <c r="AO68" i="7"/>
  <c r="AS67" i="7"/>
  <c r="AF67" i="7"/>
  <c r="AL66" i="7"/>
  <c r="AQ65" i="7"/>
  <c r="AE65" i="7"/>
  <c r="AI64" i="7"/>
  <c r="AN63" i="7"/>
  <c r="AB63" i="7"/>
  <c r="AG62" i="7"/>
  <c r="AM61" i="7"/>
  <c r="AQ60" i="7"/>
  <c r="AD60" i="7"/>
  <c r="AJ59" i="7"/>
  <c r="AO58" i="7"/>
  <c r="AC58" i="7"/>
  <c r="AG57" i="7"/>
  <c r="AL56" i="7"/>
  <c r="AR55" i="7"/>
  <c r="AE55" i="7"/>
  <c r="AK54" i="7"/>
  <c r="AO53" i="7"/>
  <c r="AB53" i="7"/>
  <c r="AH52" i="7"/>
  <c r="AM51" i="7"/>
  <c r="AS50" i="7"/>
  <c r="AE50" i="7"/>
  <c r="AJ49" i="7"/>
  <c r="AP48" i="7"/>
  <c r="AC48" i="7"/>
  <c r="AI47" i="7"/>
  <c r="AM46" i="7"/>
  <c r="AR45" i="7"/>
  <c r="AF45" i="7"/>
  <c r="AK44" i="7"/>
  <c r="AQ43" i="7"/>
  <c r="AC43" i="7"/>
  <c r="AH42" i="7"/>
  <c r="AN41" i="7"/>
  <c r="AS40" i="7"/>
  <c r="AG40" i="7"/>
  <c r="AK39" i="7"/>
  <c r="AP38" i="7"/>
  <c r="AD38" i="7"/>
  <c r="AI37" i="7"/>
  <c r="AO36" i="7"/>
  <c r="AS35" i="7"/>
  <c r="AF35" i="7"/>
  <c r="AL34" i="7"/>
  <c r="AQ33" i="7"/>
  <c r="AE33" i="7"/>
  <c r="AI32" i="7"/>
  <c r="AN31" i="7"/>
  <c r="AB31" i="7"/>
  <c r="AG30" i="7"/>
  <c r="AM29" i="7"/>
  <c r="AQ28" i="7"/>
  <c r="AD28" i="7"/>
  <c r="AJ27" i="7"/>
  <c r="AO26" i="7"/>
  <c r="AC26" i="7"/>
  <c r="AG25" i="7"/>
  <c r="AL24" i="7"/>
  <c r="AR23" i="7"/>
  <c r="AE23" i="7"/>
  <c r="AK22" i="7"/>
  <c r="AO21" i="7"/>
  <c r="AB21" i="7"/>
  <c r="AH20" i="7"/>
  <c r="AM19" i="7"/>
  <c r="AS18" i="7"/>
  <c r="AE18" i="7"/>
  <c r="AJ17" i="7"/>
  <c r="AP16" i="7"/>
  <c r="AC16" i="7"/>
  <c r="AI15" i="7"/>
  <c r="AM14" i="7"/>
  <c r="AR13" i="7"/>
  <c r="AF13" i="7"/>
  <c r="AK12" i="7"/>
  <c r="AQ11" i="7"/>
  <c r="AC11" i="7"/>
  <c r="AH10" i="7"/>
  <c r="AN9" i="7"/>
  <c r="AS8" i="7"/>
  <c r="AG8" i="7"/>
  <c r="AK7" i="7"/>
  <c r="AP6" i="7"/>
  <c r="AD6" i="7"/>
  <c r="AI5" i="7"/>
  <c r="AO4" i="7"/>
  <c r="AS3" i="7"/>
  <c r="AF3" i="7"/>
  <c r="AL100" i="7"/>
  <c r="AR99" i="7"/>
  <c r="AE99" i="7"/>
  <c r="AK98" i="7"/>
  <c r="AO97" i="7"/>
  <c r="AB97" i="7"/>
  <c r="AH96" i="7"/>
  <c r="AM95" i="7"/>
  <c r="AS94" i="7"/>
  <c r="AE94" i="7"/>
  <c r="AJ93" i="7"/>
  <c r="AP92" i="7"/>
  <c r="AC92" i="7"/>
  <c r="AI91" i="7"/>
  <c r="AM90" i="7"/>
  <c r="AR89" i="7"/>
  <c r="AF89" i="7"/>
  <c r="AK88" i="7"/>
  <c r="AQ87" i="7"/>
  <c r="AC87" i="7"/>
  <c r="AH86" i="7"/>
  <c r="AN85" i="7"/>
  <c r="AS84" i="7"/>
  <c r="AG84" i="7"/>
  <c r="AK83" i="7"/>
  <c r="AP82" i="7"/>
  <c r="AD82" i="7"/>
  <c r="AI81" i="7"/>
  <c r="AO80" i="7"/>
  <c r="AS79" i="7"/>
  <c r="AF79" i="7"/>
  <c r="AL78" i="7"/>
  <c r="AQ77" i="7"/>
  <c r="AE77" i="7"/>
  <c r="AI76" i="7"/>
  <c r="AN75" i="7"/>
  <c r="AB75" i="7"/>
  <c r="AG74" i="7"/>
  <c r="AM73" i="7"/>
  <c r="AQ72" i="7"/>
  <c r="AD72" i="7"/>
  <c r="AJ71" i="7"/>
  <c r="AO70" i="7"/>
  <c r="AC70" i="7"/>
  <c r="AG69" i="7"/>
  <c r="AL68" i="7"/>
  <c r="AR67" i="7"/>
  <c r="AE67" i="7"/>
  <c r="AK66" i="7"/>
  <c r="AO65" i="7"/>
  <c r="AB65" i="7"/>
  <c r="AH64" i="7"/>
  <c r="AM63" i="7"/>
  <c r="AS62" i="7"/>
  <c r="AE62" i="7"/>
  <c r="AJ61" i="7"/>
  <c r="AP60" i="7"/>
  <c r="AC60" i="7"/>
  <c r="AI59" i="7"/>
  <c r="AM58" i="7"/>
  <c r="AR57" i="7"/>
  <c r="AF57" i="7"/>
  <c r="AK56" i="7"/>
  <c r="AQ55" i="7"/>
  <c r="AC55" i="7"/>
  <c r="AH54" i="7"/>
  <c r="AN53" i="7"/>
  <c r="AS52" i="7"/>
  <c r="AG52" i="7"/>
  <c r="AK51" i="7"/>
  <c r="AP50" i="7"/>
  <c r="AD50" i="7"/>
  <c r="AI49" i="7"/>
  <c r="AO48" i="7"/>
  <c r="AS47" i="7"/>
  <c r="AF47" i="7"/>
  <c r="AL46" i="7"/>
  <c r="AQ45" i="7"/>
  <c r="AE45" i="7"/>
  <c r="AI44" i="7"/>
  <c r="AN43" i="7"/>
  <c r="AB43" i="7"/>
  <c r="AG42" i="7"/>
  <c r="AM41" i="7"/>
  <c r="AQ40" i="7"/>
  <c r="AD40" i="7"/>
  <c r="AJ39" i="7"/>
  <c r="AO38" i="7"/>
  <c r="AC38" i="7"/>
  <c r="AG37" i="7"/>
  <c r="AL36" i="7"/>
  <c r="AR35" i="7"/>
  <c r="AE35" i="7"/>
  <c r="AK34" i="7"/>
  <c r="AO33" i="7"/>
  <c r="AB33" i="7"/>
  <c r="AH32" i="7"/>
  <c r="AM31" i="7"/>
  <c r="AS30" i="7"/>
  <c r="AE30" i="7"/>
  <c r="AJ29" i="7"/>
  <c r="AP28" i="7"/>
  <c r="AC28" i="7"/>
  <c r="AI27" i="7"/>
  <c r="AM26" i="7"/>
  <c r="AR25" i="7"/>
  <c r="AF25" i="7"/>
  <c r="AK24" i="7"/>
  <c r="AQ23" i="7"/>
  <c r="AC23" i="7"/>
  <c r="AH22" i="7"/>
  <c r="AN21" i="7"/>
  <c r="AS20" i="7"/>
  <c r="AG20" i="7"/>
  <c r="AK19" i="7"/>
  <c r="AP18" i="7"/>
  <c r="AD18" i="7"/>
  <c r="AI17" i="7"/>
  <c r="AO16" i="7"/>
  <c r="AS15" i="7"/>
  <c r="AF15" i="7"/>
  <c r="AL14" i="7"/>
  <c r="AQ13" i="7"/>
  <c r="AE13" i="7"/>
  <c r="AI12" i="7"/>
  <c r="AN11" i="7"/>
  <c r="AB11" i="7"/>
  <c r="AG10" i="7"/>
  <c r="AM9" i="7"/>
  <c r="AQ8" i="7"/>
  <c r="AD8" i="7"/>
  <c r="AJ7" i="7"/>
  <c r="AO6" i="7"/>
  <c r="AC6" i="7"/>
  <c r="AG5" i="7"/>
  <c r="AL4" i="7"/>
  <c r="AR3" i="7"/>
  <c r="AE3" i="7"/>
  <c r="AS100" i="7"/>
  <c r="AG100" i="7"/>
  <c r="AK99" i="7"/>
  <c r="AP98" i="7"/>
  <c r="AD98" i="7"/>
  <c r="AI97" i="7"/>
  <c r="AO96" i="7"/>
  <c r="AS95" i="7"/>
  <c r="AF95" i="7"/>
  <c r="AL94" i="7"/>
  <c r="AQ93" i="7"/>
  <c r="AE93" i="7"/>
  <c r="AI92" i="7"/>
  <c r="AN91" i="7"/>
  <c r="AB91" i="7"/>
  <c r="AG90" i="7"/>
  <c r="AM89" i="7"/>
  <c r="AQ88" i="7"/>
  <c r="AD88" i="7"/>
  <c r="AJ87" i="7"/>
  <c r="AO86" i="7"/>
  <c r="AC86" i="7"/>
  <c r="AG85" i="7"/>
  <c r="AL84" i="7"/>
  <c r="AR83" i="7"/>
  <c r="AE83" i="7"/>
  <c r="AK82" i="7"/>
  <c r="AO81" i="7"/>
  <c r="AB81" i="7"/>
  <c r="AH80" i="7"/>
  <c r="AM79" i="7"/>
  <c r="AS78" i="7"/>
  <c r="AE78" i="7"/>
  <c r="AJ77" i="7"/>
  <c r="AP76" i="7"/>
  <c r="AC76" i="7"/>
  <c r="AI75" i="7"/>
  <c r="AM74" i="7"/>
  <c r="AR73" i="7"/>
  <c r="AF73" i="7"/>
  <c r="AK72" i="7"/>
  <c r="AQ71" i="7"/>
  <c r="AC71" i="7"/>
  <c r="AH70" i="7"/>
  <c r="AN69" i="7"/>
  <c r="AS68" i="7"/>
  <c r="AG68" i="7"/>
  <c r="AK67" i="7"/>
  <c r="AP66" i="7"/>
  <c r="AD66" i="7"/>
  <c r="AI65" i="7"/>
  <c r="AO64" i="7"/>
  <c r="AS63" i="7"/>
  <c r="AF63" i="7"/>
  <c r="AL62" i="7"/>
  <c r="AQ61" i="7"/>
  <c r="AE61" i="7"/>
  <c r="AI60" i="7"/>
  <c r="AN59" i="7"/>
  <c r="AB59" i="7"/>
  <c r="AG58" i="7"/>
  <c r="AM57" i="7"/>
  <c r="AQ56" i="7"/>
  <c r="AD56" i="7"/>
  <c r="AJ55" i="7"/>
  <c r="AO54" i="7"/>
  <c r="AC54" i="7"/>
  <c r="AG53" i="7"/>
  <c r="AL52" i="7"/>
  <c r="AR51" i="7"/>
  <c r="AE51" i="7"/>
  <c r="AK50" i="7"/>
  <c r="AO49" i="7"/>
  <c r="AB49" i="7"/>
  <c r="AH48" i="7"/>
  <c r="AM47" i="7"/>
  <c r="AS46" i="7"/>
  <c r="AE46" i="7"/>
  <c r="AJ45" i="7"/>
  <c r="AP44" i="7"/>
  <c r="AC44" i="7"/>
  <c r="AI43" i="7"/>
  <c r="AM42" i="7"/>
  <c r="AR41" i="7"/>
  <c r="AF41" i="7"/>
  <c r="AK40" i="7"/>
  <c r="AQ39" i="7"/>
  <c r="AC39" i="7"/>
  <c r="AH38" i="7"/>
  <c r="AN37" i="7"/>
  <c r="AS36" i="7"/>
  <c r="AG36" i="7"/>
  <c r="AK35" i="7"/>
  <c r="AP34" i="7"/>
  <c r="AD34" i="7"/>
  <c r="AI33" i="7"/>
  <c r="AO32" i="7"/>
  <c r="AS31" i="7"/>
  <c r="AF31" i="7"/>
  <c r="AL30" i="7"/>
  <c r="AQ29" i="7"/>
  <c r="AE29" i="7"/>
  <c r="AI28" i="7"/>
  <c r="AN27" i="7"/>
  <c r="AB27" i="7"/>
  <c r="AG26" i="7"/>
  <c r="AM25" i="7"/>
  <c r="AQ24" i="7"/>
  <c r="AD24" i="7"/>
  <c r="AJ23" i="7"/>
  <c r="AO22" i="7"/>
  <c r="AC22" i="7"/>
  <c r="AG21" i="7"/>
  <c r="AL20" i="7"/>
  <c r="AR19" i="7"/>
  <c r="AE19" i="7"/>
  <c r="AK18" i="7"/>
  <c r="AO17" i="7"/>
  <c r="AB17" i="7"/>
  <c r="AH16" i="7"/>
  <c r="AM15" i="7"/>
  <c r="AS14" i="7"/>
  <c r="AE14" i="7"/>
  <c r="AJ13" i="7"/>
  <c r="AP12" i="7"/>
  <c r="AC12" i="7"/>
  <c r="AI11" i="7"/>
  <c r="AM10" i="7"/>
  <c r="AR9" i="7"/>
  <c r="AF9" i="7"/>
  <c r="AK8" i="7"/>
  <c r="AQ7" i="7"/>
  <c r="AC7" i="7"/>
  <c r="AH6" i="7"/>
  <c r="AN5" i="7"/>
  <c r="AS4" i="7"/>
  <c r="AG4" i="7"/>
  <c r="AK3" i="7"/>
  <c r="AD100" i="7"/>
  <c r="AB99" i="7"/>
  <c r="AR97" i="7"/>
  <c r="AP96" i="7"/>
  <c r="AK95" i="7"/>
  <c r="AK94" i="7"/>
  <c r="AG93" i="7"/>
  <c r="AG92" i="7"/>
  <c r="AC91" i="7"/>
  <c r="AQ89" i="7"/>
  <c r="AP88" i="7"/>
  <c r="AM87" i="7"/>
  <c r="AL86" i="7"/>
  <c r="AI85" i="7"/>
  <c r="AD84" i="7"/>
  <c r="AC83" i="7"/>
  <c r="AR81" i="7"/>
  <c r="AQ80" i="7"/>
  <c r="AN79" i="7"/>
  <c r="AK78" i="7"/>
  <c r="AI77" i="7"/>
  <c r="AG76" i="7"/>
  <c r="AE75" i="7"/>
  <c r="AC74" i="7"/>
  <c r="AP72" i="7"/>
  <c r="AN71" i="7"/>
  <c r="AL70" i="7"/>
  <c r="AJ69" i="7"/>
  <c r="AH68" i="7"/>
  <c r="AC67" i="7"/>
  <c r="AC66" i="7"/>
  <c r="AQ64" i="7"/>
  <c r="AQ63" i="7"/>
  <c r="AM62" i="7"/>
  <c r="AI61" i="7"/>
  <c r="AH60" i="7"/>
  <c r="AE59" i="7"/>
  <c r="AD58" i="7"/>
  <c r="AS56" i="7"/>
  <c r="AN55" i="7"/>
  <c r="AM54" i="7"/>
  <c r="AJ53" i="7"/>
  <c r="AI52" i="7"/>
  <c r="AF51" i="7"/>
  <c r="AC50" i="7"/>
  <c r="AS48" i="7"/>
  <c r="AQ47" i="7"/>
  <c r="AO46" i="7"/>
  <c r="AM45" i="7"/>
  <c r="AH44" i="7"/>
  <c r="AF43" i="7"/>
  <c r="AD42" i="7"/>
  <c r="AB41" i="7"/>
  <c r="AR39" i="7"/>
  <c r="AM38" i="7"/>
  <c r="AM37" i="7"/>
  <c r="AI36" i="7"/>
  <c r="AI35" i="7"/>
  <c r="AE34" i="7"/>
  <c r="AS32" i="7"/>
  <c r="AR31" i="7"/>
  <c r="AO30" i="7"/>
  <c r="AN29" i="7"/>
  <c r="AK28" i="7"/>
  <c r="AF27" i="7"/>
  <c r="AE26" i="7"/>
  <c r="AB25" i="7"/>
  <c r="AS23" i="7"/>
  <c r="AP22" i="7"/>
  <c r="AM21" i="7"/>
  <c r="AK20" i="7"/>
  <c r="AI19" i="7"/>
  <c r="AG18" i="7"/>
  <c r="AE17" i="7"/>
  <c r="AR15" i="7"/>
  <c r="AP14" i="7"/>
  <c r="AN13" i="7"/>
  <c r="AL12" i="7"/>
  <c r="AJ11" i="7"/>
  <c r="AE10" i="7"/>
  <c r="AE9" i="7"/>
  <c r="AS7" i="7"/>
  <c r="AS6" i="7"/>
  <c r="AO5" i="7"/>
  <c r="AK4" i="7"/>
  <c r="AJ3" i="7"/>
  <c r="AC100" i="7"/>
  <c r="AS98" i="7"/>
  <c r="AN97" i="7"/>
  <c r="AL96" i="7"/>
  <c r="AJ95" i="7"/>
  <c r="AH94" i="7"/>
  <c r="AF93" i="7"/>
  <c r="AS91" i="7"/>
  <c r="AS90" i="7"/>
  <c r="AO89" i="7"/>
  <c r="AO88" i="7"/>
  <c r="AK87" i="7"/>
  <c r="AG86" i="7"/>
  <c r="AF85" i="7"/>
  <c r="AC84" i="7"/>
  <c r="AB83" i="7"/>
  <c r="AQ81" i="7"/>
  <c r="AL80" i="7"/>
  <c r="AK79" i="7"/>
  <c r="AH78" i="7"/>
  <c r="AG77" i="7"/>
  <c r="AD76" i="7"/>
  <c r="AS74" i="7"/>
  <c r="AQ73" i="7"/>
  <c r="AO72" i="7"/>
  <c r="AM71" i="7"/>
  <c r="AK70" i="7"/>
  <c r="AF69" i="7"/>
  <c r="AD68" i="7"/>
  <c r="AB67" i="7"/>
  <c r="AR65" i="7"/>
  <c r="AP64" i="7"/>
  <c r="AK63" i="7"/>
  <c r="AK62" i="7"/>
  <c r="AG61" i="7"/>
  <c r="AG60" i="7"/>
  <c r="AC59" i="7"/>
  <c r="AQ57" i="7"/>
  <c r="AP56" i="7"/>
  <c r="AM55" i="7"/>
  <c r="AL54" i="7"/>
  <c r="AI53" i="7"/>
  <c r="AD52" i="7"/>
  <c r="AC51" i="7"/>
  <c r="AR49" i="7"/>
  <c r="AQ48" i="7"/>
  <c r="AN47" i="7"/>
  <c r="AK46" i="7"/>
  <c r="AI45" i="7"/>
  <c r="AG44" i="7"/>
  <c r="AE43" i="7"/>
  <c r="AC42" i="7"/>
  <c r="AP40" i="7"/>
  <c r="AN39" i="7"/>
  <c r="AL38" i="7"/>
  <c r="AJ37" i="7"/>
  <c r="AH36" i="7"/>
  <c r="AC35" i="7"/>
  <c r="AC34" i="7"/>
  <c r="AQ32" i="7"/>
  <c r="AQ31" i="7"/>
  <c r="AM30" i="7"/>
  <c r="AI29" i="7"/>
  <c r="AH28" i="7"/>
  <c r="AE27" i="7"/>
  <c r="AD26" i="7"/>
  <c r="AS24" i="7"/>
  <c r="AN23" i="7"/>
  <c r="AM22" i="7"/>
  <c r="AJ21" i="7"/>
  <c r="AI20" i="7"/>
  <c r="AF19" i="7"/>
  <c r="AC18" i="7"/>
  <c r="AS16" i="7"/>
  <c r="AQ15" i="7"/>
  <c r="AO14" i="7"/>
  <c r="AM13" i="7"/>
  <c r="AH12" i="7"/>
  <c r="AF11" i="7"/>
  <c r="AD10" i="7"/>
  <c r="AB9" i="7"/>
  <c r="AR7" i="7"/>
  <c r="AM6" i="7"/>
  <c r="AM5" i="7"/>
  <c r="AI4" i="7"/>
  <c r="AI3" i="7"/>
  <c r="AQ99" i="7"/>
  <c r="AO98" i="7"/>
  <c r="AM97" i="7"/>
  <c r="AK96" i="7"/>
  <c r="AI95" i="7"/>
  <c r="AD94" i="7"/>
  <c r="AB93" i="7"/>
  <c r="AR91" i="7"/>
  <c r="AP90" i="7"/>
  <c r="AN89" i="7"/>
  <c r="AI88" i="7"/>
  <c r="AI87" i="7"/>
  <c r="AE86" i="7"/>
  <c r="AE85" i="7"/>
  <c r="AS83" i="7"/>
  <c r="AO82" i="7"/>
  <c r="AN81" i="7"/>
  <c r="AK80" i="7"/>
  <c r="AJ79" i="7"/>
  <c r="AG78" i="7"/>
  <c r="AB77" i="7"/>
  <c r="AS75" i="7"/>
  <c r="AP74" i="7"/>
  <c r="AO73" i="7"/>
  <c r="AL72" i="7"/>
  <c r="AI71" i="7"/>
  <c r="AG70" i="7"/>
  <c r="AE69" i="7"/>
  <c r="AC68" i="7"/>
  <c r="AS66" i="7"/>
  <c r="AN65" i="7"/>
  <c r="AL64" i="7"/>
  <c r="AJ63" i="7"/>
  <c r="AH62" i="7"/>
  <c r="AF61" i="7"/>
  <c r="AS59" i="7"/>
  <c r="AS58" i="7"/>
  <c r="AO57" i="7"/>
  <c r="AO56" i="7"/>
  <c r="AK55" i="7"/>
  <c r="AG54" i="7"/>
  <c r="AF53" i="7"/>
  <c r="AC52" i="7"/>
  <c r="AB51" i="7"/>
  <c r="AQ49" i="7"/>
  <c r="AL48" i="7"/>
  <c r="AK47" i="7"/>
  <c r="AH46" i="7"/>
  <c r="AG45" i="7"/>
  <c r="AD44" i="7"/>
  <c r="AS42" i="7"/>
  <c r="AQ41" i="7"/>
  <c r="AO40" i="7"/>
  <c r="AM39" i="7"/>
  <c r="AK38" i="7"/>
  <c r="AF37" i="7"/>
  <c r="AD36" i="7"/>
  <c r="AB35" i="7"/>
  <c r="AR33" i="7"/>
  <c r="AP32" i="7"/>
  <c r="AK31" i="7"/>
  <c r="AK30" i="7"/>
  <c r="AG29" i="7"/>
  <c r="AG28" i="7"/>
  <c r="AC27" i="7"/>
  <c r="AQ25" i="7"/>
  <c r="AP24" i="7"/>
  <c r="AM23" i="7"/>
  <c r="AL22" i="7"/>
  <c r="AI21" i="7"/>
  <c r="AD20" i="7"/>
  <c r="AC19" i="7"/>
  <c r="AR17" i="7"/>
  <c r="AQ16" i="7"/>
  <c r="AN15" i="7"/>
  <c r="AK14" i="7"/>
  <c r="AI13" i="7"/>
  <c r="AG12" i="7"/>
  <c r="AE11" i="7"/>
  <c r="AC10" i="7"/>
  <c r="AP8" i="7"/>
  <c r="AN7" i="7"/>
  <c r="AL6" i="7"/>
  <c r="AJ5" i="7"/>
  <c r="AH4" i="7"/>
  <c r="AC3" i="7"/>
  <c r="AQ100" i="7"/>
  <c r="AN99" i="7"/>
  <c r="AM98" i="7"/>
  <c r="AJ97" i="7"/>
  <c r="AG96" i="7"/>
  <c r="AE95" i="7"/>
  <c r="AC94" i="7"/>
  <c r="AS92" i="7"/>
  <c r="AQ91" i="7"/>
  <c r="AL90" i="7"/>
  <c r="AJ89" i="7"/>
  <c r="AH88" i="7"/>
  <c r="AF87" i="7"/>
  <c r="AD86" i="7"/>
  <c r="AQ84" i="7"/>
  <c r="AQ83" i="7"/>
  <c r="AM82" i="7"/>
  <c r="AM81" i="7"/>
  <c r="AI80" i="7"/>
  <c r="AE79" i="7"/>
  <c r="AD78" i="7"/>
  <c r="AS76" i="7"/>
  <c r="AR75" i="7"/>
  <c r="AO74" i="7"/>
  <c r="AJ73" i="7"/>
  <c r="AI72" i="7"/>
  <c r="AF71" i="7"/>
  <c r="AE70" i="7"/>
  <c r="AB69" i="7"/>
  <c r="AQ67" i="7"/>
  <c r="AO66" i="7"/>
  <c r="AM65" i="7"/>
  <c r="AK64" i="7"/>
  <c r="AI63" i="7"/>
  <c r="AD62" i="7"/>
  <c r="AB61" i="7"/>
  <c r="AR59" i="7"/>
  <c r="AP58" i="7"/>
  <c r="AN57" i="7"/>
  <c r="AI56" i="7"/>
  <c r="AI55" i="7"/>
  <c r="AE54" i="7"/>
  <c r="AE53" i="7"/>
  <c r="AS51" i="7"/>
  <c r="AO50" i="7"/>
  <c r="AN49" i="7"/>
  <c r="AK48" i="7"/>
  <c r="AJ47" i="7"/>
  <c r="AG46" i="7"/>
  <c r="AB45" i="7"/>
  <c r="AS43" i="7"/>
  <c r="AP42" i="7"/>
  <c r="AO41" i="7"/>
  <c r="AL40" i="7"/>
  <c r="AI39" i="7"/>
  <c r="AG38" i="7"/>
  <c r="AE37" i="7"/>
  <c r="AC36" i="7"/>
  <c r="AS34" i="7"/>
  <c r="AN33" i="7"/>
  <c r="AL32" i="7"/>
  <c r="AJ31" i="7"/>
  <c r="AH30" i="7"/>
  <c r="AF29" i="7"/>
  <c r="AS27" i="7"/>
  <c r="AS26" i="7"/>
  <c r="AO25" i="7"/>
  <c r="AO24" i="7"/>
  <c r="AK23" i="7"/>
  <c r="AG22" i="7"/>
  <c r="AF21" i="7"/>
  <c r="AC20" i="7"/>
  <c r="AB19" i="7"/>
  <c r="AQ17" i="7"/>
  <c r="AL16" i="7"/>
  <c r="AK15" i="7"/>
  <c r="AH14" i="7"/>
  <c r="AG13" i="7"/>
  <c r="AD12" i="7"/>
  <c r="AS10" i="7"/>
  <c r="AQ9" i="7"/>
  <c r="AO8" i="7"/>
  <c r="AM7" i="7"/>
  <c r="AK6" i="7"/>
  <c r="AF5" i="7"/>
  <c r="AD4" i="7"/>
  <c r="AP100" i="7"/>
  <c r="AM99" i="7"/>
  <c r="AH98" i="7"/>
  <c r="AG97" i="7"/>
  <c r="AD96" i="7"/>
  <c r="AC95" i="7"/>
  <c r="AR93" i="7"/>
  <c r="AO92" i="7"/>
  <c r="AM91" i="7"/>
  <c r="AK90" i="7"/>
  <c r="AI89" i="7"/>
  <c r="AG88" i="7"/>
  <c r="AB87" i="7"/>
  <c r="AR85" i="7"/>
  <c r="AP84" i="7"/>
  <c r="AN83" i="7"/>
  <c r="AL82" i="7"/>
  <c r="AG81" i="7"/>
  <c r="AG80" i="7"/>
  <c r="AC79" i="7"/>
  <c r="AC78" i="7"/>
  <c r="AQ76" i="7"/>
  <c r="AM75" i="7"/>
  <c r="AL74" i="7"/>
  <c r="AI73" i="7"/>
  <c r="AH72" i="7"/>
  <c r="AE71" i="7"/>
  <c r="AR69" i="7"/>
  <c r="AQ68" i="7"/>
  <c r="AN67" i="7"/>
  <c r="AM66" i="7"/>
  <c r="AJ65" i="7"/>
  <c r="AG64" i="7"/>
  <c r="AE63" i="7"/>
  <c r="AC62" i="7"/>
  <c r="AS60" i="7"/>
  <c r="AQ59" i="7"/>
  <c r="AL58" i="7"/>
  <c r="AJ57" i="7"/>
  <c r="AH56" i="7"/>
  <c r="AF55" i="7"/>
  <c r="AD54" i="7"/>
  <c r="AQ52" i="7"/>
  <c r="AQ51" i="7"/>
  <c r="AM50" i="7"/>
  <c r="AM49" i="7"/>
  <c r="AI48" i="7"/>
  <c r="AE47" i="7"/>
  <c r="AD46" i="7"/>
  <c r="AS44" i="7"/>
  <c r="AR43" i="7"/>
  <c r="AO42" i="7"/>
  <c r="AJ41" i="7"/>
  <c r="AI40" i="7"/>
  <c r="AF39" i="7"/>
  <c r="AE38" i="7"/>
  <c r="AB37" i="7"/>
  <c r="AQ35" i="7"/>
  <c r="AO34" i="7"/>
  <c r="AM33" i="7"/>
  <c r="AK32" i="7"/>
  <c r="AI31" i="7"/>
  <c r="AD30" i="7"/>
  <c r="AB29" i="7"/>
  <c r="AR27" i="7"/>
  <c r="AP26" i="7"/>
  <c r="AN25" i="7"/>
  <c r="AI24" i="7"/>
  <c r="AI23" i="7"/>
  <c r="AE22" i="7"/>
  <c r="AE21" i="7"/>
  <c r="AS19" i="7"/>
  <c r="AO18" i="7"/>
  <c r="AN17" i="7"/>
  <c r="AK16" i="7"/>
  <c r="AJ15" i="7"/>
  <c r="AG14" i="7"/>
  <c r="AB13" i="7"/>
  <c r="AS11" i="7"/>
  <c r="AP10" i="7"/>
  <c r="AO9" i="7"/>
  <c r="AL8" i="7"/>
  <c r="AI7" i="7"/>
  <c r="AG6" i="7"/>
  <c r="AE5" i="7"/>
  <c r="AC4" i="7"/>
  <c r="AB3" i="7"/>
  <c r="AK100" i="7"/>
  <c r="AJ99" i="7"/>
  <c r="AG98" i="7"/>
  <c r="AF97" i="7"/>
  <c r="AC96" i="7"/>
  <c r="AP94" i="7"/>
  <c r="AO93" i="7"/>
  <c r="AL92" i="7"/>
  <c r="AK91" i="7"/>
  <c r="AH90" i="7"/>
  <c r="AE89" i="7"/>
  <c r="AC88" i="7"/>
  <c r="AS86" i="7"/>
  <c r="AQ85" i="7"/>
  <c r="AO84" i="7"/>
  <c r="AJ83" i="7"/>
  <c r="AH82" i="7"/>
  <c r="AF81" i="7"/>
  <c r="AD80" i="7"/>
  <c r="AB79" i="7"/>
  <c r="AO77" i="7"/>
  <c r="AO76" i="7"/>
  <c r="AK75" i="7"/>
  <c r="AK74" i="7"/>
  <c r="AG73" i="7"/>
  <c r="AC72" i="7"/>
  <c r="AB71" i="7"/>
  <c r="AQ69" i="7"/>
  <c r="AP68" i="7"/>
  <c r="AM67" i="7"/>
  <c r="AH66" i="7"/>
  <c r="AG65" i="7"/>
  <c r="AD64" i="7"/>
  <c r="AC63" i="7"/>
  <c r="AR61" i="7"/>
  <c r="AO60" i="7"/>
  <c r="AM59" i="7"/>
  <c r="AK58" i="7"/>
  <c r="AI57" i="7"/>
  <c r="AG56" i="7"/>
  <c r="AB55" i="7"/>
  <c r="AR53" i="7"/>
  <c r="AP52" i="7"/>
  <c r="AN51" i="7"/>
  <c r="AL50" i="7"/>
  <c r="AG49" i="7"/>
  <c r="AG48" i="7"/>
  <c r="AC47" i="7"/>
  <c r="AC46" i="7"/>
  <c r="AQ44" i="7"/>
  <c r="AM43" i="7"/>
  <c r="AL42" i="7"/>
  <c r="AI41" i="7"/>
  <c r="AH40" i="7"/>
  <c r="AE39" i="7"/>
  <c r="AR37" i="7"/>
  <c r="AQ36" i="7"/>
  <c r="AN35" i="7"/>
  <c r="AM34" i="7"/>
  <c r="AJ33" i="7"/>
  <c r="AG32" i="7"/>
  <c r="AE31" i="7"/>
  <c r="AC30" i="7"/>
  <c r="AS28" i="7"/>
  <c r="AQ27" i="7"/>
  <c r="AL26" i="7"/>
  <c r="AJ25" i="7"/>
  <c r="AH24" i="7"/>
  <c r="AF23" i="7"/>
  <c r="AD22" i="7"/>
  <c r="AQ20" i="7"/>
  <c r="AQ19" i="7"/>
  <c r="AM18" i="7"/>
  <c r="AM17" i="7"/>
  <c r="AI16" i="7"/>
  <c r="AE15" i="7"/>
  <c r="AD14" i="7"/>
  <c r="AS12" i="7"/>
  <c r="AR11" i="7"/>
  <c r="AO10" i="7"/>
  <c r="AJ9" i="7"/>
  <c r="AI8" i="7"/>
  <c r="AF7" i="7"/>
  <c r="AE6" i="7"/>
  <c r="AB5" i="7"/>
  <c r="AQ3" i="7"/>
  <c r="AI100" i="7"/>
  <c r="AI99" i="7"/>
  <c r="AE98" i="7"/>
  <c r="AS96" i="7"/>
  <c r="AR95" i="7"/>
  <c r="AO94" i="7"/>
  <c r="AN93" i="7"/>
  <c r="AK92" i="7"/>
  <c r="AF91" i="7"/>
  <c r="AE90" i="7"/>
  <c r="AB89" i="7"/>
  <c r="AS87" i="7"/>
  <c r="AP86" i="7"/>
  <c r="AM85" i="7"/>
  <c r="AK84" i="7"/>
  <c r="AI83" i="7"/>
  <c r="AG82" i="7"/>
  <c r="AE81" i="7"/>
  <c r="AR79" i="7"/>
  <c r="AP78" i="7"/>
  <c r="AN77" i="7"/>
  <c r="AL76" i="7"/>
  <c r="AJ75" i="7"/>
  <c r="AE74" i="7"/>
  <c r="AE73" i="7"/>
  <c r="AS71" i="7"/>
  <c r="AS70" i="7"/>
  <c r="AO69" i="7"/>
  <c r="AK68" i="7"/>
  <c r="AJ67" i="7"/>
  <c r="AG66" i="7"/>
  <c r="AF65" i="7"/>
  <c r="AC64" i="7"/>
  <c r="AP62" i="7"/>
  <c r="AO61" i="7"/>
  <c r="AL60" i="7"/>
  <c r="AK59" i="7"/>
  <c r="AH58" i="7"/>
  <c r="AE57" i="7"/>
  <c r="AC56" i="7"/>
  <c r="AS54" i="7"/>
  <c r="AQ53" i="7"/>
  <c r="AO52" i="7"/>
  <c r="AJ51" i="7"/>
  <c r="AH50" i="7"/>
  <c r="AF49" i="7"/>
  <c r="AD48" i="7"/>
  <c r="AB47" i="7"/>
  <c r="AO45" i="7"/>
  <c r="AO44" i="7"/>
  <c r="AK43" i="7"/>
  <c r="AK42" i="7"/>
  <c r="AG41" i="7"/>
  <c r="AC40" i="7"/>
  <c r="AB39" i="7"/>
  <c r="AQ37" i="7"/>
  <c r="AP36" i="7"/>
  <c r="AM35" i="7"/>
  <c r="AH34" i="7"/>
  <c r="AG33" i="7"/>
  <c r="AD32" i="7"/>
  <c r="AC31" i="7"/>
  <c r="AR29" i="7"/>
  <c r="AO28" i="7"/>
  <c r="AM27" i="7"/>
  <c r="AK26" i="7"/>
  <c r="AI25" i="7"/>
  <c r="AG24" i="7"/>
  <c r="AB23" i="7"/>
  <c r="AR21" i="7"/>
  <c r="AP20" i="7"/>
  <c r="AN19" i="7"/>
  <c r="AL18" i="7"/>
  <c r="AG17" i="7"/>
  <c r="AG16" i="7"/>
  <c r="AC15" i="7"/>
  <c r="AC14" i="7"/>
  <c r="AQ12" i="7"/>
  <c r="AM11" i="7"/>
  <c r="AL10" i="7"/>
  <c r="AI9" i="7"/>
  <c r="AH8" i="7"/>
  <c r="AE7" i="7"/>
  <c r="AR5" i="7"/>
  <c r="AQ4" i="7"/>
  <c r="AN3" i="7"/>
  <c r="AH92" i="7"/>
  <c r="AF83" i="7"/>
  <c r="AD74" i="7"/>
  <c r="AS64" i="7"/>
  <c r="AS55" i="7"/>
  <c r="AP46" i="7"/>
  <c r="AO37" i="7"/>
  <c r="AL28" i="7"/>
  <c r="AJ19" i="7"/>
  <c r="AK10" i="7"/>
  <c r="AH100" i="7"/>
  <c r="AE91" i="7"/>
  <c r="AC82" i="7"/>
  <c r="AB73" i="7"/>
  <c r="AR63" i="7"/>
  <c r="AP54" i="7"/>
  <c r="AN45" i="7"/>
  <c r="AK36" i="7"/>
  <c r="AK27" i="7"/>
  <c r="AH18" i="7"/>
  <c r="AG9" i="7"/>
  <c r="AC99" i="7"/>
  <c r="AD90" i="7"/>
  <c r="AS80" i="7"/>
  <c r="AR71" i="7"/>
  <c r="AO62" i="7"/>
  <c r="AM53" i="7"/>
  <c r="AL44" i="7"/>
  <c r="AJ35" i="7"/>
  <c r="AH26" i="7"/>
  <c r="AF17" i="7"/>
  <c r="AC8" i="7"/>
  <c r="AQ96" i="7"/>
  <c r="AN87" i="7"/>
  <c r="AO78" i="7"/>
  <c r="AM69" i="7"/>
  <c r="AK60" i="7"/>
  <c r="AI51" i="7"/>
  <c r="AE42" i="7"/>
  <c r="AF33" i="7"/>
  <c r="AC24" i="7"/>
  <c r="AB15" i="7"/>
  <c r="AQ5" i="7"/>
  <c r="AQ95" i="7"/>
  <c r="AM86" i="7"/>
  <c r="AM77" i="7"/>
  <c r="AI68" i="7"/>
  <c r="AF59" i="7"/>
  <c r="AG50" i="7"/>
  <c r="AE41" i="7"/>
  <c r="AC32" i="7"/>
  <c r="AS22" i="7"/>
  <c r="AO13" i="7"/>
  <c r="AP4" i="7"/>
  <c r="AM94" i="7"/>
  <c r="AJ85" i="7"/>
  <c r="AH76" i="7"/>
  <c r="AI67" i="7"/>
  <c r="AE58" i="7"/>
  <c r="AE49" i="7"/>
  <c r="AS39" i="7"/>
  <c r="AP30" i="7"/>
  <c r="AQ21" i="7"/>
  <c r="AO12" i="7"/>
  <c r="AM3" i="7"/>
  <c r="AE66" i="7"/>
  <c r="AO29" i="7"/>
  <c r="AC98" i="7"/>
  <c r="AN61" i="7"/>
  <c r="AE25" i="7"/>
  <c r="AI93" i="7"/>
  <c r="AB57" i="7"/>
  <c r="AO20" i="7"/>
  <c r="AS88" i="7"/>
  <c r="AK52" i="7"/>
  <c r="AD16" i="7"/>
  <c r="AI84" i="7"/>
  <c r="AR47" i="7"/>
  <c r="AK11" i="7"/>
  <c r="AQ79" i="7"/>
  <c r="AJ43" i="7"/>
  <c r="AB7" i="7"/>
  <c r="AF75" i="7"/>
  <c r="AS38" i="7"/>
  <c r="AM70" i="7"/>
  <c r="AG34" i="7"/>
  <c r="AB3" i="15" a="1"/>
  <c r="O276" i="3"/>
  <c r="O179" i="3"/>
  <c r="O21" i="3"/>
  <c r="O19" i="3"/>
  <c r="O42" i="3"/>
  <c r="O27" i="3"/>
  <c r="O331" i="3"/>
  <c r="O106" i="3"/>
  <c r="O223" i="3"/>
  <c r="O279" i="3"/>
  <c r="O83" i="3"/>
  <c r="O222" i="3"/>
  <c r="O359" i="3"/>
  <c r="O57" i="3"/>
  <c r="O177" i="3"/>
  <c r="O63" i="3"/>
  <c r="O221" i="3"/>
  <c r="O55" i="3"/>
  <c r="O189" i="3"/>
  <c r="O69" i="3"/>
  <c r="O155" i="3"/>
  <c r="O230" i="3"/>
  <c r="O373" i="3"/>
  <c r="O369" i="3"/>
  <c r="O411" i="3"/>
  <c r="O25" i="3"/>
  <c r="O66" i="3"/>
  <c r="O161" i="3"/>
  <c r="O243" i="3"/>
  <c r="O346" i="3"/>
  <c r="O77" i="3"/>
  <c r="O163" i="3"/>
  <c r="O241" i="3"/>
  <c r="O334" i="3"/>
  <c r="O490" i="3"/>
  <c r="O282" i="3"/>
  <c r="O413" i="3"/>
  <c r="O32" i="3"/>
  <c r="O64" i="3"/>
  <c r="O96" i="3"/>
  <c r="O128" i="3"/>
  <c r="O160" i="3"/>
  <c r="O192" i="3"/>
  <c r="O224" i="3"/>
  <c r="O285" i="3"/>
  <c r="O342" i="3"/>
  <c r="O443" i="3"/>
  <c r="O272" i="3"/>
  <c r="O378" i="3"/>
  <c r="O415" i="3"/>
  <c r="O453" i="3"/>
  <c r="O498" i="3"/>
  <c r="O403" i="3"/>
  <c r="O441" i="3"/>
  <c r="O486" i="3"/>
  <c r="O348" i="3"/>
  <c r="O380" i="3"/>
  <c r="O412" i="3"/>
  <c r="O444" i="3"/>
  <c r="O476" i="3"/>
  <c r="O308" i="3"/>
  <c r="O298" i="3"/>
  <c r="O101" i="3"/>
  <c r="O109" i="3"/>
  <c r="O362" i="3"/>
  <c r="O44" i="3"/>
  <c r="O140" i="3"/>
  <c r="O493" i="3"/>
  <c r="O431" i="3"/>
  <c r="O190" i="3"/>
  <c r="O214" i="3"/>
  <c r="O30" i="3"/>
  <c r="O127" i="3"/>
  <c r="O74" i="3"/>
  <c r="O115" i="3"/>
  <c r="O455" i="3"/>
  <c r="O125" i="3"/>
  <c r="O237" i="3"/>
  <c r="O284" i="3"/>
  <c r="O118" i="3"/>
  <c r="O234" i="3"/>
  <c r="O414" i="3"/>
  <c r="O73" i="3"/>
  <c r="O199" i="3"/>
  <c r="O117" i="3"/>
  <c r="O273" i="3"/>
  <c r="O85" i="3"/>
  <c r="O211" i="3"/>
  <c r="O70" i="3"/>
  <c r="O165" i="3"/>
  <c r="O258" i="3"/>
  <c r="O461" i="3"/>
  <c r="O379" i="3"/>
  <c r="O423" i="3"/>
  <c r="O31" i="3"/>
  <c r="O87" i="3"/>
  <c r="O162" i="3"/>
  <c r="O244" i="3"/>
  <c r="O367" i="3"/>
  <c r="O78" i="3"/>
  <c r="O173" i="3"/>
  <c r="O263" i="3"/>
  <c r="O351" i="3"/>
  <c r="O233" i="3"/>
  <c r="O297" i="3"/>
  <c r="O430" i="3"/>
  <c r="O36" i="3"/>
  <c r="O68" i="3"/>
  <c r="O100" i="3"/>
  <c r="O132" i="3"/>
  <c r="O164" i="3"/>
  <c r="O196" i="3"/>
  <c r="O228" i="3"/>
  <c r="O287" i="3"/>
  <c r="O345" i="3"/>
  <c r="O449" i="3"/>
  <c r="O274" i="3"/>
  <c r="O398" i="3"/>
  <c r="O418" i="3"/>
  <c r="O463" i="3"/>
  <c r="O406" i="3"/>
  <c r="O451" i="3"/>
  <c r="O489" i="3"/>
  <c r="O352" i="3"/>
  <c r="O384" i="3"/>
  <c r="O416" i="3"/>
  <c r="O448" i="3"/>
  <c r="O480" i="3"/>
  <c r="O126" i="3"/>
  <c r="O94" i="3"/>
  <c r="O275" i="3"/>
  <c r="O494" i="3"/>
  <c r="O383" i="3"/>
  <c r="O34" i="3"/>
  <c r="O385" i="3"/>
  <c r="O357" i="3"/>
  <c r="O235" i="3"/>
  <c r="O299" i="3"/>
  <c r="O474" i="3"/>
  <c r="O72" i="3"/>
  <c r="O168" i="3"/>
  <c r="O200" i="3"/>
  <c r="O355" i="3"/>
  <c r="O442" i="3"/>
  <c r="O421" i="3"/>
  <c r="O454" i="3"/>
  <c r="O356" i="3"/>
  <c r="O420" i="3"/>
  <c r="O452" i="3"/>
  <c r="AG89" i="7" l="1"/>
  <c r="AB95" i="7"/>
  <c r="AO100" i="7"/>
  <c r="AI6" i="7"/>
  <c r="AS9" i="7"/>
  <c r="AK13" i="7"/>
  <c r="AC17" i="7"/>
  <c r="AM20" i="7"/>
  <c r="AE24" i="7"/>
  <c r="AO27" i="7"/>
  <c r="AG31" i="7"/>
  <c r="AQ34" i="7"/>
  <c r="AI38" i="7"/>
  <c r="AS41" i="7"/>
  <c r="AK45" i="7"/>
  <c r="AC49" i="7"/>
  <c r="AM52" i="7"/>
  <c r="AE56" i="7"/>
  <c r="AO59" i="7"/>
  <c r="AG63" i="7"/>
  <c r="AQ66" i="7"/>
  <c r="AI70" i="7"/>
  <c r="AS73" i="7"/>
  <c r="AK77" i="7"/>
  <c r="AC81" i="7"/>
  <c r="AM84" i="7"/>
  <c r="AE88" i="7"/>
  <c r="AO91" i="7"/>
  <c r="AG95" i="7"/>
  <c r="AQ98" i="7"/>
  <c r="AN4" i="7"/>
  <c r="AF8" i="7"/>
  <c r="AP11" i="7"/>
  <c r="AH15" i="7"/>
  <c r="AR18" i="7"/>
  <c r="AJ22" i="7"/>
  <c r="AB26" i="7"/>
  <c r="AL29" i="7"/>
  <c r="AD33" i="7"/>
  <c r="AN36" i="7"/>
  <c r="AF40" i="7"/>
  <c r="AP43" i="7"/>
  <c r="AH47" i="7"/>
  <c r="AR50" i="7"/>
  <c r="AJ54" i="7"/>
  <c r="AB58" i="7"/>
  <c r="AL61" i="7"/>
  <c r="AD65" i="7"/>
  <c r="AN68" i="7"/>
  <c r="AF72" i="7"/>
  <c r="AP75" i="7"/>
  <c r="AH79" i="7"/>
  <c r="AR82" i="7"/>
  <c r="AJ86" i="7"/>
  <c r="AB90" i="7"/>
  <c r="AL93" i="7"/>
  <c r="AD97" i="7"/>
  <c r="AN100" i="7"/>
  <c r="AF6" i="7"/>
  <c r="AP9" i="7"/>
  <c r="AH13" i="7"/>
  <c r="AR16" i="7"/>
  <c r="AJ20" i="7"/>
  <c r="AB24" i="7"/>
  <c r="AL27" i="7"/>
  <c r="AD31" i="7"/>
  <c r="AN34" i="7"/>
  <c r="AF38" i="7"/>
  <c r="AP41" i="7"/>
  <c r="AH45" i="7"/>
  <c r="AR48" i="7"/>
  <c r="AJ52" i="7"/>
  <c r="AB56" i="7"/>
  <c r="AL59" i="7"/>
  <c r="AD63" i="7"/>
  <c r="AN66" i="7"/>
  <c r="AF70" i="7"/>
  <c r="AP73" i="7"/>
  <c r="AH77" i="7"/>
  <c r="AR80" i="7"/>
  <c r="AJ84" i="7"/>
  <c r="AB88" i="7"/>
  <c r="AL91" i="7"/>
  <c r="AD95" i="7"/>
  <c r="AN98" i="7"/>
  <c r="AC90" i="7"/>
  <c r="AN95" i="7"/>
  <c r="AG3" i="7"/>
  <c r="AQ6" i="7"/>
  <c r="AI10" i="7"/>
  <c r="AS13" i="7"/>
  <c r="AK17" i="7"/>
  <c r="AC21" i="7"/>
  <c r="AM24" i="7"/>
  <c r="AE28" i="7"/>
  <c r="AO31" i="7"/>
  <c r="AG35" i="7"/>
  <c r="AQ38" i="7"/>
  <c r="AI42" i="7"/>
  <c r="AS45" i="7"/>
  <c r="AK49" i="7"/>
  <c r="AC53" i="7"/>
  <c r="AM56" i="7"/>
  <c r="AE60" i="7"/>
  <c r="AO63" i="7"/>
  <c r="AG67" i="7"/>
  <c r="AQ70" i="7"/>
  <c r="AI74" i="7"/>
  <c r="AS77" i="7"/>
  <c r="AK81" i="7"/>
  <c r="AC85" i="7"/>
  <c r="AM88" i="7"/>
  <c r="AE92" i="7"/>
  <c r="AO95" i="7"/>
  <c r="AG99" i="7"/>
  <c r="AD5" i="7"/>
  <c r="AN8" i="7"/>
  <c r="AF12" i="7"/>
  <c r="AP15" i="7"/>
  <c r="AH19" i="7"/>
  <c r="AR22" i="7"/>
  <c r="AJ26" i="7"/>
  <c r="AB30" i="7"/>
  <c r="AL33" i="7"/>
  <c r="AD37" i="7"/>
  <c r="AN40" i="7"/>
  <c r="AF44" i="7"/>
  <c r="AP47" i="7"/>
  <c r="AH51" i="7"/>
  <c r="AR54" i="7"/>
  <c r="AJ58" i="7"/>
  <c r="AB62" i="7"/>
  <c r="AL65" i="7"/>
  <c r="AD69" i="7"/>
  <c r="AN72" i="7"/>
  <c r="AF76" i="7"/>
  <c r="AP79" i="7"/>
  <c r="AH83" i="7"/>
  <c r="AR86" i="7"/>
  <c r="AJ90" i="7"/>
  <c r="AB94" i="7"/>
  <c r="AL97" i="7"/>
  <c r="AD3" i="7"/>
  <c r="AN6" i="7"/>
  <c r="AF10" i="7"/>
  <c r="AP13" i="7"/>
  <c r="AH17" i="7"/>
  <c r="AR20" i="7"/>
  <c r="AJ24" i="7"/>
  <c r="AB28" i="7"/>
  <c r="AL31" i="7"/>
  <c r="AD35" i="7"/>
  <c r="AN38" i="7"/>
  <c r="AF42" i="7"/>
  <c r="AP45" i="7"/>
  <c r="AH49" i="7"/>
  <c r="AR52" i="7"/>
  <c r="AJ56" i="7"/>
  <c r="AB60" i="7"/>
  <c r="AL63" i="7"/>
  <c r="AD67" i="7"/>
  <c r="AN70" i="7"/>
  <c r="AF74" i="7"/>
  <c r="AP77" i="7"/>
  <c r="AH81" i="7"/>
  <c r="AR84" i="7"/>
  <c r="AJ88" i="7"/>
  <c r="AB92" i="7"/>
  <c r="AL95" i="7"/>
  <c r="AD99" i="7"/>
  <c r="AO90" i="7"/>
  <c r="AI96" i="7"/>
  <c r="AO3" i="7"/>
  <c r="AG7" i="7"/>
  <c r="AQ10" i="7"/>
  <c r="AI14" i="7"/>
  <c r="AS17" i="7"/>
  <c r="AK21" i="7"/>
  <c r="AC25" i="7"/>
  <c r="AM28" i="7"/>
  <c r="AE32" i="7"/>
  <c r="AO35" i="7"/>
  <c r="AG39" i="7"/>
  <c r="AQ42" i="7"/>
  <c r="AI46" i="7"/>
  <c r="AS49" i="7"/>
  <c r="AK53" i="7"/>
  <c r="AC57" i="7"/>
  <c r="AM60" i="7"/>
  <c r="AE64" i="7"/>
  <c r="AO67" i="7"/>
  <c r="AG71" i="7"/>
  <c r="AQ74" i="7"/>
  <c r="AI78" i="7"/>
  <c r="AS81" i="7"/>
  <c r="AK85" i="7"/>
  <c r="AC89" i="7"/>
  <c r="AM92" i="7"/>
  <c r="AE96" i="7"/>
  <c r="AO99" i="7"/>
  <c r="AL5" i="7"/>
  <c r="AD9" i="7"/>
  <c r="AN12" i="7"/>
  <c r="AF16" i="7"/>
  <c r="AP19" i="7"/>
  <c r="AH23" i="7"/>
  <c r="AR26" i="7"/>
  <c r="AJ30" i="7"/>
  <c r="AB34" i="7"/>
  <c r="AL37" i="7"/>
  <c r="AD41" i="7"/>
  <c r="AN44" i="7"/>
  <c r="AF48" i="7"/>
  <c r="AP51" i="7"/>
  <c r="AH55" i="7"/>
  <c r="AR58" i="7"/>
  <c r="AJ62" i="7"/>
  <c r="AB66" i="7"/>
  <c r="AL69" i="7"/>
  <c r="AD73" i="7"/>
  <c r="AN76" i="7"/>
  <c r="AF80" i="7"/>
  <c r="AP83" i="7"/>
  <c r="AH87" i="7"/>
  <c r="AR90" i="7"/>
  <c r="AJ94" i="7"/>
  <c r="AB98" i="7"/>
  <c r="AL3" i="7"/>
  <c r="AD7" i="7"/>
  <c r="AN10" i="7"/>
  <c r="AF14" i="7"/>
  <c r="AP17" i="7"/>
  <c r="AH21" i="7"/>
  <c r="AR24" i="7"/>
  <c r="AJ28" i="7"/>
  <c r="AB32" i="7"/>
  <c r="AL35" i="7"/>
  <c r="AD39" i="7"/>
  <c r="AN42" i="7"/>
  <c r="AF46" i="7"/>
  <c r="AP49" i="7"/>
  <c r="AH53" i="7"/>
  <c r="AR56" i="7"/>
  <c r="AJ60" i="7"/>
  <c r="AB64" i="7"/>
  <c r="AL67" i="7"/>
  <c r="AD71" i="7"/>
  <c r="AN74" i="7"/>
  <c r="AF78" i="7"/>
  <c r="AP81" i="7"/>
  <c r="AH85" i="7"/>
  <c r="AR88" i="7"/>
  <c r="AJ92" i="7"/>
  <c r="AB96" i="7"/>
  <c r="AL99" i="7"/>
  <c r="AJ91" i="7"/>
  <c r="AE97" i="7"/>
  <c r="AE4" i="7"/>
  <c r="AO7" i="7"/>
  <c r="AG11" i="7"/>
  <c r="AQ14" i="7"/>
  <c r="AI18" i="7"/>
  <c r="AS21" i="7"/>
  <c r="AK25" i="7"/>
  <c r="AC29" i="7"/>
  <c r="AM32" i="7"/>
  <c r="AE36" i="7"/>
  <c r="AO39" i="7"/>
  <c r="AG43" i="7"/>
  <c r="AQ46" i="7"/>
  <c r="AI50" i="7"/>
  <c r="AS53" i="7"/>
  <c r="AK57" i="7"/>
  <c r="AC61" i="7"/>
  <c r="AM64" i="7"/>
  <c r="AE68" i="7"/>
  <c r="AO71" i="7"/>
  <c r="AG75" i="7"/>
  <c r="AQ78" i="7"/>
  <c r="AI82" i="7"/>
  <c r="AS85" i="7"/>
  <c r="AK89" i="7"/>
  <c r="AC93" i="7"/>
  <c r="AM96" i="7"/>
  <c r="AE100" i="7"/>
  <c r="AB6" i="7"/>
  <c r="AL9" i="7"/>
  <c r="AD13" i="7"/>
  <c r="AN16" i="7"/>
  <c r="AF20" i="7"/>
  <c r="AP23" i="7"/>
  <c r="AH27" i="7"/>
  <c r="AR30" i="7"/>
  <c r="AJ34" i="7"/>
  <c r="AB38" i="7"/>
  <c r="AL41" i="7"/>
  <c r="AD45" i="7"/>
  <c r="AN48" i="7"/>
  <c r="AF52" i="7"/>
  <c r="AP55" i="7"/>
  <c r="AH59" i="7"/>
  <c r="AR62" i="7"/>
  <c r="AJ66" i="7"/>
  <c r="AB70" i="7"/>
  <c r="AL73" i="7"/>
  <c r="AD77" i="7"/>
  <c r="AN80" i="7"/>
  <c r="AF84" i="7"/>
  <c r="AP87" i="7"/>
  <c r="AH91" i="7"/>
  <c r="AR94" i="7"/>
  <c r="AJ98" i="7"/>
  <c r="AB4" i="7"/>
  <c r="AL7" i="7"/>
  <c r="AD11" i="7"/>
  <c r="AN14" i="7"/>
  <c r="AF18" i="7"/>
  <c r="AP21" i="7"/>
  <c r="AH25" i="7"/>
  <c r="AR28" i="7"/>
  <c r="AJ32" i="7"/>
  <c r="AB36" i="7"/>
  <c r="AL39" i="7"/>
  <c r="AD43" i="7"/>
  <c r="AN46" i="7"/>
  <c r="AF50" i="7"/>
  <c r="AP53" i="7"/>
  <c r="AH57" i="7"/>
  <c r="AR60" i="7"/>
  <c r="AJ64" i="7"/>
  <c r="AB68" i="7"/>
  <c r="AL71" i="7"/>
  <c r="AD75" i="7"/>
  <c r="AN78" i="7"/>
  <c r="AF82" i="7"/>
  <c r="AP85" i="7"/>
  <c r="AH89" i="7"/>
  <c r="AR92" i="7"/>
  <c r="AJ96" i="7"/>
  <c r="AI87" i="8"/>
  <c r="AD93" i="8"/>
  <c r="AQ98" i="8"/>
  <c r="AN5" i="8"/>
  <c r="AI11" i="8"/>
  <c r="AD17" i="8"/>
  <c r="AQ22" i="8"/>
  <c r="AI28" i="8"/>
  <c r="AD34" i="8"/>
  <c r="AQ39" i="8"/>
  <c r="AL45" i="8"/>
  <c r="AR51" i="8"/>
  <c r="AI58" i="8"/>
  <c r="AO64" i="8"/>
  <c r="AC71" i="8"/>
  <c r="AE78" i="8"/>
  <c r="AN84" i="8"/>
  <c r="AB91" i="8"/>
  <c r="AK97" i="8"/>
  <c r="AO5" i="8"/>
  <c r="AF12" i="8"/>
  <c r="AL18" i="8"/>
  <c r="AN25" i="8"/>
  <c r="AE32" i="8"/>
  <c r="AK38" i="8"/>
  <c r="AQ44" i="8"/>
  <c r="AH51" i="8"/>
  <c r="AN57" i="8"/>
  <c r="AE64" i="8"/>
  <c r="AG71" i="8"/>
  <c r="AM77" i="8"/>
  <c r="AS83" i="8"/>
  <c r="AJ90" i="8"/>
  <c r="AP96" i="8"/>
  <c r="AF5" i="8"/>
  <c r="AO11" i="8"/>
  <c r="AQ18" i="8"/>
  <c r="AE25" i="8"/>
  <c r="AK31" i="8"/>
  <c r="AB38" i="8"/>
  <c r="AH44" i="8"/>
  <c r="AQ50" i="8"/>
  <c r="AE57" i="8"/>
  <c r="AG64" i="8"/>
  <c r="AM70" i="8"/>
  <c r="AD77" i="8"/>
  <c r="AJ83" i="8"/>
  <c r="AS89" i="8"/>
  <c r="AC99" i="8"/>
  <c r="AM9" i="8"/>
  <c r="AM24" i="8"/>
  <c r="AN36" i="8"/>
  <c r="AO48" i="8"/>
  <c r="AS62" i="8"/>
  <c r="AP75" i="8"/>
  <c r="AM88" i="8"/>
  <c r="AL3" i="8"/>
  <c r="AN14" i="8"/>
  <c r="AL23" i="8"/>
  <c r="AB32" i="8"/>
  <c r="AF42" i="8"/>
  <c r="AL51" i="8"/>
  <c r="AB60" i="8"/>
  <c r="AR68" i="8"/>
  <c r="AB80" i="8"/>
  <c r="AJ88" i="8"/>
  <c r="AH97" i="8"/>
  <c r="AS8" i="8"/>
  <c r="AG18" i="8"/>
  <c r="AO26" i="8"/>
  <c r="AM35" i="8"/>
  <c r="AO46" i="8"/>
  <c r="AE55" i="8"/>
  <c r="AC64" i="8"/>
  <c r="AG74" i="8"/>
  <c r="AE83" i="8"/>
  <c r="AC92" i="8"/>
  <c r="AK100" i="8"/>
  <c r="AN15" i="8"/>
  <c r="AL24" i="8"/>
  <c r="AB33" i="8"/>
  <c r="AF43" i="8"/>
  <c r="AR53" i="8"/>
  <c r="AP66" i="8"/>
  <c r="AH98" i="8"/>
  <c r="AJ85" i="8"/>
  <c r="AF71" i="8"/>
  <c r="AJ57" i="8"/>
  <c r="AN47" i="8"/>
  <c r="AF39" i="8"/>
  <c r="AF31" i="8"/>
  <c r="AP22" i="8"/>
  <c r="AP14" i="8"/>
  <c r="AP6" i="8"/>
  <c r="AG94" i="8"/>
  <c r="AG86" i="8"/>
  <c r="AG78" i="8"/>
  <c r="AG70" i="8"/>
  <c r="AQ61" i="8"/>
  <c r="AQ53" i="8"/>
  <c r="AQ45" i="8"/>
  <c r="AI37" i="8"/>
  <c r="AI29" i="8"/>
  <c r="AI21" i="8"/>
  <c r="AI13" i="8"/>
  <c r="AS4" i="8"/>
  <c r="AD95" i="8"/>
  <c r="AD87" i="8"/>
  <c r="AN78" i="8"/>
  <c r="AN70" i="8"/>
  <c r="AN62" i="8"/>
  <c r="AN54" i="8"/>
  <c r="AF46" i="8"/>
  <c r="AF38" i="8"/>
  <c r="AF30" i="8"/>
  <c r="AP21" i="8"/>
  <c r="AP13" i="8"/>
  <c r="AP5" i="8"/>
  <c r="AP92" i="8"/>
  <c r="AS79" i="8"/>
  <c r="AN68" i="8"/>
  <c r="AF57" i="8"/>
  <c r="AS45" i="8"/>
  <c r="AK34" i="8"/>
  <c r="AC23" i="8"/>
  <c r="AP11" i="8"/>
  <c r="AB3" i="8"/>
  <c r="AS91" i="8"/>
  <c r="AI86" i="8"/>
  <c r="AN80" i="8"/>
  <c r="AS74" i="8"/>
  <c r="AF69" i="8"/>
  <c r="AK63" i="8"/>
  <c r="AS57" i="8"/>
  <c r="AF52" i="8"/>
  <c r="AK46" i="8"/>
  <c r="AP40" i="8"/>
  <c r="AC35" i="8"/>
  <c r="AK29" i="8"/>
  <c r="AP23" i="8"/>
  <c r="AC18" i="8"/>
  <c r="AH12" i="8"/>
  <c r="AM6" i="8"/>
  <c r="AS98" i="8"/>
  <c r="AF93" i="8"/>
  <c r="AK87" i="8"/>
  <c r="AS81" i="8"/>
  <c r="AF76" i="8"/>
  <c r="AK70" i="8"/>
  <c r="AP64" i="8"/>
  <c r="AC59" i="8"/>
  <c r="AK53" i="8"/>
  <c r="AP47" i="8"/>
  <c r="AC42" i="8"/>
  <c r="AH36" i="8"/>
  <c r="AM30" i="8"/>
  <c r="AC25" i="8"/>
  <c r="AH19" i="8"/>
  <c r="AM13" i="8"/>
  <c r="AR7" i="8"/>
  <c r="AG100" i="8"/>
  <c r="AL94" i="8"/>
  <c r="AQ88" i="8"/>
  <c r="AG83" i="8"/>
  <c r="AL77" i="8"/>
  <c r="AQ71" i="8"/>
  <c r="AD66" i="8"/>
  <c r="AI60" i="8"/>
  <c r="AQ54" i="8"/>
  <c r="AD49" i="8"/>
  <c r="AJ93" i="8"/>
  <c r="AB89" i="8"/>
  <c r="AP74" i="8"/>
  <c r="AL92" i="8"/>
  <c r="AF95" i="8"/>
  <c r="AO91" i="8"/>
  <c r="AG97" i="8"/>
  <c r="AI4" i="8"/>
  <c r="AB10" i="8"/>
  <c r="AO15" i="8"/>
  <c r="AG21" i="8"/>
  <c r="AB27" i="8"/>
  <c r="AO32" i="8"/>
  <c r="AJ38" i="8"/>
  <c r="AE44" i="8"/>
  <c r="AK50" i="8"/>
  <c r="AQ56" i="8"/>
  <c r="AH63" i="8"/>
  <c r="AN69" i="8"/>
  <c r="AE76" i="8"/>
  <c r="AK82" i="8"/>
  <c r="AM89" i="8"/>
  <c r="AS95" i="8"/>
  <c r="AL4" i="8"/>
  <c r="AQ10" i="8"/>
  <c r="AE17" i="8"/>
  <c r="AK23" i="8"/>
  <c r="AB30" i="8"/>
  <c r="AD37" i="8"/>
  <c r="AJ43" i="8"/>
  <c r="AS49" i="8"/>
  <c r="AG56" i="8"/>
  <c r="AM62" i="8"/>
  <c r="AD69" i="8"/>
  <c r="AJ75" i="8"/>
  <c r="AL82" i="8"/>
  <c r="AC89" i="8"/>
  <c r="AI95" i="8"/>
  <c r="AD4" i="8"/>
  <c r="AE10" i="8"/>
  <c r="AN16" i="8"/>
  <c r="AB23" i="8"/>
  <c r="AD30" i="8"/>
  <c r="AM36" i="8"/>
  <c r="AS42" i="8"/>
  <c r="AG49" i="8"/>
  <c r="AP55" i="8"/>
  <c r="AD62" i="8"/>
  <c r="AM68" i="8"/>
  <c r="AO75" i="8"/>
  <c r="AC82" i="8"/>
  <c r="AI88" i="8"/>
  <c r="AG96" i="8"/>
  <c r="AF8" i="8"/>
  <c r="AK19" i="8"/>
  <c r="AO31" i="8"/>
  <c r="AH47" i="8"/>
  <c r="AI59" i="8"/>
  <c r="AJ71" i="8"/>
  <c r="AN85" i="8"/>
  <c r="AN100" i="8"/>
  <c r="AD11" i="8"/>
  <c r="AB20" i="8"/>
  <c r="AD31" i="8"/>
  <c r="AL39" i="8"/>
  <c r="AJ48" i="8"/>
  <c r="AN58" i="8"/>
  <c r="AL67" i="8"/>
  <c r="AJ76" i="8"/>
  <c r="AR84" i="8"/>
  <c r="AB96" i="8"/>
  <c r="AO6" i="8"/>
  <c r="AE15" i="8"/>
  <c r="AI25" i="8"/>
  <c r="AO34" i="8"/>
  <c r="AE43" i="8"/>
  <c r="AM51" i="8"/>
  <c r="AE63" i="8"/>
  <c r="AM71" i="8"/>
  <c r="AC80" i="8"/>
  <c r="AG90" i="8"/>
  <c r="AM99" i="8"/>
  <c r="AD12" i="8"/>
  <c r="AB21" i="8"/>
  <c r="AD32" i="8"/>
  <c r="AL40" i="8"/>
  <c r="AH50" i="8"/>
  <c r="AD64" i="8"/>
  <c r="AF79" i="8"/>
  <c r="AD96" i="8"/>
  <c r="AI47" i="8"/>
  <c r="AL70" i="8"/>
  <c r="AM61" i="8"/>
  <c r="AM50" i="8"/>
  <c r="AN41" i="8"/>
  <c r="AQ30" i="8"/>
  <c r="AO21" i="8"/>
  <c r="AE22" i="8"/>
  <c r="AG8" i="8"/>
  <c r="AB31" i="8"/>
  <c r="AO53" i="8"/>
  <c r="AM76" i="8"/>
  <c r="AH99" i="8"/>
  <c r="AS22" i="8"/>
  <c r="AN45" i="8"/>
  <c r="AI68" i="8"/>
  <c r="AG91" i="8"/>
  <c r="AM14" i="8"/>
  <c r="AK37" i="8"/>
  <c r="AF60" i="8"/>
  <c r="AS82" i="8"/>
  <c r="AL6" i="8"/>
  <c r="AG29" i="8"/>
  <c r="AE52" i="8"/>
  <c r="AR74" i="8"/>
  <c r="AM97" i="8"/>
  <c r="AD21" i="8"/>
  <c r="AQ43" i="8"/>
  <c r="AL66" i="8"/>
  <c r="AG89" i="8"/>
  <c r="AC13" i="8"/>
  <c r="AP35" i="8"/>
  <c r="AK58" i="8"/>
  <c r="AF81" i="8"/>
  <c r="AO3" i="8"/>
  <c r="AD9" i="8"/>
  <c r="AQ14" i="8"/>
  <c r="AI20" i="8"/>
  <c r="AD26" i="8"/>
  <c r="AQ31" i="8"/>
  <c r="AL37" i="8"/>
  <c r="AG43" i="8"/>
  <c r="AQ48" i="8"/>
  <c r="AL54" i="8"/>
  <c r="AG60" i="8"/>
  <c r="AB66" i="8"/>
  <c r="AO71" i="8"/>
  <c r="AG77" i="8"/>
  <c r="AB83" i="8"/>
  <c r="AO88" i="8"/>
  <c r="AJ94" i="8"/>
  <c r="AE100" i="8"/>
  <c r="AB7" i="8"/>
  <c r="AO12" i="8"/>
  <c r="AJ18" i="8"/>
  <c r="AE24" i="8"/>
  <c r="AO29" i="8"/>
  <c r="AJ35" i="8"/>
  <c r="AE41" i="8"/>
  <c r="AR46" i="8"/>
  <c r="AM52" i="8"/>
  <c r="AE58" i="8"/>
  <c r="AR63" i="8"/>
  <c r="AM69" i="8"/>
  <c r="AH75" i="8"/>
  <c r="AC81" i="8"/>
  <c r="AM86" i="8"/>
  <c r="AH92" i="8"/>
  <c r="AC98" i="8"/>
  <c r="AC5" i="8"/>
  <c r="AM10" i="8"/>
  <c r="AH16" i="8"/>
  <c r="AC22" i="8"/>
  <c r="AP27" i="8"/>
  <c r="AK33" i="8"/>
  <c r="AC39" i="8"/>
  <c r="AP44" i="8"/>
  <c r="AG51" i="8"/>
  <c r="AM57" i="8"/>
  <c r="AS63" i="8"/>
  <c r="AJ70" i="8"/>
  <c r="AP76" i="8"/>
  <c r="AR83" i="8"/>
  <c r="AI90" i="8"/>
  <c r="AO96" i="8"/>
  <c r="AD5" i="8"/>
  <c r="AJ11" i="8"/>
  <c r="AS17" i="8"/>
  <c r="AG24" i="8"/>
  <c r="AI31" i="8"/>
  <c r="AO37" i="8"/>
  <c r="AF44" i="8"/>
  <c r="AL50" i="8"/>
  <c r="AC57" i="8"/>
  <c r="AI63" i="8"/>
  <c r="AO69" i="8"/>
  <c r="AQ76" i="8"/>
  <c r="AH83" i="8"/>
  <c r="AN89" i="8"/>
  <c r="AE96" i="8"/>
  <c r="AN4" i="8"/>
  <c r="AS10" i="8"/>
  <c r="AG17" i="8"/>
  <c r="AI24" i="8"/>
  <c r="AR30" i="8"/>
  <c r="AF37" i="8"/>
  <c r="AO43" i="8"/>
  <c r="AC50" i="8"/>
  <c r="AI56" i="8"/>
  <c r="AR62" i="8"/>
  <c r="AB70" i="8"/>
  <c r="AH76" i="8"/>
  <c r="AQ82" i="8"/>
  <c r="AE89" i="8"/>
  <c r="AC97" i="8"/>
  <c r="AQ8" i="8"/>
  <c r="AG20" i="8"/>
  <c r="AR35" i="8"/>
  <c r="AS47" i="8"/>
  <c r="AE60" i="8"/>
  <c r="AI74" i="8"/>
  <c r="AQ87" i="8"/>
  <c r="AD3" i="8"/>
  <c r="AB12" i="8"/>
  <c r="AD23" i="8"/>
  <c r="AL31" i="8"/>
  <c r="AJ40" i="8"/>
  <c r="AF50" i="8"/>
  <c r="AL59" i="8"/>
  <c r="AB68" i="8"/>
  <c r="AR76" i="8"/>
  <c r="AB88" i="8"/>
  <c r="AJ96" i="8"/>
  <c r="AE7" i="8"/>
  <c r="AI17" i="8"/>
  <c r="AG26" i="8"/>
  <c r="AE35" i="8"/>
  <c r="AM43" i="8"/>
  <c r="AO54" i="8"/>
  <c r="AM63" i="8"/>
  <c r="AC72" i="8"/>
  <c r="AG82" i="8"/>
  <c r="AM91" i="8"/>
  <c r="AC100" i="8"/>
  <c r="AL12" i="8"/>
  <c r="AD24" i="8"/>
  <c r="AL32" i="8"/>
  <c r="AB41" i="8"/>
  <c r="AL52" i="8"/>
  <c r="AB65" i="8"/>
  <c r="AB81" i="8"/>
  <c r="AL54" i="6"/>
  <c r="AG59" i="6"/>
  <c r="AC64" i="6"/>
  <c r="AP68" i="6"/>
  <c r="AK73" i="6"/>
  <c r="AG78" i="6"/>
  <c r="AB83" i="6"/>
  <c r="AO87" i="6"/>
  <c r="AK92" i="6"/>
  <c r="AF97" i="6"/>
  <c r="AN3" i="6"/>
  <c r="AI8" i="6"/>
  <c r="AE13" i="6"/>
  <c r="AR17" i="6"/>
  <c r="AM22" i="6"/>
  <c r="AI27" i="6"/>
  <c r="AD32" i="6"/>
  <c r="AQ36" i="6"/>
  <c r="AM41" i="6"/>
  <c r="AH46" i="6"/>
  <c r="AC51" i="6"/>
  <c r="AQ55" i="6"/>
  <c r="AO61" i="6"/>
  <c r="AN67" i="6"/>
  <c r="AM73" i="6"/>
  <c r="AO80" i="6"/>
  <c r="AM86" i="6"/>
  <c r="AL92" i="6"/>
  <c r="AN99" i="6"/>
  <c r="AG7" i="6"/>
  <c r="AF13" i="6"/>
  <c r="AH20" i="6"/>
  <c r="AG26" i="6"/>
  <c r="AE32" i="6"/>
  <c r="AG39" i="6"/>
  <c r="AF45" i="6"/>
  <c r="AE51" i="6"/>
  <c r="AG58" i="6"/>
  <c r="AE64" i="6"/>
  <c r="AD70" i="6"/>
  <c r="AF77" i="6"/>
  <c r="AE83" i="6"/>
  <c r="AC89" i="6"/>
  <c r="AE96" i="6"/>
  <c r="AL3" i="6"/>
  <c r="AB8" i="6"/>
  <c r="AH13" i="6"/>
  <c r="AP17" i="6"/>
  <c r="AF22" i="6"/>
  <c r="AL27" i="6"/>
  <c r="AB32" i="6"/>
  <c r="AJ36" i="6"/>
  <c r="AP41" i="6"/>
  <c r="AF46" i="6"/>
  <c r="AN50" i="6"/>
  <c r="AB56" i="6"/>
  <c r="AJ60" i="6"/>
  <c r="AR64" i="6"/>
  <c r="AF70" i="6"/>
  <c r="AN74" i="6"/>
  <c r="AD79" i="6"/>
  <c r="AJ84" i="6"/>
  <c r="AR88" i="6"/>
  <c r="AH93" i="6"/>
  <c r="AN98" i="6"/>
  <c r="AD5" i="6"/>
  <c r="AL9" i="6"/>
  <c r="AR14" i="6"/>
  <c r="AH19" i="6"/>
  <c r="AP23" i="6"/>
  <c r="AD29" i="6"/>
  <c r="AL33" i="6"/>
  <c r="AB38" i="6"/>
  <c r="AH43" i="6"/>
  <c r="AP47" i="6"/>
  <c r="AF52" i="6"/>
  <c r="AL57" i="6"/>
  <c r="AB62" i="6"/>
  <c r="AJ66" i="6"/>
  <c r="AP71" i="6"/>
  <c r="AF76" i="6"/>
  <c r="AN80" i="6"/>
  <c r="AB86" i="6"/>
  <c r="AJ90" i="6"/>
  <c r="AR94" i="6"/>
  <c r="AM38" i="6"/>
  <c r="AI43" i="6"/>
  <c r="AD48" i="6"/>
  <c r="AQ52" i="6"/>
  <c r="AM57" i="6"/>
  <c r="AK63" i="6"/>
  <c r="AJ69" i="6"/>
  <c r="AL76" i="6"/>
  <c r="AK82" i="6"/>
  <c r="AI88" i="6"/>
  <c r="AK95" i="6"/>
  <c r="AE3" i="6"/>
  <c r="AC9" i="6"/>
  <c r="AE16" i="6"/>
  <c r="AD22" i="6"/>
  <c r="AC28" i="6"/>
  <c r="AE35" i="6"/>
  <c r="AC41" i="6"/>
  <c r="AB47" i="6"/>
  <c r="AD54" i="6"/>
  <c r="AC60" i="6"/>
  <c r="AS65" i="6"/>
  <c r="AC73" i="6"/>
  <c r="AB79" i="6"/>
  <c r="AS84" i="6"/>
  <c r="AC92" i="6"/>
  <c r="AS97" i="6"/>
  <c r="AR4" i="6"/>
  <c r="AF10" i="6"/>
  <c r="AN14" i="6"/>
  <c r="AD19" i="6"/>
  <c r="AJ24" i="6"/>
  <c r="AR28" i="6"/>
  <c r="AH33" i="6"/>
  <c r="AN38" i="6"/>
  <c r="AD43" i="6"/>
  <c r="AL47" i="6"/>
  <c r="AR52" i="6"/>
  <c r="AH57" i="6"/>
  <c r="AP61" i="6"/>
  <c r="AD67" i="6"/>
  <c r="AL71" i="6"/>
  <c r="AB76" i="6"/>
  <c r="AH81" i="6"/>
  <c r="AP85" i="6"/>
  <c r="AF90" i="6"/>
  <c r="AL95" i="6"/>
  <c r="AB100" i="6"/>
  <c r="AJ6" i="6"/>
  <c r="AP11" i="6"/>
  <c r="AF16" i="6"/>
  <c r="AN20" i="6"/>
  <c r="AB26" i="6"/>
  <c r="AJ30" i="6"/>
  <c r="AR34" i="6"/>
  <c r="AF40" i="6"/>
  <c r="AN44" i="6"/>
  <c r="AD49" i="6"/>
  <c r="AJ54" i="6"/>
  <c r="AR58" i="6"/>
  <c r="AH63" i="6"/>
  <c r="AN68" i="6"/>
  <c r="AD73" i="6"/>
  <c r="AL77" i="6"/>
  <c r="AR82" i="6"/>
  <c r="AH87" i="6"/>
  <c r="AP91" i="6"/>
  <c r="AL97" i="6"/>
  <c r="AK57" i="6"/>
  <c r="AG62" i="6"/>
  <c r="AB67" i="6"/>
  <c r="AO71" i="6"/>
  <c r="AK76" i="6"/>
  <c r="AF81" i="6"/>
  <c r="AS85" i="6"/>
  <c r="AO90" i="6"/>
  <c r="AJ95" i="6"/>
  <c r="AE100" i="6"/>
  <c r="AM6" i="6"/>
  <c r="AI11" i="6"/>
  <c r="AD16" i="6"/>
  <c r="AQ20" i="6"/>
  <c r="AM25" i="6"/>
  <c r="AH30" i="6"/>
  <c r="AC35" i="6"/>
  <c r="AQ39" i="6"/>
  <c r="AL44" i="6"/>
  <c r="AG49" i="6"/>
  <c r="AC54" i="6"/>
  <c r="AP58" i="6"/>
  <c r="AO64" i="6"/>
  <c r="AQ71" i="6"/>
  <c r="AO77" i="6"/>
  <c r="AN83" i="6"/>
  <c r="AP90" i="6"/>
  <c r="AO96" i="6"/>
  <c r="AH4" i="6"/>
  <c r="AJ11" i="6"/>
  <c r="AI17" i="6"/>
  <c r="AG23" i="6"/>
  <c r="AI30" i="6"/>
  <c r="AH36" i="6"/>
  <c r="AG42" i="6"/>
  <c r="AI49" i="6"/>
  <c r="AG55" i="6"/>
  <c r="AF61" i="6"/>
  <c r="AH68" i="6"/>
  <c r="AG74" i="6"/>
  <c r="AE80" i="6"/>
  <c r="AG87" i="6"/>
  <c r="AF93" i="6"/>
  <c r="AE99" i="6"/>
  <c r="AN6" i="6"/>
  <c r="AD11" i="6"/>
  <c r="AL15" i="6"/>
  <c r="AR20" i="6"/>
  <c r="AH25" i="6"/>
  <c r="AP29" i="6"/>
  <c r="AD35" i="6"/>
  <c r="AL39" i="6"/>
  <c r="AB44" i="6"/>
  <c r="AH49" i="6"/>
  <c r="AP53" i="6"/>
  <c r="AF58" i="6"/>
  <c r="AL63" i="6"/>
  <c r="AB68" i="6"/>
  <c r="AJ72" i="6"/>
  <c r="AP77" i="6"/>
  <c r="AF82" i="6"/>
  <c r="AN86" i="6"/>
  <c r="AB92" i="6"/>
  <c r="AJ96" i="6"/>
  <c r="AR100" i="6"/>
  <c r="AF8" i="6"/>
  <c r="AN12" i="6"/>
  <c r="AD17" i="6"/>
  <c r="AJ22" i="6"/>
  <c r="AR26" i="6"/>
  <c r="AH31" i="6"/>
  <c r="AN36" i="6"/>
  <c r="AD41" i="6"/>
  <c r="AL45" i="6"/>
  <c r="AR50" i="6"/>
  <c r="AH55" i="6"/>
  <c r="AP59" i="6"/>
  <c r="AD65" i="6"/>
  <c r="AL69" i="6"/>
  <c r="AB74" i="6"/>
  <c r="AH79" i="6"/>
  <c r="AP83" i="6"/>
  <c r="AF88" i="6"/>
  <c r="AL93" i="6"/>
  <c r="AJ98" i="6"/>
  <c r="AO58" i="6"/>
  <c r="AJ63" i="6"/>
  <c r="AE68" i="6"/>
  <c r="AS72" i="6"/>
  <c r="AN77" i="6"/>
  <c r="AI82" i="6"/>
  <c r="AE87" i="6"/>
  <c r="AR91" i="6"/>
  <c r="AM96" i="6"/>
  <c r="AC3" i="6"/>
  <c r="AQ7" i="6"/>
  <c r="AL12" i="6"/>
  <c r="AG17" i="6"/>
  <c r="AC22" i="6"/>
  <c r="AP26" i="6"/>
  <c r="AK31" i="6"/>
  <c r="AG36" i="6"/>
  <c r="AB41" i="6"/>
  <c r="AO45" i="6"/>
  <c r="AK50" i="6"/>
  <c r="AF55" i="6"/>
  <c r="AS59" i="6"/>
  <c r="AC67" i="6"/>
  <c r="AB73" i="6"/>
  <c r="AS78" i="6"/>
  <c r="AC86" i="6"/>
  <c r="AS91" i="6"/>
  <c r="AR97" i="6"/>
  <c r="AO6" i="6"/>
  <c r="AM12" i="6"/>
  <c r="AL18" i="6"/>
  <c r="AN25" i="6"/>
  <c r="AM31" i="6"/>
  <c r="AK37" i="6"/>
  <c r="AM44" i="6"/>
  <c r="AL50" i="6"/>
  <c r="AK56" i="6"/>
  <c r="AM63" i="6"/>
  <c r="AK69" i="6"/>
  <c r="AJ75" i="6"/>
  <c r="AL82" i="6"/>
  <c r="AK88" i="6"/>
  <c r="AI94" i="6"/>
  <c r="AD3" i="6"/>
  <c r="AL7" i="6"/>
  <c r="AB12" i="6"/>
  <c r="AH17" i="6"/>
  <c r="AP21" i="6"/>
  <c r="AF26" i="6"/>
  <c r="AL31" i="6"/>
  <c r="AB36" i="6"/>
  <c r="AJ40" i="6"/>
  <c r="AP45" i="6"/>
  <c r="AF50" i="6"/>
  <c r="AN54" i="6"/>
  <c r="AB60" i="6"/>
  <c r="AJ64" i="6"/>
  <c r="AR68" i="6"/>
  <c r="AF74" i="6"/>
  <c r="AN78" i="6"/>
  <c r="AD83" i="6"/>
  <c r="AJ88" i="6"/>
  <c r="AR92" i="6"/>
  <c r="AH97" i="6"/>
  <c r="AN4" i="6"/>
  <c r="AD9" i="6"/>
  <c r="AL13" i="6"/>
  <c r="AR18" i="6"/>
  <c r="AH23" i="6"/>
  <c r="AP27" i="6"/>
  <c r="AD33" i="6"/>
  <c r="AL37" i="6"/>
  <c r="AB42" i="6"/>
  <c r="AH47" i="6"/>
  <c r="AP51" i="6"/>
  <c r="AF56" i="6"/>
  <c r="AL61" i="6"/>
  <c r="AB66" i="6"/>
  <c r="AJ70" i="6"/>
  <c r="AP75" i="6"/>
  <c r="AF80" i="6"/>
  <c r="AN84" i="6"/>
  <c r="AB90" i="6"/>
  <c r="AJ94" i="6"/>
  <c r="AF100" i="6"/>
  <c r="AC26" i="5"/>
  <c r="AP31" i="5"/>
  <c r="AK37" i="5"/>
  <c r="AC43" i="5"/>
  <c r="AP48" i="5"/>
  <c r="AK54" i="5"/>
  <c r="AF60" i="5"/>
  <c r="AS65" i="5"/>
  <c r="AK71" i="5"/>
  <c r="AF77" i="5"/>
  <c r="AJ83" i="5"/>
  <c r="AB90" i="5"/>
  <c r="AL96" i="5"/>
  <c r="AP4" i="5"/>
  <c r="AK10" i="5"/>
  <c r="AF16" i="5"/>
  <c r="AS21" i="5"/>
  <c r="AK27" i="5"/>
  <c r="AF33" i="5"/>
  <c r="AS38" i="5"/>
  <c r="AN44" i="5"/>
  <c r="AI50" i="5"/>
  <c r="AS55" i="5"/>
  <c r="AN61" i="5"/>
  <c r="AI67" i="5"/>
  <c r="AD73" i="5"/>
  <c r="AQ78" i="5"/>
  <c r="AD85" i="5"/>
  <c r="AN91" i="5"/>
  <c r="AE98" i="5"/>
  <c r="AR4" i="5"/>
  <c r="AJ8" i="5"/>
  <c r="AP13" i="5"/>
  <c r="AF18" i="5"/>
  <c r="AN22" i="5"/>
  <c r="AB28" i="5"/>
  <c r="AJ32" i="5"/>
  <c r="AR36" i="5"/>
  <c r="AF42" i="5"/>
  <c r="AN46" i="5"/>
  <c r="AD51" i="5"/>
  <c r="AJ56" i="5"/>
  <c r="AR60" i="5"/>
  <c r="AH65" i="5"/>
  <c r="AN70" i="5"/>
  <c r="AD75" i="5"/>
  <c r="AL79" i="5"/>
  <c r="AN85" i="5"/>
  <c r="AP90" i="5"/>
  <c r="AQ95" i="5"/>
  <c r="AM3" i="5"/>
  <c r="AC8" i="5"/>
  <c r="AK12" i="5"/>
  <c r="AQ17" i="5"/>
  <c r="AG22" i="5"/>
  <c r="AO26" i="5"/>
  <c r="AC32" i="5"/>
  <c r="AE39" i="5"/>
  <c r="AG46" i="5"/>
  <c r="AI53" i="5"/>
  <c r="AK60" i="5"/>
  <c r="AM67" i="5"/>
  <c r="AO74" i="5"/>
  <c r="AE82" i="5"/>
  <c r="AH90" i="5"/>
  <c r="AJ98" i="5"/>
  <c r="AD8" i="5"/>
  <c r="AF15" i="5"/>
  <c r="AH22" i="5"/>
  <c r="AJ29" i="5"/>
  <c r="AL36" i="5"/>
  <c r="AN43" i="5"/>
  <c r="AP50" i="5"/>
  <c r="AR57" i="5"/>
  <c r="AB65" i="5"/>
  <c r="AD72" i="5"/>
  <c r="AF79" i="5"/>
  <c r="AH87" i="5"/>
  <c r="AJ95" i="5"/>
  <c r="AQ81" i="5"/>
  <c r="AS88" i="5"/>
  <c r="AC96" i="5"/>
  <c r="AC41" i="5"/>
  <c r="AM46" i="5"/>
  <c r="AH52" i="5"/>
  <c r="AC58" i="5"/>
  <c r="AP63" i="5"/>
  <c r="AK69" i="5"/>
  <c r="AC75" i="5"/>
  <c r="AB81" i="5"/>
  <c r="AK87" i="5"/>
  <c r="AC94" i="5"/>
  <c r="AM100" i="5"/>
  <c r="AH8" i="5"/>
  <c r="AC14" i="5"/>
  <c r="AP19" i="5"/>
  <c r="AK25" i="5"/>
  <c r="AC31" i="5"/>
  <c r="AP36" i="5"/>
  <c r="AK42" i="5"/>
  <c r="AF48" i="5"/>
  <c r="AS53" i="5"/>
  <c r="AK59" i="5"/>
  <c r="AF65" i="5"/>
  <c r="AS70" i="5"/>
  <c r="AN76" i="5"/>
  <c r="AQ82" i="5"/>
  <c r="AE89" i="5"/>
  <c r="AO95" i="5"/>
  <c r="AL3" i="5"/>
  <c r="AD7" i="5"/>
  <c r="AL11" i="5"/>
  <c r="AB16" i="5"/>
  <c r="AH21" i="5"/>
  <c r="AP25" i="5"/>
  <c r="AF30" i="5"/>
  <c r="AL35" i="5"/>
  <c r="AB40" i="5"/>
  <c r="AJ44" i="5"/>
  <c r="AP49" i="5"/>
  <c r="AF54" i="5"/>
  <c r="AN58" i="5"/>
  <c r="AB64" i="5"/>
  <c r="AJ68" i="5"/>
  <c r="AR72" i="5"/>
  <c r="AF78" i="5"/>
  <c r="AD83" i="5"/>
  <c r="AF88" i="5"/>
  <c r="AH94" i="5"/>
  <c r="AI99" i="5"/>
  <c r="AQ5" i="5"/>
  <c r="AE11" i="5"/>
  <c r="AM15" i="5"/>
  <c r="AC20" i="5"/>
  <c r="AI25" i="5"/>
  <c r="AQ29" i="5"/>
  <c r="AS36" i="5"/>
  <c r="AC44" i="5"/>
  <c r="AE51" i="5"/>
  <c r="AG58" i="5"/>
  <c r="AI65" i="5"/>
  <c r="AK72" i="5"/>
  <c r="AN79" i="5"/>
  <c r="AP87" i="5"/>
  <c r="AR95" i="5"/>
  <c r="AR5" i="5"/>
  <c r="AB13" i="5"/>
  <c r="AD20" i="5"/>
  <c r="AF27" i="5"/>
  <c r="AH34" i="5"/>
  <c r="AJ41" i="5"/>
  <c r="AL48" i="5"/>
  <c r="AN55" i="5"/>
  <c r="AP62" i="5"/>
  <c r="AR69" i="5"/>
  <c r="AB77" i="5"/>
  <c r="AP84" i="5"/>
  <c r="AR92" i="5"/>
  <c r="AM79" i="5"/>
  <c r="AO86" i="5"/>
  <c r="AQ93" i="5"/>
  <c r="AS100" i="5"/>
  <c r="AK7" i="5"/>
  <c r="AF13" i="5"/>
  <c r="AS18" i="5"/>
  <c r="AN24" i="5"/>
  <c r="AI30" i="5"/>
  <c r="AS35" i="5"/>
  <c r="AN41" i="5"/>
  <c r="AI47" i="5"/>
  <c r="AD53" i="5"/>
  <c r="AQ58" i="5"/>
  <c r="AI64" i="5"/>
  <c r="AD70" i="5"/>
  <c r="AQ75" i="5"/>
  <c r="AR81" i="5"/>
  <c r="AI88" i="5"/>
  <c r="AP94" i="5"/>
  <c r="AI3" i="5"/>
  <c r="AD9" i="5"/>
  <c r="AQ14" i="5"/>
  <c r="AI20" i="5"/>
  <c r="AD26" i="5"/>
  <c r="AQ31" i="5"/>
  <c r="AL37" i="5"/>
  <c r="AG43" i="5"/>
  <c r="AQ48" i="5"/>
  <c r="AL54" i="5"/>
  <c r="AG60" i="5"/>
  <c r="AB66" i="5"/>
  <c r="AO71" i="5"/>
  <c r="AG77" i="5"/>
  <c r="AK83" i="5"/>
  <c r="AC90" i="5"/>
  <c r="AM96" i="5"/>
  <c r="AB4" i="5"/>
  <c r="AL7" i="5"/>
  <c r="AB12" i="5"/>
  <c r="AH17" i="5"/>
  <c r="AP21" i="5"/>
  <c r="AF26" i="5"/>
  <c r="AL31" i="5"/>
  <c r="AB36" i="5"/>
  <c r="AJ40" i="5"/>
  <c r="AP45" i="5"/>
  <c r="AF50" i="5"/>
  <c r="AN54" i="5"/>
  <c r="AB60" i="5"/>
  <c r="AJ64" i="5"/>
  <c r="AR68" i="5"/>
  <c r="AF74" i="5"/>
  <c r="AN78" i="5"/>
  <c r="AN83" i="5"/>
  <c r="AO89" i="5"/>
  <c r="AQ94" i="5"/>
  <c r="AR99" i="5"/>
  <c r="AE7" i="5"/>
  <c r="AM11" i="5"/>
  <c r="AC16" i="5"/>
  <c r="AI21" i="5"/>
  <c r="AQ25" i="5"/>
  <c r="AG30" i="5"/>
  <c r="AI37" i="5"/>
  <c r="AK44" i="5"/>
  <c r="AM51" i="5"/>
  <c r="AO58" i="5"/>
  <c r="AQ65" i="5"/>
  <c r="AS72" i="5"/>
  <c r="AE80" i="5"/>
  <c r="AG88" i="5"/>
  <c r="AI96" i="5"/>
  <c r="AH6" i="5"/>
  <c r="AJ13" i="5"/>
  <c r="AL20" i="5"/>
  <c r="AN27" i="5"/>
  <c r="AP34" i="5"/>
  <c r="AR41" i="5"/>
  <c r="AB49" i="5"/>
  <c r="AD56" i="5"/>
  <c r="AF63" i="5"/>
  <c r="AH70" i="5"/>
  <c r="AJ77" i="5"/>
  <c r="AG85" i="5"/>
  <c r="AJ93" i="5"/>
  <c r="AC80" i="5"/>
  <c r="AE87" i="5"/>
  <c r="AG94" i="5"/>
  <c r="AG8" i="5"/>
  <c r="AB14" i="5"/>
  <c r="AO19" i="5"/>
  <c r="AG25" i="5"/>
  <c r="AB31" i="5"/>
  <c r="AO36" i="5"/>
  <c r="AJ42" i="5"/>
  <c r="AE48" i="5"/>
  <c r="AO53" i="5"/>
  <c r="AJ59" i="5"/>
  <c r="AE65" i="5"/>
  <c r="AR70" i="5"/>
  <c r="AM76" i="5"/>
  <c r="AL82" i="5"/>
  <c r="AD89" i="5"/>
  <c r="AN95" i="5"/>
  <c r="AE4" i="5"/>
  <c r="AO9" i="5"/>
  <c r="AJ15" i="5"/>
  <c r="AE21" i="5"/>
  <c r="AR26" i="5"/>
  <c r="AM32" i="5"/>
  <c r="AE38" i="5"/>
  <c r="AR43" i="5"/>
  <c r="AM49" i="5"/>
  <c r="AH55" i="5"/>
  <c r="AC61" i="5"/>
  <c r="AM66" i="5"/>
  <c r="AH72" i="5"/>
  <c r="AC78" i="5"/>
  <c r="AI84" i="5"/>
  <c r="AS90" i="5"/>
  <c r="AG97" i="5"/>
  <c r="AJ4" i="5"/>
  <c r="AB8" i="5"/>
  <c r="AJ12" i="5"/>
  <c r="AP17" i="5"/>
  <c r="AF22" i="5"/>
  <c r="AN26" i="5"/>
  <c r="AB32" i="5"/>
  <c r="AJ36" i="5"/>
  <c r="AR40" i="5"/>
  <c r="AF46" i="5"/>
  <c r="AN50" i="5"/>
  <c r="AD55" i="5"/>
  <c r="AJ60" i="5"/>
  <c r="AR64" i="5"/>
  <c r="AH69" i="5"/>
  <c r="AN74" i="5"/>
  <c r="AD79" i="5"/>
  <c r="AE84" i="5"/>
  <c r="AF90" i="5"/>
  <c r="AH95" i="5"/>
  <c r="AI100" i="5"/>
  <c r="AM7" i="5"/>
  <c r="AC12" i="5"/>
  <c r="AK16" i="5"/>
  <c r="AQ21" i="5"/>
  <c r="AG26" i="5"/>
  <c r="AO30" i="5"/>
  <c r="AQ37" i="5"/>
  <c r="AS44" i="5"/>
  <c r="AC52" i="5"/>
  <c r="AE59" i="5"/>
  <c r="AG66" i="5"/>
  <c r="AI73" i="5"/>
  <c r="AN80" i="5"/>
  <c r="AP88" i="5"/>
  <c r="AR96" i="5"/>
  <c r="AP6" i="5"/>
  <c r="AR13" i="5"/>
  <c r="AB21" i="5"/>
  <c r="AD28" i="5"/>
  <c r="AF35" i="5"/>
  <c r="AH42" i="5"/>
  <c r="AJ49" i="5"/>
  <c r="AL56" i="5"/>
  <c r="AN63" i="5"/>
  <c r="AP70" i="5"/>
  <c r="AR77" i="5"/>
  <c r="AP85" i="5"/>
  <c r="AS93" i="5"/>
  <c r="AK80" i="5"/>
  <c r="AM87" i="5"/>
  <c r="AO94" i="5"/>
  <c r="AD94" i="8"/>
  <c r="AQ99" i="8"/>
  <c r="AQ6" i="8"/>
  <c r="AI12" i="8"/>
  <c r="AD18" i="8"/>
  <c r="AQ23" i="8"/>
  <c r="AL29" i="8"/>
  <c r="AG35" i="8"/>
  <c r="AQ40" i="8"/>
  <c r="AL46" i="8"/>
  <c r="AG52" i="8"/>
  <c r="AB58" i="8"/>
  <c r="AO63" i="8"/>
  <c r="AG69" i="8"/>
  <c r="AB75" i="8"/>
  <c r="AO80" i="8"/>
  <c r="AC87" i="8"/>
  <c r="AL93" i="8"/>
  <c r="AR99" i="8"/>
  <c r="AF6" i="8"/>
  <c r="AF10" i="8"/>
  <c r="AF14" i="8"/>
  <c r="AF18" i="8"/>
  <c r="AN22" i="8"/>
  <c r="AN26" i="8"/>
  <c r="AN30" i="8"/>
  <c r="AN34" i="8"/>
  <c r="AN38" i="8"/>
  <c r="AN42" i="8"/>
  <c r="AN46" i="8"/>
  <c r="AD51" i="8"/>
  <c r="AD55" i="8"/>
  <c r="AD59" i="8"/>
  <c r="AD63" i="8"/>
  <c r="AD67" i="8"/>
  <c r="AD71" i="8"/>
  <c r="AD75" i="8"/>
  <c r="AL79" i="8"/>
  <c r="AL83" i="8"/>
  <c r="AL87" i="8"/>
  <c r="AL91" i="8"/>
  <c r="AL95" i="8"/>
  <c r="AL99" i="8"/>
  <c r="AI5" i="8"/>
  <c r="AQ9" i="8"/>
  <c r="AQ13" i="8"/>
  <c r="AQ17" i="8"/>
  <c r="AQ21" i="8"/>
  <c r="AQ25" i="8"/>
  <c r="AQ29" i="8"/>
  <c r="AQ33" i="8"/>
  <c r="AG38" i="8"/>
  <c r="AG42" i="8"/>
  <c r="AG46" i="8"/>
  <c r="AG50" i="8"/>
  <c r="AG54" i="8"/>
  <c r="AG58" i="8"/>
  <c r="AG62" i="8"/>
  <c r="AO66" i="8"/>
  <c r="AO70" i="8"/>
  <c r="AO74" i="8"/>
  <c r="AO78" i="8"/>
  <c r="AO82" i="8"/>
  <c r="AO86" i="8"/>
  <c r="AO90" i="8"/>
  <c r="AE95" i="8"/>
  <c r="AE99" i="8"/>
  <c r="AF7" i="8"/>
  <c r="AF11" i="8"/>
  <c r="AF15" i="8"/>
  <c r="AF19" i="8"/>
  <c r="AF23" i="8"/>
  <c r="AN27" i="8"/>
  <c r="AN31" i="8"/>
  <c r="AN35" i="8"/>
  <c r="AN39" i="8"/>
  <c r="AN43" i="8"/>
  <c r="AD48" i="8"/>
  <c r="AJ53" i="8"/>
  <c r="AR57" i="8"/>
  <c r="AL64" i="8"/>
  <c r="AN71" i="8"/>
  <c r="AP78" i="8"/>
  <c r="AR85" i="8"/>
  <c r="AB93" i="8"/>
  <c r="AH15" i="8"/>
  <c r="AC21" i="8"/>
  <c r="AM26" i="8"/>
  <c r="AH32" i="8"/>
  <c r="AC38" i="8"/>
  <c r="AP43" i="8"/>
  <c r="AK49" i="8"/>
  <c r="AC55" i="8"/>
  <c r="AP60" i="8"/>
  <c r="AK66" i="8"/>
  <c r="AF72" i="8"/>
  <c r="AS77" i="8"/>
  <c r="AK83" i="8"/>
  <c r="AB90" i="8"/>
  <c r="AH96" i="8"/>
  <c r="AB4" i="8"/>
  <c r="AJ8" i="8"/>
  <c r="AJ12" i="8"/>
  <c r="AJ16" i="8"/>
  <c r="AJ20" i="8"/>
  <c r="AJ24" i="8"/>
  <c r="AJ28" i="8"/>
  <c r="AJ32" i="8"/>
  <c r="AR36" i="8"/>
  <c r="AR40" i="8"/>
  <c r="AR44" i="8"/>
  <c r="AR48" i="8"/>
  <c r="AR52" i="8"/>
  <c r="AR56" i="8"/>
  <c r="AR60" i="8"/>
  <c r="AH65" i="8"/>
  <c r="AH69" i="8"/>
  <c r="AH73" i="8"/>
  <c r="AH77" i="8"/>
  <c r="AH81" i="8"/>
  <c r="AH85" i="8"/>
  <c r="AH89" i="8"/>
  <c r="AP93" i="8"/>
  <c r="AP97" i="8"/>
  <c r="AM3" i="8"/>
  <c r="AM7" i="8"/>
  <c r="AM11" i="8"/>
  <c r="AM15" i="8"/>
  <c r="AM19" i="8"/>
  <c r="AC24" i="8"/>
  <c r="AC28" i="8"/>
  <c r="AC32" i="8"/>
  <c r="AC36" i="8"/>
  <c r="AC40" i="8"/>
  <c r="AC44" i="8"/>
  <c r="AC48" i="8"/>
  <c r="AK52" i="8"/>
  <c r="AK56" i="8"/>
  <c r="AK60" i="8"/>
  <c r="AK64" i="8"/>
  <c r="AK68" i="8"/>
  <c r="AK72" i="8"/>
  <c r="AK76" i="8"/>
  <c r="AS80" i="8"/>
  <c r="AS84" i="8"/>
  <c r="AS88" i="8"/>
  <c r="AS92" i="8"/>
  <c r="AS96" i="8"/>
  <c r="AS100" i="8"/>
  <c r="AB9" i="8"/>
  <c r="AJ13" i="8"/>
  <c r="AJ17" i="8"/>
  <c r="AJ21" i="8"/>
  <c r="AJ25" i="8"/>
  <c r="AJ29" i="8"/>
  <c r="AJ33" i="8"/>
  <c r="AJ37" i="8"/>
  <c r="AR41" i="8"/>
  <c r="AH46" i="8"/>
  <c r="AP50" i="8"/>
  <c r="AF55" i="8"/>
  <c r="AB61" i="8"/>
  <c r="AD68" i="8"/>
  <c r="AF75" i="8"/>
  <c r="AH82" i="8"/>
  <c r="AJ89" i="8"/>
  <c r="AB97" i="8"/>
  <c r="AN97" i="8"/>
  <c r="AO4" i="8"/>
  <c r="AI10" i="8"/>
  <c r="AS15" i="8"/>
  <c r="AN21" i="8"/>
  <c r="AI27" i="8"/>
  <c r="AD33" i="8"/>
  <c r="AQ38" i="8"/>
  <c r="AI44" i="8"/>
  <c r="AD50" i="8"/>
  <c r="AQ55" i="8"/>
  <c r="AL61" i="8"/>
  <c r="AG67" i="8"/>
  <c r="AQ72" i="8"/>
  <c r="AL78" i="8"/>
  <c r="AG84" i="8"/>
  <c r="AM90" i="8"/>
  <c r="AD97" i="8"/>
  <c r="AR4" i="8"/>
  <c r="AR8" i="8"/>
  <c r="AR12" i="8"/>
  <c r="AR16" i="8"/>
  <c r="AR20" i="8"/>
  <c r="AR24" i="8"/>
  <c r="AR28" i="8"/>
  <c r="AH33" i="8"/>
  <c r="AH37" i="8"/>
  <c r="AH41" i="8"/>
  <c r="AH45" i="8"/>
  <c r="AH49" i="8"/>
  <c r="AH53" i="8"/>
  <c r="AH57" i="8"/>
  <c r="AP61" i="8"/>
  <c r="AP65" i="8"/>
  <c r="AP69" i="8"/>
  <c r="AP73" i="8"/>
  <c r="AP77" i="8"/>
  <c r="AP81" i="8"/>
  <c r="AP85" i="8"/>
  <c r="AF90" i="8"/>
  <c r="AF94" i="8"/>
  <c r="AF98" i="8"/>
  <c r="AC4" i="8"/>
  <c r="AC8" i="8"/>
  <c r="AC12" i="8"/>
  <c r="AC16" i="8"/>
  <c r="AK20" i="8"/>
  <c r="AK24" i="8"/>
  <c r="AK28" i="8"/>
  <c r="AK32" i="8"/>
  <c r="AK36" i="8"/>
  <c r="AK40" i="8"/>
  <c r="AK44" i="8"/>
  <c r="AS48" i="8"/>
  <c r="AS52" i="8"/>
  <c r="AS56" i="8"/>
  <c r="AS60" i="8"/>
  <c r="AS64" i="8"/>
  <c r="AS68" i="8"/>
  <c r="AS72" i="8"/>
  <c r="AI77" i="8"/>
  <c r="AI81" i="8"/>
  <c r="AI85" i="8"/>
  <c r="AI89" i="8"/>
  <c r="AI93" i="8"/>
  <c r="AI97" i="8"/>
  <c r="AJ5" i="8"/>
  <c r="AR9" i="8"/>
  <c r="AR13" i="8"/>
  <c r="AR17" i="8"/>
  <c r="AR21" i="8"/>
  <c r="AR25" i="8"/>
  <c r="AR29" i="8"/>
  <c r="AR33" i="8"/>
  <c r="AH38" i="8"/>
  <c r="AH42" i="8"/>
  <c r="AP46" i="8"/>
  <c r="AF51" i="8"/>
  <c r="AD56" i="8"/>
  <c r="AJ61" i="8"/>
  <c r="AL68" i="8"/>
  <c r="AN75" i="8"/>
  <c r="AP82" i="8"/>
  <c r="AR89" i="8"/>
  <c r="AP98" i="8"/>
  <c r="AO92" i="8"/>
  <c r="AJ98" i="8"/>
  <c r="AG5" i="8"/>
  <c r="AB11" i="8"/>
  <c r="AO16" i="8"/>
  <c r="AJ22" i="8"/>
  <c r="AE28" i="8"/>
  <c r="AO33" i="8"/>
  <c r="AJ39" i="8"/>
  <c r="AE45" i="8"/>
  <c r="AR50" i="8"/>
  <c r="AM56" i="8"/>
  <c r="AE62" i="8"/>
  <c r="AR67" i="8"/>
  <c r="AM73" i="8"/>
  <c r="AH79" i="8"/>
  <c r="AC85" i="8"/>
  <c r="AI91" i="8"/>
  <c r="AK98" i="8"/>
  <c r="AH5" i="8"/>
  <c r="AH9" i="8"/>
  <c r="AH13" i="8"/>
  <c r="AH17" i="8"/>
  <c r="AH21" i="8"/>
  <c r="AH25" i="8"/>
  <c r="AP29" i="8"/>
  <c r="AP33" i="8"/>
  <c r="AP37" i="8"/>
  <c r="AP41" i="8"/>
  <c r="AP45" i="8"/>
  <c r="AP49" i="8"/>
  <c r="AP53" i="8"/>
  <c r="AF58" i="8"/>
  <c r="AF62" i="8"/>
  <c r="AF66" i="8"/>
  <c r="AF70" i="8"/>
  <c r="AF74" i="8"/>
  <c r="AF78" i="8"/>
  <c r="AF82" i="8"/>
  <c r="AN86" i="8"/>
  <c r="AN90" i="8"/>
  <c r="AN94" i="8"/>
  <c r="AN98" i="8"/>
  <c r="AK4" i="8"/>
  <c r="AK8" i="8"/>
  <c r="AK12" i="8"/>
  <c r="AS16" i="8"/>
  <c r="AS20" i="8"/>
  <c r="AS24" i="8"/>
  <c r="AS28" i="8"/>
  <c r="AS32" i="8"/>
  <c r="AS36" i="8"/>
  <c r="AS40" i="8"/>
  <c r="AI45" i="8"/>
  <c r="AI49" i="8"/>
  <c r="AI53" i="8"/>
  <c r="AI57" i="8"/>
  <c r="AI61" i="8"/>
  <c r="AI65" i="8"/>
  <c r="AI69" i="8"/>
  <c r="AQ73" i="8"/>
  <c r="AQ77" i="8"/>
  <c r="AQ81" i="8"/>
  <c r="AQ85" i="8"/>
  <c r="AQ89" i="8"/>
  <c r="AQ93" i="8"/>
  <c r="AQ97" i="8"/>
  <c r="AH6" i="8"/>
  <c r="AH10" i="8"/>
  <c r="AH14" i="8"/>
  <c r="AH18" i="8"/>
  <c r="AH22" i="8"/>
  <c r="AH26" i="8"/>
  <c r="AH30" i="8"/>
  <c r="AP34" i="8"/>
  <c r="AP38" i="8"/>
  <c r="AP42" i="8"/>
  <c r="AF47" i="8"/>
  <c r="AN51" i="8"/>
  <c r="AB57" i="8"/>
  <c r="AF63" i="8"/>
  <c r="AH70" i="8"/>
  <c r="AJ77" i="8"/>
  <c r="AL84" i="8"/>
  <c r="AN91" i="8"/>
  <c r="AR45" i="8"/>
  <c r="AJ49" i="8"/>
  <c r="AB53" i="8"/>
  <c r="AL56" i="8"/>
  <c r="AD60" i="8"/>
  <c r="AN63" i="8"/>
  <c r="AF67" i="8"/>
  <c r="AP70" i="8"/>
  <c r="AH74" i="8"/>
  <c r="AR77" i="8"/>
  <c r="AJ81" i="8"/>
  <c r="AB85" i="8"/>
  <c r="AL88" i="8"/>
  <c r="AD92" i="8"/>
  <c r="AN95" i="8"/>
  <c r="AF99" i="8"/>
  <c r="AN99" i="8"/>
  <c r="AL96" i="8"/>
  <c r="AD100" i="8"/>
  <c r="AL100" i="8"/>
  <c r="AH58" i="8"/>
  <c r="AR61" i="8"/>
  <c r="AJ65" i="8"/>
  <c r="AB69" i="8"/>
  <c r="AL72" i="8"/>
  <c r="AD76" i="8"/>
  <c r="AN79" i="8"/>
  <c r="AF83" i="8"/>
  <c r="AP86" i="8"/>
  <c r="AH90" i="8"/>
  <c r="AR93" i="8"/>
  <c r="AJ97" i="8"/>
  <c r="AH62" i="8"/>
  <c r="AR65" i="8"/>
  <c r="AJ69" i="8"/>
  <c r="AB73" i="8"/>
  <c r="AL76" i="8"/>
  <c r="AD80" i="8"/>
  <c r="AN83" i="8"/>
  <c r="AF87" i="8"/>
  <c r="AP90" i="8"/>
  <c r="AH94" i="8"/>
  <c r="AR97" i="8"/>
  <c r="AJ86" i="8"/>
  <c r="AE92" i="8"/>
  <c r="AO97" i="8"/>
  <c r="AJ4" i="8"/>
  <c r="AB8" i="8"/>
  <c r="AL11" i="8"/>
  <c r="AD15" i="8"/>
  <c r="AN18" i="8"/>
  <c r="AF22" i="8"/>
  <c r="AP25" i="8"/>
  <c r="AH29" i="8"/>
  <c r="AR32" i="8"/>
  <c r="AJ36" i="8"/>
  <c r="AB40" i="8"/>
  <c r="AL43" i="8"/>
  <c r="AD47" i="8"/>
  <c r="AN50" i="8"/>
  <c r="AF54" i="8"/>
  <c r="AP57" i="8"/>
  <c r="AH61" i="8"/>
  <c r="AR64" i="8"/>
  <c r="AJ68" i="8"/>
  <c r="AB72" i="8"/>
  <c r="AL75" i="8"/>
  <c r="AD79" i="8"/>
  <c r="AN82" i="8"/>
  <c r="AF86" i="8"/>
  <c r="AP89" i="8"/>
  <c r="AH93" i="8"/>
  <c r="AR96" i="8"/>
  <c r="AJ100" i="8"/>
  <c r="AQ5" i="8"/>
  <c r="AI9" i="8"/>
  <c r="AS12" i="8"/>
  <c r="AK16" i="8"/>
  <c r="AC20" i="8"/>
  <c r="AM23" i="8"/>
  <c r="AE27" i="8"/>
  <c r="AO30" i="8"/>
  <c r="AG34" i="8"/>
  <c r="AQ37" i="8"/>
  <c r="AI41" i="8"/>
  <c r="AS44" i="8"/>
  <c r="AK48" i="8"/>
  <c r="AC52" i="8"/>
  <c r="AM55" i="8"/>
  <c r="AE59" i="8"/>
  <c r="AO62" i="8"/>
  <c r="AG66" i="8"/>
  <c r="AQ69" i="8"/>
  <c r="AI73" i="8"/>
  <c r="AS76" i="8"/>
  <c r="AK80" i="8"/>
  <c r="AC84" i="8"/>
  <c r="AM87" i="8"/>
  <c r="AE91" i="8"/>
  <c r="AO94" i="8"/>
  <c r="AG98" i="8"/>
  <c r="AR5" i="8"/>
  <c r="AJ9" i="8"/>
  <c r="AB13" i="8"/>
  <c r="AL16" i="8"/>
  <c r="AD20" i="8"/>
  <c r="AN23" i="8"/>
  <c r="AF27" i="8"/>
  <c r="AP30" i="8"/>
  <c r="AH34" i="8"/>
  <c r="AR37" i="8"/>
  <c r="AJ41" i="8"/>
  <c r="AB45" i="8"/>
  <c r="AL48" i="8"/>
  <c r="AD52" i="8"/>
  <c r="AN55" i="8"/>
  <c r="AF59" i="8"/>
  <c r="AP62" i="8"/>
  <c r="AH66" i="8"/>
  <c r="AR69" i="8"/>
  <c r="AJ73" i="8"/>
  <c r="AB77" i="8"/>
  <c r="AL80" i="8"/>
  <c r="AD84" i="8"/>
  <c r="AN87" i="8"/>
  <c r="AF91" i="8"/>
  <c r="AP94" i="8"/>
  <c r="AK32" i="5"/>
  <c r="AC36" i="5"/>
  <c r="AM39" i="5"/>
  <c r="AE43" i="5"/>
  <c r="AO46" i="5"/>
  <c r="AG50" i="5"/>
  <c r="AQ53" i="5"/>
  <c r="AI57" i="5"/>
  <c r="AS60" i="5"/>
  <c r="AK64" i="5"/>
  <c r="AC68" i="5"/>
  <c r="AM71" i="5"/>
  <c r="AE75" i="5"/>
  <c r="AO78" i="5"/>
  <c r="AN82" i="5"/>
  <c r="AP86" i="5"/>
  <c r="AQ90" i="5"/>
  <c r="AR94" i="5"/>
  <c r="AS98" i="5"/>
  <c r="AB5" i="5"/>
  <c r="AL8" i="5"/>
  <c r="AD12" i="5"/>
  <c r="AN15" i="5"/>
  <c r="AF19" i="5"/>
  <c r="AP22" i="5"/>
  <c r="AH26" i="5"/>
  <c r="AR29" i="5"/>
  <c r="AJ33" i="5"/>
  <c r="AB37" i="5"/>
  <c r="AL40" i="5"/>
  <c r="AD44" i="5"/>
  <c r="AN47" i="5"/>
  <c r="AF51" i="5"/>
  <c r="AP54" i="5"/>
  <c r="AH58" i="5"/>
  <c r="AR61" i="5"/>
  <c r="AJ65" i="5"/>
  <c r="AB69" i="5"/>
  <c r="AL72" i="5"/>
  <c r="AD76" i="5"/>
  <c r="AO79" i="5"/>
  <c r="AP83" i="5"/>
  <c r="AQ87" i="5"/>
  <c r="AR91" i="5"/>
  <c r="AS95" i="5"/>
  <c r="AB100" i="5"/>
  <c r="AG82" i="5"/>
  <c r="AQ85" i="5"/>
  <c r="AI89" i="5"/>
  <c r="AS92" i="5"/>
  <c r="AK96" i="5"/>
  <c r="AC100" i="5"/>
  <c r="AS32" i="5"/>
  <c r="AK36" i="5"/>
  <c r="AC40" i="5"/>
  <c r="AM43" i="5"/>
  <c r="AE47" i="5"/>
  <c r="AO50" i="5"/>
  <c r="AG54" i="5"/>
  <c r="AQ57" i="5"/>
  <c r="AI61" i="5"/>
  <c r="AS64" i="5"/>
  <c r="AK68" i="5"/>
  <c r="AC72" i="5"/>
  <c r="AM75" i="5"/>
  <c r="AE79" i="5"/>
  <c r="AF83" i="5"/>
  <c r="AG87" i="5"/>
  <c r="AH91" i="5"/>
  <c r="AI95" i="5"/>
  <c r="AJ99" i="5"/>
  <c r="AJ5" i="5"/>
  <c r="AB9" i="5"/>
  <c r="AL12" i="5"/>
  <c r="AD16" i="5"/>
  <c r="AN19" i="5"/>
  <c r="AF23" i="5"/>
  <c r="AP26" i="5"/>
  <c r="AH30" i="5"/>
  <c r="AR33" i="5"/>
  <c r="AJ37" i="5"/>
  <c r="AB41" i="5"/>
  <c r="AL44" i="5"/>
  <c r="AD48" i="5"/>
  <c r="AN51" i="5"/>
  <c r="AF55" i="5"/>
  <c r="AP58" i="5"/>
  <c r="AH62" i="5"/>
  <c r="AR65" i="5"/>
  <c r="AJ69" i="5"/>
  <c r="AB73" i="5"/>
  <c r="AL76" i="5"/>
  <c r="AF80" i="5"/>
  <c r="AG84" i="5"/>
  <c r="AH88" i="5"/>
  <c r="AI92" i="5"/>
  <c r="AJ96" i="5"/>
  <c r="AL100" i="5"/>
  <c r="AO82" i="5"/>
  <c r="AG86" i="5"/>
  <c r="AQ89" i="5"/>
  <c r="AI93" i="5"/>
  <c r="AS96" i="5"/>
  <c r="AK100" i="5"/>
  <c r="AH9" i="5"/>
  <c r="AR12" i="5"/>
  <c r="AJ16" i="5"/>
  <c r="AB20" i="5"/>
  <c r="AL23" i="5"/>
  <c r="AD27" i="5"/>
  <c r="AN30" i="5"/>
  <c r="AF34" i="5"/>
  <c r="AP37" i="5"/>
  <c r="AH41" i="5"/>
  <c r="AR44" i="5"/>
  <c r="AJ48" i="5"/>
  <c r="AB52" i="5"/>
  <c r="AL55" i="5"/>
  <c r="AD59" i="5"/>
  <c r="AN62" i="5"/>
  <c r="AF66" i="5"/>
  <c r="AP69" i="5"/>
  <c r="AH73" i="5"/>
  <c r="AR76" i="5"/>
  <c r="AM80" i="5"/>
  <c r="AN84" i="5"/>
  <c r="AO88" i="5"/>
  <c r="AP92" i="5"/>
  <c r="AQ96" i="5"/>
  <c r="AR100" i="5"/>
  <c r="AG6" i="5"/>
  <c r="AQ9" i="5"/>
  <c r="AI13" i="5"/>
  <c r="AS16" i="5"/>
  <c r="AK20" i="5"/>
  <c r="AC24" i="5"/>
  <c r="AM27" i="5"/>
  <c r="AE31" i="5"/>
  <c r="AO34" i="5"/>
  <c r="AG38" i="5"/>
  <c r="AQ41" i="5"/>
  <c r="AI45" i="5"/>
  <c r="AS48" i="5"/>
  <c r="AK52" i="5"/>
  <c r="AC56" i="5"/>
  <c r="AM59" i="5"/>
  <c r="AE63" i="5"/>
  <c r="AO66" i="5"/>
  <c r="AG70" i="5"/>
  <c r="AQ73" i="5"/>
  <c r="AI77" i="5"/>
  <c r="AE81" i="5"/>
  <c r="AF85" i="5"/>
  <c r="AG89" i="5"/>
  <c r="AH93" i="5"/>
  <c r="AJ97" i="5"/>
  <c r="AN3" i="5"/>
  <c r="AF7" i="5"/>
  <c r="AP10" i="5"/>
  <c r="AH14" i="5"/>
  <c r="AR17" i="5"/>
  <c r="AJ21" i="5"/>
  <c r="AB25" i="5"/>
  <c r="AL28" i="5"/>
  <c r="AD32" i="5"/>
  <c r="AN35" i="5"/>
  <c r="AF39" i="5"/>
  <c r="AP42" i="5"/>
  <c r="AH46" i="5"/>
  <c r="AR49" i="5"/>
  <c r="AJ53" i="5"/>
  <c r="AB57" i="5"/>
  <c r="AL60" i="5"/>
  <c r="AD64" i="5"/>
  <c r="AN67" i="5"/>
  <c r="AF71" i="5"/>
  <c r="AP74" i="5"/>
  <c r="AH78" i="5"/>
  <c r="AF82" i="5"/>
  <c r="AH86" i="5"/>
  <c r="AI90" i="5"/>
  <c r="AJ94" i="5"/>
  <c r="AK98" i="5"/>
  <c r="AS80" i="5"/>
  <c r="AK84" i="5"/>
  <c r="AC88" i="5"/>
  <c r="AM91" i="5"/>
  <c r="AE95" i="5"/>
  <c r="AO98" i="5"/>
  <c r="AP9" i="5"/>
  <c r="AH13" i="5"/>
  <c r="AR16" i="5"/>
  <c r="AJ20" i="5"/>
  <c r="AB24" i="5"/>
  <c r="AL27" i="5"/>
  <c r="AD31" i="5"/>
  <c r="AN34" i="5"/>
  <c r="AF38" i="5"/>
  <c r="AP41" i="5"/>
  <c r="AH45" i="5"/>
  <c r="AR48" i="5"/>
  <c r="AJ52" i="5"/>
  <c r="AB56" i="5"/>
  <c r="AL59" i="5"/>
  <c r="AD63" i="5"/>
  <c r="AN66" i="5"/>
  <c r="AF70" i="5"/>
  <c r="AP73" i="5"/>
  <c r="AH77" i="5"/>
  <c r="AD81" i="5"/>
  <c r="AE85" i="5"/>
  <c r="AF89" i="5"/>
  <c r="AG93" i="5"/>
  <c r="AH97" i="5"/>
  <c r="AE3" i="5"/>
  <c r="AO6" i="5"/>
  <c r="AG10" i="5"/>
  <c r="AQ13" i="5"/>
  <c r="AI17" i="5"/>
  <c r="AS20" i="5"/>
  <c r="AK24" i="5"/>
  <c r="AC28" i="5"/>
  <c r="AM31" i="5"/>
  <c r="AE35" i="5"/>
  <c r="AO38" i="5"/>
  <c r="AG42" i="5"/>
  <c r="AQ45" i="5"/>
  <c r="AI49" i="5"/>
  <c r="AS52" i="5"/>
  <c r="AK56" i="5"/>
  <c r="AC60" i="5"/>
  <c r="AM63" i="5"/>
  <c r="AE67" i="5"/>
  <c r="AO70" i="5"/>
  <c r="AG74" i="5"/>
  <c r="AQ77" i="5"/>
  <c r="AN81" i="5"/>
  <c r="AO85" i="5"/>
  <c r="AP89" i="5"/>
  <c r="AR93" i="5"/>
  <c r="AS97" i="5"/>
  <c r="AD4" i="5"/>
  <c r="AN7" i="5"/>
  <c r="AF11" i="5"/>
  <c r="AP14" i="5"/>
  <c r="AH18" i="5"/>
  <c r="AR21" i="5"/>
  <c r="AJ25" i="5"/>
  <c r="AB29" i="5"/>
  <c r="AL32" i="5"/>
  <c r="AD36" i="5"/>
  <c r="AN39" i="5"/>
  <c r="AF43" i="5"/>
  <c r="AP46" i="5"/>
  <c r="AH50" i="5"/>
  <c r="AR53" i="5"/>
  <c r="AJ57" i="5"/>
  <c r="AB61" i="5"/>
  <c r="AL64" i="5"/>
  <c r="AD68" i="5"/>
  <c r="AN71" i="5"/>
  <c r="AF75" i="5"/>
  <c r="AP78" i="5"/>
  <c r="AP82" i="5"/>
  <c r="AQ86" i="5"/>
  <c r="AR90" i="5"/>
  <c r="AS94" i="5"/>
  <c r="AB99" i="5"/>
  <c r="AI81" i="5"/>
  <c r="AS84" i="5"/>
  <c r="AK88" i="5"/>
  <c r="AC92" i="5"/>
  <c r="AM95" i="5"/>
  <c r="AD97" i="6"/>
  <c r="AN100" i="6"/>
  <c r="AL60" i="6"/>
  <c r="AG65" i="6"/>
  <c r="AC70" i="6"/>
  <c r="AP74" i="6"/>
  <c r="AK79" i="6"/>
  <c r="AG84" i="6"/>
  <c r="AB89" i="6"/>
  <c r="AO93" i="6"/>
  <c r="AK98" i="6"/>
  <c r="AS4" i="6"/>
  <c r="AN9" i="6"/>
  <c r="AI14" i="6"/>
  <c r="AE19" i="6"/>
  <c r="AR23" i="6"/>
  <c r="AM28" i="6"/>
  <c r="AI33" i="6"/>
  <c r="AD38" i="6"/>
  <c r="AQ42" i="6"/>
  <c r="AM47" i="6"/>
  <c r="AH52" i="6"/>
  <c r="AC57" i="6"/>
  <c r="AQ61" i="6"/>
  <c r="AL66" i="6"/>
  <c r="AG71" i="6"/>
  <c r="AC76" i="6"/>
  <c r="AP80" i="6"/>
  <c r="AK85" i="6"/>
  <c r="AG90" i="6"/>
  <c r="AB95" i="6"/>
  <c r="AO99" i="6"/>
  <c r="AH5" i="6"/>
  <c r="AR8" i="6"/>
  <c r="AJ12" i="6"/>
  <c r="AB16" i="6"/>
  <c r="AL19" i="6"/>
  <c r="AD23" i="6"/>
  <c r="AN26" i="6"/>
  <c r="AF30" i="6"/>
  <c r="AP33" i="6"/>
  <c r="AH37" i="6"/>
  <c r="AR40" i="6"/>
  <c r="AJ44" i="6"/>
  <c r="AB48" i="6"/>
  <c r="AL51" i="6"/>
  <c r="AD55" i="6"/>
  <c r="AN58" i="6"/>
  <c r="AF62" i="6"/>
  <c r="AP65" i="6"/>
  <c r="AH69" i="6"/>
  <c r="AR72" i="6"/>
  <c r="AJ76" i="6"/>
  <c r="AB80" i="6"/>
  <c r="AL83" i="6"/>
  <c r="AD87" i="6"/>
  <c r="AN90" i="6"/>
  <c r="AF94" i="6"/>
  <c r="AP97" i="6"/>
  <c r="AH3" i="6"/>
  <c r="AR6" i="6"/>
  <c r="AJ10" i="6"/>
  <c r="AB14" i="6"/>
  <c r="AL17" i="6"/>
  <c r="AD21" i="6"/>
  <c r="AN24" i="6"/>
  <c r="AF28" i="6"/>
  <c r="AP31" i="6"/>
  <c r="AH35" i="6"/>
  <c r="AR38" i="6"/>
  <c r="AJ42" i="6"/>
  <c r="AB46" i="6"/>
  <c r="AL49" i="6"/>
  <c r="AD53" i="6"/>
  <c r="AN56" i="6"/>
  <c r="AF60" i="6"/>
  <c r="AP63" i="6"/>
  <c r="AH67" i="6"/>
  <c r="AR70" i="6"/>
  <c r="AJ74" i="6"/>
  <c r="AB78" i="6"/>
  <c r="AL81" i="6"/>
  <c r="AD85" i="6"/>
  <c r="AN88" i="6"/>
  <c r="AF92" i="6"/>
  <c r="AP95" i="6"/>
  <c r="AH99" i="6"/>
  <c r="AE61" i="6"/>
  <c r="AR65" i="6"/>
  <c r="AM70" i="6"/>
  <c r="AI75" i="6"/>
  <c r="AD80" i="6"/>
  <c r="AQ84" i="6"/>
  <c r="AM89" i="6"/>
  <c r="AH94" i="6"/>
  <c r="AC99" i="6"/>
  <c r="AK5" i="6"/>
  <c r="AG10" i="6"/>
  <c r="AB15" i="6"/>
  <c r="AO19" i="6"/>
  <c r="AK24" i="6"/>
  <c r="AF29" i="6"/>
  <c r="AS33" i="6"/>
  <c r="AO38" i="6"/>
  <c r="AJ43" i="6"/>
  <c r="AE48" i="6"/>
  <c r="AS52" i="6"/>
  <c r="AN57" i="6"/>
  <c r="AI62" i="6"/>
  <c r="AE67" i="6"/>
  <c r="AR71" i="6"/>
  <c r="AM76" i="6"/>
  <c r="AI81" i="6"/>
  <c r="AD86" i="6"/>
  <c r="AQ90" i="6"/>
  <c r="AM95" i="6"/>
  <c r="AH100" i="6"/>
  <c r="AP5" i="6"/>
  <c r="AH9" i="6"/>
  <c r="AR12" i="6"/>
  <c r="AJ16" i="6"/>
  <c r="AB20" i="6"/>
  <c r="AL23" i="6"/>
  <c r="AD27" i="6"/>
  <c r="AN30" i="6"/>
  <c r="AF34" i="6"/>
  <c r="AP37" i="6"/>
  <c r="AH41" i="6"/>
  <c r="AR44" i="6"/>
  <c r="AJ48" i="6"/>
  <c r="AB52" i="6"/>
  <c r="AL55" i="6"/>
  <c r="AD59" i="6"/>
  <c r="AN62" i="6"/>
  <c r="AF66" i="6"/>
  <c r="AP69" i="6"/>
  <c r="AH73" i="6"/>
  <c r="AR76" i="6"/>
  <c r="AJ80" i="6"/>
  <c r="AB84" i="6"/>
  <c r="AL87" i="6"/>
  <c r="AD91" i="6"/>
  <c r="AN94" i="6"/>
  <c r="AF98" i="6"/>
  <c r="AP3" i="6"/>
  <c r="AH7" i="6"/>
  <c r="AR10" i="6"/>
  <c r="AJ14" i="6"/>
  <c r="AB18" i="6"/>
  <c r="AL21" i="6"/>
  <c r="AD25" i="6"/>
  <c r="AN28" i="6"/>
  <c r="AF32" i="6"/>
  <c r="AP35" i="6"/>
  <c r="AH39" i="6"/>
  <c r="AR42" i="6"/>
  <c r="AJ46" i="6"/>
  <c r="AB50" i="6"/>
  <c r="AL53" i="6"/>
  <c r="AD57" i="6"/>
  <c r="AN60" i="6"/>
  <c r="AF64" i="6"/>
  <c r="AP67" i="6"/>
  <c r="AH71" i="6"/>
  <c r="AR74" i="6"/>
  <c r="AJ78" i="6"/>
  <c r="AB82" i="6"/>
  <c r="AL85" i="6"/>
  <c r="AD89" i="6"/>
  <c r="AN92" i="6"/>
  <c r="AF96" i="6"/>
  <c r="S3" i="3" a="1"/>
  <c r="W374" i="3" s="1"/>
  <c r="AQ101" i="20"/>
  <c r="AQ102" i="20" s="1"/>
  <c r="AR100" i="15"/>
  <c r="AJ100" i="15"/>
  <c r="AB100" i="15"/>
  <c r="AL99" i="15"/>
  <c r="AD99" i="15"/>
  <c r="AN98" i="15"/>
  <c r="AF98" i="15"/>
  <c r="AP97" i="15"/>
  <c r="AH97" i="15"/>
  <c r="AR96" i="15"/>
  <c r="AJ96" i="15"/>
  <c r="AB96" i="15"/>
  <c r="AL95" i="15"/>
  <c r="AD95" i="15"/>
  <c r="AN94" i="15"/>
  <c r="AF94" i="15"/>
  <c r="AP93" i="15"/>
  <c r="AH93" i="15"/>
  <c r="AR92" i="15"/>
  <c r="AJ92" i="15"/>
  <c r="AB92" i="15"/>
  <c r="AL91" i="15"/>
  <c r="AD91" i="15"/>
  <c r="AN90" i="15"/>
  <c r="AF90" i="15"/>
  <c r="AP89" i="15"/>
  <c r="AH89" i="15"/>
  <c r="AR88" i="15"/>
  <c r="AJ88" i="15"/>
  <c r="AB88" i="15"/>
  <c r="AL87" i="15"/>
  <c r="AD87" i="15"/>
  <c r="AN86" i="15"/>
  <c r="AF86" i="15"/>
  <c r="AP85" i="15"/>
  <c r="AH85" i="15"/>
  <c r="AR84" i="15"/>
  <c r="AJ84" i="15"/>
  <c r="AB84" i="15"/>
  <c r="AL83" i="15"/>
  <c r="AD83" i="15"/>
  <c r="AN82" i="15"/>
  <c r="AF82" i="15"/>
  <c r="AP81" i="15"/>
  <c r="AH81" i="15"/>
  <c r="AR80" i="15"/>
  <c r="AJ80" i="15"/>
  <c r="AB80" i="15"/>
  <c r="AL79" i="15"/>
  <c r="AD79" i="15"/>
  <c r="AN78" i="15"/>
  <c r="AF78" i="15"/>
  <c r="AP77" i="15"/>
  <c r="AH77" i="15"/>
  <c r="AR76" i="15"/>
  <c r="AJ76" i="15"/>
  <c r="AB76" i="15"/>
  <c r="AL75" i="15"/>
  <c r="AD75" i="15"/>
  <c r="AN74" i="15"/>
  <c r="AF74" i="15"/>
  <c r="AP73" i="15"/>
  <c r="AH73" i="15"/>
  <c r="AR72" i="15"/>
  <c r="AJ72" i="15"/>
  <c r="AB72" i="15"/>
  <c r="AL71" i="15"/>
  <c r="AD71" i="15"/>
  <c r="AN70" i="15"/>
  <c r="AF70" i="15"/>
  <c r="AP69" i="15"/>
  <c r="AH69" i="15"/>
  <c r="AR68" i="15"/>
  <c r="AJ68" i="15"/>
  <c r="AB68" i="15"/>
  <c r="AL67" i="15"/>
  <c r="AD67" i="15"/>
  <c r="AN66" i="15"/>
  <c r="AF66" i="15"/>
  <c r="AP65" i="15"/>
  <c r="AH65" i="15"/>
  <c r="AR64" i="15"/>
  <c r="AJ64" i="15"/>
  <c r="AB64" i="15"/>
  <c r="AL63" i="15"/>
  <c r="AD63" i="15"/>
  <c r="AN62" i="15"/>
  <c r="AF62" i="15"/>
  <c r="AP61" i="15"/>
  <c r="AH61" i="15"/>
  <c r="AR60" i="15"/>
  <c r="AJ60" i="15"/>
  <c r="AB60" i="15"/>
  <c r="AL59" i="15"/>
  <c r="AD59" i="15"/>
  <c r="AN58" i="15"/>
  <c r="AF58" i="15"/>
  <c r="AP57" i="15"/>
  <c r="AH57" i="15"/>
  <c r="AR56" i="15"/>
  <c r="AJ56" i="15"/>
  <c r="AB56" i="15"/>
  <c r="AL55" i="15"/>
  <c r="AD55" i="15"/>
  <c r="AN54" i="15"/>
  <c r="AF54" i="15"/>
  <c r="AP53" i="15"/>
  <c r="AH53" i="15"/>
  <c r="AR52" i="15"/>
  <c r="AJ52" i="15"/>
  <c r="AB52" i="15"/>
  <c r="AL51" i="15"/>
  <c r="AD51" i="15"/>
  <c r="AN50" i="15"/>
  <c r="AF50" i="15"/>
  <c r="AP49" i="15"/>
  <c r="AH49" i="15"/>
  <c r="AR48" i="15"/>
  <c r="AJ48" i="15"/>
  <c r="AB48" i="15"/>
  <c r="AL47" i="15"/>
  <c r="AD47" i="15"/>
  <c r="AN46" i="15"/>
  <c r="AF46" i="15"/>
  <c r="AP45" i="15"/>
  <c r="AH45" i="15"/>
  <c r="AR44" i="15"/>
  <c r="AJ44" i="15"/>
  <c r="AB44" i="15"/>
  <c r="AL43" i="15"/>
  <c r="AD43" i="15"/>
  <c r="AN42" i="15"/>
  <c r="AF42" i="15"/>
  <c r="AP41" i="15"/>
  <c r="AH41" i="15"/>
  <c r="AR40" i="15"/>
  <c r="AJ40" i="15"/>
  <c r="AB40" i="15"/>
  <c r="AL39" i="15"/>
  <c r="AD39" i="15"/>
  <c r="AN38" i="15"/>
  <c r="AF38" i="15"/>
  <c r="AP37" i="15"/>
  <c r="AH37" i="15"/>
  <c r="AR36" i="15"/>
  <c r="AJ36" i="15"/>
  <c r="AB36" i="15"/>
  <c r="AL35" i="15"/>
  <c r="AD35" i="15"/>
  <c r="AN34" i="15"/>
  <c r="AF34" i="15"/>
  <c r="AP33" i="15"/>
  <c r="AH33" i="15"/>
  <c r="AR32" i="15"/>
  <c r="AJ32" i="15"/>
  <c r="AB32" i="15"/>
  <c r="AL31" i="15"/>
  <c r="AD31" i="15"/>
  <c r="AN30" i="15"/>
  <c r="AF30" i="15"/>
  <c r="AP29" i="15"/>
  <c r="AH29" i="15"/>
  <c r="AR28" i="15"/>
  <c r="AJ28" i="15"/>
  <c r="AB28" i="15"/>
  <c r="AL27" i="15"/>
  <c r="AD27" i="15"/>
  <c r="AN26" i="15"/>
  <c r="AF26" i="15"/>
  <c r="AP25" i="15"/>
  <c r="AH25" i="15"/>
  <c r="AR24" i="15"/>
  <c r="AJ24" i="15"/>
  <c r="AB24" i="15"/>
  <c r="AL23" i="15"/>
  <c r="AD23" i="15"/>
  <c r="AN22" i="15"/>
  <c r="AF22" i="15"/>
  <c r="AP21" i="15"/>
  <c r="AH21" i="15"/>
  <c r="AR20" i="15"/>
  <c r="AJ20" i="15"/>
  <c r="AB20" i="15"/>
  <c r="AL19" i="15"/>
  <c r="AD19" i="15"/>
  <c r="AN18" i="15"/>
  <c r="AF18" i="15"/>
  <c r="AP17" i="15"/>
  <c r="AH17" i="15"/>
  <c r="AR16" i="15"/>
  <c r="AJ16" i="15"/>
  <c r="AB16" i="15"/>
  <c r="AL15" i="15"/>
  <c r="AD15" i="15"/>
  <c r="AN14" i="15"/>
  <c r="AF14" i="15"/>
  <c r="AP13" i="15"/>
  <c r="AH13" i="15"/>
  <c r="AS100" i="15"/>
  <c r="AK100" i="15"/>
  <c r="AC100" i="15"/>
  <c r="AM99" i="15"/>
  <c r="AE99" i="15"/>
  <c r="AO98" i="15"/>
  <c r="AG98" i="15"/>
  <c r="AQ97" i="15"/>
  <c r="AI97" i="15"/>
  <c r="AS96" i="15"/>
  <c r="AK96" i="15"/>
  <c r="AC96" i="15"/>
  <c r="AM95" i="15"/>
  <c r="AE95" i="15"/>
  <c r="AO94" i="15"/>
  <c r="AG94" i="15"/>
  <c r="AQ93" i="15"/>
  <c r="AI93" i="15"/>
  <c r="AS92" i="15"/>
  <c r="AK92" i="15"/>
  <c r="AC92" i="15"/>
  <c r="AM91" i="15"/>
  <c r="AE91" i="15"/>
  <c r="AO90" i="15"/>
  <c r="AG90" i="15"/>
  <c r="AQ89" i="15"/>
  <c r="AI89" i="15"/>
  <c r="AS88" i="15"/>
  <c r="AK88" i="15"/>
  <c r="AC88" i="15"/>
  <c r="AM87" i="15"/>
  <c r="AE87" i="15"/>
  <c r="AO86" i="15"/>
  <c r="AG86" i="15"/>
  <c r="AQ85" i="15"/>
  <c r="AI85" i="15"/>
  <c r="AS84" i="15"/>
  <c r="AK84" i="15"/>
  <c r="AC84" i="15"/>
  <c r="AM83" i="15"/>
  <c r="AE83" i="15"/>
  <c r="AO82" i="15"/>
  <c r="AG82" i="15"/>
  <c r="AQ81" i="15"/>
  <c r="AI81" i="15"/>
  <c r="AS80" i="15"/>
  <c r="AK80" i="15"/>
  <c r="AC80" i="15"/>
  <c r="AM79" i="15"/>
  <c r="AE79" i="15"/>
  <c r="AO78" i="15"/>
  <c r="AG78" i="15"/>
  <c r="AQ77" i="15"/>
  <c r="AI77" i="15"/>
  <c r="AS76" i="15"/>
  <c r="AK76" i="15"/>
  <c r="AC76" i="15"/>
  <c r="AM75" i="15"/>
  <c r="AE75" i="15"/>
  <c r="AO74" i="15"/>
  <c r="AG74" i="15"/>
  <c r="AQ73" i="15"/>
  <c r="AI73" i="15"/>
  <c r="AS72" i="15"/>
  <c r="AK72" i="15"/>
  <c r="AC72" i="15"/>
  <c r="AM71" i="15"/>
  <c r="AE71" i="15"/>
  <c r="AO70" i="15"/>
  <c r="AG70" i="15"/>
  <c r="AQ69" i="15"/>
  <c r="AI69" i="15"/>
  <c r="AI100" i="15"/>
  <c r="AQ99" i="15"/>
  <c r="AG99" i="15"/>
  <c r="AM98" i="15"/>
  <c r="AC98" i="15"/>
  <c r="AK97" i="15"/>
  <c r="AQ96" i="15"/>
  <c r="AG96" i="15"/>
  <c r="AO95" i="15"/>
  <c r="AC95" i="15"/>
  <c r="AK94" i="15"/>
  <c r="AS93" i="15"/>
  <c r="AG93" i="15"/>
  <c r="AO92" i="15"/>
  <c r="AE92" i="15"/>
  <c r="AK91" i="15"/>
  <c r="AS90" i="15"/>
  <c r="AI90" i="15"/>
  <c r="AO89" i="15"/>
  <c r="AE89" i="15"/>
  <c r="AM88" i="15"/>
  <c r="AS87" i="15"/>
  <c r="AI87" i="15"/>
  <c r="AQ86" i="15"/>
  <c r="AE86" i="15"/>
  <c r="AM85" i="15"/>
  <c r="AC85" i="15"/>
  <c r="AI84" i="15"/>
  <c r="AQ83" i="15"/>
  <c r="AG83" i="15"/>
  <c r="AM82" i="15"/>
  <c r="AC82" i="15"/>
  <c r="AK81" i="15"/>
  <c r="AQ80" i="15"/>
  <c r="AG80" i="15"/>
  <c r="AO79" i="15"/>
  <c r="AC79" i="15"/>
  <c r="AK78" i="15"/>
  <c r="AS77" i="15"/>
  <c r="AG77" i="15"/>
  <c r="AO76" i="15"/>
  <c r="AE76" i="15"/>
  <c r="AK75" i="15"/>
  <c r="AS74" i="15"/>
  <c r="AI74" i="15"/>
  <c r="AO73" i="15"/>
  <c r="AE73" i="15"/>
  <c r="AM72" i="15"/>
  <c r="AS71" i="15"/>
  <c r="AI71" i="15"/>
  <c r="AQ70" i="15"/>
  <c r="AE70" i="15"/>
  <c r="AM69" i="15"/>
  <c r="AC69" i="15"/>
  <c r="AL68" i="15"/>
  <c r="AC68" i="15"/>
  <c r="AK67" i="15"/>
  <c r="AB67" i="15"/>
  <c r="AK66" i="15"/>
  <c r="AB66" i="15"/>
  <c r="AK65" i="15"/>
  <c r="AB65" i="15"/>
  <c r="AK64" i="15"/>
  <c r="AS63" i="15"/>
  <c r="AJ63" i="15"/>
  <c r="AS62" i="15"/>
  <c r="AJ62" i="15"/>
  <c r="AS61" i="15"/>
  <c r="AJ61" i="15"/>
  <c r="AS60" i="15"/>
  <c r="AI60" i="15"/>
  <c r="AR59" i="15"/>
  <c r="AI59" i="15"/>
  <c r="AR58" i="15"/>
  <c r="AI58" i="15"/>
  <c r="AR57" i="15"/>
  <c r="AI57" i="15"/>
  <c r="AQ56" i="15"/>
  <c r="AH56" i="15"/>
  <c r="AQ55" i="15"/>
  <c r="AH55" i="15"/>
  <c r="AQ54" i="15"/>
  <c r="AH54" i="15"/>
  <c r="AQ53" i="15"/>
  <c r="AG53" i="15"/>
  <c r="AP52" i="15"/>
  <c r="AG52" i="15"/>
  <c r="AP51" i="15"/>
  <c r="AG51" i="15"/>
  <c r="AP50" i="15"/>
  <c r="AG50" i="15"/>
  <c r="AO49" i="15"/>
  <c r="AF49" i="15"/>
  <c r="AO48" i="15"/>
  <c r="AF48" i="15"/>
  <c r="AO47" i="15"/>
  <c r="AF47" i="15"/>
  <c r="AO46" i="15"/>
  <c r="AE46" i="15"/>
  <c r="AN45" i="15"/>
  <c r="AE45" i="15"/>
  <c r="AN44" i="15"/>
  <c r="AE44" i="15"/>
  <c r="AN43" i="15"/>
  <c r="AE43" i="15"/>
  <c r="AM42" i="15"/>
  <c r="AD42" i="15"/>
  <c r="AM41" i="15"/>
  <c r="AD41" i="15"/>
  <c r="AM40" i="15"/>
  <c r="AD40" i="15"/>
  <c r="AM39" i="15"/>
  <c r="AC39" i="15"/>
  <c r="AL38" i="15"/>
  <c r="AC38" i="15"/>
  <c r="AL37" i="15"/>
  <c r="AC37" i="15"/>
  <c r="AL36" i="15"/>
  <c r="AC36" i="15"/>
  <c r="AK35" i="15"/>
  <c r="AB35" i="15"/>
  <c r="AK34" i="15"/>
  <c r="AB34" i="15"/>
  <c r="AK33" i="15"/>
  <c r="AB33" i="15"/>
  <c r="AK32" i="15"/>
  <c r="AS31" i="15"/>
  <c r="AJ31" i="15"/>
  <c r="AS30" i="15"/>
  <c r="AJ30" i="15"/>
  <c r="AS29" i="15"/>
  <c r="AJ29" i="15"/>
  <c r="AS28" i="15"/>
  <c r="AI28" i="15"/>
  <c r="AR27" i="15"/>
  <c r="AI27" i="15"/>
  <c r="AR26" i="15"/>
  <c r="AI26" i="15"/>
  <c r="AR25" i="15"/>
  <c r="AI25" i="15"/>
  <c r="AQ24" i="15"/>
  <c r="AH24" i="15"/>
  <c r="AQ23" i="15"/>
  <c r="AH23" i="15"/>
  <c r="AQ22" i="15"/>
  <c r="AH22" i="15"/>
  <c r="AQ21" i="15"/>
  <c r="AG21" i="15"/>
  <c r="AP20" i="15"/>
  <c r="AG20" i="15"/>
  <c r="AP19" i="15"/>
  <c r="AG19" i="15"/>
  <c r="AP18" i="15"/>
  <c r="AG18" i="15"/>
  <c r="AO17" i="15"/>
  <c r="AF17" i="15"/>
  <c r="AO16" i="15"/>
  <c r="AF16" i="15"/>
  <c r="AO15" i="15"/>
  <c r="AF15" i="15"/>
  <c r="AO14" i="15"/>
  <c r="AE14" i="15"/>
  <c r="AN13" i="15"/>
  <c r="AE13" i="15"/>
  <c r="AO12" i="15"/>
  <c r="AG12" i="15"/>
  <c r="AQ11" i="15"/>
  <c r="AI11" i="15"/>
  <c r="AS10" i="15"/>
  <c r="AK10" i="15"/>
  <c r="AC10" i="15"/>
  <c r="AM9" i="15"/>
  <c r="AH100" i="15"/>
  <c r="AP99" i="15"/>
  <c r="AF99" i="15"/>
  <c r="AL98" i="15"/>
  <c r="AB98" i="15"/>
  <c r="AJ97" i="15"/>
  <c r="AP96" i="15"/>
  <c r="AF96" i="15"/>
  <c r="AN95" i="15"/>
  <c r="AB95" i="15"/>
  <c r="AJ94" i="15"/>
  <c r="AR93" i="15"/>
  <c r="AF93" i="15"/>
  <c r="AN92" i="15"/>
  <c r="AD92" i="15"/>
  <c r="AJ91" i="15"/>
  <c r="AR90" i="15"/>
  <c r="AH90" i="15"/>
  <c r="AN89" i="15"/>
  <c r="AD89" i="15"/>
  <c r="AL88" i="15"/>
  <c r="AR87" i="15"/>
  <c r="AH87" i="15"/>
  <c r="AP86" i="15"/>
  <c r="AD86" i="15"/>
  <c r="AL85" i="15"/>
  <c r="AB85" i="15"/>
  <c r="AH84" i="15"/>
  <c r="AP83" i="15"/>
  <c r="AF83" i="15"/>
  <c r="AL82" i="15"/>
  <c r="AB82" i="15"/>
  <c r="AJ81" i="15"/>
  <c r="AP80" i="15"/>
  <c r="AF80" i="15"/>
  <c r="AN79" i="15"/>
  <c r="AB79" i="15"/>
  <c r="AJ78" i="15"/>
  <c r="AR77" i="15"/>
  <c r="AF77" i="15"/>
  <c r="AN76" i="15"/>
  <c r="AD76" i="15"/>
  <c r="AJ75" i="15"/>
  <c r="AR74" i="15"/>
  <c r="AH74" i="15"/>
  <c r="AN73" i="15"/>
  <c r="AD73" i="15"/>
  <c r="AL72" i="15"/>
  <c r="AR71" i="15"/>
  <c r="AH71" i="15"/>
  <c r="AP70" i="15"/>
  <c r="AD70" i="15"/>
  <c r="AL69" i="15"/>
  <c r="AB69" i="15"/>
  <c r="AK68" i="15"/>
  <c r="AS67" i="15"/>
  <c r="AJ67" i="15"/>
  <c r="AS66" i="15"/>
  <c r="AJ66" i="15"/>
  <c r="AS65" i="15"/>
  <c r="AJ65" i="15"/>
  <c r="AS64" i="15"/>
  <c r="AI64" i="15"/>
  <c r="AR63" i="15"/>
  <c r="AI63" i="15"/>
  <c r="AR62" i="15"/>
  <c r="AI62" i="15"/>
  <c r="AR61" i="15"/>
  <c r="AI61" i="15"/>
  <c r="AQ60" i="15"/>
  <c r="AH60" i="15"/>
  <c r="AQ59" i="15"/>
  <c r="AH59" i="15"/>
  <c r="AQ58" i="15"/>
  <c r="AH58" i="15"/>
  <c r="AQ57" i="15"/>
  <c r="AG57" i="15"/>
  <c r="AP56" i="15"/>
  <c r="AG56" i="15"/>
  <c r="AP55" i="15"/>
  <c r="AG55" i="15"/>
  <c r="AP54" i="15"/>
  <c r="AG54" i="15"/>
  <c r="AO53" i="15"/>
  <c r="AF53" i="15"/>
  <c r="AO52" i="15"/>
  <c r="AF52" i="15"/>
  <c r="AO51" i="15"/>
  <c r="AF51" i="15"/>
  <c r="AO50" i="15"/>
  <c r="AE50" i="15"/>
  <c r="AN49" i="15"/>
  <c r="AE49" i="15"/>
  <c r="AN48" i="15"/>
  <c r="AE48" i="15"/>
  <c r="AN47" i="15"/>
  <c r="AE47" i="15"/>
  <c r="AM46" i="15"/>
  <c r="AD46" i="15"/>
  <c r="AM45" i="15"/>
  <c r="AD45" i="15"/>
  <c r="AM44" i="15"/>
  <c r="AD44" i="15"/>
  <c r="AM43" i="15"/>
  <c r="AC43" i="15"/>
  <c r="AL42" i="15"/>
  <c r="AC42" i="15"/>
  <c r="AL41" i="15"/>
  <c r="AC41" i="15"/>
  <c r="AL40" i="15"/>
  <c r="AC40" i="15"/>
  <c r="AK39" i="15"/>
  <c r="AB39" i="15"/>
  <c r="AK38" i="15"/>
  <c r="AB38" i="15"/>
  <c r="AK37" i="15"/>
  <c r="AB37" i="15"/>
  <c r="AK36" i="15"/>
  <c r="AS35" i="15"/>
  <c r="AJ35" i="15"/>
  <c r="AS34" i="15"/>
  <c r="AJ34" i="15"/>
  <c r="AS33" i="15"/>
  <c r="AJ33" i="15"/>
  <c r="AS32" i="15"/>
  <c r="AI32" i="15"/>
  <c r="AR31" i="15"/>
  <c r="AI31" i="15"/>
  <c r="AR30" i="15"/>
  <c r="AI30" i="15"/>
  <c r="AR29" i="15"/>
  <c r="AI29" i="15"/>
  <c r="AQ28" i="15"/>
  <c r="AH28" i="15"/>
  <c r="AQ27" i="15"/>
  <c r="AH27" i="15"/>
  <c r="AQ26" i="15"/>
  <c r="AH26" i="15"/>
  <c r="AQ25" i="15"/>
  <c r="AG25" i="15"/>
  <c r="AP24" i="15"/>
  <c r="AG24" i="15"/>
  <c r="AP23" i="15"/>
  <c r="AG23" i="15"/>
  <c r="AP22" i="15"/>
  <c r="AG22" i="15"/>
  <c r="AO21" i="15"/>
  <c r="AF21" i="15"/>
  <c r="AO20" i="15"/>
  <c r="AF20" i="15"/>
  <c r="AO19" i="15"/>
  <c r="AF19" i="15"/>
  <c r="AO18" i="15"/>
  <c r="AE18" i="15"/>
  <c r="AN17" i="15"/>
  <c r="AE17" i="15"/>
  <c r="AN16" i="15"/>
  <c r="AE16" i="15"/>
  <c r="AN15" i="15"/>
  <c r="AE15" i="15"/>
  <c r="AM14" i="15"/>
  <c r="AD14" i="15"/>
  <c r="AM13" i="15"/>
  <c r="AD13" i="15"/>
  <c r="AN12" i="15"/>
  <c r="AF12" i="15"/>
  <c r="AP11" i="15"/>
  <c r="AH11" i="15"/>
  <c r="AR10" i="15"/>
  <c r="AJ10" i="15"/>
  <c r="AB10" i="15"/>
  <c r="AL9" i="15"/>
  <c r="AD9" i="15"/>
  <c r="AN8" i="15"/>
  <c r="AF8" i="15"/>
  <c r="AP7" i="15"/>
  <c r="AH7" i="15"/>
  <c r="AR6" i="15"/>
  <c r="AJ6" i="15"/>
  <c r="AB6" i="15"/>
  <c r="AL5" i="15"/>
  <c r="AD5" i="15"/>
  <c r="AN4" i="15"/>
  <c r="AF4" i="15"/>
  <c r="AP3" i="15"/>
  <c r="AH3" i="15"/>
  <c r="AQ100" i="15"/>
  <c r="AG100" i="15"/>
  <c r="AO99" i="15"/>
  <c r="AC99" i="15"/>
  <c r="AK98" i="15"/>
  <c r="AS97" i="15"/>
  <c r="AG97" i="15"/>
  <c r="AO96" i="15"/>
  <c r="AE96" i="15"/>
  <c r="AK95" i="15"/>
  <c r="AS94" i="15"/>
  <c r="AI94" i="15"/>
  <c r="AO93" i="15"/>
  <c r="AE93" i="15"/>
  <c r="AM92" i="15"/>
  <c r="AS91" i="15"/>
  <c r="AI91" i="15"/>
  <c r="AQ90" i="15"/>
  <c r="AE90" i="15"/>
  <c r="AM89" i="15"/>
  <c r="AC89" i="15"/>
  <c r="AI88" i="15"/>
  <c r="AQ87" i="15"/>
  <c r="AG87" i="15"/>
  <c r="AM86" i="15"/>
  <c r="AC86" i="15"/>
  <c r="AK85" i="15"/>
  <c r="AQ84" i="15"/>
  <c r="AG84" i="15"/>
  <c r="AO83" i="15"/>
  <c r="AC83" i="15"/>
  <c r="AK82" i="15"/>
  <c r="AS81" i="15"/>
  <c r="AG81" i="15"/>
  <c r="AO80" i="15"/>
  <c r="AE80" i="15"/>
  <c r="AK79" i="15"/>
  <c r="AS78" i="15"/>
  <c r="AI78" i="15"/>
  <c r="AO77" i="15"/>
  <c r="AE77" i="15"/>
  <c r="AM76" i="15"/>
  <c r="AS75" i="15"/>
  <c r="AI75" i="15"/>
  <c r="AQ74" i="15"/>
  <c r="AE74" i="15"/>
  <c r="AM73" i="15"/>
  <c r="AC73" i="15"/>
  <c r="AI72" i="15"/>
  <c r="AQ71" i="15"/>
  <c r="AG71" i="15"/>
  <c r="AM70" i="15"/>
  <c r="AC70" i="15"/>
  <c r="AK69" i="15"/>
  <c r="AS68" i="15"/>
  <c r="AI68" i="15"/>
  <c r="AR67" i="15"/>
  <c r="AI67" i="15"/>
  <c r="AR66" i="15"/>
  <c r="AI66" i="15"/>
  <c r="AR65" i="15"/>
  <c r="AI65" i="15"/>
  <c r="AQ64" i="15"/>
  <c r="AH64" i="15"/>
  <c r="AQ63" i="15"/>
  <c r="AH63" i="15"/>
  <c r="AQ62" i="15"/>
  <c r="AH62" i="15"/>
  <c r="AQ61" i="15"/>
  <c r="AG61" i="15"/>
  <c r="AP60" i="15"/>
  <c r="AG60" i="15"/>
  <c r="AP59" i="15"/>
  <c r="AG59" i="15"/>
  <c r="AL100" i="15"/>
  <c r="AR99" i="15"/>
  <c r="AH99" i="15"/>
  <c r="AP98" i="15"/>
  <c r="AD98" i="15"/>
  <c r="AL97" i="15"/>
  <c r="AB97" i="15"/>
  <c r="AH96" i="15"/>
  <c r="AP95" i="15"/>
  <c r="AF95" i="15"/>
  <c r="AL94" i="15"/>
  <c r="AB94" i="15"/>
  <c r="AJ93" i="15"/>
  <c r="AP92" i="15"/>
  <c r="AF92" i="15"/>
  <c r="AN91" i="15"/>
  <c r="AB91" i="15"/>
  <c r="AJ90" i="15"/>
  <c r="AR89" i="15"/>
  <c r="AF89" i="15"/>
  <c r="AN88" i="15"/>
  <c r="AD88" i="15"/>
  <c r="AJ87" i="15"/>
  <c r="AR86" i="15"/>
  <c r="AH86" i="15"/>
  <c r="AN85" i="15"/>
  <c r="AD85" i="15"/>
  <c r="AL84" i="15"/>
  <c r="AR83" i="15"/>
  <c r="AH83" i="15"/>
  <c r="AP82" i="15"/>
  <c r="AD82" i="15"/>
  <c r="AL81" i="15"/>
  <c r="AB81" i="15"/>
  <c r="AH80" i="15"/>
  <c r="AP79" i="15"/>
  <c r="AF79" i="15"/>
  <c r="AL78" i="15"/>
  <c r="AB78" i="15"/>
  <c r="AJ77" i="15"/>
  <c r="AP76" i="15"/>
  <c r="AF76" i="15"/>
  <c r="AN75" i="15"/>
  <c r="AB75" i="15"/>
  <c r="AJ74" i="15"/>
  <c r="AR73" i="15"/>
  <c r="AF73" i="15"/>
  <c r="AN72" i="15"/>
  <c r="AD72" i="15"/>
  <c r="AJ71" i="15"/>
  <c r="AR70" i="15"/>
  <c r="AH70" i="15"/>
  <c r="AN69" i="15"/>
  <c r="AD69" i="15"/>
  <c r="AM68" i="15"/>
  <c r="AD68" i="15"/>
  <c r="AM67" i="15"/>
  <c r="AC67" i="15"/>
  <c r="AL66" i="15"/>
  <c r="AC66" i="15"/>
  <c r="AL65" i="15"/>
  <c r="AC65" i="15"/>
  <c r="AL64" i="15"/>
  <c r="AC64" i="15"/>
  <c r="AK63" i="15"/>
  <c r="AB63" i="15"/>
  <c r="AK62" i="15"/>
  <c r="AB62" i="15"/>
  <c r="AK61" i="15"/>
  <c r="AB61" i="15"/>
  <c r="AK60" i="15"/>
  <c r="AS59" i="15"/>
  <c r="AJ59" i="15"/>
  <c r="AS58" i="15"/>
  <c r="AJ58" i="15"/>
  <c r="AS57" i="15"/>
  <c r="AJ57" i="15"/>
  <c r="AS56" i="15"/>
  <c r="AI56" i="15"/>
  <c r="AR55" i="15"/>
  <c r="AI55" i="15"/>
  <c r="AR54" i="15"/>
  <c r="AI54" i="15"/>
  <c r="AR53" i="15"/>
  <c r="AI53" i="15"/>
  <c r="AQ52" i="15"/>
  <c r="AH52" i="15"/>
  <c r="AQ51" i="15"/>
  <c r="AH51" i="15"/>
  <c r="AQ50" i="15"/>
  <c r="AH50" i="15"/>
  <c r="AQ49" i="15"/>
  <c r="AG49" i="15"/>
  <c r="AP48" i="15"/>
  <c r="AG48" i="15"/>
  <c r="AP47" i="15"/>
  <c r="AG47" i="15"/>
  <c r="AP46" i="15"/>
  <c r="AG46" i="15"/>
  <c r="AO45" i="15"/>
  <c r="AF45" i="15"/>
  <c r="AO44" i="15"/>
  <c r="AF44" i="15"/>
  <c r="AO43" i="15"/>
  <c r="AF43" i="15"/>
  <c r="AO42" i="15"/>
  <c r="AE42" i="15"/>
  <c r="AN41" i="15"/>
  <c r="AE41" i="15"/>
  <c r="AN40" i="15"/>
  <c r="AE40" i="15"/>
  <c r="AN39" i="15"/>
  <c r="AE39" i="15"/>
  <c r="AM38" i="15"/>
  <c r="AD38" i="15"/>
  <c r="AM37" i="15"/>
  <c r="AD37" i="15"/>
  <c r="AM36" i="15"/>
  <c r="AD36" i="15"/>
  <c r="AM35" i="15"/>
  <c r="AC35" i="15"/>
  <c r="AL34" i="15"/>
  <c r="AC34" i="15"/>
  <c r="AL33" i="15"/>
  <c r="AC33" i="15"/>
  <c r="AL32" i="15"/>
  <c r="AC32" i="15"/>
  <c r="AK31" i="15"/>
  <c r="AB31" i="15"/>
  <c r="AK30" i="15"/>
  <c r="AB30" i="15"/>
  <c r="AK29" i="15"/>
  <c r="AB29" i="15"/>
  <c r="AK28" i="15"/>
  <c r="AS27" i="15"/>
  <c r="AJ27" i="15"/>
  <c r="AS26" i="15"/>
  <c r="AJ26" i="15"/>
  <c r="AS25" i="15"/>
  <c r="AJ25" i="15"/>
  <c r="AS24" i="15"/>
  <c r="AI24" i="15"/>
  <c r="AR23" i="15"/>
  <c r="AI23" i="15"/>
  <c r="AR22" i="15"/>
  <c r="AI22" i="15"/>
  <c r="AR21" i="15"/>
  <c r="AI21" i="15"/>
  <c r="AP100" i="15"/>
  <c r="AN99" i="15"/>
  <c r="AJ98" i="15"/>
  <c r="AF97" i="15"/>
  <c r="AD96" i="15"/>
  <c r="AR94" i="15"/>
  <c r="AN93" i="15"/>
  <c r="AL92" i="15"/>
  <c r="AH91" i="15"/>
  <c r="AD90" i="15"/>
  <c r="AB89" i="15"/>
  <c r="AP87" i="15"/>
  <c r="AL86" i="15"/>
  <c r="AJ85" i="15"/>
  <c r="AF84" i="15"/>
  <c r="AB83" i="15"/>
  <c r="AR81" i="15"/>
  <c r="AN80" i="15"/>
  <c r="AJ79" i="15"/>
  <c r="AH78" i="15"/>
  <c r="AD77" i="15"/>
  <c r="AR75" i="15"/>
  <c r="AP74" i="15"/>
  <c r="AL73" i="15"/>
  <c r="AH72" i="15"/>
  <c r="AF71" i="15"/>
  <c r="AB70" i="15"/>
  <c r="AQ68" i="15"/>
  <c r="AQ67" i="15"/>
  <c r="AQ66" i="15"/>
  <c r="AQ65" i="15"/>
  <c r="AP64" i="15"/>
  <c r="AP63" i="15"/>
  <c r="AP62" i="15"/>
  <c r="AO61" i="15"/>
  <c r="AO60" i="15"/>
  <c r="AO59" i="15"/>
  <c r="AP58" i="15"/>
  <c r="AC58" i="15"/>
  <c r="AE57" i="15"/>
  <c r="AK56" i="15"/>
  <c r="AM55" i="15"/>
  <c r="AO54" i="15"/>
  <c r="AB54" i="15"/>
  <c r="AD53" i="15"/>
  <c r="AI52" i="15"/>
  <c r="AK51" i="15"/>
  <c r="AM50" i="15"/>
  <c r="AS49" i="15"/>
  <c r="AC49" i="15"/>
  <c r="AH48" i="15"/>
  <c r="AJ47" i="15"/>
  <c r="AL46" i="15"/>
  <c r="AR45" i="15"/>
  <c r="AB45" i="15"/>
  <c r="AG44" i="15"/>
  <c r="AI43" i="15"/>
  <c r="AK42" i="15"/>
  <c r="AQ41" i="15"/>
  <c r="AS40" i="15"/>
  <c r="AF40" i="15"/>
  <c r="AH39" i="15"/>
  <c r="AJ38" i="15"/>
  <c r="AO37" i="15"/>
  <c r="AQ36" i="15"/>
  <c r="AE36" i="15"/>
  <c r="AG35" i="15"/>
  <c r="AI34" i="15"/>
  <c r="AN33" i="15"/>
  <c r="AP32" i="15"/>
  <c r="AD32" i="15"/>
  <c r="AF31" i="15"/>
  <c r="AH30" i="15"/>
  <c r="AM29" i="15"/>
  <c r="AO28" i="15"/>
  <c r="AC28" i="15"/>
  <c r="AE27" i="15"/>
  <c r="AG26" i="15"/>
  <c r="AL25" i="15"/>
  <c r="AN24" i="15"/>
  <c r="AS23" i="15"/>
  <c r="AC23" i="15"/>
  <c r="AE22" i="15"/>
  <c r="AK21" i="15"/>
  <c r="AN20" i="15"/>
  <c r="AC20" i="15"/>
  <c r="AI19" i="15"/>
  <c r="AM18" i="15"/>
  <c r="AB18" i="15"/>
  <c r="AI17" i="15"/>
  <c r="AM16" i="15"/>
  <c r="AS15" i="15"/>
  <c r="AH15" i="15"/>
  <c r="AL14" i="15"/>
  <c r="AS13" i="15"/>
  <c r="AG13" i="15"/>
  <c r="AM12" i="15"/>
  <c r="AC12" i="15"/>
  <c r="AK11" i="15"/>
  <c r="AQ10" i="15"/>
  <c r="AG10" i="15"/>
  <c r="AO9" i="15"/>
  <c r="AE9" i="15"/>
  <c r="AM8" i="15"/>
  <c r="AD8" i="15"/>
  <c r="AM7" i="15"/>
  <c r="AD7" i="15"/>
  <c r="AM6" i="15"/>
  <c r="AD6" i="15"/>
  <c r="AM5" i="15"/>
  <c r="AC5" i="15"/>
  <c r="AL4" i="15"/>
  <c r="AC4" i="15"/>
  <c r="AL3" i="15"/>
  <c r="AC3" i="15"/>
  <c r="AO100" i="15"/>
  <c r="AK99" i="15"/>
  <c r="AI98" i="15"/>
  <c r="AE97" i="15"/>
  <c r="AS95" i="15"/>
  <c r="AQ94" i="15"/>
  <c r="AM93" i="15"/>
  <c r="AI92" i="15"/>
  <c r="AG91" i="15"/>
  <c r="AC90" i="15"/>
  <c r="AQ88" i="15"/>
  <c r="AO87" i="15"/>
  <c r="AK86" i="15"/>
  <c r="AG85" i="15"/>
  <c r="AE84" i="15"/>
  <c r="AS82" i="15"/>
  <c r="AO81" i="15"/>
  <c r="AM80" i="15"/>
  <c r="AI79" i="15"/>
  <c r="AE78" i="15"/>
  <c r="AC77" i="15"/>
  <c r="AQ75" i="15"/>
  <c r="AM74" i="15"/>
  <c r="AK73" i="15"/>
  <c r="AG72" i="15"/>
  <c r="AC71" i="15"/>
  <c r="AS69" i="15"/>
  <c r="AP68" i="15"/>
  <c r="AP67" i="15"/>
  <c r="AP66" i="15"/>
  <c r="AO65" i="15"/>
  <c r="AO64" i="15"/>
  <c r="AO63" i="15"/>
  <c r="AO62" i="15"/>
  <c r="AN61" i="15"/>
  <c r="AN60" i="15"/>
  <c r="AN59" i="15"/>
  <c r="AO58" i="15"/>
  <c r="AB58" i="15"/>
  <c r="AD57" i="15"/>
  <c r="AF56" i="15"/>
  <c r="AK55" i="15"/>
  <c r="AM54" i="15"/>
  <c r="AS53" i="15"/>
  <c r="AC53" i="15"/>
  <c r="AE52" i="15"/>
  <c r="AJ51" i="15"/>
  <c r="AL50" i="15"/>
  <c r="AR49" i="15"/>
  <c r="AB49" i="15"/>
  <c r="AD48" i="15"/>
  <c r="AI47" i="15"/>
  <c r="AK46" i="15"/>
  <c r="AQ45" i="15"/>
  <c r="AS44" i="15"/>
  <c r="AC44" i="15"/>
  <c r="AH43" i="15"/>
  <c r="AJ42" i="15"/>
  <c r="AO41" i="15"/>
  <c r="AQ40" i="15"/>
  <c r="AS39" i="15"/>
  <c r="AG39" i="15"/>
  <c r="AI38" i="15"/>
  <c r="AN37" i="15"/>
  <c r="AP36" i="15"/>
  <c r="AR35" i="15"/>
  <c r="AF35" i="15"/>
  <c r="AH34" i="15"/>
  <c r="AM33" i="15"/>
  <c r="AO32" i="15"/>
  <c r="AQ31" i="15"/>
  <c r="AE31" i="15"/>
  <c r="AG30" i="15"/>
  <c r="AL29" i="15"/>
  <c r="AN28" i="15"/>
  <c r="AP27" i="15"/>
  <c r="AC27" i="15"/>
  <c r="AE26" i="15"/>
  <c r="AK25" i="15"/>
  <c r="AM24" i="15"/>
  <c r="AO23" i="15"/>
  <c r="AB23" i="15"/>
  <c r="AD22" i="15"/>
  <c r="AJ21" i="15"/>
  <c r="AM20" i="15"/>
  <c r="AS19" i="15"/>
  <c r="AH19" i="15"/>
  <c r="AL18" i="15"/>
  <c r="AS17" i="15"/>
  <c r="AG17" i="15"/>
  <c r="AL16" i="15"/>
  <c r="AR15" i="15"/>
  <c r="AG15" i="15"/>
  <c r="AK14" i="15"/>
  <c r="AR13" i="15"/>
  <c r="AF13" i="15"/>
  <c r="AL12" i="15"/>
  <c r="AB12" i="15"/>
  <c r="AJ11" i="15"/>
  <c r="AP10" i="15"/>
  <c r="AF10" i="15"/>
  <c r="AN9" i="15"/>
  <c r="AC9" i="15"/>
  <c r="AL8" i="15"/>
  <c r="AC8" i="15"/>
  <c r="AL7" i="15"/>
  <c r="AC7" i="15"/>
  <c r="AL6" i="15"/>
  <c r="AC6" i="15"/>
  <c r="AK5" i="15"/>
  <c r="AB5" i="15"/>
  <c r="AK4" i="15"/>
  <c r="AB4" i="15"/>
  <c r="AK3" i="15"/>
  <c r="AN100" i="15"/>
  <c r="AJ99" i="15"/>
  <c r="AH98" i="15"/>
  <c r="AD97" i="15"/>
  <c r="AR95" i="15"/>
  <c r="AP94" i="15"/>
  <c r="AL93" i="15"/>
  <c r="AH92" i="15"/>
  <c r="AF91" i="15"/>
  <c r="AB90" i="15"/>
  <c r="AP88" i="15"/>
  <c r="AN87" i="15"/>
  <c r="AJ86" i="15"/>
  <c r="AF85" i="15"/>
  <c r="AD84" i="15"/>
  <c r="AR82" i="15"/>
  <c r="AN81" i="15"/>
  <c r="AL80" i="15"/>
  <c r="AH79" i="15"/>
  <c r="AD78" i="15"/>
  <c r="AB77" i="15"/>
  <c r="AP75" i="15"/>
  <c r="AL74" i="15"/>
  <c r="AJ73" i="15"/>
  <c r="AF72" i="15"/>
  <c r="AB71" i="15"/>
  <c r="AR69" i="15"/>
  <c r="AO68" i="15"/>
  <c r="AO67" i="15"/>
  <c r="AO66" i="15"/>
  <c r="AN65" i="15"/>
  <c r="AN64" i="15"/>
  <c r="AN63" i="15"/>
  <c r="AM62" i="15"/>
  <c r="AM61" i="15"/>
  <c r="AM60" i="15"/>
  <c r="AM59" i="15"/>
  <c r="AM58" i="15"/>
  <c r="AO57" i="15"/>
  <c r="AC57" i="15"/>
  <c r="AE56" i="15"/>
  <c r="AJ55" i="15"/>
  <c r="AL54" i="15"/>
  <c r="AN53" i="15"/>
  <c r="AB53" i="15"/>
  <c r="AD52" i="15"/>
  <c r="AI51" i="15"/>
  <c r="AK50" i="15"/>
  <c r="AM49" i="15"/>
  <c r="AS48" i="15"/>
  <c r="AC48" i="15"/>
  <c r="AH47" i="15"/>
  <c r="AJ46" i="15"/>
  <c r="AL45" i="15"/>
  <c r="AQ44" i="15"/>
  <c r="AS43" i="15"/>
  <c r="AG43" i="15"/>
  <c r="AI42" i="15"/>
  <c r="AK41" i="15"/>
  <c r="AP40" i="15"/>
  <c r="AR39" i="15"/>
  <c r="AF39" i="15"/>
  <c r="AH38" i="15"/>
  <c r="AJ37" i="15"/>
  <c r="AO36" i="15"/>
  <c r="AQ35" i="15"/>
  <c r="AE35" i="15"/>
  <c r="AG34" i="15"/>
  <c r="AI33" i="15"/>
  <c r="AN32" i="15"/>
  <c r="AP31" i="15"/>
  <c r="AC31" i="15"/>
  <c r="AE30" i="15"/>
  <c r="AG29" i="15"/>
  <c r="AM28" i="15"/>
  <c r="AO27" i="15"/>
  <c r="AB27" i="15"/>
  <c r="AD26" i="15"/>
  <c r="AF25" i="15"/>
  <c r="AL24" i="15"/>
  <c r="AN23" i="15"/>
  <c r="AS22" i="15"/>
  <c r="AC22" i="15"/>
  <c r="AE21" i="15"/>
  <c r="AL20" i="15"/>
  <c r="AR19" i="15"/>
  <c r="AE19" i="15"/>
  <c r="AK18" i="15"/>
  <c r="AR17" i="15"/>
  <c r="AD17" i="15"/>
  <c r="AK16" i="15"/>
  <c r="AQ15" i="15"/>
  <c r="AC15" i="15"/>
  <c r="AJ14" i="15"/>
  <c r="AQ13" i="15"/>
  <c r="AC13" i="15"/>
  <c r="AK12" i="15"/>
  <c r="AS11" i="15"/>
  <c r="AG11" i="15"/>
  <c r="AO10" i="15"/>
  <c r="AE10" i="15"/>
  <c r="AK9" i="15"/>
  <c r="AB9" i="15"/>
  <c r="AK8" i="15"/>
  <c r="AB8" i="15"/>
  <c r="AK7" i="15"/>
  <c r="AB7" i="15"/>
  <c r="AK6" i="15"/>
  <c r="AS5" i="15"/>
  <c r="AJ5" i="15"/>
  <c r="AS4" i="15"/>
  <c r="AJ4" i="15"/>
  <c r="AS3" i="15"/>
  <c r="AJ3" i="15"/>
  <c r="AB3" i="15"/>
  <c r="AS99" i="15"/>
  <c r="AQ98" i="15"/>
  <c r="AM97" i="15"/>
  <c r="AI96" i="15"/>
  <c r="AG95" i="15"/>
  <c r="AC94" i="15"/>
  <c r="AQ92" i="15"/>
  <c r="AO91" i="15"/>
  <c r="AK90" i="15"/>
  <c r="AG89" i="15"/>
  <c r="AE88" i="15"/>
  <c r="AS86" i="15"/>
  <c r="AO85" i="15"/>
  <c r="AM84" i="15"/>
  <c r="AI83" i="15"/>
  <c r="AE82" i="15"/>
  <c r="AC81" i="15"/>
  <c r="AQ79" i="15"/>
  <c r="AM78" i="15"/>
  <c r="AK77" i="15"/>
  <c r="AG76" i="15"/>
  <c r="AC75" i="15"/>
  <c r="AS73" i="15"/>
  <c r="AO72" i="15"/>
  <c r="AK71" i="15"/>
  <c r="AI70" i="15"/>
  <c r="AE69" i="15"/>
  <c r="AE68" i="15"/>
  <c r="AE67" i="15"/>
  <c r="AD66" i="15"/>
  <c r="AD65" i="15"/>
  <c r="AD64" i="15"/>
  <c r="AC63" i="15"/>
  <c r="AC62" i="15"/>
  <c r="AC61" i="15"/>
  <c r="AC60" i="15"/>
  <c r="AB59" i="15"/>
  <c r="AD58" i="15"/>
  <c r="AF57" i="15"/>
  <c r="AL56" i="15"/>
  <c r="AN55" i="15"/>
  <c r="AS54" i="15"/>
  <c r="AC54" i="15"/>
  <c r="AE53" i="15"/>
  <c r="AK52" i="15"/>
  <c r="AM51" i="15"/>
  <c r="AR50" i="15"/>
  <c r="AB50" i="15"/>
  <c r="AD49" i="15"/>
  <c r="AI48" i="15"/>
  <c r="AK47" i="15"/>
  <c r="AQ46" i="15"/>
  <c r="AS45" i="15"/>
  <c r="AC45" i="15"/>
  <c r="AH44" i="15"/>
  <c r="AJ43" i="15"/>
  <c r="AP42" i="15"/>
  <c r="AR41" i="15"/>
  <c r="AB41" i="15"/>
  <c r="AG40" i="15"/>
  <c r="AI39" i="15"/>
  <c r="AO38" i="15"/>
  <c r="AQ37" i="15"/>
  <c r="AS36" i="15"/>
  <c r="AF36" i="15"/>
  <c r="AH35" i="15"/>
  <c r="AM34" i="15"/>
  <c r="AO33" i="15"/>
  <c r="AQ32" i="15"/>
  <c r="AE32" i="15"/>
  <c r="AG31" i="15"/>
  <c r="AL30" i="15"/>
  <c r="AN29" i="15"/>
  <c r="AP28" i="15"/>
  <c r="AD28" i="15"/>
  <c r="AF27" i="15"/>
  <c r="AK26" i="15"/>
  <c r="AM25" i="15"/>
  <c r="AO24" i="15"/>
  <c r="AC24" i="15"/>
  <c r="AE23" i="15"/>
  <c r="AJ22" i="15"/>
  <c r="AL21" i="15"/>
  <c r="AQ20" i="15"/>
  <c r="AD20" i="15"/>
  <c r="AJ19" i="15"/>
  <c r="AQ18" i="15"/>
  <c r="AC18" i="15"/>
  <c r="AJ17" i="15"/>
  <c r="AP16" i="15"/>
  <c r="AC16" i="15"/>
  <c r="AI15" i="15"/>
  <c r="AP14" i="15"/>
  <c r="AB14" i="15"/>
  <c r="AI13" i="15"/>
  <c r="AP12" i="15"/>
  <c r="AD12" i="15"/>
  <c r="AL11" i="15"/>
  <c r="AB11" i="15"/>
  <c r="AH10" i="15"/>
  <c r="AP9" i="15"/>
  <c r="AF9" i="15"/>
  <c r="AO8" i="15"/>
  <c r="AE8" i="15"/>
  <c r="AN7" i="15"/>
  <c r="AE7" i="15"/>
  <c r="AN6" i="15"/>
  <c r="AE6" i="15"/>
  <c r="AN5" i="15"/>
  <c r="AE5" i="15"/>
  <c r="AM4" i="15"/>
  <c r="AD4" i="15"/>
  <c r="AM3" i="15"/>
  <c r="AD3" i="15"/>
  <c r="AI99" i="15"/>
  <c r="AC97" i="15"/>
  <c r="AM94" i="15"/>
  <c r="AG92" i="15"/>
  <c r="AS89" i="15"/>
  <c r="AK87" i="15"/>
  <c r="AE85" i="15"/>
  <c r="AQ82" i="15"/>
  <c r="AI80" i="15"/>
  <c r="AC78" i="15"/>
  <c r="AO75" i="15"/>
  <c r="AG73" i="15"/>
  <c r="AS70" i="15"/>
  <c r="AN68" i="15"/>
  <c r="AM66" i="15"/>
  <c r="AM64" i="15"/>
  <c r="AL62" i="15"/>
  <c r="AL60" i="15"/>
  <c r="AL58" i="15"/>
  <c r="AB57" i="15"/>
  <c r="AF55" i="15"/>
  <c r="AM53" i="15"/>
  <c r="AC52" i="15"/>
  <c r="AJ50" i="15"/>
  <c r="AQ48" i="15"/>
  <c r="AC47" i="15"/>
  <c r="AK45" i="15"/>
  <c r="AR43" i="15"/>
  <c r="AH42" i="15"/>
  <c r="AO40" i="15"/>
  <c r="AS38" i="15"/>
  <c r="AI37" i="15"/>
  <c r="AP35" i="15"/>
  <c r="AE34" i="15"/>
  <c r="AM32" i="15"/>
  <c r="AQ30" i="15"/>
  <c r="AF29" i="15"/>
  <c r="AN27" i="15"/>
  <c r="AC26" i="15"/>
  <c r="AK24" i="15"/>
  <c r="AO22" i="15"/>
  <c r="AD21" i="15"/>
  <c r="AQ19" i="15"/>
  <c r="AJ18" i="15"/>
  <c r="AC17" i="15"/>
  <c r="AP15" i="15"/>
  <c r="AI14" i="15"/>
  <c r="AB13" i="15"/>
  <c r="AR11" i="15"/>
  <c r="AN10" i="15"/>
  <c r="AJ9" i="15"/>
  <c r="AJ8" i="15"/>
  <c r="AJ7" i="15"/>
  <c r="AI6" i="15"/>
  <c r="AI5" i="15"/>
  <c r="AI4" i="15"/>
  <c r="AI3" i="15"/>
  <c r="AB99" i="15"/>
  <c r="AN96" i="15"/>
  <c r="AH94" i="15"/>
  <c r="AR91" i="15"/>
  <c r="AL89" i="15"/>
  <c r="AF87" i="15"/>
  <c r="AP84" i="15"/>
  <c r="AJ82" i="15"/>
  <c r="AD80" i="15"/>
  <c r="AN77" i="15"/>
  <c r="AH75" i="15"/>
  <c r="AB73" i="15"/>
  <c r="AL70" i="15"/>
  <c r="AH68" i="15"/>
  <c r="AH66" i="15"/>
  <c r="AG64" i="15"/>
  <c r="AG62" i="15"/>
  <c r="AF60" i="15"/>
  <c r="AK58" i="15"/>
  <c r="AO56" i="15"/>
  <c r="AE55" i="15"/>
  <c r="AL53" i="15"/>
  <c r="AS51" i="15"/>
  <c r="AI50" i="15"/>
  <c r="AM48" i="15"/>
  <c r="AB47" i="15"/>
  <c r="AJ45" i="15"/>
  <c r="AQ43" i="15"/>
  <c r="AG42" i="15"/>
  <c r="AK40" i="15"/>
  <c r="AR38" i="15"/>
  <c r="AG37" i="15"/>
  <c r="AO35" i="15"/>
  <c r="AD34" i="15"/>
  <c r="AH32" i="15"/>
  <c r="AP30" i="15"/>
  <c r="AE29" i="15"/>
  <c r="AM27" i="15"/>
  <c r="AB26" i="15"/>
  <c r="AF24" i="15"/>
  <c r="AM22" i="15"/>
  <c r="AC21" i="15"/>
  <c r="AN19" i="15"/>
  <c r="AI18" i="15"/>
  <c r="AB17" i="15"/>
  <c r="AM15" i="15"/>
  <c r="AH14" i="15"/>
  <c r="AS12" i="15"/>
  <c r="AO11" i="15"/>
  <c r="AM10" i="15"/>
  <c r="AI9" i="15"/>
  <c r="AI8" i="15"/>
  <c r="AI7" i="15"/>
  <c r="AH6" i="15"/>
  <c r="AH5" i="15"/>
  <c r="AH4" i="15"/>
  <c r="AG3" i="15"/>
  <c r="AS98" i="15"/>
  <c r="AM96" i="15"/>
  <c r="AE94" i="15"/>
  <c r="AQ91" i="15"/>
  <c r="AK89" i="15"/>
  <c r="AC87" i="15"/>
  <c r="AO84" i="15"/>
  <c r="AI82" i="15"/>
  <c r="AS79" i="15"/>
  <c r="AM77" i="15"/>
  <c r="AG75" i="15"/>
  <c r="AQ72" i="15"/>
  <c r="AK70" i="15"/>
  <c r="AG68" i="15"/>
  <c r="AG66" i="15"/>
  <c r="AF64" i="15"/>
  <c r="AE62" i="15"/>
  <c r="AE60" i="15"/>
  <c r="AG58" i="15"/>
  <c r="AN56" i="15"/>
  <c r="AC55" i="15"/>
  <c r="AK53" i="15"/>
  <c r="AR51" i="15"/>
  <c r="AD50" i="15"/>
  <c r="AL48" i="15"/>
  <c r="AS46" i="15"/>
  <c r="AI45" i="15"/>
  <c r="AP43" i="15"/>
  <c r="AB42" i="15"/>
  <c r="AI40" i="15"/>
  <c r="AQ38" i="15"/>
  <c r="AF37" i="15"/>
  <c r="AN35" i="15"/>
  <c r="AR33" i="15"/>
  <c r="AG32" i="15"/>
  <c r="AO30" i="15"/>
  <c r="AD29" i="15"/>
  <c r="AK27" i="15"/>
  <c r="AO25" i="15"/>
  <c r="AE24" i="15"/>
  <c r="AL22" i="15"/>
  <c r="AB21" i="15"/>
  <c r="AM19" i="15"/>
  <c r="AH18" i="15"/>
  <c r="AS16" i="15"/>
  <c r="AK15" i="15"/>
  <c r="AG14" i="15"/>
  <c r="AR12" i="15"/>
  <c r="AN11" i="15"/>
  <c r="AL10" i="15"/>
  <c r="AH9" i="15"/>
  <c r="AH8" i="15"/>
  <c r="AG7" i="15"/>
  <c r="AG6" i="15"/>
  <c r="AG5" i="15"/>
  <c r="AG4" i="15"/>
  <c r="AF3" i="15"/>
  <c r="AM100" i="15"/>
  <c r="AE98" i="15"/>
  <c r="AQ95" i="15"/>
  <c r="AK93" i="15"/>
  <c r="AC91" i="15"/>
  <c r="AO88" i="15"/>
  <c r="AI86" i="15"/>
  <c r="AS83" i="15"/>
  <c r="AM81" i="15"/>
  <c r="AG79" i="15"/>
  <c r="AQ76" i="15"/>
  <c r="AK74" i="15"/>
  <c r="AE72" i="15"/>
  <c r="AO69" i="15"/>
  <c r="AN67" i="15"/>
  <c r="AM65" i="15"/>
  <c r="AM63" i="15"/>
  <c r="AL61" i="15"/>
  <c r="AK59" i="15"/>
  <c r="AN57" i="15"/>
  <c r="AD56" i="15"/>
  <c r="AK54" i="15"/>
  <c r="AS52" i="15"/>
  <c r="AE51" i="15"/>
  <c r="AL49" i="15"/>
  <c r="AS47" i="15"/>
  <c r="AI46" i="15"/>
  <c r="AP44" i="15"/>
  <c r="AB43" i="15"/>
  <c r="AJ41" i="15"/>
  <c r="AQ39" i="15"/>
  <c r="AG38" i="15"/>
  <c r="AN36" i="15"/>
  <c r="AR34" i="15"/>
  <c r="AG33" i="15"/>
  <c r="AO31" i="15"/>
  <c r="AD30" i="15"/>
  <c r="AL28" i="15"/>
  <c r="AP26" i="15"/>
  <c r="AE25" i="15"/>
  <c r="AM23" i="15"/>
  <c r="AB22" i="15"/>
  <c r="AK20" i="15"/>
  <c r="AC19" i="15"/>
  <c r="AQ17" i="15"/>
  <c r="AI16" i="15"/>
  <c r="AB15" i="15"/>
  <c r="AO13" i="15"/>
  <c r="AJ12" i="15"/>
  <c r="AF11" i="15"/>
  <c r="AD10" i="15"/>
  <c r="AS8" i="15"/>
  <c r="AS7" i="15"/>
  <c r="AS6" i="15"/>
  <c r="AR5" i="15"/>
  <c r="AR4" i="15"/>
  <c r="AR3" i="15"/>
  <c r="AE100" i="15"/>
  <c r="AI95" i="15"/>
  <c r="AM90" i="15"/>
  <c r="AS85" i="15"/>
  <c r="AE81" i="15"/>
  <c r="AI76" i="15"/>
  <c r="AO71" i="15"/>
  <c r="AG67" i="15"/>
  <c r="AF63" i="15"/>
  <c r="AE59" i="15"/>
  <c r="AS55" i="15"/>
  <c r="AM52" i="15"/>
  <c r="AJ49" i="15"/>
  <c r="AC46" i="15"/>
  <c r="AR42" i="15"/>
  <c r="AO39" i="15"/>
  <c r="AH36" i="15"/>
  <c r="AE33" i="15"/>
  <c r="AQ29" i="15"/>
  <c r="AM26" i="15"/>
  <c r="AJ23" i="15"/>
  <c r="AH20" i="15"/>
  <c r="AL17" i="15"/>
  <c r="AR14" i="15"/>
  <c r="AH12" i="15"/>
  <c r="AR9" i="15"/>
  <c r="AQ7" i="15"/>
  <c r="AP5" i="15"/>
  <c r="AO3" i="15"/>
  <c r="AD100" i="15"/>
  <c r="AH95" i="15"/>
  <c r="AL90" i="15"/>
  <c r="AR85" i="15"/>
  <c r="AD81" i="15"/>
  <c r="AH76" i="15"/>
  <c r="AN71" i="15"/>
  <c r="AF67" i="15"/>
  <c r="AE63" i="15"/>
  <c r="AC59" i="15"/>
  <c r="AO55" i="15"/>
  <c r="AL52" i="15"/>
  <c r="AI49" i="15"/>
  <c r="AB46" i="15"/>
  <c r="AQ42" i="15"/>
  <c r="AJ39" i="15"/>
  <c r="AG36" i="15"/>
  <c r="AD33" i="15"/>
  <c r="AO29" i="15"/>
  <c r="AL26" i="15"/>
  <c r="AF23" i="15"/>
  <c r="AE20" i="15"/>
  <c r="AK17" i="15"/>
  <c r="AQ14" i="15"/>
  <c r="AE12" i="15"/>
  <c r="AQ9" i="15"/>
  <c r="AO7" i="15"/>
  <c r="AO5" i="15"/>
  <c r="AN3" i="15"/>
  <c r="AR98" i="15"/>
  <c r="AD94" i="15"/>
  <c r="AJ89" i="15"/>
  <c r="AN84" i="15"/>
  <c r="AR79" i="15"/>
  <c r="AF75" i="15"/>
  <c r="AJ70" i="15"/>
  <c r="AE66" i="15"/>
  <c r="AD62" i="15"/>
  <c r="AE58" i="15"/>
  <c r="AB55" i="15"/>
  <c r="AN51" i="15"/>
  <c r="AK48" i="15"/>
  <c r="AG45" i="15"/>
  <c r="AS41" i="15"/>
  <c r="AP38" i="15"/>
  <c r="AI35" i="15"/>
  <c r="AF32" i="15"/>
  <c r="AC29" i="15"/>
  <c r="AN25" i="15"/>
  <c r="AK22" i="15"/>
  <c r="AK19" i="15"/>
  <c r="AQ16" i="15"/>
  <c r="AC14" i="15"/>
  <c r="AM11" i="15"/>
  <c r="AG9" i="15"/>
  <c r="AF7" i="15"/>
  <c r="AF5" i="15"/>
  <c r="AE3" i="15"/>
  <c r="AR97" i="15"/>
  <c r="AD93" i="15"/>
  <c r="AH88" i="15"/>
  <c r="AN83" i="15"/>
  <c r="AR78" i="15"/>
  <c r="AD74" i="15"/>
  <c r="AJ69" i="15"/>
  <c r="AG65" i="15"/>
  <c r="AF61" i="15"/>
  <c r="AM57" i="15"/>
  <c r="AJ54" i="15"/>
  <c r="AC51" i="15"/>
  <c r="AR47" i="15"/>
  <c r="AL44" i="15"/>
  <c r="AI41" i="15"/>
  <c r="AE38" i="15"/>
  <c r="AQ34" i="15"/>
  <c r="AN31" i="15"/>
  <c r="AG28" i="15"/>
  <c r="AD25" i="15"/>
  <c r="AS21" i="15"/>
  <c r="AB19" i="15"/>
  <c r="AH16" i="15"/>
  <c r="AL13" i="15"/>
  <c r="AE11" i="15"/>
  <c r="AR8" i="15"/>
  <c r="AQ6" i="15"/>
  <c r="AQ4" i="15"/>
  <c r="AO97" i="15"/>
  <c r="AC93" i="15"/>
  <c r="AG88" i="15"/>
  <c r="AK83" i="15"/>
  <c r="AQ78" i="15"/>
  <c r="AC74" i="15"/>
  <c r="AG69" i="15"/>
  <c r="AF65" i="15"/>
  <c r="AE61" i="15"/>
  <c r="AL57" i="15"/>
  <c r="AE54" i="15"/>
  <c r="AB51" i="15"/>
  <c r="AQ47" i="15"/>
  <c r="AK44" i="15"/>
  <c r="AG41" i="15"/>
  <c r="AS37" i="15"/>
  <c r="AP34" i="15"/>
  <c r="AM31" i="15"/>
  <c r="AF28" i="15"/>
  <c r="AC25" i="15"/>
  <c r="AN21" i="15"/>
  <c r="AS18" i="15"/>
  <c r="AG16" i="15"/>
  <c r="AK13" i="15"/>
  <c r="AD11" i="15"/>
  <c r="AQ8" i="15"/>
  <c r="AP6" i="15"/>
  <c r="AP4" i="15"/>
  <c r="AN97" i="15"/>
  <c r="AB93" i="15"/>
  <c r="AF88" i="15"/>
  <c r="AJ83" i="15"/>
  <c r="AP78" i="15"/>
  <c r="AB74" i="15"/>
  <c r="AF69" i="15"/>
  <c r="AE65" i="15"/>
  <c r="AD61" i="15"/>
  <c r="AK57" i="15"/>
  <c r="AD54" i="15"/>
  <c r="AS50" i="15"/>
  <c r="AM47" i="15"/>
  <c r="AI44" i="15"/>
  <c r="AF41" i="15"/>
  <c r="AR37" i="15"/>
  <c r="AO34" i="15"/>
  <c r="AH31" i="15"/>
  <c r="AE28" i="15"/>
  <c r="AB25" i="15"/>
  <c r="AM21" i="15"/>
  <c r="AR18" i="15"/>
  <c r="AD16" i="15"/>
  <c r="AJ13" i="15"/>
  <c r="AC11" i="15"/>
  <c r="AP8" i="15"/>
  <c r="AO6" i="15"/>
  <c r="AO4" i="15"/>
  <c r="AL96" i="15"/>
  <c r="AP91" i="15"/>
  <c r="AB87" i="15"/>
  <c r="AH82" i="15"/>
  <c r="AL77" i="15"/>
  <c r="AP72" i="15"/>
  <c r="AF68" i="15"/>
  <c r="AE64" i="15"/>
  <c r="AD60" i="15"/>
  <c r="AM56" i="15"/>
  <c r="AJ53" i="15"/>
  <c r="AC50" i="15"/>
  <c r="AR46" i="15"/>
  <c r="AK43" i="15"/>
  <c r="AH40" i="15"/>
  <c r="AE37" i="15"/>
  <c r="AQ33" i="15"/>
  <c r="AM30" i="15"/>
  <c r="AG27" i="15"/>
  <c r="AD24" i="15"/>
  <c r="AS20" i="15"/>
  <c r="AD18" i="15"/>
  <c r="AJ15" i="15"/>
  <c r="AQ12" i="15"/>
  <c r="AI10" i="15"/>
  <c r="AG8" i="15"/>
  <c r="AF6" i="15"/>
  <c r="AE4" i="15"/>
  <c r="AF100" i="15"/>
  <c r="AJ95" i="15"/>
  <c r="AP90" i="15"/>
  <c r="AB86" i="15"/>
  <c r="AF81" i="15"/>
  <c r="AL76" i="15"/>
  <c r="AP71" i="15"/>
  <c r="AH67" i="15"/>
  <c r="AG63" i="15"/>
  <c r="AF59" i="15"/>
  <c r="AC56" i="15"/>
  <c r="AN52" i="15"/>
  <c r="AK49" i="15"/>
  <c r="AH46" i="15"/>
  <c r="AS42" i="15"/>
  <c r="AP39" i="15"/>
  <c r="AI36" i="15"/>
  <c r="AF33" i="15"/>
  <c r="AC30" i="15"/>
  <c r="AO26" i="15"/>
  <c r="AK23" i="15"/>
  <c r="AI20" i="15"/>
  <c r="AM17" i="15"/>
  <c r="AS14" i="15"/>
  <c r="AI12" i="15"/>
  <c r="AS9" i="15"/>
  <c r="AR7" i="15"/>
  <c r="AQ5" i="15"/>
  <c r="AQ3" i="15"/>
  <c r="AK102" i="4" a="1"/>
  <c r="AK102" i="4" s="1"/>
  <c r="AO101" i="20"/>
  <c r="AO102" i="20" s="1"/>
  <c r="AP101" i="20"/>
  <c r="AP102" i="20" s="1"/>
  <c r="AK102" i="7" a="1"/>
  <c r="AN101" i="20"/>
  <c r="AN102" i="20" s="1"/>
  <c r="AK102" i="10" a="1"/>
  <c r="AK102" i="10" s="1"/>
  <c r="AK102" i="9" a="1"/>
  <c r="AK102" i="9" s="1"/>
  <c r="AM101" i="20"/>
  <c r="AM102" i="20" s="1"/>
  <c r="AK102" i="20" a="1"/>
  <c r="AK102" i="20" s="1"/>
  <c r="AK102" i="11" a="1"/>
  <c r="AK102" i="11" s="1"/>
  <c r="AK102" i="8" a="1"/>
  <c r="AK102" i="12" a="1"/>
  <c r="AK102" i="12" s="1"/>
  <c r="AK102" i="16" a="1"/>
  <c r="AK102" i="16" s="1"/>
  <c r="AK102" i="5" a="1"/>
  <c r="AK102" i="5" s="1"/>
  <c r="AS100" i="14"/>
  <c r="AK100" i="14"/>
  <c r="AC100" i="14"/>
  <c r="AM99" i="14"/>
  <c r="AE99" i="14"/>
  <c r="AO98" i="14"/>
  <c r="AG98" i="14"/>
  <c r="AQ97" i="14"/>
  <c r="AI97" i="14"/>
  <c r="AS96" i="14"/>
  <c r="AK96" i="14"/>
  <c r="AC96" i="14"/>
  <c r="AM95" i="14"/>
  <c r="AE95" i="14"/>
  <c r="AO94" i="14"/>
  <c r="AG94" i="14"/>
  <c r="AQ93" i="14"/>
  <c r="AI93" i="14"/>
  <c r="AS92" i="14"/>
  <c r="AK92" i="14"/>
  <c r="AC92" i="14"/>
  <c r="AM91" i="14"/>
  <c r="AE91" i="14"/>
  <c r="AO90" i="14"/>
  <c r="AG90" i="14"/>
  <c r="AQ89" i="14"/>
  <c r="AI89" i="14"/>
  <c r="AS88" i="14"/>
  <c r="AK88" i="14"/>
  <c r="AC88" i="14"/>
  <c r="AM87" i="14"/>
  <c r="AE87" i="14"/>
  <c r="AO86" i="14"/>
  <c r="AG86" i="14"/>
  <c r="AQ85" i="14"/>
  <c r="AI85" i="14"/>
  <c r="AS84" i="14"/>
  <c r="AK84" i="14"/>
  <c r="AC84" i="14"/>
  <c r="AM83" i="14"/>
  <c r="AE83" i="14"/>
  <c r="AO82" i="14"/>
  <c r="AG82" i="14"/>
  <c r="AQ81" i="14"/>
  <c r="AI81" i="14"/>
  <c r="AS80" i="14"/>
  <c r="AK80" i="14"/>
  <c r="AC80" i="14"/>
  <c r="AM79" i="14"/>
  <c r="AE79" i="14"/>
  <c r="AO78" i="14"/>
  <c r="AG78" i="14"/>
  <c r="AQ77" i="14"/>
  <c r="AI77" i="14"/>
  <c r="AS76" i="14"/>
  <c r="AK76" i="14"/>
  <c r="AC76" i="14"/>
  <c r="AM75" i="14"/>
  <c r="AE75" i="14"/>
  <c r="AO74" i="14"/>
  <c r="AG74" i="14"/>
  <c r="AQ73" i="14"/>
  <c r="AI73" i="14"/>
  <c r="AS72" i="14"/>
  <c r="AK72" i="14"/>
  <c r="AC72" i="14"/>
  <c r="AM71" i="14"/>
  <c r="AE71" i="14"/>
  <c r="AO70" i="14"/>
  <c r="AG70" i="14"/>
  <c r="AQ69" i="14"/>
  <c r="AI69" i="14"/>
  <c r="AS68" i="14"/>
  <c r="AK68" i="14"/>
  <c r="AC68" i="14"/>
  <c r="AM67" i="14"/>
  <c r="AE67" i="14"/>
  <c r="AO66" i="14"/>
  <c r="AG66" i="14"/>
  <c r="AQ65" i="14"/>
  <c r="AI65" i="14"/>
  <c r="AS64" i="14"/>
  <c r="AK64" i="14"/>
  <c r="AC64" i="14"/>
  <c r="AM63" i="14"/>
  <c r="AE63" i="14"/>
  <c r="AO62" i="14"/>
  <c r="AG62" i="14"/>
  <c r="AQ61" i="14"/>
  <c r="AI61" i="14"/>
  <c r="AS60" i="14"/>
  <c r="AK60" i="14"/>
  <c r="AC60" i="14"/>
  <c r="AM59" i="14"/>
  <c r="AE59" i="14"/>
  <c r="AO58" i="14"/>
  <c r="AG58" i="14"/>
  <c r="AQ57" i="14"/>
  <c r="AI57" i="14"/>
  <c r="AS56" i="14"/>
  <c r="AK56" i="14"/>
  <c r="AC56" i="14"/>
  <c r="AM55" i="14"/>
  <c r="AE55" i="14"/>
  <c r="AO54" i="14"/>
  <c r="AG54" i="14"/>
  <c r="AQ53" i="14"/>
  <c r="AI53" i="14"/>
  <c r="AS52" i="14"/>
  <c r="AK52" i="14"/>
  <c r="AC52" i="14"/>
  <c r="AM51" i="14"/>
  <c r="AE51" i="14"/>
  <c r="AO50" i="14"/>
  <c r="AG50" i="14"/>
  <c r="AQ49" i="14"/>
  <c r="AI49" i="14"/>
  <c r="AS48" i="14"/>
  <c r="AK48" i="14"/>
  <c r="AC48" i="14"/>
  <c r="AM47" i="14"/>
  <c r="AE47" i="14"/>
  <c r="AO46" i="14"/>
  <c r="AG46" i="14"/>
  <c r="AQ45" i="14"/>
  <c r="AI45" i="14"/>
  <c r="AS44" i="14"/>
  <c r="AK44" i="14"/>
  <c r="AC44" i="14"/>
  <c r="AM43" i="14"/>
  <c r="AE43" i="14"/>
  <c r="AO42" i="14"/>
  <c r="AG42" i="14"/>
  <c r="AQ41" i="14"/>
  <c r="AI41" i="14"/>
  <c r="AS40" i="14"/>
  <c r="AK40" i="14"/>
  <c r="AC40" i="14"/>
  <c r="AM39" i="14"/>
  <c r="AE39" i="14"/>
  <c r="AO38" i="14"/>
  <c r="AG38" i="14"/>
  <c r="AQ37" i="14"/>
  <c r="AI37" i="14"/>
  <c r="AS36" i="14"/>
  <c r="AK36" i="14"/>
  <c r="AC36" i="14"/>
  <c r="AM35" i="14"/>
  <c r="AE35" i="14"/>
  <c r="AO34" i="14"/>
  <c r="AG34" i="14"/>
  <c r="AQ33" i="14"/>
  <c r="AI33" i="14"/>
  <c r="AS32" i="14"/>
  <c r="AK32" i="14"/>
  <c r="AC32" i="14"/>
  <c r="AM31" i="14"/>
  <c r="AE31" i="14"/>
  <c r="AO30" i="14"/>
  <c r="AG30" i="14"/>
  <c r="AQ29" i="14"/>
  <c r="AI29" i="14"/>
  <c r="AS28" i="14"/>
  <c r="AK28" i="14"/>
  <c r="AC28" i="14"/>
  <c r="AM27" i="14"/>
  <c r="AE27" i="14"/>
  <c r="AO26" i="14"/>
  <c r="AG26" i="14"/>
  <c r="AQ25" i="14"/>
  <c r="AI25" i="14"/>
  <c r="AS24" i="14"/>
  <c r="AK24" i="14"/>
  <c r="AC24" i="14"/>
  <c r="AM23" i="14"/>
  <c r="AE23" i="14"/>
  <c r="AO22" i="14"/>
  <c r="AG22" i="14"/>
  <c r="AQ21" i="14"/>
  <c r="AI21" i="14"/>
  <c r="AS20" i="14"/>
  <c r="AK20" i="14"/>
  <c r="AC20" i="14"/>
  <c r="AM19" i="14"/>
  <c r="AE19" i="14"/>
  <c r="AO18" i="14"/>
  <c r="AG18" i="14"/>
  <c r="AQ17" i="14"/>
  <c r="AI17" i="14"/>
  <c r="AS16" i="14"/>
  <c r="AK16" i="14"/>
  <c r="AC16" i="14"/>
  <c r="AM15" i="14"/>
  <c r="AE15" i="14"/>
  <c r="AO14" i="14"/>
  <c r="AG14" i="14"/>
  <c r="AQ13" i="14"/>
  <c r="AI13" i="14"/>
  <c r="AS12" i="14"/>
  <c r="AK12" i="14"/>
  <c r="AC12" i="14"/>
  <c r="AM11" i="14"/>
  <c r="AE11" i="14"/>
  <c r="AO10" i="14"/>
  <c r="AG10" i="14"/>
  <c r="AQ9" i="14"/>
  <c r="AI9" i="14"/>
  <c r="AS8" i="14"/>
  <c r="AK8" i="14"/>
  <c r="AC8" i="14"/>
  <c r="AM7" i="14"/>
  <c r="AE7" i="14"/>
  <c r="AO6" i="14"/>
  <c r="AG6" i="14"/>
  <c r="AQ5" i="14"/>
  <c r="AI5" i="14"/>
  <c r="AS4" i="14"/>
  <c r="AK4" i="14"/>
  <c r="AC4" i="14"/>
  <c r="AM3" i="14"/>
  <c r="AE3" i="14"/>
  <c r="AR100" i="14"/>
  <c r="AJ100" i="14"/>
  <c r="AB100" i="14"/>
  <c r="AL99" i="14"/>
  <c r="AD99" i="14"/>
  <c r="AN98" i="14"/>
  <c r="AF98" i="14"/>
  <c r="AP97" i="14"/>
  <c r="AH97" i="14"/>
  <c r="AR96" i="14"/>
  <c r="AJ96" i="14"/>
  <c r="AB96" i="14"/>
  <c r="AL95" i="14"/>
  <c r="AD95" i="14"/>
  <c r="AN94" i="14"/>
  <c r="AF94" i="14"/>
  <c r="AP93" i="14"/>
  <c r="AH93" i="14"/>
  <c r="AR92" i="14"/>
  <c r="AJ92" i="14"/>
  <c r="AB92" i="14"/>
  <c r="AL91" i="14"/>
  <c r="AD91" i="14"/>
  <c r="AN90" i="14"/>
  <c r="AF90" i="14"/>
  <c r="AP89" i="14"/>
  <c r="AH89" i="14"/>
  <c r="AR88" i="14"/>
  <c r="AJ88" i="14"/>
  <c r="AB88" i="14"/>
  <c r="AL87" i="14"/>
  <c r="AD87" i="14"/>
  <c r="AN86" i="14"/>
  <c r="AF86" i="14"/>
  <c r="AP85" i="14"/>
  <c r="AH85" i="14"/>
  <c r="AR84" i="14"/>
  <c r="AJ84" i="14"/>
  <c r="AB84" i="14"/>
  <c r="AL83" i="14"/>
  <c r="AD83" i="14"/>
  <c r="AN82" i="14"/>
  <c r="AF82" i="14"/>
  <c r="AP81" i="14"/>
  <c r="AH81" i="14"/>
  <c r="AR80" i="14"/>
  <c r="AJ80" i="14"/>
  <c r="AB80" i="14"/>
  <c r="AL79" i="14"/>
  <c r="AD79" i="14"/>
  <c r="AN78" i="14"/>
  <c r="AF78" i="14"/>
  <c r="AP77" i="14"/>
  <c r="AH77" i="14"/>
  <c r="AR76" i="14"/>
  <c r="AJ76" i="14"/>
  <c r="AB76" i="14"/>
  <c r="AL75" i="14"/>
  <c r="AD75" i="14"/>
  <c r="AN74" i="14"/>
  <c r="AF74" i="14"/>
  <c r="AP73" i="14"/>
  <c r="AH73" i="14"/>
  <c r="AR72" i="14"/>
  <c r="AJ72" i="14"/>
  <c r="AB72" i="14"/>
  <c r="AL71" i="14"/>
  <c r="AD71" i="14"/>
  <c r="AN70" i="14"/>
  <c r="AF70" i="14"/>
  <c r="AP69" i="14"/>
  <c r="AH69" i="14"/>
  <c r="AR68" i="14"/>
  <c r="AJ68" i="14"/>
  <c r="AB68" i="14"/>
  <c r="AL67" i="14"/>
  <c r="AD67" i="14"/>
  <c r="AN66" i="14"/>
  <c r="AF66" i="14"/>
  <c r="AP65" i="14"/>
  <c r="AH65" i="14"/>
  <c r="AR64" i="14"/>
  <c r="AJ64" i="14"/>
  <c r="AB64" i="14"/>
  <c r="AL63" i="14"/>
  <c r="AD63" i="14"/>
  <c r="AN62" i="14"/>
  <c r="AF62" i="14"/>
  <c r="AP61" i="14"/>
  <c r="AH61" i="14"/>
  <c r="AR60" i="14"/>
  <c r="AJ60" i="14"/>
  <c r="AB60" i="14"/>
  <c r="AL59" i="14"/>
  <c r="AD59" i="14"/>
  <c r="AN58" i="14"/>
  <c r="AF58" i="14"/>
  <c r="AP57" i="14"/>
  <c r="AH57" i="14"/>
  <c r="AR56" i="14"/>
  <c r="AJ56" i="14"/>
  <c r="AB56" i="14"/>
  <c r="AL55" i="14"/>
  <c r="AD55" i="14"/>
  <c r="AN54" i="14"/>
  <c r="AF54" i="14"/>
  <c r="AP53" i="14"/>
  <c r="AH53" i="14"/>
  <c r="AR52" i="14"/>
  <c r="AJ52" i="14"/>
  <c r="AB52" i="14"/>
  <c r="AL51" i="14"/>
  <c r="AD51" i="14"/>
  <c r="AN50" i="14"/>
  <c r="AF50" i="14"/>
  <c r="AP49" i="14"/>
  <c r="AH49" i="14"/>
  <c r="AR48" i="14"/>
  <c r="AJ48" i="14"/>
  <c r="AB48" i="14"/>
  <c r="AL47" i="14"/>
  <c r="AD47" i="14"/>
  <c r="AN46" i="14"/>
  <c r="AF46" i="14"/>
  <c r="AP45" i="14"/>
  <c r="AH45" i="14"/>
  <c r="AR44" i="14"/>
  <c r="AJ44" i="14"/>
  <c r="AB44" i="14"/>
  <c r="AL43" i="14"/>
  <c r="AD43" i="14"/>
  <c r="AN42" i="14"/>
  <c r="AF42" i="14"/>
  <c r="AP41" i="14"/>
  <c r="AH41" i="14"/>
  <c r="AR40" i="14"/>
  <c r="AJ40" i="14"/>
  <c r="AB40" i="14"/>
  <c r="AL39" i="14"/>
  <c r="AD39" i="14"/>
  <c r="AN38" i="14"/>
  <c r="AF38" i="14"/>
  <c r="AP37" i="14"/>
  <c r="AH37" i="14"/>
  <c r="AR36" i="14"/>
  <c r="AJ36" i="14"/>
  <c r="AB36" i="14"/>
  <c r="AL35" i="14"/>
  <c r="AD35" i="14"/>
  <c r="AN34" i="14"/>
  <c r="AL100" i="14"/>
  <c r="AD100" i="14"/>
  <c r="AN99" i="14"/>
  <c r="AF99" i="14"/>
  <c r="AP98" i="14"/>
  <c r="AH98" i="14"/>
  <c r="AR97" i="14"/>
  <c r="AJ97" i="14"/>
  <c r="AB97" i="14"/>
  <c r="AL96" i="14"/>
  <c r="AD96" i="14"/>
  <c r="AN95" i="14"/>
  <c r="AF95" i="14"/>
  <c r="AP94" i="14"/>
  <c r="AH94" i="14"/>
  <c r="AR93" i="14"/>
  <c r="AJ93" i="14"/>
  <c r="AB93" i="14"/>
  <c r="AL92" i="14"/>
  <c r="AD92" i="14"/>
  <c r="AN91" i="14"/>
  <c r="AF91" i="14"/>
  <c r="AP90" i="14"/>
  <c r="AH90" i="14"/>
  <c r="AR89" i="14"/>
  <c r="AJ89" i="14"/>
  <c r="AB89" i="14"/>
  <c r="AL88" i="14"/>
  <c r="AD88" i="14"/>
  <c r="AN87" i="14"/>
  <c r="AF87" i="14"/>
  <c r="AP86" i="14"/>
  <c r="AH86" i="14"/>
  <c r="AR85" i="14"/>
  <c r="AJ85" i="14"/>
  <c r="AB85" i="14"/>
  <c r="AL84" i="14"/>
  <c r="AD84" i="14"/>
  <c r="AN83" i="14"/>
  <c r="AF83" i="14"/>
  <c r="AP82" i="14"/>
  <c r="AH82" i="14"/>
  <c r="AR81" i="14"/>
  <c r="AJ81" i="14"/>
  <c r="AB81" i="14"/>
  <c r="AL80" i="14"/>
  <c r="AD80" i="14"/>
  <c r="AN79" i="14"/>
  <c r="AF79" i="14"/>
  <c r="AP78" i="14"/>
  <c r="AH78" i="14"/>
  <c r="AR77" i="14"/>
  <c r="AJ77" i="14"/>
  <c r="AB77" i="14"/>
  <c r="AL76" i="14"/>
  <c r="AD76" i="14"/>
  <c r="AN75" i="14"/>
  <c r="AF75" i="14"/>
  <c r="AP74" i="14"/>
  <c r="AH74" i="14"/>
  <c r="AR73" i="14"/>
  <c r="AJ73" i="14"/>
  <c r="AB73" i="14"/>
  <c r="AL72" i="14"/>
  <c r="AD72" i="14"/>
  <c r="AN71" i="14"/>
  <c r="AF71" i="14"/>
  <c r="AP70" i="14"/>
  <c r="AH70" i="14"/>
  <c r="AR69" i="14"/>
  <c r="AJ69" i="14"/>
  <c r="AB69" i="14"/>
  <c r="AL68" i="14"/>
  <c r="AD68" i="14"/>
  <c r="AN67" i="14"/>
  <c r="AF67" i="14"/>
  <c r="AP66" i="14"/>
  <c r="AH66" i="14"/>
  <c r="AR65" i="14"/>
  <c r="AJ65" i="14"/>
  <c r="AB65" i="14"/>
  <c r="AL64" i="14"/>
  <c r="AD64" i="14"/>
  <c r="AN63" i="14"/>
  <c r="AF63" i="14"/>
  <c r="AP62" i="14"/>
  <c r="AH62" i="14"/>
  <c r="AR61" i="14"/>
  <c r="AJ61" i="14"/>
  <c r="AB61" i="14"/>
  <c r="AL60" i="14"/>
  <c r="AD60" i="14"/>
  <c r="AN59" i="14"/>
  <c r="AF59" i="14"/>
  <c r="AP58" i="14"/>
  <c r="AH58" i="14"/>
  <c r="AR57" i="14"/>
  <c r="AJ57" i="14"/>
  <c r="AB57" i="14"/>
  <c r="AL56" i="14"/>
  <c r="AD56" i="14"/>
  <c r="AN55" i="14"/>
  <c r="AF55" i="14"/>
  <c r="AP54" i="14"/>
  <c r="AH54" i="14"/>
  <c r="AR53" i="14"/>
  <c r="AJ53" i="14"/>
  <c r="AB53" i="14"/>
  <c r="AL52" i="14"/>
  <c r="AD52" i="14"/>
  <c r="AN51" i="14"/>
  <c r="AF51" i="14"/>
  <c r="AP50" i="14"/>
  <c r="AH50" i="14"/>
  <c r="AR49" i="14"/>
  <c r="AJ49" i="14"/>
  <c r="AB49" i="14"/>
  <c r="AL48" i="14"/>
  <c r="AD48" i="14"/>
  <c r="AN47" i="14"/>
  <c r="AF47" i="14"/>
  <c r="AP46" i="14"/>
  <c r="AH46" i="14"/>
  <c r="AR45" i="14"/>
  <c r="AJ45" i="14"/>
  <c r="AB45" i="14"/>
  <c r="AL44" i="14"/>
  <c r="AD44" i="14"/>
  <c r="AN43" i="14"/>
  <c r="AF43" i="14"/>
  <c r="AP42" i="14"/>
  <c r="AH42" i="14"/>
  <c r="AR41" i="14"/>
  <c r="AJ41" i="14"/>
  <c r="AB41" i="14"/>
  <c r="AL40" i="14"/>
  <c r="AD40" i="14"/>
  <c r="AN39" i="14"/>
  <c r="AF39" i="14"/>
  <c r="AP38" i="14"/>
  <c r="AH38" i="14"/>
  <c r="AR37" i="14"/>
  <c r="AJ37" i="14"/>
  <c r="AB37" i="14"/>
  <c r="AL36" i="14"/>
  <c r="AD36" i="14"/>
  <c r="AN35" i="14"/>
  <c r="AF35" i="14"/>
  <c r="AP34" i="14"/>
  <c r="AH34" i="14"/>
  <c r="AR33" i="14"/>
  <c r="AJ33" i="14"/>
  <c r="AB33" i="14"/>
  <c r="AL32" i="14"/>
  <c r="AD32" i="14"/>
  <c r="AN31" i="14"/>
  <c r="AF31" i="14"/>
  <c r="AP30" i="14"/>
  <c r="AH30" i="14"/>
  <c r="AR29" i="14"/>
  <c r="AJ29" i="14"/>
  <c r="AB29" i="14"/>
  <c r="AL28" i="14"/>
  <c r="AD28" i="14"/>
  <c r="AN27" i="14"/>
  <c r="AF27" i="14"/>
  <c r="AP26" i="14"/>
  <c r="AH26" i="14"/>
  <c r="AR25" i="14"/>
  <c r="AJ25" i="14"/>
  <c r="AB25" i="14"/>
  <c r="AL24" i="14"/>
  <c r="AD24" i="14"/>
  <c r="AN23" i="14"/>
  <c r="AF23" i="14"/>
  <c r="AP22" i="14"/>
  <c r="AH22" i="14"/>
  <c r="AR21" i="14"/>
  <c r="AJ21" i="14"/>
  <c r="AB21" i="14"/>
  <c r="AL20" i="14"/>
  <c r="AD20" i="14"/>
  <c r="AN19" i="14"/>
  <c r="AF19" i="14"/>
  <c r="AP18" i="14"/>
  <c r="AH18" i="14"/>
  <c r="AR17" i="14"/>
  <c r="AJ17" i="14"/>
  <c r="AB17" i="14"/>
  <c r="AL16" i="14"/>
  <c r="AD16" i="14"/>
  <c r="AN15" i="14"/>
  <c r="AF15" i="14"/>
  <c r="AP14" i="14"/>
  <c r="AH14" i="14"/>
  <c r="AR13" i="14"/>
  <c r="AJ13" i="14"/>
  <c r="AB13" i="14"/>
  <c r="AL12" i="14"/>
  <c r="AD12" i="14"/>
  <c r="AN11" i="14"/>
  <c r="AF11" i="14"/>
  <c r="AP10" i="14"/>
  <c r="AH10" i="14"/>
  <c r="AR9" i="14"/>
  <c r="AJ9" i="14"/>
  <c r="AB9" i="14"/>
  <c r="AL8" i="14"/>
  <c r="AD8" i="14"/>
  <c r="AN7" i="14"/>
  <c r="AF7" i="14"/>
  <c r="AP6" i="14"/>
  <c r="AH6" i="14"/>
  <c r="AR5" i="14"/>
  <c r="AJ5" i="14"/>
  <c r="AB5" i="14"/>
  <c r="AL4" i="14"/>
  <c r="AD4" i="14"/>
  <c r="AN3" i="14"/>
  <c r="AF3" i="14"/>
  <c r="AI100" i="14"/>
  <c r="AP99" i="14"/>
  <c r="AB99" i="14"/>
  <c r="AI98" i="14"/>
  <c r="AM97" i="14"/>
  <c r="AQ96" i="14"/>
  <c r="AF96" i="14"/>
  <c r="AJ95" i="14"/>
  <c r="AQ94" i="14"/>
  <c r="AC94" i="14"/>
  <c r="AG93" i="14"/>
  <c r="AN92" i="14"/>
  <c r="AR91" i="14"/>
  <c r="AG91" i="14"/>
  <c r="AK90" i="14"/>
  <c r="AO89" i="14"/>
  <c r="AD89" i="14"/>
  <c r="AH88" i="14"/>
  <c r="AO87" i="14"/>
  <c r="AS86" i="14"/>
  <c r="AE86" i="14"/>
  <c r="AL85" i="14"/>
  <c r="AP84" i="14"/>
  <c r="AE84" i="14"/>
  <c r="AI83" i="14"/>
  <c r="AM82" i="14"/>
  <c r="AB82" i="14"/>
  <c r="AF81" i="14"/>
  <c r="AM80" i="14"/>
  <c r="AQ79" i="14"/>
  <c r="AC79" i="14"/>
  <c r="AJ78" i="14"/>
  <c r="AN77" i="14"/>
  <c r="AC77" i="14"/>
  <c r="AG76" i="14"/>
  <c r="AK75" i="14"/>
  <c r="AR74" i="14"/>
  <c r="AD74" i="14"/>
  <c r="AK73" i="14"/>
  <c r="AO72" i="14"/>
  <c r="AS71" i="14"/>
  <c r="AH71" i="14"/>
  <c r="AL70" i="14"/>
  <c r="AS69" i="14"/>
  <c r="AE69" i="14"/>
  <c r="AI68" i="14"/>
  <c r="AP67" i="14"/>
  <c r="AB67" i="14"/>
  <c r="AI66" i="14"/>
  <c r="AM65" i="14"/>
  <c r="AQ64" i="14"/>
  <c r="AF64" i="14"/>
  <c r="AJ63" i="14"/>
  <c r="AQ62" i="14"/>
  <c r="AC62" i="14"/>
  <c r="AG61" i="14"/>
  <c r="AN60" i="14"/>
  <c r="AR59" i="14"/>
  <c r="AG59" i="14"/>
  <c r="AK58" i="14"/>
  <c r="AO57" i="14"/>
  <c r="AD57" i="14"/>
  <c r="AH56" i="14"/>
  <c r="AO55" i="14"/>
  <c r="AS54" i="14"/>
  <c r="AE54" i="14"/>
  <c r="AL53" i="14"/>
  <c r="AP52" i="14"/>
  <c r="AE52" i="14"/>
  <c r="AI51" i="14"/>
  <c r="AM50" i="14"/>
  <c r="AB50" i="14"/>
  <c r="AF49" i="14"/>
  <c r="AM48" i="14"/>
  <c r="AQ47" i="14"/>
  <c r="AC47" i="14"/>
  <c r="AJ46" i="14"/>
  <c r="AN45" i="14"/>
  <c r="AC45" i="14"/>
  <c r="AG44" i="14"/>
  <c r="AK43" i="14"/>
  <c r="AR42" i="14"/>
  <c r="AD42" i="14"/>
  <c r="AK41" i="14"/>
  <c r="AO40" i="14"/>
  <c r="AS39" i="14"/>
  <c r="AH39" i="14"/>
  <c r="AL38" i="14"/>
  <c r="AS37" i="14"/>
  <c r="AE37" i="14"/>
  <c r="AI36" i="14"/>
  <c r="AP35" i="14"/>
  <c r="AB35" i="14"/>
  <c r="AI34" i="14"/>
  <c r="AO33" i="14"/>
  <c r="AE33" i="14"/>
  <c r="AM32" i="14"/>
  <c r="AS31" i="14"/>
  <c r="AI31" i="14"/>
  <c r="AQ30" i="14"/>
  <c r="AE30" i="14"/>
  <c r="AM29" i="14"/>
  <c r="AC29" i="14"/>
  <c r="AI28" i="14"/>
  <c r="AQ27" i="14"/>
  <c r="AG27" i="14"/>
  <c r="AM26" i="14"/>
  <c r="AC26" i="14"/>
  <c r="AK25" i="14"/>
  <c r="AQ24" i="14"/>
  <c r="AG24" i="14"/>
  <c r="AO23" i="14"/>
  <c r="AC23" i="14"/>
  <c r="AK22" i="14"/>
  <c r="AS21" i="14"/>
  <c r="AG21" i="14"/>
  <c r="AO20" i="14"/>
  <c r="AE20" i="14"/>
  <c r="AK19" i="14"/>
  <c r="AS18" i="14"/>
  <c r="AI18" i="14"/>
  <c r="AO17" i="14"/>
  <c r="AE17" i="14"/>
  <c r="AM16" i="14"/>
  <c r="AS15" i="14"/>
  <c r="AI15" i="14"/>
  <c r="AQ14" i="14"/>
  <c r="AE14" i="14"/>
  <c r="AM13" i="14"/>
  <c r="AC13" i="14"/>
  <c r="AI12" i="14"/>
  <c r="AQ11" i="14"/>
  <c r="AG11" i="14"/>
  <c r="AM10" i="14"/>
  <c r="AC10" i="14"/>
  <c r="AK9" i="14"/>
  <c r="AQ8" i="14"/>
  <c r="AG8" i="14"/>
  <c r="AO7" i="14"/>
  <c r="AC7" i="14"/>
  <c r="AK6" i="14"/>
  <c r="AS5" i="14"/>
  <c r="AG5" i="14"/>
  <c r="AO4" i="14"/>
  <c r="AE4" i="14"/>
  <c r="AK3" i="14"/>
  <c r="AB3" i="14"/>
  <c r="AH100" i="14"/>
  <c r="AO99" i="14"/>
  <c r="AS98" i="14"/>
  <c r="AE98" i="14"/>
  <c r="AL97" i="14"/>
  <c r="AP96" i="14"/>
  <c r="AE96" i="14"/>
  <c r="AI95" i="14"/>
  <c r="AM94" i="14"/>
  <c r="AB94" i="14"/>
  <c r="AF93" i="14"/>
  <c r="AM92" i="14"/>
  <c r="AQ91" i="14"/>
  <c r="AC91" i="14"/>
  <c r="AJ90" i="14"/>
  <c r="AN89" i="14"/>
  <c r="AC89" i="14"/>
  <c r="AG88" i="14"/>
  <c r="AK87" i="14"/>
  <c r="AR86" i="14"/>
  <c r="AD86" i="14"/>
  <c r="AK85" i="14"/>
  <c r="AO84" i="14"/>
  <c r="AS83" i="14"/>
  <c r="AH83" i="14"/>
  <c r="AL82" i="14"/>
  <c r="AS81" i="14"/>
  <c r="AE81" i="14"/>
  <c r="AI80" i="14"/>
  <c r="AP79" i="14"/>
  <c r="AB79" i="14"/>
  <c r="AI78" i="14"/>
  <c r="AM77" i="14"/>
  <c r="AQ76" i="14"/>
  <c r="AF76" i="14"/>
  <c r="AJ75" i="14"/>
  <c r="AQ74" i="14"/>
  <c r="AC74" i="14"/>
  <c r="AG73" i="14"/>
  <c r="AN72" i="14"/>
  <c r="AR71" i="14"/>
  <c r="AG71" i="14"/>
  <c r="AK70" i="14"/>
  <c r="AO69" i="14"/>
  <c r="AD69" i="14"/>
  <c r="AH68" i="14"/>
  <c r="AO67" i="14"/>
  <c r="AS66" i="14"/>
  <c r="AE66" i="14"/>
  <c r="AL65" i="14"/>
  <c r="AP64" i="14"/>
  <c r="AE64" i="14"/>
  <c r="AI63" i="14"/>
  <c r="AM62" i="14"/>
  <c r="AB62" i="14"/>
  <c r="AF61" i="14"/>
  <c r="AM60" i="14"/>
  <c r="AQ59" i="14"/>
  <c r="AC59" i="14"/>
  <c r="AJ58" i="14"/>
  <c r="AN57" i="14"/>
  <c r="AC57" i="14"/>
  <c r="AG56" i="14"/>
  <c r="AK55" i="14"/>
  <c r="AR54" i="14"/>
  <c r="AD54" i="14"/>
  <c r="AK53" i="14"/>
  <c r="AO52" i="14"/>
  <c r="AS51" i="14"/>
  <c r="AH51" i="14"/>
  <c r="AL50" i="14"/>
  <c r="AS49" i="14"/>
  <c r="AE49" i="14"/>
  <c r="AI48" i="14"/>
  <c r="AP47" i="14"/>
  <c r="AB47" i="14"/>
  <c r="AI46" i="14"/>
  <c r="AM45" i="14"/>
  <c r="AQ44" i="14"/>
  <c r="AF44" i="14"/>
  <c r="AJ43" i="14"/>
  <c r="AQ42" i="14"/>
  <c r="AC42" i="14"/>
  <c r="AG41" i="14"/>
  <c r="AN40" i="14"/>
  <c r="AR39" i="14"/>
  <c r="AG39" i="14"/>
  <c r="AK38" i="14"/>
  <c r="AO37" i="14"/>
  <c r="AD37" i="14"/>
  <c r="AH36" i="14"/>
  <c r="AO35" i="14"/>
  <c r="AS34" i="14"/>
  <c r="AF34" i="14"/>
  <c r="AN33" i="14"/>
  <c r="AD33" i="14"/>
  <c r="AJ32" i="14"/>
  <c r="AR31" i="14"/>
  <c r="AH31" i="14"/>
  <c r="AN30" i="14"/>
  <c r="AD30" i="14"/>
  <c r="AL29" i="14"/>
  <c r="AR28" i="14"/>
  <c r="AH28" i="14"/>
  <c r="AP27" i="14"/>
  <c r="AD27" i="14"/>
  <c r="AL26" i="14"/>
  <c r="AB26" i="14"/>
  <c r="AH25" i="14"/>
  <c r="AP24" i="14"/>
  <c r="AF24" i="14"/>
  <c r="AL23" i="14"/>
  <c r="AB23" i="14"/>
  <c r="AJ22" i="14"/>
  <c r="AP21" i="14"/>
  <c r="AF21" i="14"/>
  <c r="AN20" i="14"/>
  <c r="AB20" i="14"/>
  <c r="AJ19" i="14"/>
  <c r="AR18" i="14"/>
  <c r="AF18" i="14"/>
  <c r="AN17" i="14"/>
  <c r="AD17" i="14"/>
  <c r="AJ16" i="14"/>
  <c r="AR15" i="14"/>
  <c r="AH15" i="14"/>
  <c r="AN14" i="14"/>
  <c r="AD14" i="14"/>
  <c r="AL13" i="14"/>
  <c r="AR12" i="14"/>
  <c r="AH12" i="14"/>
  <c r="AP11" i="14"/>
  <c r="AD11" i="14"/>
  <c r="AL10" i="14"/>
  <c r="AB10" i="14"/>
  <c r="AH9" i="14"/>
  <c r="AP8" i="14"/>
  <c r="AF8" i="14"/>
  <c r="AL7" i="14"/>
  <c r="AB7" i="14"/>
  <c r="AJ6" i="14"/>
  <c r="AP5" i="14"/>
  <c r="AF5" i="14"/>
  <c r="AN4" i="14"/>
  <c r="AB4" i="14"/>
  <c r="AJ3" i="14"/>
  <c r="AG100" i="14"/>
  <c r="AK99" i="14"/>
  <c r="AR98" i="14"/>
  <c r="AD98" i="14"/>
  <c r="AK97" i="14"/>
  <c r="AO96" i="14"/>
  <c r="AS95" i="14"/>
  <c r="AH95" i="14"/>
  <c r="AL94" i="14"/>
  <c r="AS93" i="14"/>
  <c r="AE93" i="14"/>
  <c r="AI92" i="14"/>
  <c r="AP91" i="14"/>
  <c r="AB91" i="14"/>
  <c r="AI90" i="14"/>
  <c r="AM89" i="14"/>
  <c r="AQ88" i="14"/>
  <c r="AF88" i="14"/>
  <c r="AJ87" i="14"/>
  <c r="AQ86" i="14"/>
  <c r="AC86" i="14"/>
  <c r="AG85" i="14"/>
  <c r="AN84" i="14"/>
  <c r="AR83" i="14"/>
  <c r="AG83" i="14"/>
  <c r="AK82" i="14"/>
  <c r="AO81" i="14"/>
  <c r="AD81" i="14"/>
  <c r="AH80" i="14"/>
  <c r="AO79" i="14"/>
  <c r="AS78" i="14"/>
  <c r="AE78" i="14"/>
  <c r="AL77" i="14"/>
  <c r="AP76" i="14"/>
  <c r="AE76" i="14"/>
  <c r="AI75" i="14"/>
  <c r="AM74" i="14"/>
  <c r="AB74" i="14"/>
  <c r="AF73" i="14"/>
  <c r="AM72" i="14"/>
  <c r="AQ71" i="14"/>
  <c r="AC71" i="14"/>
  <c r="AJ70" i="14"/>
  <c r="AN69" i="14"/>
  <c r="AC69" i="14"/>
  <c r="AG68" i="14"/>
  <c r="AK67" i="14"/>
  <c r="AR66" i="14"/>
  <c r="AD66" i="14"/>
  <c r="AK65" i="14"/>
  <c r="AO64" i="14"/>
  <c r="AS63" i="14"/>
  <c r="AH63" i="14"/>
  <c r="AL62" i="14"/>
  <c r="AS61" i="14"/>
  <c r="AE61" i="14"/>
  <c r="AI60" i="14"/>
  <c r="AP59" i="14"/>
  <c r="AB59" i="14"/>
  <c r="AI58" i="14"/>
  <c r="AM57" i="14"/>
  <c r="AQ56" i="14"/>
  <c r="AF56" i="14"/>
  <c r="AJ55" i="14"/>
  <c r="AQ54" i="14"/>
  <c r="AC54" i="14"/>
  <c r="AG53" i="14"/>
  <c r="AN52" i="14"/>
  <c r="AR51" i="14"/>
  <c r="AG51" i="14"/>
  <c r="AK50" i="14"/>
  <c r="AO49" i="14"/>
  <c r="AD49" i="14"/>
  <c r="AH48" i="14"/>
  <c r="AO47" i="14"/>
  <c r="AS46" i="14"/>
  <c r="AE46" i="14"/>
  <c r="AL45" i="14"/>
  <c r="AP44" i="14"/>
  <c r="AE44" i="14"/>
  <c r="AI43" i="14"/>
  <c r="AM42" i="14"/>
  <c r="AB42" i="14"/>
  <c r="AF41" i="14"/>
  <c r="AM40" i="14"/>
  <c r="AQ39" i="14"/>
  <c r="AC39" i="14"/>
  <c r="AJ38" i="14"/>
  <c r="AN37" i="14"/>
  <c r="AC37" i="14"/>
  <c r="AG36" i="14"/>
  <c r="AK35" i="14"/>
  <c r="AR34" i="14"/>
  <c r="AE34" i="14"/>
  <c r="AM33" i="14"/>
  <c r="AC33" i="14"/>
  <c r="AI32" i="14"/>
  <c r="AQ31" i="14"/>
  <c r="AG31" i="14"/>
  <c r="AM30" i="14"/>
  <c r="AC30" i="14"/>
  <c r="AK29" i="14"/>
  <c r="AQ28" i="14"/>
  <c r="AG28" i="14"/>
  <c r="AO27" i="14"/>
  <c r="AC27" i="14"/>
  <c r="AK26" i="14"/>
  <c r="AS25" i="14"/>
  <c r="AG25" i="14"/>
  <c r="AO24" i="14"/>
  <c r="AE24" i="14"/>
  <c r="AK23" i="14"/>
  <c r="AS22" i="14"/>
  <c r="AI22" i="14"/>
  <c r="AO21" i="14"/>
  <c r="AE21" i="14"/>
  <c r="AM20" i="14"/>
  <c r="AS19" i="14"/>
  <c r="AI19" i="14"/>
  <c r="AQ18" i="14"/>
  <c r="AE18" i="14"/>
  <c r="AM17" i="14"/>
  <c r="AC17" i="14"/>
  <c r="AI16" i="14"/>
  <c r="AQ15" i="14"/>
  <c r="AG15" i="14"/>
  <c r="AM14" i="14"/>
  <c r="AC14" i="14"/>
  <c r="AK13" i="14"/>
  <c r="AQ12" i="14"/>
  <c r="AG12" i="14"/>
  <c r="AO11" i="14"/>
  <c r="AC11" i="14"/>
  <c r="AK10" i="14"/>
  <c r="AS9" i="14"/>
  <c r="AG9" i="14"/>
  <c r="AO8" i="14"/>
  <c r="AE8" i="14"/>
  <c r="AK7" i="14"/>
  <c r="AS6" i="14"/>
  <c r="AI6" i="14"/>
  <c r="AO5" i="14"/>
  <c r="AE5" i="14"/>
  <c r="AM4" i="14"/>
  <c r="AS3" i="14"/>
  <c r="AI3" i="14"/>
  <c r="AN100" i="14"/>
  <c r="AR99" i="14"/>
  <c r="AG99" i="14"/>
  <c r="AK98" i="14"/>
  <c r="AO97" i="14"/>
  <c r="AD97" i="14"/>
  <c r="AH96" i="14"/>
  <c r="AO95" i="14"/>
  <c r="AS94" i="14"/>
  <c r="AE94" i="14"/>
  <c r="AL93" i="14"/>
  <c r="AP92" i="14"/>
  <c r="AE92" i="14"/>
  <c r="AI91" i="14"/>
  <c r="AM90" i="14"/>
  <c r="AB90" i="14"/>
  <c r="AF89" i="14"/>
  <c r="AM88" i="14"/>
  <c r="AQ87" i="14"/>
  <c r="AC87" i="14"/>
  <c r="AJ86" i="14"/>
  <c r="AN85" i="14"/>
  <c r="AC85" i="14"/>
  <c r="AG84" i="14"/>
  <c r="AK83" i="14"/>
  <c r="AR82" i="14"/>
  <c r="AD82" i="14"/>
  <c r="AK81" i="14"/>
  <c r="AO80" i="14"/>
  <c r="AS79" i="14"/>
  <c r="AH79" i="14"/>
  <c r="AL78" i="14"/>
  <c r="AS77" i="14"/>
  <c r="AE77" i="14"/>
  <c r="AI76" i="14"/>
  <c r="AP75" i="14"/>
  <c r="AB75" i="14"/>
  <c r="AI74" i="14"/>
  <c r="AM73" i="14"/>
  <c r="AQ72" i="14"/>
  <c r="AF72" i="14"/>
  <c r="AJ71" i="14"/>
  <c r="AQ70" i="14"/>
  <c r="AC70" i="14"/>
  <c r="AG69" i="14"/>
  <c r="AN68" i="14"/>
  <c r="AR67" i="14"/>
  <c r="AG67" i="14"/>
  <c r="AK66" i="14"/>
  <c r="AO65" i="14"/>
  <c r="AD65" i="14"/>
  <c r="AH64" i="14"/>
  <c r="AO63" i="14"/>
  <c r="AS62" i="14"/>
  <c r="AE62" i="14"/>
  <c r="AL61" i="14"/>
  <c r="AP60" i="14"/>
  <c r="AE60" i="14"/>
  <c r="AI59" i="14"/>
  <c r="AM58" i="14"/>
  <c r="AB58" i="14"/>
  <c r="AF57" i="14"/>
  <c r="AM56" i="14"/>
  <c r="AQ55" i="14"/>
  <c r="AC55" i="14"/>
  <c r="AJ54" i="14"/>
  <c r="AN53" i="14"/>
  <c r="AC53" i="14"/>
  <c r="AG52" i="14"/>
  <c r="AK51" i="14"/>
  <c r="AR50" i="14"/>
  <c r="AD50" i="14"/>
  <c r="AK49" i="14"/>
  <c r="AO48" i="14"/>
  <c r="AS47" i="14"/>
  <c r="AH47" i="14"/>
  <c r="AL46" i="14"/>
  <c r="AS45" i="14"/>
  <c r="AE45" i="14"/>
  <c r="AI44" i="14"/>
  <c r="AP43" i="14"/>
  <c r="AB43" i="14"/>
  <c r="AI42" i="14"/>
  <c r="AM41" i="14"/>
  <c r="AQ40" i="14"/>
  <c r="AF40" i="14"/>
  <c r="AJ39" i="14"/>
  <c r="AQ38" i="14"/>
  <c r="AC38" i="14"/>
  <c r="AG37" i="14"/>
  <c r="AN36" i="14"/>
  <c r="AR35" i="14"/>
  <c r="AG35" i="14"/>
  <c r="AK34" i="14"/>
  <c r="AS33" i="14"/>
  <c r="AG33" i="14"/>
  <c r="AO32" i="14"/>
  <c r="AE32" i="14"/>
  <c r="AK31" i="14"/>
  <c r="AS30" i="14"/>
  <c r="AI30" i="14"/>
  <c r="AO29" i="14"/>
  <c r="AE29" i="14"/>
  <c r="AM28" i="14"/>
  <c r="AS27" i="14"/>
  <c r="AI27" i="14"/>
  <c r="AQ26" i="14"/>
  <c r="AE26" i="14"/>
  <c r="AM25" i="14"/>
  <c r="AC25" i="14"/>
  <c r="AI24" i="14"/>
  <c r="AQ23" i="14"/>
  <c r="AG23" i="14"/>
  <c r="AM22" i="14"/>
  <c r="AC22" i="14"/>
  <c r="AK21" i="14"/>
  <c r="AQ20" i="14"/>
  <c r="AG20" i="14"/>
  <c r="AO19" i="14"/>
  <c r="AC19" i="14"/>
  <c r="AK18" i="14"/>
  <c r="AS17" i="14"/>
  <c r="AG17" i="14"/>
  <c r="AO16" i="14"/>
  <c r="AE16" i="14"/>
  <c r="AK15" i="14"/>
  <c r="AS14" i="14"/>
  <c r="AI14" i="14"/>
  <c r="AO13" i="14"/>
  <c r="AE13" i="14"/>
  <c r="AM12" i="14"/>
  <c r="AS11" i="14"/>
  <c r="AI11" i="14"/>
  <c r="AQ10" i="14"/>
  <c r="AE10" i="14"/>
  <c r="AM9" i="14"/>
  <c r="AC9" i="14"/>
  <c r="AI8" i="14"/>
  <c r="AQ7" i="14"/>
  <c r="AG7" i="14"/>
  <c r="AM6" i="14"/>
  <c r="AC6" i="14"/>
  <c r="AK5" i="14"/>
  <c r="AQ4" i="14"/>
  <c r="AG4" i="14"/>
  <c r="AO3" i="14"/>
  <c r="AC3" i="14"/>
  <c r="AM100" i="14"/>
  <c r="AQ99" i="14"/>
  <c r="AC99" i="14"/>
  <c r="AJ98" i="14"/>
  <c r="AN97" i="14"/>
  <c r="AC97" i="14"/>
  <c r="AG96" i="14"/>
  <c r="AK95" i="14"/>
  <c r="AR94" i="14"/>
  <c r="AD94" i="14"/>
  <c r="AK93" i="14"/>
  <c r="AO92" i="14"/>
  <c r="AS91" i="14"/>
  <c r="AH91" i="14"/>
  <c r="AL90" i="14"/>
  <c r="AS89" i="14"/>
  <c r="AE89" i="14"/>
  <c r="AI88" i="14"/>
  <c r="AP87" i="14"/>
  <c r="AB87" i="14"/>
  <c r="AI86" i="14"/>
  <c r="AM85" i="14"/>
  <c r="AQ84" i="14"/>
  <c r="AF84" i="14"/>
  <c r="AJ83" i="14"/>
  <c r="AQ82" i="14"/>
  <c r="AC82" i="14"/>
  <c r="AG81" i="14"/>
  <c r="AN80" i="14"/>
  <c r="AR79" i="14"/>
  <c r="AG79" i="14"/>
  <c r="AK78" i="14"/>
  <c r="AO77" i="14"/>
  <c r="AD77" i="14"/>
  <c r="AH76" i="14"/>
  <c r="AO75" i="14"/>
  <c r="AS74" i="14"/>
  <c r="AE74" i="14"/>
  <c r="AL73" i="14"/>
  <c r="AP72" i="14"/>
  <c r="AE72" i="14"/>
  <c r="AI71" i="14"/>
  <c r="AM70" i="14"/>
  <c r="AB70" i="14"/>
  <c r="AF69" i="14"/>
  <c r="AM68" i="14"/>
  <c r="AQ67" i="14"/>
  <c r="AC67" i="14"/>
  <c r="AJ66" i="14"/>
  <c r="AN65" i="14"/>
  <c r="AC65" i="14"/>
  <c r="AG64" i="14"/>
  <c r="AK63" i="14"/>
  <c r="AR62" i="14"/>
  <c r="AD62" i="14"/>
  <c r="AK61" i="14"/>
  <c r="AO60" i="14"/>
  <c r="AS59" i="14"/>
  <c r="AH59" i="14"/>
  <c r="AL58" i="14"/>
  <c r="AS57" i="14"/>
  <c r="AE57" i="14"/>
  <c r="AI56" i="14"/>
  <c r="AP55" i="14"/>
  <c r="AB55" i="14"/>
  <c r="AI54" i="14"/>
  <c r="AM53" i="14"/>
  <c r="AQ52" i="14"/>
  <c r="AF52" i="14"/>
  <c r="AJ51" i="14"/>
  <c r="AQ50" i="14"/>
  <c r="AC50" i="14"/>
  <c r="AG49" i="14"/>
  <c r="AN48" i="14"/>
  <c r="AR47" i="14"/>
  <c r="AG47" i="14"/>
  <c r="AK46" i="14"/>
  <c r="AO45" i="14"/>
  <c r="AD45" i="14"/>
  <c r="AH44" i="14"/>
  <c r="AO43" i="14"/>
  <c r="AS42" i="14"/>
  <c r="AE42" i="14"/>
  <c r="AL41" i="14"/>
  <c r="AP40" i="14"/>
  <c r="AE40" i="14"/>
  <c r="AI39" i="14"/>
  <c r="AM38" i="14"/>
  <c r="AB38" i="14"/>
  <c r="AF37" i="14"/>
  <c r="AM36" i="14"/>
  <c r="AQ35" i="14"/>
  <c r="AC35" i="14"/>
  <c r="AJ34" i="14"/>
  <c r="AP33" i="14"/>
  <c r="AF33" i="14"/>
  <c r="AN32" i="14"/>
  <c r="AB32" i="14"/>
  <c r="AJ31" i="14"/>
  <c r="AR30" i="14"/>
  <c r="AF30" i="14"/>
  <c r="AN29" i="14"/>
  <c r="AD29" i="14"/>
  <c r="AJ28" i="14"/>
  <c r="AR27" i="14"/>
  <c r="AH27" i="14"/>
  <c r="AN26" i="14"/>
  <c r="AD26" i="14"/>
  <c r="AL25" i="14"/>
  <c r="AR24" i="14"/>
  <c r="AH24" i="14"/>
  <c r="AP23" i="14"/>
  <c r="AD23" i="14"/>
  <c r="AL22" i="14"/>
  <c r="AB22" i="14"/>
  <c r="AH21" i="14"/>
  <c r="AP20" i="14"/>
  <c r="AF20" i="14"/>
  <c r="AL19" i="14"/>
  <c r="AB19" i="14"/>
  <c r="AJ18" i="14"/>
  <c r="AP17" i="14"/>
  <c r="AF17" i="14"/>
  <c r="AN16" i="14"/>
  <c r="AB16" i="14"/>
  <c r="AJ15" i="14"/>
  <c r="AR14" i="14"/>
  <c r="AF14" i="14"/>
  <c r="AN13" i="14"/>
  <c r="AD13" i="14"/>
  <c r="AJ12" i="14"/>
  <c r="AR11" i="14"/>
  <c r="AH11" i="14"/>
  <c r="AN10" i="14"/>
  <c r="AD10" i="14"/>
  <c r="AL9" i="14"/>
  <c r="AR8" i="14"/>
  <c r="AH8" i="14"/>
  <c r="AP7" i="14"/>
  <c r="AD7" i="14"/>
  <c r="AL6" i="14"/>
  <c r="AB6" i="14"/>
  <c r="AH5" i="14"/>
  <c r="AP4" i="14"/>
  <c r="AF4" i="14"/>
  <c r="AL3" i="14"/>
  <c r="AP100" i="14"/>
  <c r="AQ98" i="14"/>
  <c r="AE97" i="14"/>
  <c r="AC95" i="14"/>
  <c r="AD93" i="14"/>
  <c r="AJ91" i="14"/>
  <c r="AK89" i="14"/>
  <c r="AI87" i="14"/>
  <c r="AO85" i="14"/>
  <c r="AP83" i="14"/>
  <c r="AN81" i="14"/>
  <c r="AE80" i="14"/>
  <c r="AC78" i="14"/>
  <c r="AS75" i="14"/>
  <c r="AJ74" i="14"/>
  <c r="AH72" i="14"/>
  <c r="AI70" i="14"/>
  <c r="AO68" i="14"/>
  <c r="AM66" i="14"/>
  <c r="AN64" i="14"/>
  <c r="AB63" i="14"/>
  <c r="AC61" i="14"/>
  <c r="AS58" i="14"/>
  <c r="AG57" i="14"/>
  <c r="AH55" i="14"/>
  <c r="AF53" i="14"/>
  <c r="AO51" i="14"/>
  <c r="AM49" i="14"/>
  <c r="AK47" i="14"/>
  <c r="AB46" i="14"/>
  <c r="AR43" i="14"/>
  <c r="AS41" i="14"/>
  <c r="AG40" i="14"/>
  <c r="AE38" i="14"/>
  <c r="AF36" i="14"/>
  <c r="AL34" i="14"/>
  <c r="AQ32" i="14"/>
  <c r="AD31" i="14"/>
  <c r="AP29" i="14"/>
  <c r="AE28" i="14"/>
  <c r="AJ26" i="14"/>
  <c r="AD25" i="14"/>
  <c r="AI23" i="14"/>
  <c r="AN21" i="14"/>
  <c r="AH20" i="14"/>
  <c r="AM18" i="14"/>
  <c r="AR16" i="14"/>
  <c r="AL15" i="14"/>
  <c r="AS13" i="14"/>
  <c r="AF12" i="14"/>
  <c r="AR10" i="14"/>
  <c r="AE9" i="14"/>
  <c r="AJ7" i="14"/>
  <c r="AD6" i="14"/>
  <c r="AI4" i="14"/>
  <c r="AO100" i="14"/>
  <c r="AM98" i="14"/>
  <c r="AN96" i="14"/>
  <c r="AB95" i="14"/>
  <c r="AC93" i="14"/>
  <c r="AS90" i="14"/>
  <c r="AG89" i="14"/>
  <c r="AH87" i="14"/>
  <c r="AF85" i="14"/>
  <c r="AO83" i="14"/>
  <c r="AM81" i="14"/>
  <c r="AK79" i="14"/>
  <c r="AB78" i="14"/>
  <c r="AR75" i="14"/>
  <c r="AS73" i="14"/>
  <c r="AG72" i="14"/>
  <c r="AE70" i="14"/>
  <c r="AF68" i="14"/>
  <c r="AL66" i="14"/>
  <c r="AM64" i="14"/>
  <c r="AK62" i="14"/>
  <c r="AQ60" i="14"/>
  <c r="AR58" i="14"/>
  <c r="AP56" i="14"/>
  <c r="AG55" i="14"/>
  <c r="AE53" i="14"/>
  <c r="AC51" i="14"/>
  <c r="AL49" i="14"/>
  <c r="AJ47" i="14"/>
  <c r="AK45" i="14"/>
  <c r="AQ43" i="14"/>
  <c r="AO41" i="14"/>
  <c r="AP39" i="14"/>
  <c r="AD38" i="14"/>
  <c r="AE36" i="14"/>
  <c r="AD34" i="14"/>
  <c r="AP32" i="14"/>
  <c r="AC31" i="14"/>
  <c r="AH29" i="14"/>
  <c r="AB28" i="14"/>
  <c r="AI26" i="14"/>
  <c r="AN24" i="14"/>
  <c r="AH23" i="14"/>
  <c r="AM21" i="14"/>
  <c r="AR19" i="14"/>
  <c r="AL18" i="14"/>
  <c r="AQ16" i="14"/>
  <c r="AD15" i="14"/>
  <c r="AP13" i="14"/>
  <c r="AE12" i="14"/>
  <c r="AJ10" i="14"/>
  <c r="AD9" i="14"/>
  <c r="AI7" i="14"/>
  <c r="AN5" i="14"/>
  <c r="AH4" i="14"/>
  <c r="AF100" i="14"/>
  <c r="AL98" i="14"/>
  <c r="AM96" i="14"/>
  <c r="AK94" i="14"/>
  <c r="AQ92" i="14"/>
  <c r="AR90" i="14"/>
  <c r="AP88" i="14"/>
  <c r="AG87" i="14"/>
  <c r="AE85" i="14"/>
  <c r="AC83" i="14"/>
  <c r="AL81" i="14"/>
  <c r="AJ79" i="14"/>
  <c r="AK77" i="14"/>
  <c r="AQ75" i="14"/>
  <c r="AO73" i="14"/>
  <c r="AP71" i="14"/>
  <c r="AD70" i="14"/>
  <c r="AE68" i="14"/>
  <c r="AC66" i="14"/>
  <c r="AI64" i="14"/>
  <c r="AJ62" i="14"/>
  <c r="AH60" i="14"/>
  <c r="AQ58" i="14"/>
  <c r="AO56" i="14"/>
  <c r="AM54" i="14"/>
  <c r="AD53" i="14"/>
  <c r="AB51" i="14"/>
  <c r="AC49" i="14"/>
  <c r="AI47" i="14"/>
  <c r="AG45" i="14"/>
  <c r="AH43" i="14"/>
  <c r="AN41" i="14"/>
  <c r="AO39" i="14"/>
  <c r="AM37" i="14"/>
  <c r="AS35" i="14"/>
  <c r="AC34" i="14"/>
  <c r="AH32" i="14"/>
  <c r="AB31" i="14"/>
  <c r="AG29" i="14"/>
  <c r="AL27" i="14"/>
  <c r="AF26" i="14"/>
  <c r="AM24" i="14"/>
  <c r="AR22" i="14"/>
  <c r="AL21" i="14"/>
  <c r="AQ19" i="14"/>
  <c r="AD18" i="14"/>
  <c r="AP16" i="14"/>
  <c r="AC15" i="14"/>
  <c r="AH13" i="14"/>
  <c r="AB12" i="14"/>
  <c r="AI10" i="14"/>
  <c r="AN8" i="14"/>
  <c r="AH7" i="14"/>
  <c r="AM5" i="14"/>
  <c r="AR3" i="14"/>
  <c r="AE100" i="14"/>
  <c r="AC98" i="14"/>
  <c r="AI96" i="14"/>
  <c r="AJ94" i="14"/>
  <c r="AH92" i="14"/>
  <c r="AQ90" i="14"/>
  <c r="AO88" i="14"/>
  <c r="AM86" i="14"/>
  <c r="AD85" i="14"/>
  <c r="AB83" i="14"/>
  <c r="AC81" i="14"/>
  <c r="AI79" i="14"/>
  <c r="AG77" i="14"/>
  <c r="AH75" i="14"/>
  <c r="AN73" i="14"/>
  <c r="AO71" i="14"/>
  <c r="AM69" i="14"/>
  <c r="AS67" i="14"/>
  <c r="AB66" i="14"/>
  <c r="AR63" i="14"/>
  <c r="AI62" i="14"/>
  <c r="AG60" i="14"/>
  <c r="AE58" i="14"/>
  <c r="AN56" i="14"/>
  <c r="AL54" i="14"/>
  <c r="AM52" i="14"/>
  <c r="AS50" i="14"/>
  <c r="AQ48" i="14"/>
  <c r="AR46" i="14"/>
  <c r="AF45" i="14"/>
  <c r="AG43" i="14"/>
  <c r="AE41" i="14"/>
  <c r="AK39" i="14"/>
  <c r="AL37" i="14"/>
  <c r="AJ35" i="14"/>
  <c r="AB34" i="14"/>
  <c r="AG32" i="14"/>
  <c r="AL30" i="14"/>
  <c r="AF29" i="14"/>
  <c r="AK27" i="14"/>
  <c r="AP25" i="14"/>
  <c r="AJ24" i="14"/>
  <c r="AQ22" i="14"/>
  <c r="AD21" i="14"/>
  <c r="AP19" i="14"/>
  <c r="AC18" i="14"/>
  <c r="AH16" i="14"/>
  <c r="AB15" i="14"/>
  <c r="AG13" i="14"/>
  <c r="AL11" i="14"/>
  <c r="AF10" i="14"/>
  <c r="AM8" i="14"/>
  <c r="AR6" i="14"/>
  <c r="AL5" i="14"/>
  <c r="AQ3" i="14"/>
  <c r="AS99" i="14"/>
  <c r="AB98" i="14"/>
  <c r="AR95" i="14"/>
  <c r="AI94" i="14"/>
  <c r="AG92" i="14"/>
  <c r="AE90" i="14"/>
  <c r="AN88" i="14"/>
  <c r="AL86" i="14"/>
  <c r="AM84" i="14"/>
  <c r="AS82" i="14"/>
  <c r="AQ80" i="14"/>
  <c r="AR78" i="14"/>
  <c r="AF77" i="14"/>
  <c r="AG75" i="14"/>
  <c r="AE73" i="14"/>
  <c r="AK71" i="14"/>
  <c r="AL69" i="14"/>
  <c r="AJ67" i="14"/>
  <c r="AS65" i="14"/>
  <c r="AQ63" i="14"/>
  <c r="AO61" i="14"/>
  <c r="AF60" i="14"/>
  <c r="AD58" i="14"/>
  <c r="AE56" i="14"/>
  <c r="AK54" i="14"/>
  <c r="AI52" i="14"/>
  <c r="AJ50" i="14"/>
  <c r="AP48" i="14"/>
  <c r="AQ46" i="14"/>
  <c r="AO44" i="14"/>
  <c r="AC43" i="14"/>
  <c r="AD41" i="14"/>
  <c r="AB39" i="14"/>
  <c r="AK37" i="14"/>
  <c r="AI35" i="14"/>
  <c r="AL33" i="14"/>
  <c r="AF32" i="14"/>
  <c r="AK30" i="14"/>
  <c r="AP28" i="14"/>
  <c r="AJ27" i="14"/>
  <c r="AO25" i="14"/>
  <c r="AB24" i="14"/>
  <c r="AN22" i="14"/>
  <c r="AC21" i="14"/>
  <c r="AH19" i="14"/>
  <c r="AB18" i="14"/>
  <c r="AG16" i="14"/>
  <c r="AL14" i="14"/>
  <c r="AF13" i="14"/>
  <c r="AK11" i="14"/>
  <c r="AP9" i="14"/>
  <c r="AJ8" i="14"/>
  <c r="AQ6" i="14"/>
  <c r="AD5" i="14"/>
  <c r="AP3" i="14"/>
  <c r="AI99" i="14"/>
  <c r="AG97" i="14"/>
  <c r="AP95" i="14"/>
  <c r="AN93" i="14"/>
  <c r="AO91" i="14"/>
  <c r="AC90" i="14"/>
  <c r="AS87" i="14"/>
  <c r="AB86" i="14"/>
  <c r="AH84" i="14"/>
  <c r="AI82" i="14"/>
  <c r="AG80" i="14"/>
  <c r="AM78" i="14"/>
  <c r="AN76" i="14"/>
  <c r="AL74" i="14"/>
  <c r="AC73" i="14"/>
  <c r="AS70" i="14"/>
  <c r="AQ68" i="14"/>
  <c r="AH67" i="14"/>
  <c r="AF65" i="14"/>
  <c r="AG63" i="14"/>
  <c r="AM61" i="14"/>
  <c r="AK59" i="14"/>
  <c r="AL57" i="14"/>
  <c r="AR55" i="14"/>
  <c r="AS53" i="14"/>
  <c r="AQ51" i="14"/>
  <c r="AE50" i="14"/>
  <c r="AF48" i="14"/>
  <c r="AD46" i="14"/>
  <c r="AM44" i="14"/>
  <c r="AK42" i="14"/>
  <c r="AI40" i="14"/>
  <c r="AR38" i="14"/>
  <c r="AP36" i="14"/>
  <c r="AQ34" i="14"/>
  <c r="AH33" i="14"/>
  <c r="AO31" i="14"/>
  <c r="AB30" i="14"/>
  <c r="AN28" i="14"/>
  <c r="AS26" i="14"/>
  <c r="AF25" i="14"/>
  <c r="AR23" i="14"/>
  <c r="AE22" i="14"/>
  <c r="AJ20" i="14"/>
  <c r="AD19" i="14"/>
  <c r="AK17" i="14"/>
  <c r="AP15" i="14"/>
  <c r="AJ14" i="14"/>
  <c r="AO12" i="14"/>
  <c r="AB11" i="14"/>
  <c r="AN9" i="14"/>
  <c r="AS7" i="14"/>
  <c r="AF6" i="14"/>
  <c r="AR4" i="14"/>
  <c r="AG3" i="14"/>
  <c r="AG95" i="14"/>
  <c r="AR87" i="14"/>
  <c r="AF80" i="14"/>
  <c r="AI72" i="14"/>
  <c r="AE65" i="14"/>
  <c r="AK57" i="14"/>
  <c r="AN49" i="14"/>
  <c r="AJ42" i="14"/>
  <c r="AM34" i="14"/>
  <c r="AF28" i="14"/>
  <c r="AD22" i="14"/>
  <c r="AO15" i="14"/>
  <c r="AF9" i="14"/>
  <c r="AD3" i="14"/>
  <c r="AO93" i="14"/>
  <c r="AK86" i="14"/>
  <c r="AQ78" i="14"/>
  <c r="AB71" i="14"/>
  <c r="AP63" i="14"/>
  <c r="AS55" i="14"/>
  <c r="AG48" i="14"/>
  <c r="AC41" i="14"/>
  <c r="AK33" i="14"/>
  <c r="AB27" i="14"/>
  <c r="AR20" i="14"/>
  <c r="AK14" i="14"/>
  <c r="AB8" i="14"/>
  <c r="AQ100" i="14"/>
  <c r="AM93" i="14"/>
  <c r="AS85" i="14"/>
  <c r="AD78" i="14"/>
  <c r="AR70" i="14"/>
  <c r="AC63" i="14"/>
  <c r="AI55" i="14"/>
  <c r="AE48" i="14"/>
  <c r="AH40" i="14"/>
  <c r="AR32" i="14"/>
  <c r="AR26" i="14"/>
  <c r="AI20" i="14"/>
  <c r="AB14" i="14"/>
  <c r="AR7" i="14"/>
  <c r="AH99" i="14"/>
  <c r="AK91" i="14"/>
  <c r="AQ83" i="14"/>
  <c r="AM76" i="14"/>
  <c r="AP68" i="14"/>
  <c r="AD61" i="14"/>
  <c r="AO53" i="14"/>
  <c r="AC46" i="14"/>
  <c r="AI38" i="14"/>
  <c r="AL31" i="14"/>
  <c r="AE25" i="14"/>
  <c r="AN18" i="14"/>
  <c r="AN12" i="14"/>
  <c r="AE6" i="14"/>
  <c r="AF97" i="14"/>
  <c r="AL89" i="14"/>
  <c r="AE82" i="14"/>
  <c r="AK74" i="14"/>
  <c r="AQ66" i="14"/>
  <c r="AJ59" i="14"/>
  <c r="AP51" i="14"/>
  <c r="AS43" i="14"/>
  <c r="AO36" i="14"/>
  <c r="AS29" i="14"/>
  <c r="AJ23" i="14"/>
  <c r="AH17" i="14"/>
  <c r="AS10" i="14"/>
  <c r="AJ4" i="14"/>
  <c r="AJ82" i="14"/>
  <c r="AN61" i="14"/>
  <c r="AL42" i="14"/>
  <c r="AS23" i="14"/>
  <c r="AN6" i="14"/>
  <c r="AJ99" i="14"/>
  <c r="AP80" i="14"/>
  <c r="AO59" i="14"/>
  <c r="AS38" i="14"/>
  <c r="AF22" i="14"/>
  <c r="AC5" i="14"/>
  <c r="AS97" i="14"/>
  <c r="AO76" i="14"/>
  <c r="AC58" i="14"/>
  <c r="AQ36" i="14"/>
  <c r="AG19" i="14"/>
  <c r="AH3" i="14"/>
  <c r="AQ95" i="14"/>
  <c r="AC75" i="14"/>
  <c r="AB54" i="14"/>
  <c r="AH35" i="14"/>
  <c r="AL17" i="14"/>
  <c r="AF92" i="14"/>
  <c r="AD73" i="14"/>
  <c r="AH52" i="14"/>
  <c r="AP31" i="14"/>
  <c r="AF16" i="14"/>
  <c r="AD90" i="14"/>
  <c r="AN44" i="14"/>
  <c r="AE88" i="14"/>
  <c r="AJ30" i="14"/>
  <c r="AI84" i="14"/>
  <c r="AO28" i="14"/>
  <c r="AK69" i="14"/>
  <c r="AN25" i="14"/>
  <c r="AG65" i="14"/>
  <c r="AJ11" i="14"/>
  <c r="AI67" i="14"/>
  <c r="AI50" i="14"/>
  <c r="AM46" i="14"/>
  <c r="AP12" i="14"/>
  <c r="AO9" i="14"/>
  <c r="AK102" i="6" a="1"/>
  <c r="AK102" i="6" s="1"/>
  <c r="AK102" i="7" l="1"/>
  <c r="AK102" i="8"/>
  <c r="W331" i="3"/>
  <c r="V104" i="3"/>
  <c r="AG344" i="3"/>
  <c r="Y495" i="3"/>
  <c r="AG131" i="3"/>
  <c r="AF125" i="3"/>
  <c r="AA13" i="3"/>
  <c r="AE156" i="3"/>
  <c r="Y271" i="3"/>
  <c r="AF24" i="3"/>
  <c r="AG190" i="3"/>
  <c r="V442" i="3"/>
  <c r="AE222" i="3"/>
  <c r="AA49" i="3"/>
  <c r="AG247" i="3"/>
  <c r="AG64" i="3"/>
  <c r="T282" i="3"/>
  <c r="V36" i="3"/>
  <c r="AC83" i="3"/>
  <c r="T307" i="3"/>
  <c r="U466" i="3"/>
  <c r="AC323" i="3"/>
  <c r="W9" i="3"/>
  <c r="AB20" i="3"/>
  <c r="AG31" i="3"/>
  <c r="AD44" i="3"/>
  <c r="AD59" i="3"/>
  <c r="U75" i="3"/>
  <c r="T99" i="3"/>
  <c r="W118" i="3"/>
  <c r="T150" i="3"/>
  <c r="Y177" i="3"/>
  <c r="T209" i="3"/>
  <c r="T241" i="3"/>
  <c r="T266" i="3"/>
  <c r="V300" i="3"/>
  <c r="AC326" i="3"/>
  <c r="AC365" i="3"/>
  <c r="AC404" i="3"/>
  <c r="AE435" i="3"/>
  <c r="AB477" i="3"/>
  <c r="T4" i="3"/>
  <c r="AG23" i="3"/>
  <c r="AG43" i="3"/>
  <c r="V62" i="3"/>
  <c r="T86" i="3"/>
  <c r="AF104" i="3"/>
  <c r="W132" i="3"/>
  <c r="W164" i="3"/>
  <c r="W189" i="3"/>
  <c r="U221" i="3"/>
  <c r="W246" i="3"/>
  <c r="T278" i="3"/>
  <c r="AE309" i="3"/>
  <c r="AE337" i="3"/>
  <c r="AG394" i="3"/>
  <c r="AE454" i="3"/>
  <c r="W461" i="3"/>
  <c r="AA29" i="3"/>
  <c r="V60" i="3"/>
  <c r="Y111" i="3"/>
  <c r="AE161" i="3"/>
  <c r="Y225" i="3"/>
  <c r="AC293" i="3"/>
  <c r="AC342" i="3"/>
  <c r="U423" i="3"/>
  <c r="Y493" i="3"/>
  <c r="Y67" i="3"/>
  <c r="U119" i="3"/>
  <c r="S210" i="3"/>
  <c r="Z361" i="3"/>
  <c r="T49" i="3"/>
  <c r="V375" i="3"/>
  <c r="AF494" i="3"/>
  <c r="U425" i="3"/>
  <c r="AB10" i="3"/>
  <c r="T22" i="3"/>
  <c r="Y33" i="3"/>
  <c r="V46" i="3"/>
  <c r="AA61" i="3"/>
  <c r="AE76" i="3"/>
  <c r="AD100" i="3"/>
  <c r="Y120" i="3"/>
  <c r="Y152" i="3"/>
  <c r="AA186" i="3"/>
  <c r="AA211" i="3"/>
  <c r="V243" i="3"/>
  <c r="Z268" i="3"/>
  <c r="AB302" i="3"/>
  <c r="AE339" i="3"/>
  <c r="W368" i="3"/>
  <c r="W407" i="3"/>
  <c r="AB438" i="3"/>
  <c r="W480" i="3"/>
  <c r="AE9" i="3"/>
  <c r="Y25" i="3"/>
  <c r="W45" i="3"/>
  <c r="AF63" i="3"/>
  <c r="AE87" i="3"/>
  <c r="AC111" i="3"/>
  <c r="AD134" i="3"/>
  <c r="Y166" i="3"/>
  <c r="AC191" i="3"/>
  <c r="Y223" i="3"/>
  <c r="W255" i="3"/>
  <c r="Y280" i="3"/>
  <c r="V312" i="3"/>
  <c r="V340" i="3"/>
  <c r="AA397" i="3"/>
  <c r="AA475" i="3"/>
  <c r="Z492" i="3"/>
  <c r="X32" i="3"/>
  <c r="AD68" i="3"/>
  <c r="T113" i="3"/>
  <c r="W182" i="3"/>
  <c r="AC227" i="3"/>
  <c r="AG295" i="3"/>
  <c r="AC355" i="3"/>
  <c r="AG425" i="3"/>
  <c r="AE36" i="3"/>
  <c r="U69" i="3"/>
  <c r="W121" i="3"/>
  <c r="U235" i="3"/>
  <c r="Z395" i="3"/>
  <c r="S85" i="3"/>
  <c r="Y49" i="3"/>
  <c r="AB158" i="3"/>
  <c r="AF471" i="3"/>
  <c r="T12" i="3"/>
  <c r="Y23" i="3"/>
  <c r="AF34" i="3"/>
  <c r="AF47" i="3"/>
  <c r="W63" i="3"/>
  <c r="AB78" i="3"/>
  <c r="Y102" i="3"/>
  <c r="AA129" i="3"/>
  <c r="AA154" i="3"/>
  <c r="AC188" i="3"/>
  <c r="AE213" i="3"/>
  <c r="AC245" i="3"/>
  <c r="AE279" i="3"/>
  <c r="AD304" i="3"/>
  <c r="W342" i="3"/>
  <c r="T371" i="3"/>
  <c r="T410" i="3"/>
  <c r="T449" i="3"/>
  <c r="W485" i="3"/>
  <c r="U11" i="3"/>
  <c r="AF26" i="3"/>
  <c r="AE46" i="3"/>
  <c r="AD70" i="3"/>
  <c r="Z89" i="3"/>
  <c r="Y113" i="3"/>
  <c r="S137" i="3"/>
  <c r="AF168" i="3"/>
  <c r="AA200" i="3"/>
  <c r="AE225" i="3"/>
  <c r="AA257" i="3"/>
  <c r="AA282" i="3"/>
  <c r="AA314" i="3"/>
  <c r="AE350" i="3"/>
  <c r="X400" i="3"/>
  <c r="X478" i="3"/>
  <c r="AA487" i="3"/>
  <c r="AE33" i="3"/>
  <c r="Z82" i="3"/>
  <c r="AF114" i="3"/>
  <c r="Y184" i="3"/>
  <c r="AG238" i="3"/>
  <c r="X298" i="3"/>
  <c r="T379" i="3"/>
  <c r="AG430" i="3"/>
  <c r="W38" i="3"/>
  <c r="AC77" i="3"/>
  <c r="AB123" i="3"/>
  <c r="Y246" i="3"/>
  <c r="X408" i="3"/>
  <c r="X112" i="3"/>
  <c r="T97" i="3"/>
  <c r="T430" i="3"/>
  <c r="AA3" i="3"/>
  <c r="AF14" i="3"/>
  <c r="X26" i="3"/>
  <c r="AC37" i="3"/>
  <c r="V51" i="3"/>
  <c r="AB66" i="3"/>
  <c r="X85" i="3"/>
  <c r="AG105" i="3"/>
  <c r="T134" i="3"/>
  <c r="T166" i="3"/>
  <c r="Y193" i="3"/>
  <c r="T225" i="3"/>
  <c r="T250" i="3"/>
  <c r="V284" i="3"/>
  <c r="X316" i="3"/>
  <c r="AA347" i="3"/>
  <c r="AG383" i="3"/>
  <c r="U415" i="3"/>
  <c r="AF456" i="3"/>
  <c r="AG334" i="3"/>
  <c r="T14" i="3"/>
  <c r="AG33" i="3"/>
  <c r="U50" i="3"/>
  <c r="T74" i="3"/>
  <c r="S98" i="3"/>
  <c r="AD116" i="3"/>
  <c r="W148" i="3"/>
  <c r="W173" i="3"/>
  <c r="W205" i="3"/>
  <c r="U237" i="3"/>
  <c r="T262" i="3"/>
  <c r="T294" i="3"/>
  <c r="Z319" i="3"/>
  <c r="AG355" i="3"/>
  <c r="AG433" i="3"/>
  <c r="Y483" i="3"/>
  <c r="V8" i="3"/>
  <c r="X42" i="3"/>
  <c r="AE85" i="3"/>
  <c r="Y143" i="3"/>
  <c r="U189" i="3"/>
  <c r="AA259" i="3"/>
  <c r="AG311" i="3"/>
  <c r="T384" i="3"/>
  <c r="AA467" i="3"/>
  <c r="T41" i="3"/>
  <c r="S93" i="3"/>
  <c r="W137" i="3"/>
  <c r="S283" i="3"/>
  <c r="AE457" i="3"/>
  <c r="AB194" i="3"/>
  <c r="Z105" i="3"/>
  <c r="AD476" i="3"/>
  <c r="S5" i="3"/>
  <c r="X16" i="3"/>
  <c r="AC27" i="3"/>
  <c r="U39" i="3"/>
  <c r="S53" i="3"/>
  <c r="T70" i="3"/>
  <c r="U87" i="3"/>
  <c r="AD112" i="3"/>
  <c r="Y136" i="3"/>
  <c r="V168" i="3"/>
  <c r="AA195" i="3"/>
  <c r="AA227" i="3"/>
  <c r="V259" i="3"/>
  <c r="AB286" i="3"/>
  <c r="AE318" i="3"/>
  <c r="AG349" i="3"/>
  <c r="AA386" i="3"/>
  <c r="S428" i="3"/>
  <c r="W459" i="3"/>
  <c r="AA428" i="3"/>
  <c r="Y15" i="3"/>
  <c r="Y35" i="3"/>
  <c r="S57" i="3"/>
  <c r="AD75" i="3"/>
  <c r="AC99" i="3"/>
  <c r="AD118" i="3"/>
  <c r="AD150" i="3"/>
  <c r="Y182" i="3"/>
  <c r="Y207" i="3"/>
  <c r="Y239" i="3"/>
  <c r="Y264" i="3"/>
  <c r="V296" i="3"/>
  <c r="T330" i="3"/>
  <c r="Z358" i="3"/>
  <c r="AA436" i="3"/>
  <c r="W496" i="3"/>
  <c r="AA9" i="3"/>
  <c r="U55" i="3"/>
  <c r="Z87" i="3"/>
  <c r="AE145" i="3"/>
  <c r="Y200" i="3"/>
  <c r="AE261" i="3"/>
  <c r="V332" i="3"/>
  <c r="AG386" i="3"/>
  <c r="AG469" i="3"/>
  <c r="AA48" i="3"/>
  <c r="AD94" i="3"/>
  <c r="U162" i="3"/>
  <c r="AG307" i="3"/>
  <c r="AG488" i="3"/>
  <c r="AD244" i="3"/>
  <c r="Y299" i="3"/>
  <c r="W500" i="3"/>
  <c r="X6" i="3"/>
  <c r="AE17" i="3"/>
  <c r="U29" i="3"/>
  <c r="Z40" i="3"/>
  <c r="Y56" i="3"/>
  <c r="AE71" i="3"/>
  <c r="AF88" i="3"/>
  <c r="Z114" i="3"/>
  <c r="AC138" i="3"/>
  <c r="AA170" i="3"/>
  <c r="AC204" i="3"/>
  <c r="AC229" i="3"/>
  <c r="AC261" i="3"/>
  <c r="AG288" i="3"/>
  <c r="AA321" i="3"/>
  <c r="AA360" i="3"/>
  <c r="S389" i="3"/>
  <c r="AE430" i="3"/>
  <c r="AG461" i="3"/>
  <c r="Y475" i="3"/>
  <c r="U21" i="3"/>
  <c r="AD36" i="3"/>
  <c r="AC58" i="3"/>
  <c r="AA77" i="3"/>
  <c r="X101" i="3"/>
  <c r="AF127" i="3"/>
  <c r="AF152" i="3"/>
  <c r="AF184" i="3"/>
  <c r="AE209" i="3"/>
  <c r="AA241" i="3"/>
  <c r="AA273" i="3"/>
  <c r="AA298" i="3"/>
  <c r="AA332" i="3"/>
  <c r="AA371" i="3"/>
  <c r="X439" i="3"/>
  <c r="V270" i="3"/>
  <c r="S11" i="3"/>
  <c r="AF56" i="3"/>
  <c r="S96" i="3"/>
  <c r="U148" i="3"/>
  <c r="AE220" i="3"/>
  <c r="V264" i="3"/>
  <c r="Y337" i="3"/>
  <c r="AE399" i="3"/>
  <c r="AD472" i="3"/>
  <c r="AG63" i="3"/>
  <c r="Y96" i="3"/>
  <c r="AD173" i="3"/>
  <c r="AF319" i="3"/>
  <c r="AB4" i="3"/>
  <c r="AF278" i="3"/>
  <c r="W381" i="3"/>
  <c r="AA412" i="3"/>
  <c r="AA451" i="3"/>
  <c r="T488" i="3"/>
  <c r="AB12" i="3"/>
  <c r="Z32" i="3"/>
  <c r="Z48" i="3"/>
  <c r="Y72" i="3"/>
  <c r="U91" i="3"/>
  <c r="T115" i="3"/>
  <c r="S146" i="3"/>
  <c r="U171" i="3"/>
  <c r="S203" i="3"/>
  <c r="AG227" i="3"/>
  <c r="AG259" i="3"/>
  <c r="AC291" i="3"/>
  <c r="AF316" i="3"/>
  <c r="Z353" i="3"/>
  <c r="V413" i="3"/>
  <c r="AE480" i="3"/>
  <c r="AD6" i="3"/>
  <c r="U35" i="3"/>
  <c r="U84" i="3"/>
  <c r="W125" i="3"/>
  <c r="AC186" i="3"/>
  <c r="Y257" i="3"/>
  <c r="Z300" i="3"/>
  <c r="AC381" i="3"/>
  <c r="AC446" i="3"/>
  <c r="AD39" i="3"/>
  <c r="V91" i="3"/>
  <c r="Z160" i="3"/>
  <c r="Z411" i="3"/>
  <c r="AE149" i="3"/>
  <c r="AE7" i="3"/>
  <c r="U19" i="3"/>
  <c r="AB30" i="3"/>
  <c r="Y43" i="3"/>
  <c r="T58" i="3"/>
  <c r="Z73" i="3"/>
  <c r="V92" i="3"/>
  <c r="U116" i="3"/>
  <c r="AC147" i="3"/>
  <c r="AG174" i="3"/>
  <c r="AG206" i="3"/>
  <c r="AG231" i="3"/>
  <c r="AE263" i="3"/>
  <c r="AG297" i="3"/>
  <c r="V324" i="3"/>
  <c r="V363" i="3"/>
  <c r="AE391" i="3"/>
  <c r="Y433" i="3"/>
  <c r="AF474" i="3"/>
  <c r="AC498" i="3"/>
  <c r="AB22" i="3"/>
  <c r="V38" i="3"/>
  <c r="Z60" i="3"/>
  <c r="W84" i="3"/>
  <c r="U103" i="3"/>
  <c r="U130" i="3"/>
  <c r="U155" i="3"/>
  <c r="S187" i="3"/>
  <c r="S219" i="3"/>
  <c r="AG243" i="3"/>
  <c r="AC275" i="3"/>
  <c r="AE300" i="3"/>
  <c r="V335" i="3"/>
  <c r="Z392" i="3"/>
  <c r="AE441" i="3"/>
  <c r="W396" i="3"/>
  <c r="T18" i="3"/>
  <c r="AA58" i="3"/>
  <c r="AD109" i="3"/>
  <c r="W150" i="3"/>
  <c r="W223" i="3"/>
  <c r="AA275" i="3"/>
  <c r="T340" i="3"/>
  <c r="AC420" i="3"/>
  <c r="AE477" i="3"/>
  <c r="AB65" i="3"/>
  <c r="AG104" i="3"/>
  <c r="AD198" i="3"/>
  <c r="AB348" i="3"/>
  <c r="AG25" i="3"/>
  <c r="Y333" i="3"/>
  <c r="Y155" i="3"/>
  <c r="AF191" i="3"/>
  <c r="W228" i="3"/>
  <c r="AA264" i="3"/>
  <c r="U301" i="3"/>
  <c r="AD340" i="3"/>
  <c r="AG384" i="3"/>
  <c r="AC431" i="3"/>
  <c r="W481" i="3"/>
  <c r="V20" i="3"/>
  <c r="AF79" i="3"/>
  <c r="Z151" i="3"/>
  <c r="AF237" i="3"/>
  <c r="AB325" i="3"/>
  <c r="AG434" i="3"/>
  <c r="W57" i="3"/>
  <c r="AD157" i="3"/>
  <c r="U194" i="3"/>
  <c r="Y230" i="3"/>
  <c r="S267" i="3"/>
  <c r="Y303" i="3"/>
  <c r="V343" i="3"/>
  <c r="AB387" i="3"/>
  <c r="AF436" i="3"/>
  <c r="AC483" i="3"/>
  <c r="AC21" i="3"/>
  <c r="AA81" i="3"/>
  <c r="T156" i="3"/>
  <c r="X240" i="3"/>
  <c r="Y328" i="3"/>
  <c r="Z489" i="3"/>
  <c r="AB473" i="3"/>
  <c r="S160" i="3"/>
  <c r="W196" i="3"/>
  <c r="AF232" i="3"/>
  <c r="W269" i="3"/>
  <c r="AA305" i="3"/>
  <c r="AG345" i="3"/>
  <c r="T390" i="3"/>
  <c r="Z439" i="3"/>
  <c r="X486" i="3"/>
  <c r="Z24" i="3"/>
  <c r="V83" i="3"/>
  <c r="X158" i="3"/>
  <c r="Z242" i="3"/>
  <c r="S331" i="3"/>
  <c r="W23" i="3"/>
  <c r="Z170" i="3"/>
  <c r="AF93" i="3"/>
  <c r="AB107" i="3"/>
  <c r="AC122" i="3"/>
  <c r="AE140" i="3"/>
  <c r="W159" i="3"/>
  <c r="AC179" i="3"/>
  <c r="AE197" i="3"/>
  <c r="AG215" i="3"/>
  <c r="X234" i="3"/>
  <c r="Z252" i="3"/>
  <c r="AB270" i="3"/>
  <c r="T291" i="3"/>
  <c r="X309" i="3"/>
  <c r="W329" i="3"/>
  <c r="AE352" i="3"/>
  <c r="AA373" i="3"/>
  <c r="AE396" i="3"/>
  <c r="AF417" i="3"/>
  <c r="W441" i="3"/>
  <c r="AA464" i="3"/>
  <c r="U493" i="3"/>
  <c r="AA5" i="3"/>
  <c r="AF16" i="3"/>
  <c r="V28" i="3"/>
  <c r="AC39" i="3"/>
  <c r="AG51" i="3"/>
  <c r="AA65" i="3"/>
  <c r="W79" i="3"/>
  <c r="AE92" i="3"/>
  <c r="AA106" i="3"/>
  <c r="S121" i="3"/>
  <c r="U139" i="3"/>
  <c r="AA157" i="3"/>
  <c r="AC175" i="3"/>
  <c r="AE193" i="3"/>
  <c r="U212" i="3"/>
  <c r="W230" i="3"/>
  <c r="Y248" i="3"/>
  <c r="AC266" i="3"/>
  <c r="AE284" i="3"/>
  <c r="AG302" i="3"/>
  <c r="X322" i="3"/>
  <c r="S343" i="3"/>
  <c r="V374" i="3"/>
  <c r="AE415" i="3"/>
  <c r="W457" i="3"/>
  <c r="T499" i="3"/>
  <c r="AE172" i="3"/>
  <c r="AA19" i="3"/>
  <c r="AC43" i="3"/>
  <c r="Y70" i="3"/>
  <c r="AE97" i="3"/>
  <c r="AC127" i="3"/>
  <c r="AG163" i="3"/>
  <c r="AC202" i="3"/>
  <c r="Y241" i="3"/>
  <c r="AE277" i="3"/>
  <c r="T314" i="3"/>
  <c r="X358" i="3"/>
  <c r="Y402" i="3"/>
  <c r="W449" i="3"/>
  <c r="T496" i="3"/>
  <c r="X50" i="3"/>
  <c r="X79" i="3"/>
  <c r="AB106" i="3"/>
  <c r="AB139" i="3"/>
  <c r="AF175" i="3"/>
  <c r="W212" i="3"/>
  <c r="AF248" i="3"/>
  <c r="U285" i="3"/>
  <c r="Z322" i="3"/>
  <c r="V364" i="3"/>
  <c r="AG410" i="3"/>
  <c r="V460" i="3"/>
  <c r="T6" i="3"/>
  <c r="AF50" i="3"/>
  <c r="S114" i="3"/>
  <c r="S197" i="3"/>
  <c r="W281" i="3"/>
  <c r="AF377" i="3"/>
  <c r="U311" i="3"/>
  <c r="X80" i="3"/>
  <c r="AC95" i="3"/>
  <c r="W109" i="3"/>
  <c r="U125" i="3"/>
  <c r="W143" i="3"/>
  <c r="Y161" i="3"/>
  <c r="AE181" i="3"/>
  <c r="V200" i="3"/>
  <c r="X218" i="3"/>
  <c r="Z236" i="3"/>
  <c r="AE254" i="3"/>
  <c r="AG272" i="3"/>
  <c r="X293" i="3"/>
  <c r="Z311" i="3"/>
  <c r="T332" i="3"/>
  <c r="Y355" i="3"/>
  <c r="T376" i="3"/>
  <c r="AA399" i="3"/>
  <c r="W420" i="3"/>
  <c r="AC443" i="3"/>
  <c r="S467" i="3"/>
  <c r="AF495" i="3"/>
  <c r="AF6" i="3"/>
  <c r="X18" i="3"/>
  <c r="AC29" i="3"/>
  <c r="S41" i="3"/>
  <c r="AC53" i="3"/>
  <c r="V67" i="3"/>
  <c r="AG80" i="3"/>
  <c r="AB94" i="3"/>
  <c r="V108" i="3"/>
  <c r="Y123" i="3"/>
  <c r="AA141" i="3"/>
  <c r="AC159" i="3"/>
  <c r="S178" i="3"/>
  <c r="U196" i="3"/>
  <c r="W214" i="3"/>
  <c r="AA232" i="3"/>
  <c r="AC250" i="3"/>
  <c r="AE268" i="3"/>
  <c r="W287" i="3"/>
  <c r="Y305" i="3"/>
  <c r="AD324" i="3"/>
  <c r="AB345" i="3"/>
  <c r="AE376" i="3"/>
  <c r="V418" i="3"/>
  <c r="T460" i="3"/>
  <c r="AC31" i="3"/>
  <c r="Z334" i="3"/>
  <c r="S21" i="3"/>
  <c r="U45" i="3"/>
  <c r="V72" i="3"/>
  <c r="AA99" i="3"/>
  <c r="AE129" i="3"/>
  <c r="W166" i="3"/>
  <c r="AE204" i="3"/>
  <c r="AC243" i="3"/>
  <c r="AG279" i="3"/>
  <c r="AC316" i="3"/>
  <c r="AE360" i="3"/>
  <c r="V405" i="3"/>
  <c r="S452" i="3"/>
  <c r="Y8" i="3"/>
  <c r="T52" i="3"/>
  <c r="S81" i="3"/>
  <c r="W108" i="3"/>
  <c r="AD141" i="3"/>
  <c r="U178" i="3"/>
  <c r="AD214" i="3"/>
  <c r="S251" i="3"/>
  <c r="Y287" i="3"/>
  <c r="V325" i="3"/>
  <c r="AC366" i="3"/>
  <c r="V416" i="3"/>
  <c r="AG462" i="3"/>
  <c r="Y7" i="3"/>
  <c r="AB52" i="3"/>
  <c r="AC115" i="3"/>
  <c r="X199" i="3"/>
  <c r="AD285" i="3"/>
  <c r="W380" i="3"/>
  <c r="U51" i="3"/>
  <c r="AG41" i="3"/>
  <c r="AD54" i="3"/>
  <c r="W68" i="3"/>
  <c r="S82" i="3"/>
  <c r="Y97" i="3"/>
  <c r="AG110" i="3"/>
  <c r="W127" i="3"/>
  <c r="AA145" i="3"/>
  <c r="AC163" i="3"/>
  <c r="V184" i="3"/>
  <c r="X202" i="3"/>
  <c r="AC220" i="3"/>
  <c r="AE238" i="3"/>
  <c r="AG256" i="3"/>
  <c r="V275" i="3"/>
  <c r="AE295" i="3"/>
  <c r="AG313" i="3"/>
  <c r="T337" i="3"/>
  <c r="AE357" i="3"/>
  <c r="AF378" i="3"/>
  <c r="V402" i="3"/>
  <c r="AG422" i="3"/>
  <c r="W446" i="3"/>
  <c r="Y472" i="3"/>
  <c r="AA168" i="3"/>
  <c r="X8" i="3"/>
  <c r="AC19" i="3"/>
  <c r="U31" i="3"/>
  <c r="Z42" i="3"/>
  <c r="X55" i="3"/>
  <c r="S69" i="3"/>
  <c r="AB82" i="3"/>
  <c r="X96" i="3"/>
  <c r="AF109" i="3"/>
  <c r="AA125" i="3"/>
  <c r="AF143" i="3"/>
  <c r="S162" i="3"/>
  <c r="U180" i="3"/>
  <c r="Y198" i="3"/>
  <c r="AA216" i="3"/>
  <c r="AC234" i="3"/>
  <c r="U253" i="3"/>
  <c r="W271" i="3"/>
  <c r="Y289" i="3"/>
  <c r="AC307" i="3"/>
  <c r="X327" i="3"/>
  <c r="T348" i="3"/>
  <c r="V379" i="3"/>
  <c r="T421" i="3"/>
  <c r="AC462" i="3"/>
  <c r="AF221" i="3"/>
  <c r="AA425" i="3"/>
  <c r="X22" i="3"/>
  <c r="AB46" i="3"/>
  <c r="AG73" i="3"/>
  <c r="V101" i="3"/>
  <c r="U132" i="3"/>
  <c r="AC170" i="3"/>
  <c r="W207" i="3"/>
  <c r="AE245" i="3"/>
  <c r="X282" i="3"/>
  <c r="X319" i="3"/>
  <c r="V366" i="3"/>
  <c r="AC407" i="3"/>
  <c r="Y454" i="3"/>
  <c r="S24" i="3"/>
  <c r="AD53" i="3"/>
  <c r="AC82" i="3"/>
  <c r="T110" i="3"/>
  <c r="S144" i="3"/>
  <c r="AB180" i="3"/>
  <c r="AF216" i="3"/>
  <c r="W253" i="3"/>
  <c r="AE289" i="3"/>
  <c r="AC327" i="3"/>
  <c r="X369" i="3"/>
  <c r="AD418" i="3"/>
  <c r="AB465" i="3"/>
  <c r="AF8" i="3"/>
  <c r="W54" i="3"/>
  <c r="Z119" i="3"/>
  <c r="Z201" i="3"/>
  <c r="S288" i="3"/>
  <c r="AF382" i="3"/>
  <c r="AB281" i="3"/>
  <c r="AD424" i="3"/>
  <c r="AB476" i="3"/>
  <c r="S19" i="3"/>
  <c r="AB44" i="3"/>
  <c r="AC76" i="3"/>
  <c r="T220" i="3"/>
  <c r="S490" i="3"/>
  <c r="V179" i="3"/>
  <c r="Y394" i="3"/>
  <c r="S290" i="3"/>
  <c r="U85" i="3"/>
  <c r="AG459" i="3"/>
  <c r="U427" i="3"/>
  <c r="AB481" i="3"/>
  <c r="Z20" i="3"/>
  <c r="T46" i="3"/>
  <c r="X78" i="3"/>
  <c r="S245" i="3"/>
  <c r="AE14" i="3"/>
  <c r="X213" i="3"/>
  <c r="AG26" i="3"/>
  <c r="S354" i="3"/>
  <c r="U108" i="3"/>
  <c r="S163" i="3"/>
  <c r="AD429" i="3"/>
  <c r="S487" i="3"/>
  <c r="AE21" i="3"/>
  <c r="AC47" i="3"/>
  <c r="AE81" i="3"/>
  <c r="U279" i="3"/>
  <c r="AC34" i="3"/>
  <c r="AG249" i="3"/>
  <c r="AD22" i="3"/>
  <c r="Z403" i="3"/>
  <c r="S138" i="3"/>
  <c r="W254" i="3"/>
  <c r="X361" i="3"/>
  <c r="T382" i="3"/>
  <c r="AD402" i="3"/>
  <c r="AC423" i="3"/>
  <c r="X444" i="3"/>
  <c r="T465" i="3"/>
  <c r="U486" i="3"/>
  <c r="Y367" i="3"/>
  <c r="AD76" i="3"/>
  <c r="AE469" i="3"/>
  <c r="Z12" i="3"/>
  <c r="AE23" i="3"/>
  <c r="AB36" i="3"/>
  <c r="X48" i="3"/>
  <c r="AF61" i="3"/>
  <c r="AB75" i="3"/>
  <c r="W89" i="3"/>
  <c r="AF102" i="3"/>
  <c r="AB116" i="3"/>
  <c r="Y134" i="3"/>
  <c r="AA152" i="3"/>
  <c r="U173" i="3"/>
  <c r="W191" i="3"/>
  <c r="AA209" i="3"/>
  <c r="T230" i="3"/>
  <c r="V248" i="3"/>
  <c r="X266" i="3"/>
  <c r="AC284" i="3"/>
  <c r="AE302" i="3"/>
  <c r="AE321" i="3"/>
  <c r="T345" i="3"/>
  <c r="AB368" i="3"/>
  <c r="AA389" i="3"/>
  <c r="V410" i="3"/>
  <c r="AC433" i="3"/>
  <c r="T457" i="3"/>
  <c r="Y480" i="3"/>
  <c r="AD29" i="3"/>
  <c r="AA42" i="3"/>
  <c r="T57" i="3"/>
  <c r="AE70" i="3"/>
  <c r="Z84" i="3"/>
  <c r="T98" i="3"/>
  <c r="AE111" i="3"/>
  <c r="S128" i="3"/>
  <c r="Z146" i="3"/>
  <c r="AB164" i="3"/>
  <c r="AD182" i="3"/>
  <c r="S201" i="3"/>
  <c r="U219" i="3"/>
  <c r="W237" i="3"/>
  <c r="AC255" i="3"/>
  <c r="AE273" i="3"/>
  <c r="AG291" i="3"/>
  <c r="W310" i="3"/>
  <c r="X330" i="3"/>
  <c r="S351" i="3"/>
  <c r="X374" i="3"/>
  <c r="AF397" i="3"/>
  <c r="V421" i="3"/>
  <c r="AC444" i="3"/>
  <c r="T468" i="3"/>
  <c r="Y491" i="3"/>
  <c r="X10" i="3"/>
  <c r="Z34" i="3"/>
  <c r="Z64" i="3"/>
  <c r="W95" i="3"/>
  <c r="T131" i="3"/>
  <c r="V174" i="3"/>
  <c r="U215" i="3"/>
  <c r="Z258" i="3"/>
  <c r="AD301" i="3"/>
  <c r="U349" i="3"/>
  <c r="AB398" i="3"/>
  <c r="Z450" i="3"/>
  <c r="V6" i="3"/>
  <c r="AE31" i="3"/>
  <c r="AB59" i="3"/>
  <c r="Z112" i="3"/>
  <c r="AE341" i="3"/>
  <c r="T75" i="3"/>
  <c r="AC318" i="3"/>
  <c r="Y91" i="3"/>
  <c r="AG8" i="3"/>
  <c r="Y199" i="3"/>
  <c r="AD363" i="3"/>
  <c r="AB384" i="3"/>
  <c r="X405" i="3"/>
  <c r="T426" i="3"/>
  <c r="U447" i="3"/>
  <c r="AE467" i="3"/>
  <c r="AA488" i="3"/>
  <c r="Y445" i="3"/>
  <c r="AG265" i="3"/>
  <c r="AA490" i="3"/>
  <c r="AE13" i="3"/>
  <c r="W25" i="3"/>
  <c r="T38" i="3"/>
  <c r="S50" i="3"/>
  <c r="AC63" i="3"/>
  <c r="W77" i="3"/>
  <c r="S91" i="3"/>
  <c r="AA104" i="3"/>
  <c r="Y118" i="3"/>
  <c r="AA136" i="3"/>
  <c r="S155" i="3"/>
  <c r="Y175" i="3"/>
  <c r="AA193" i="3"/>
  <c r="AC211" i="3"/>
  <c r="V232" i="3"/>
  <c r="AA250" i="3"/>
  <c r="AC268" i="3"/>
  <c r="AE286" i="3"/>
  <c r="T305" i="3"/>
  <c r="X324" i="3"/>
  <c r="AG347" i="3"/>
  <c r="V371" i="3"/>
  <c r="AG391" i="3"/>
  <c r="S413" i="3"/>
  <c r="X436" i="3"/>
  <c r="AC459" i="3"/>
  <c r="AC485" i="3"/>
  <c r="AA32" i="3"/>
  <c r="S44" i="3"/>
  <c r="AF58" i="3"/>
  <c r="Z72" i="3"/>
  <c r="V86" i="3"/>
  <c r="AD99" i="3"/>
  <c r="Z113" i="3"/>
  <c r="Z130" i="3"/>
  <c r="AB148" i="3"/>
  <c r="AF166" i="3"/>
  <c r="S185" i="3"/>
  <c r="U203" i="3"/>
  <c r="AA221" i="3"/>
  <c r="AC239" i="3"/>
  <c r="AE257" i="3"/>
  <c r="U276" i="3"/>
  <c r="W294" i="3"/>
  <c r="Y312" i="3"/>
  <c r="AF332" i="3"/>
  <c r="AB353" i="3"/>
  <c r="U377" i="3"/>
  <c r="Z400" i="3"/>
  <c r="AG423" i="3"/>
  <c r="X447" i="3"/>
  <c r="AC470" i="3"/>
  <c r="V494" i="3"/>
  <c r="U13" i="3"/>
  <c r="W37" i="3"/>
  <c r="U66" i="3"/>
  <c r="AG96" i="3"/>
  <c r="V133" i="3"/>
  <c r="Z176" i="3"/>
  <c r="Z217" i="3"/>
  <c r="AD260" i="3"/>
  <c r="U306" i="3"/>
  <c r="AD351" i="3"/>
  <c r="U401" i="3"/>
  <c r="V453" i="3"/>
  <c r="AC7" i="3"/>
  <c r="W33" i="3"/>
  <c r="W61" i="3"/>
  <c r="V131" i="3"/>
  <c r="S378" i="3"/>
  <c r="AC100" i="3"/>
  <c r="Y352" i="3"/>
  <c r="S133" i="3"/>
  <c r="Z27" i="3"/>
  <c r="T265" i="3"/>
  <c r="X366" i="3"/>
  <c r="T387" i="3"/>
  <c r="T408" i="3"/>
  <c r="AE428" i="3"/>
  <c r="AA449" i="3"/>
  <c r="Z470" i="3"/>
  <c r="V491" i="3"/>
  <c r="Z484" i="3"/>
  <c r="Y391" i="3"/>
  <c r="AG3" i="3"/>
  <c r="W15" i="3"/>
  <c r="AB26" i="3"/>
  <c r="Y39" i="3"/>
  <c r="AC51" i="3"/>
  <c r="Y65" i="3"/>
  <c r="AG78" i="3"/>
  <c r="AC92" i="3"/>
  <c r="X106" i="3"/>
  <c r="AF120" i="3"/>
  <c r="S139" i="3"/>
  <c r="U157" i="3"/>
  <c r="AA177" i="3"/>
  <c r="AG195" i="3"/>
  <c r="T214" i="3"/>
  <c r="AA234" i="3"/>
  <c r="AC252" i="3"/>
  <c r="AG270" i="3"/>
  <c r="T289" i="3"/>
  <c r="V307" i="3"/>
  <c r="V327" i="3"/>
  <c r="Z350" i="3"/>
  <c r="AG373" i="3"/>
  <c r="AC394" i="3"/>
  <c r="Y415" i="3"/>
  <c r="AE438" i="3"/>
  <c r="U462" i="3"/>
  <c r="W488" i="3"/>
  <c r="S34" i="3"/>
  <c r="X45" i="3"/>
  <c r="AB60" i="3"/>
  <c r="U74" i="3"/>
  <c r="AF87" i="3"/>
  <c r="AA101" i="3"/>
  <c r="U115" i="3"/>
  <c r="AD132" i="3"/>
  <c r="AF150" i="3"/>
  <c r="S169" i="3"/>
  <c r="Y187" i="3"/>
  <c r="AA205" i="3"/>
  <c r="AC223" i="3"/>
  <c r="S242" i="3"/>
  <c r="U260" i="3"/>
  <c r="W278" i="3"/>
  <c r="AA296" i="3"/>
  <c r="AC314" i="3"/>
  <c r="X335" i="3"/>
  <c r="Z356" i="3"/>
  <c r="AD379" i="3"/>
  <c r="V403" i="3"/>
  <c r="AB426" i="3"/>
  <c r="AG449" i="3"/>
  <c r="Z473" i="3"/>
  <c r="V499" i="3"/>
  <c r="Y17" i="3"/>
  <c r="AD38" i="3"/>
  <c r="AG67" i="3"/>
  <c r="AB98" i="3"/>
  <c r="AG137" i="3"/>
  <c r="AF178" i="3"/>
  <c r="AD219" i="3"/>
  <c r="AF262" i="3"/>
  <c r="AB308" i="3"/>
  <c r="Z354" i="3"/>
  <c r="AB403" i="3"/>
  <c r="X458" i="3"/>
  <c r="S9" i="3"/>
  <c r="AB34" i="3"/>
  <c r="AG62" i="3"/>
  <c r="T163" i="3"/>
  <c r="X409" i="3"/>
  <c r="V120" i="3"/>
  <c r="AC396" i="3"/>
  <c r="W185" i="3"/>
  <c r="AD46" i="3"/>
  <c r="AC308" i="3"/>
  <c r="T369" i="3"/>
  <c r="AE389" i="3"/>
  <c r="AA410" i="3"/>
  <c r="Z431" i="3"/>
  <c r="V452" i="3"/>
  <c r="AG472" i="3"/>
  <c r="AE493" i="3"/>
  <c r="S75" i="3"/>
  <c r="Y456" i="3"/>
  <c r="W5" i="3"/>
  <c r="AD16" i="3"/>
  <c r="T28" i="3"/>
  <c r="AF40" i="3"/>
  <c r="X53" i="3"/>
  <c r="T67" i="3"/>
  <c r="AD80" i="3"/>
  <c r="X94" i="3"/>
  <c r="T108" i="3"/>
  <c r="S123" i="3"/>
  <c r="W141" i="3"/>
  <c r="Y159" i="3"/>
  <c r="AG179" i="3"/>
  <c r="T198" i="3"/>
  <c r="AA218" i="3"/>
  <c r="AE236" i="3"/>
  <c r="AG254" i="3"/>
  <c r="T273" i="3"/>
  <c r="AA291" i="3"/>
  <c r="AC309" i="3"/>
  <c r="AB329" i="3"/>
  <c r="AG352" i="3"/>
  <c r="Y376" i="3"/>
  <c r="X397" i="3"/>
  <c r="T418" i="3"/>
  <c r="Y441" i="3"/>
  <c r="AG464" i="3"/>
  <c r="S491" i="3"/>
  <c r="Z35" i="3"/>
  <c r="AF46" i="3"/>
  <c r="W62" i="3"/>
  <c r="AG75" i="3"/>
  <c r="AA89" i="3"/>
  <c r="W103" i="3"/>
  <c r="AE116" i="3"/>
  <c r="AF134" i="3"/>
  <c r="W153" i="3"/>
  <c r="Y171" i="3"/>
  <c r="AA189" i="3"/>
  <c r="AF207" i="3"/>
  <c r="S226" i="3"/>
  <c r="U244" i="3"/>
  <c r="Y262" i="3"/>
  <c r="AA280" i="3"/>
  <c r="AC298" i="3"/>
  <c r="Y317" i="3"/>
  <c r="U338" i="3"/>
  <c r="AF358" i="3"/>
  <c r="V382" i="3"/>
  <c r="AC405" i="3"/>
  <c r="T429" i="3"/>
  <c r="X452" i="3"/>
  <c r="Z478" i="3"/>
  <c r="U3" i="3"/>
  <c r="AF18" i="3"/>
  <c r="V40" i="3"/>
  <c r="AC69" i="3"/>
  <c r="W100" i="3"/>
  <c r="T140" i="3"/>
  <c r="S181" i="3"/>
  <c r="X224" i="3"/>
  <c r="AB267" i="3"/>
  <c r="AD310" i="3"/>
  <c r="AF356" i="3"/>
  <c r="Y406" i="3"/>
  <c r="AF460" i="3"/>
  <c r="Z10" i="3"/>
  <c r="T36" i="3"/>
  <c r="Z66" i="3"/>
  <c r="V188" i="3"/>
  <c r="X448" i="3"/>
  <c r="X154" i="3"/>
  <c r="AG453" i="3"/>
  <c r="AD237" i="3"/>
  <c r="AF62" i="3"/>
  <c r="AE382" i="3"/>
  <c r="S33" i="3"/>
  <c r="AE45" i="3"/>
  <c r="AE62" i="3"/>
  <c r="V78" i="3"/>
  <c r="AA93" i="3"/>
  <c r="AB110" i="3"/>
  <c r="AD128" i="3"/>
  <c r="V149" i="3"/>
  <c r="AB169" i="3"/>
  <c r="Z192" i="3"/>
  <c r="S213" i="3"/>
  <c r="AB235" i="3"/>
  <c r="S256" i="3"/>
  <c r="AB276" i="3"/>
  <c r="S297" i="3"/>
  <c r="AA320" i="3"/>
  <c r="AC346" i="3"/>
  <c r="Z372" i="3"/>
  <c r="AG395" i="3"/>
  <c r="AF421" i="3"/>
  <c r="S448" i="3"/>
  <c r="AG473" i="3"/>
  <c r="Y3" i="3"/>
  <c r="AA17" i="3"/>
  <c r="X30" i="3"/>
  <c r="U43" i="3"/>
  <c r="AG57" i="3"/>
  <c r="W73" i="3"/>
  <c r="X90" i="3"/>
  <c r="AB105" i="3"/>
  <c r="Z124" i="3"/>
  <c r="V147" i="3"/>
  <c r="X181" i="3"/>
  <c r="X206" i="3"/>
  <c r="V238" i="3"/>
  <c r="X263" i="3"/>
  <c r="Z297" i="3"/>
  <c r="AG333" i="3"/>
  <c r="AA362" i="3"/>
  <c r="AA401" i="3"/>
  <c r="AD432" i="3"/>
  <c r="AD471" i="3"/>
  <c r="AA10" i="3"/>
  <c r="U26" i="3"/>
  <c r="U46" i="3"/>
  <c r="AF64" i="3"/>
  <c r="Z90" i="3"/>
  <c r="X114" i="3"/>
  <c r="X138" i="3"/>
  <c r="Z172" i="3"/>
  <c r="AC197" i="3"/>
  <c r="AG233" i="3"/>
  <c r="AD272" i="3"/>
  <c r="V302" i="3"/>
  <c r="AD344" i="3"/>
  <c r="AG375" i="3"/>
  <c r="S420" i="3"/>
  <c r="U490" i="3"/>
  <c r="AG6" i="3"/>
  <c r="V14" i="3"/>
  <c r="X38" i="3"/>
  <c r="T76" i="3"/>
  <c r="S117" i="3"/>
  <c r="AB162" i="3"/>
  <c r="AD221" i="3"/>
  <c r="S265" i="3"/>
  <c r="S328" i="3"/>
  <c r="AB395" i="3"/>
  <c r="T445" i="3"/>
  <c r="AE6" i="3"/>
  <c r="W20" i="3"/>
  <c r="AE38" i="3"/>
  <c r="W60" i="3"/>
  <c r="AB76" i="3"/>
  <c r="AG102" i="3"/>
  <c r="V125" i="3"/>
  <c r="AC157" i="3"/>
  <c r="AG184" i="3"/>
  <c r="AD238" i="3"/>
  <c r="W293" i="3"/>
  <c r="AB352" i="3"/>
  <c r="S418" i="3"/>
  <c r="AC135" i="3"/>
  <c r="Y206" i="3"/>
  <c r="AD435" i="3"/>
  <c r="T92" i="3"/>
  <c r="U109" i="3"/>
  <c r="AE126" i="3"/>
  <c r="X149" i="3"/>
  <c r="Z183" i="3"/>
  <c r="AD208" i="3"/>
  <c r="Z240" i="3"/>
  <c r="AB274" i="3"/>
  <c r="AB299" i="3"/>
  <c r="Y336" i="3"/>
  <c r="U365" i="3"/>
  <c r="U404" i="3"/>
  <c r="U443" i="3"/>
  <c r="X474" i="3"/>
  <c r="S12" i="3"/>
  <c r="AB27" i="3"/>
  <c r="AE47" i="3"/>
  <c r="AC71" i="3"/>
  <c r="U92" i="3"/>
  <c r="T116" i="3"/>
  <c r="AC140" i="3"/>
  <c r="AE174" i="3"/>
  <c r="AG208" i="3"/>
  <c r="V236" i="3"/>
  <c r="AF274" i="3"/>
  <c r="Z304" i="3"/>
  <c r="U347" i="3"/>
  <c r="AE388" i="3"/>
  <c r="AF432" i="3"/>
  <c r="S493" i="3"/>
  <c r="U14" i="3"/>
  <c r="AC15" i="3"/>
  <c r="AD48" i="3"/>
  <c r="AD77" i="3"/>
  <c r="X119" i="3"/>
  <c r="AD164" i="3"/>
  <c r="S224" i="3"/>
  <c r="U283" i="3"/>
  <c r="Z330" i="3"/>
  <c r="X398" i="3"/>
  <c r="Z447" i="3"/>
  <c r="Z7" i="3"/>
  <c r="S26" i="3"/>
  <c r="Z39" i="3"/>
  <c r="V61" i="3"/>
  <c r="X77" i="3"/>
  <c r="AF103" i="3"/>
  <c r="X136" i="3"/>
  <c r="Y158" i="3"/>
  <c r="AE196" i="3"/>
  <c r="Y240" i="3"/>
  <c r="T306" i="3"/>
  <c r="W367" i="3"/>
  <c r="AA435" i="3"/>
  <c r="AC141" i="3"/>
  <c r="S227" i="3"/>
  <c r="AG27" i="3"/>
  <c r="Y95" i="3"/>
  <c r="AE110" i="3"/>
  <c r="AG128" i="3"/>
  <c r="AE151" i="3"/>
  <c r="AG185" i="3"/>
  <c r="AB217" i="3"/>
  <c r="AF242" i="3"/>
  <c r="S277" i="3"/>
  <c r="AF301" i="3"/>
  <c r="S339" i="3"/>
  <c r="Y375" i="3"/>
  <c r="AB406" i="3"/>
  <c r="AB445" i="3"/>
  <c r="AA479" i="3"/>
  <c r="X13" i="3"/>
  <c r="X33" i="3"/>
  <c r="Z49" i="3"/>
  <c r="Y73" i="3"/>
  <c r="AE93" i="3"/>
  <c r="AE117" i="3"/>
  <c r="AG151" i="3"/>
  <c r="T177" i="3"/>
  <c r="V211" i="3"/>
  <c r="AD240" i="3"/>
  <c r="Z279" i="3"/>
  <c r="AE315" i="3"/>
  <c r="AE349" i="3"/>
  <c r="AF393" i="3"/>
  <c r="AC435" i="3"/>
  <c r="X277" i="3"/>
  <c r="AD19" i="3"/>
  <c r="W21" i="3"/>
  <c r="Z50" i="3"/>
  <c r="AB84" i="3"/>
  <c r="AB121" i="3"/>
  <c r="U183" i="3"/>
  <c r="U226" i="3"/>
  <c r="AA285" i="3"/>
  <c r="W333" i="3"/>
  <c r="AE400" i="3"/>
  <c r="AB468" i="3"/>
  <c r="W8" i="3"/>
  <c r="AC26" i="3"/>
  <c r="AG40" i="3"/>
  <c r="T62" i="3"/>
  <c r="V84" i="3"/>
  <c r="AD104" i="3"/>
  <c r="T137" i="3"/>
  <c r="X159" i="3"/>
  <c r="AD197" i="3"/>
  <c r="AD261" i="3"/>
  <c r="S307" i="3"/>
  <c r="S379" i="3"/>
  <c r="Z436" i="3"/>
  <c r="S157" i="3"/>
  <c r="AE244" i="3"/>
  <c r="AG83" i="3"/>
  <c r="AA83" i="3"/>
  <c r="AF98" i="3"/>
  <c r="U114" i="3"/>
  <c r="AC133" i="3"/>
  <c r="X165" i="3"/>
  <c r="X190" i="3"/>
  <c r="X222" i="3"/>
  <c r="V254" i="3"/>
  <c r="Z281" i="3"/>
  <c r="W313" i="3"/>
  <c r="W344" i="3"/>
  <c r="AE380" i="3"/>
  <c r="AE419" i="3"/>
  <c r="S451" i="3"/>
  <c r="S495" i="3"/>
  <c r="W16" i="3"/>
  <c r="U36" i="3"/>
  <c r="S58" i="3"/>
  <c r="Y78" i="3"/>
  <c r="X102" i="3"/>
  <c r="AA122" i="3"/>
  <c r="AC156" i="3"/>
  <c r="Z188" i="3"/>
  <c r="AE215" i="3"/>
  <c r="V252" i="3"/>
  <c r="T284" i="3"/>
  <c r="W321" i="3"/>
  <c r="Y365" i="3"/>
  <c r="W399" i="3"/>
  <c r="S459" i="3"/>
  <c r="U454" i="3"/>
  <c r="W28" i="3"/>
  <c r="AD32" i="3"/>
  <c r="S59" i="3"/>
  <c r="U98" i="3"/>
  <c r="X135" i="3"/>
  <c r="Z194" i="3"/>
  <c r="AD246" i="3"/>
  <c r="U299" i="3"/>
  <c r="AB356" i="3"/>
  <c r="X416" i="3"/>
  <c r="X476" i="3"/>
  <c r="AC14" i="3"/>
  <c r="U28" i="3"/>
  <c r="Z47" i="3"/>
  <c r="AE63" i="3"/>
  <c r="AF85" i="3"/>
  <c r="AC116" i="3"/>
  <c r="AF138" i="3"/>
  <c r="V171" i="3"/>
  <c r="X200" i="3"/>
  <c r="S266" i="3"/>
  <c r="U332" i="3"/>
  <c r="AF383" i="3"/>
  <c r="AB470" i="3"/>
  <c r="AD163" i="3"/>
  <c r="U266" i="3"/>
  <c r="AB14" i="3"/>
  <c r="Y27" i="3"/>
  <c r="AA41" i="3"/>
  <c r="AG55" i="3"/>
  <c r="X71" i="3"/>
  <c r="AD86" i="3"/>
  <c r="AE103" i="3"/>
  <c r="AG121" i="3"/>
  <c r="X142" i="3"/>
  <c r="AF162" i="3"/>
  <c r="X183" i="3"/>
  <c r="AD203" i="3"/>
  <c r="AB226" i="3"/>
  <c r="W249" i="3"/>
  <c r="AD269" i="3"/>
  <c r="U290" i="3"/>
  <c r="S313" i="3"/>
  <c r="V336" i="3"/>
  <c r="AA359" i="3"/>
  <c r="AC385" i="3"/>
  <c r="V414" i="3"/>
  <c r="AB437" i="3"/>
  <c r="AD463" i="3"/>
  <c r="V492" i="3"/>
  <c r="AG11" i="3"/>
  <c r="AD24" i="3"/>
  <c r="AA37" i="3"/>
  <c r="AD52" i="3"/>
  <c r="U68" i="3"/>
  <c r="V85" i="3"/>
  <c r="AB100" i="3"/>
  <c r="AG115" i="3"/>
  <c r="T138" i="3"/>
  <c r="AE167" i="3"/>
  <c r="Z199" i="3"/>
  <c r="Z224" i="3"/>
  <c r="Z256" i="3"/>
  <c r="AD283" i="3"/>
  <c r="AC315" i="3"/>
  <c r="AC354" i="3"/>
  <c r="W383" i="3"/>
  <c r="W422" i="3"/>
  <c r="Y453" i="3"/>
  <c r="AF497" i="3"/>
  <c r="AF21" i="3"/>
  <c r="AB37" i="3"/>
  <c r="AC59" i="3"/>
  <c r="V80" i="3"/>
  <c r="S104" i="3"/>
  <c r="AA131" i="3"/>
  <c r="AE158" i="3"/>
  <c r="AE190" i="3"/>
  <c r="T218" i="3"/>
  <c r="X254" i="3"/>
  <c r="V293" i="3"/>
  <c r="Y326" i="3"/>
  <c r="T368" i="3"/>
  <c r="Z404" i="3"/>
  <c r="AD461" i="3"/>
  <c r="V483" i="3"/>
  <c r="V31" i="3"/>
  <c r="T34" i="3"/>
  <c r="AC60" i="3"/>
  <c r="AG99" i="3"/>
  <c r="Z153" i="3"/>
  <c r="AF198" i="3"/>
  <c r="U258" i="3"/>
  <c r="W301" i="3"/>
  <c r="Z369" i="3"/>
  <c r="AD426" i="3"/>
  <c r="Z486" i="3"/>
  <c r="X15" i="3"/>
  <c r="AD31" i="3"/>
  <c r="Y48" i="3"/>
  <c r="AB70" i="3"/>
  <c r="AC87" i="3"/>
  <c r="AA117" i="3"/>
  <c r="W142" i="3"/>
  <c r="U172" i="3"/>
  <c r="V224" i="3"/>
  <c r="AC267" i="3"/>
  <c r="AG335" i="3"/>
  <c r="AE385" i="3"/>
  <c r="X477" i="3"/>
  <c r="W190" i="3"/>
  <c r="AC274" i="3"/>
  <c r="AG15" i="3"/>
  <c r="AD28" i="3"/>
  <c r="S43" i="3"/>
  <c r="AB57" i="3"/>
  <c r="S73" i="3"/>
  <c r="T90" i="3"/>
  <c r="U107" i="3"/>
  <c r="V124" i="3"/>
  <c r="AD144" i="3"/>
  <c r="V165" i="3"/>
  <c r="AB185" i="3"/>
  <c r="V206" i="3"/>
  <c r="U231" i="3"/>
  <c r="AB251" i="3"/>
  <c r="S272" i="3"/>
  <c r="AB292" i="3"/>
  <c r="Z315" i="3"/>
  <c r="AF338" i="3"/>
  <c r="U362" i="3"/>
  <c r="AD390" i="3"/>
  <c r="AF416" i="3"/>
  <c r="V440" i="3"/>
  <c r="AD468" i="3"/>
  <c r="X497" i="3"/>
  <c r="W13" i="3"/>
  <c r="T26" i="3"/>
  <c r="X40" i="3"/>
  <c r="Y54" i="3"/>
  <c r="AE69" i="3"/>
  <c r="AF86" i="3"/>
  <c r="W102" i="3"/>
  <c r="AC117" i="3"/>
  <c r="AB142" i="3"/>
  <c r="AG169" i="3"/>
  <c r="AG201" i="3"/>
  <c r="AF226" i="3"/>
  <c r="AB258" i="3"/>
  <c r="AD292" i="3"/>
  <c r="W318" i="3"/>
  <c r="W357" i="3"/>
  <c r="AF385" i="3"/>
  <c r="AF424" i="3"/>
  <c r="AB466" i="3"/>
  <c r="Z3" i="3"/>
  <c r="X23" i="3"/>
  <c r="AG38" i="3"/>
  <c r="X61" i="3"/>
  <c r="AG86" i="3"/>
  <c r="AE105" i="3"/>
  <c r="AE133" i="3"/>
  <c r="T161" i="3"/>
  <c r="AG192" i="3"/>
  <c r="X229" i="3"/>
  <c r="T259" i="3"/>
  <c r="AB297" i="3"/>
  <c r="T329" i="3"/>
  <c r="AA370" i="3"/>
  <c r="AG414" i="3"/>
  <c r="V464" i="3"/>
  <c r="U4" i="3"/>
  <c r="Y55" i="3"/>
  <c r="AA35" i="3"/>
  <c r="AA72" i="3"/>
  <c r="AC101" i="3"/>
  <c r="AD155" i="3"/>
  <c r="W201" i="3"/>
  <c r="W260" i="3"/>
  <c r="X320" i="3"/>
  <c r="W372" i="3"/>
  <c r="AE439" i="3"/>
  <c r="X489" i="3"/>
  <c r="AG18" i="3"/>
  <c r="V35" i="3"/>
  <c r="AD51" i="3"/>
  <c r="Y71" i="3"/>
  <c r="T91" i="3"/>
  <c r="X118" i="3"/>
  <c r="AE150" i="3"/>
  <c r="S173" i="3"/>
  <c r="S225" i="3"/>
  <c r="AB268" i="3"/>
  <c r="S337" i="3"/>
  <c r="U413" i="3"/>
  <c r="Y478" i="3"/>
  <c r="AC199" i="3"/>
  <c r="X294" i="3"/>
  <c r="V30" i="3"/>
  <c r="Z44" i="3"/>
  <c r="Y59" i="3"/>
  <c r="Z76" i="3"/>
  <c r="AD91" i="3"/>
  <c r="AE108" i="3"/>
  <c r="X126" i="3"/>
  <c r="AF146" i="3"/>
  <c r="X167" i="3"/>
  <c r="AD187" i="3"/>
  <c r="AB210" i="3"/>
  <c r="Z233" i="3"/>
  <c r="AF253" i="3"/>
  <c r="Z274" i="3"/>
  <c r="AF294" i="3"/>
  <c r="AF317" i="3"/>
  <c r="W341" i="3"/>
  <c r="S370" i="3"/>
  <c r="Z393" i="3"/>
  <c r="W419" i="3"/>
  <c r="AB442" i="3"/>
  <c r="Z471" i="3"/>
  <c r="AG499" i="3"/>
  <c r="AD14" i="3"/>
  <c r="S29" i="3"/>
  <c r="AE41" i="3"/>
  <c r="V56" i="3"/>
  <c r="Z71" i="3"/>
  <c r="AA88" i="3"/>
  <c r="AG103" i="3"/>
  <c r="AG119" i="3"/>
  <c r="AG144" i="3"/>
  <c r="V172" i="3"/>
  <c r="T204" i="3"/>
  <c r="T236" i="3"/>
  <c r="S261" i="3"/>
  <c r="U295" i="3"/>
  <c r="AD320" i="3"/>
  <c r="AD359" i="3"/>
  <c r="AD398" i="3"/>
  <c r="AB427" i="3"/>
  <c r="T469" i="3"/>
  <c r="AE4" i="3"/>
  <c r="AE24" i="3"/>
  <c r="AC44" i="3"/>
  <c r="U63" i="3"/>
  <c r="AD88" i="3"/>
  <c r="AA107" i="3"/>
  <c r="V136" i="3"/>
  <c r="X170" i="3"/>
  <c r="V195" i="3"/>
  <c r="AE231" i="3"/>
  <c r="V261" i="3"/>
  <c r="T300" i="3"/>
  <c r="AG341" i="3"/>
  <c r="U373" i="3"/>
  <c r="Y417" i="3"/>
  <c r="AF466" i="3"/>
  <c r="AB5" i="3"/>
  <c r="AD12" i="3"/>
  <c r="S37" i="3"/>
  <c r="X74" i="3"/>
  <c r="X103" i="3"/>
  <c r="AF157" i="3"/>
  <c r="Y219" i="3"/>
  <c r="AD262" i="3"/>
  <c r="AD322" i="3"/>
  <c r="AF374" i="3"/>
  <c r="Z442" i="3"/>
  <c r="X5" i="3"/>
  <c r="AB19" i="3"/>
  <c r="U38" i="3"/>
  <c r="AA53" i="3"/>
  <c r="AC75" i="3"/>
  <c r="S97" i="3"/>
  <c r="W124" i="3"/>
  <c r="AC151" i="3"/>
  <c r="S179" i="3"/>
  <c r="AC226" i="3"/>
  <c r="Z292" i="3"/>
  <c r="AG338" i="3"/>
  <c r="AG416" i="3"/>
  <c r="W483" i="3"/>
  <c r="AC205" i="3"/>
  <c r="AC50" i="3"/>
  <c r="AC455" i="3"/>
  <c r="AD148" i="3"/>
  <c r="U27" i="3"/>
  <c r="AB478" i="3"/>
  <c r="AC434" i="3"/>
  <c r="AC395" i="3"/>
  <c r="AG350" i="3"/>
  <c r="X312" i="3"/>
  <c r="AD286" i="3"/>
  <c r="Y265" i="3"/>
  <c r="T244" i="3"/>
  <c r="U220" i="3"/>
  <c r="AE198" i="3"/>
  <c r="Z177" i="3"/>
  <c r="U156" i="3"/>
  <c r="AE134" i="3"/>
  <c r="T494" i="3"/>
  <c r="AC469" i="3"/>
  <c r="W447" i="3"/>
  <c r="AC429" i="3"/>
  <c r="T412" i="3"/>
  <c r="AB393" i="3"/>
  <c r="AG377" i="3"/>
  <c r="Y362" i="3"/>
  <c r="AD346" i="3"/>
  <c r="T331" i="3"/>
  <c r="AB315" i="3"/>
  <c r="AE301" i="3"/>
  <c r="V288" i="3"/>
  <c r="AA274" i="3"/>
  <c r="AE260" i="3"/>
  <c r="W247" i="3"/>
  <c r="AA233" i="3"/>
  <c r="AG219" i="3"/>
  <c r="W206" i="3"/>
  <c r="AA192" i="3"/>
  <c r="X182" i="3"/>
  <c r="Z175" i="3"/>
  <c r="AD168" i="3"/>
  <c r="AG161" i="3"/>
  <c r="T155" i="3"/>
  <c r="V148" i="3"/>
  <c r="X141" i="3"/>
  <c r="AB134" i="3"/>
  <c r="AE127" i="3"/>
  <c r="AG120" i="3"/>
  <c r="T114" i="3"/>
  <c r="V107" i="3"/>
  <c r="Z100" i="3"/>
  <c r="AC93" i="3"/>
  <c r="AE86" i="3"/>
  <c r="AG79" i="3"/>
  <c r="T73" i="3"/>
  <c r="X66" i="3"/>
  <c r="AA59" i="3"/>
  <c r="AC52" i="3"/>
  <c r="AF45" i="3"/>
  <c r="W40" i="3"/>
  <c r="AA34" i="3"/>
  <c r="AE28" i="3"/>
  <c r="V23" i="3"/>
  <c r="Z17" i="3"/>
  <c r="AD11" i="3"/>
  <c r="U6" i="3"/>
  <c r="AG491" i="3"/>
  <c r="S471" i="3"/>
  <c r="X450" i="3"/>
  <c r="AB429" i="3"/>
  <c r="Z408" i="3"/>
  <c r="AD387" i="3"/>
  <c r="S367" i="3"/>
  <c r="U346" i="3"/>
  <c r="Y325" i="3"/>
  <c r="S306" i="3"/>
  <c r="AC287" i="3"/>
  <c r="AA269" i="3"/>
  <c r="Y251" i="3"/>
  <c r="S233" i="3"/>
  <c r="AF214" i="3"/>
  <c r="AD196" i="3"/>
  <c r="Z178" i="3"/>
  <c r="X160" i="3"/>
  <c r="V142" i="3"/>
  <c r="AD123" i="3"/>
  <c r="Z108" i="3"/>
  <c r="AG399" i="3"/>
  <c r="T124" i="3"/>
  <c r="V22" i="3"/>
  <c r="AF472" i="3"/>
  <c r="S427" i="3"/>
  <c r="S388" i="3"/>
  <c r="S349" i="3"/>
  <c r="AB310" i="3"/>
  <c r="S285" i="3"/>
  <c r="U261" i="3"/>
  <c r="AE239" i="3"/>
  <c r="Z218" i="3"/>
  <c r="U197" i="3"/>
  <c r="AE175" i="3"/>
  <c r="AF151" i="3"/>
  <c r="AA130" i="3"/>
  <c r="S492" i="3"/>
  <c r="AB467" i="3"/>
  <c r="W445" i="3"/>
  <c r="AD427" i="3"/>
  <c r="T409" i="3"/>
  <c r="AC391" i="3"/>
  <c r="S376" i="3"/>
  <c r="X360" i="3"/>
  <c r="AF344" i="3"/>
  <c r="U329" i="3"/>
  <c r="AE313" i="3"/>
  <c r="U300" i="3"/>
  <c r="Y286" i="3"/>
  <c r="AF272" i="3"/>
  <c r="U259" i="3"/>
  <c r="AA245" i="3"/>
  <c r="AF231" i="3"/>
  <c r="U218" i="3"/>
  <c r="AB204" i="3"/>
  <c r="AF190" i="3"/>
  <c r="AA181" i="3"/>
  <c r="AD174" i="3"/>
  <c r="AF167" i="3"/>
  <c r="S161" i="3"/>
  <c r="U154" i="3"/>
  <c r="Y147" i="3"/>
  <c r="AB140" i="3"/>
  <c r="AD133" i="3"/>
  <c r="AF126" i="3"/>
  <c r="S120" i="3"/>
  <c r="W113" i="3"/>
  <c r="Z106" i="3"/>
  <c r="AB99" i="3"/>
  <c r="AD92" i="3"/>
  <c r="AG360" i="3"/>
  <c r="U100" i="3"/>
  <c r="AA21" i="3"/>
  <c r="AE468" i="3"/>
  <c r="S426" i="3"/>
  <c r="S387" i="3"/>
  <c r="S348" i="3"/>
  <c r="AD309" i="3"/>
  <c r="AA281" i="3"/>
  <c r="V260" i="3"/>
  <c r="AF238" i="3"/>
  <c r="AA217" i="3"/>
  <c r="V196" i="3"/>
  <c r="W172" i="3"/>
  <c r="AG150" i="3"/>
  <c r="AB129" i="3"/>
  <c r="U491" i="3"/>
  <c r="AD466" i="3"/>
  <c r="W444" i="3"/>
  <c r="AE425" i="3"/>
  <c r="W408" i="3"/>
  <c r="AC390" i="3"/>
  <c r="AG374" i="3"/>
  <c r="Z359" i="3"/>
  <c r="AE343" i="3"/>
  <c r="W328" i="3"/>
  <c r="AG312" i="3"/>
  <c r="V299" i="3"/>
  <c r="AC285" i="3"/>
  <c r="AG271" i="3"/>
  <c r="X258" i="3"/>
  <c r="AC244" i="3"/>
  <c r="AG230" i="3"/>
  <c r="Y217" i="3"/>
  <c r="AC203" i="3"/>
  <c r="T190" i="3"/>
  <c r="AC180" i="3"/>
  <c r="AE173" i="3"/>
  <c r="AG166" i="3"/>
  <c r="V160" i="3"/>
  <c r="Y153" i="3"/>
  <c r="AA146" i="3"/>
  <c r="AC139" i="3"/>
  <c r="AE132" i="3"/>
  <c r="T126" i="3"/>
  <c r="W119" i="3"/>
  <c r="Y112" i="3"/>
  <c r="AA105" i="3"/>
  <c r="AC98" i="3"/>
  <c r="AG91" i="3"/>
  <c r="X290" i="3"/>
  <c r="AG286" i="3"/>
  <c r="Z57" i="3"/>
  <c r="AB6" i="3"/>
  <c r="X453" i="3"/>
  <c r="X412" i="3"/>
  <c r="X373" i="3"/>
  <c r="X191" i="3"/>
  <c r="AE252" i="3"/>
  <c r="AC45" i="3"/>
  <c r="W495" i="3"/>
  <c r="Y451" i="3"/>
  <c r="X410" i="3"/>
  <c r="W371" i="3"/>
  <c r="AB108" i="3"/>
  <c r="AD212" i="3"/>
  <c r="Y41" i="3"/>
  <c r="W491" i="3"/>
  <c r="Z446" i="3"/>
  <c r="Z406" i="3"/>
  <c r="AA364" i="3"/>
  <c r="X31" i="3"/>
  <c r="AD8" i="3"/>
  <c r="W335" i="3"/>
  <c r="AA293" i="3"/>
  <c r="X253" i="3"/>
  <c r="Z223" i="3"/>
  <c r="T185" i="3"/>
  <c r="S145" i="3"/>
  <c r="AD117" i="3"/>
  <c r="AG458" i="3"/>
  <c r="AC430" i="3"/>
  <c r="Y400" i="3"/>
  <c r="U371" i="3"/>
  <c r="AC351" i="3"/>
  <c r="Y323" i="3"/>
  <c r="AD302" i="3"/>
  <c r="AC279" i="3"/>
  <c r="AF254" i="3"/>
  <c r="AE237" i="3"/>
  <c r="U213" i="3"/>
  <c r="Z193" i="3"/>
  <c r="T178" i="3"/>
  <c r="V166" i="3"/>
  <c r="AD156" i="3"/>
  <c r="AF144" i="3"/>
  <c r="Y135" i="3"/>
  <c r="AA123" i="3"/>
  <c r="Z111" i="3"/>
  <c r="V102" i="3"/>
  <c r="U90" i="3"/>
  <c r="AA82" i="3"/>
  <c r="AF74" i="3"/>
  <c r="U67" i="3"/>
  <c r="AB58" i="3"/>
  <c r="S51" i="3"/>
  <c r="AD43" i="3"/>
  <c r="X37" i="3"/>
  <c r="AG30" i="3"/>
  <c r="AA24" i="3"/>
  <c r="U18" i="3"/>
  <c r="T11" i="3"/>
  <c r="AC4" i="3"/>
  <c r="T484" i="3"/>
  <c r="AD460" i="3"/>
  <c r="X437" i="3"/>
  <c r="AF413" i="3"/>
  <c r="AB390" i="3"/>
  <c r="Z364" i="3"/>
  <c r="T341" i="3"/>
  <c r="AB317" i="3"/>
  <c r="AF296" i="3"/>
  <c r="W276" i="3"/>
  <c r="AF255" i="3"/>
  <c r="Y235" i="3"/>
  <c r="AB212" i="3"/>
  <c r="S192" i="3"/>
  <c r="AB171" i="3"/>
  <c r="U151" i="3"/>
  <c r="AB130" i="3"/>
  <c r="AF111" i="3"/>
  <c r="Z96" i="3"/>
  <c r="AF82" i="3"/>
  <c r="V69" i="3"/>
  <c r="Z55" i="3"/>
  <c r="AB42" i="3"/>
  <c r="W31" i="3"/>
  <c r="AG19" i="3"/>
  <c r="Z8" i="3"/>
  <c r="Z25" i="3"/>
  <c r="AC12" i="3"/>
  <c r="Y363" i="3"/>
  <c r="AA90" i="3"/>
  <c r="W477" i="3"/>
  <c r="U451" i="3"/>
  <c r="Y430" i="3"/>
  <c r="AC479" i="3"/>
  <c r="X334" i="3"/>
  <c r="Z287" i="3"/>
  <c r="AC251" i="3"/>
  <c r="AB211" i="3"/>
  <c r="X184" i="3"/>
  <c r="V144" i="3"/>
  <c r="AG497" i="3"/>
  <c r="T454" i="3"/>
  <c r="AE421" i="3"/>
  <c r="X399" i="3"/>
  <c r="T370" i="3"/>
  <c r="AD347" i="3"/>
  <c r="X321" i="3"/>
  <c r="AF295" i="3"/>
  <c r="AE278" i="3"/>
  <c r="T254" i="3"/>
  <c r="Z234" i="3"/>
  <c r="Y211" i="3"/>
  <c r="AB186" i="3"/>
  <c r="W177" i="3"/>
  <c r="W165" i="3"/>
  <c r="AG155" i="3"/>
  <c r="AG143" i="3"/>
  <c r="T132" i="3"/>
  <c r="AB122" i="3"/>
  <c r="AD110" i="3"/>
  <c r="W101" i="3"/>
  <c r="Y89" i="3"/>
  <c r="AB81" i="3"/>
  <c r="S74" i="3"/>
  <c r="Z65" i="3"/>
  <c r="AE57" i="3"/>
  <c r="T50" i="3"/>
  <c r="T43" i="3"/>
  <c r="AC36" i="3"/>
  <c r="W30" i="3"/>
  <c r="AF23" i="3"/>
  <c r="AE16" i="3"/>
  <c r="Y10" i="3"/>
  <c r="S4" i="3"/>
  <c r="Z481" i="3"/>
  <c r="T458" i="3"/>
  <c r="AB434" i="3"/>
  <c r="W411" i="3"/>
  <c r="U385" i="3"/>
  <c r="AE361" i="3"/>
  <c r="X338" i="3"/>
  <c r="S315" i="3"/>
  <c r="Y294" i="3"/>
  <c r="S274" i="3"/>
  <c r="AA253" i="3"/>
  <c r="AF230" i="3"/>
  <c r="Z210" i="3"/>
  <c r="AF189" i="3"/>
  <c r="Z169" i="3"/>
  <c r="S149" i="3"/>
  <c r="Z128" i="3"/>
  <c r="V110" i="3"/>
  <c r="AE94" i="3"/>
  <c r="T81" i="3"/>
  <c r="AA67" i="3"/>
  <c r="AE53" i="3"/>
  <c r="W41" i="3"/>
  <c r="AE29" i="3"/>
  <c r="Z18" i="3"/>
  <c r="U7" i="3"/>
  <c r="AC22" i="3"/>
  <c r="V11" i="3"/>
  <c r="Y216" i="3"/>
  <c r="AD500" i="3"/>
  <c r="AC474" i="3"/>
  <c r="AA448" i="3"/>
  <c r="AE427" i="3"/>
  <c r="U461" i="3"/>
  <c r="AB326" i="3"/>
  <c r="V278" i="3"/>
  <c r="AF250" i="3"/>
  <c r="AC210" i="3"/>
  <c r="X178" i="3"/>
  <c r="Y142" i="3"/>
  <c r="W484" i="3"/>
  <c r="S453" i="3"/>
  <c r="AF420" i="3"/>
  <c r="Z394" i="3"/>
  <c r="V368" i="3"/>
  <c r="S340" i="3"/>
  <c r="Z320" i="3"/>
  <c r="AG294" i="3"/>
  <c r="Y275" i="3"/>
  <c r="W252" i="3"/>
  <c r="AB227" i="3"/>
  <c r="AA210" i="3"/>
  <c r="AE185" i="3"/>
  <c r="Y176" i="3"/>
  <c r="Z164" i="3"/>
  <c r="Z152" i="3"/>
  <c r="U143" i="3"/>
  <c r="U131" i="3"/>
  <c r="AE121" i="3"/>
  <c r="AE109" i="3"/>
  <c r="AG97" i="3"/>
  <c r="Z88" i="3"/>
  <c r="AF80" i="3"/>
  <c r="X72" i="3"/>
  <c r="AA64" i="3"/>
  <c r="AG56" i="3"/>
  <c r="W49" i="3"/>
  <c r="Y42" i="3"/>
  <c r="S36" i="3"/>
  <c r="AB29" i="3"/>
  <c r="Y22" i="3"/>
  <c r="S16" i="3"/>
  <c r="AB9" i="3"/>
  <c r="V3" i="3"/>
  <c r="AE478" i="3"/>
  <c r="X455" i="3"/>
  <c r="S432" i="3"/>
  <c r="T406" i="3"/>
  <c r="AD382" i="3"/>
  <c r="X359" i="3"/>
  <c r="AF335" i="3"/>
  <c r="AF312" i="3"/>
  <c r="W292" i="3"/>
  <c r="AF271" i="3"/>
  <c r="S249" i="3"/>
  <c r="AB228" i="3"/>
  <c r="S208" i="3"/>
  <c r="AB187" i="3"/>
  <c r="U167" i="3"/>
  <c r="AB146" i="3"/>
  <c r="V126" i="3"/>
  <c r="AC106" i="3"/>
  <c r="U93" i="3"/>
  <c r="Y79" i="3"/>
  <c r="AE65" i="3"/>
  <c r="U52" i="3"/>
  <c r="AE39" i="3"/>
  <c r="Z28" i="3"/>
  <c r="S17" i="3"/>
  <c r="AC5" i="3"/>
  <c r="V21" i="3"/>
  <c r="AF9" i="3"/>
  <c r="AF30" i="3"/>
  <c r="S498" i="3"/>
  <c r="Y469" i="3"/>
  <c r="U446" i="3"/>
  <c r="AD422" i="3"/>
  <c r="AC401" i="3"/>
  <c r="Y378" i="3"/>
  <c r="AC357" i="3"/>
  <c r="AG336" i="3"/>
  <c r="AB313" i="3"/>
  <c r="X295" i="3"/>
  <c r="V277" i="3"/>
  <c r="AD256" i="3"/>
  <c r="AB238" i="3"/>
  <c r="V220" i="3"/>
  <c r="T202" i="3"/>
  <c r="AG321" i="3"/>
  <c r="W413" i="3"/>
  <c r="T313" i="3"/>
  <c r="S273" i="3"/>
  <c r="AB178" i="3"/>
  <c r="AD396" i="3"/>
  <c r="W300" i="3"/>
  <c r="V272" i="3"/>
  <c r="AE135" i="3"/>
  <c r="T154" i="3"/>
  <c r="AB174" i="3"/>
  <c r="AD192" i="3"/>
  <c r="AF210" i="3"/>
  <c r="V229" i="3"/>
  <c r="X247" i="3"/>
  <c r="Z265" i="3"/>
  <c r="AF285" i="3"/>
  <c r="X304" i="3"/>
  <c r="AA323" i="3"/>
  <c r="AF346" i="3"/>
  <c r="AA367" i="3"/>
  <c r="AB388" i="3"/>
  <c r="S412" i="3"/>
  <c r="W435" i="3"/>
  <c r="S456" i="3"/>
  <c r="U482" i="3"/>
  <c r="W6" i="3"/>
  <c r="AB17" i="3"/>
  <c r="T29" i="3"/>
  <c r="Y40" i="3"/>
  <c r="AE52" i="3"/>
  <c r="AA66" i="3"/>
  <c r="AG81" i="3"/>
  <c r="Z95" i="3"/>
  <c r="V109" i="3"/>
  <c r="AC124" i="3"/>
  <c r="AG142" i="3"/>
  <c r="AA163" i="3"/>
  <c r="AC181" i="3"/>
  <c r="AE199" i="3"/>
  <c r="AB222" i="3"/>
  <c r="T243" i="3"/>
  <c r="Z263" i="3"/>
  <c r="X286" i="3"/>
  <c r="AF306" i="3"/>
  <c r="AA331" i="3"/>
  <c r="AF354" i="3"/>
  <c r="S381" i="3"/>
  <c r="U407" i="3"/>
  <c r="W438" i="3"/>
  <c r="AD479" i="3"/>
  <c r="AC482" i="3"/>
  <c r="Z15" i="3"/>
  <c r="V4" i="3"/>
  <c r="V24" i="3"/>
  <c r="T44" i="3"/>
  <c r="X62" i="3"/>
  <c r="W86" i="3"/>
  <c r="S105" i="3"/>
  <c r="Z137" i="3"/>
  <c r="AF173" i="3"/>
  <c r="AB203" i="3"/>
  <c r="AF239" i="3"/>
  <c r="U267" i="3"/>
  <c r="AC303" i="3"/>
  <c r="AD343" i="3"/>
  <c r="X377" i="3"/>
  <c r="T419" i="3"/>
  <c r="AF452" i="3"/>
  <c r="X494" i="3"/>
  <c r="AA12" i="3"/>
  <c r="T21" i="3"/>
  <c r="Y32" i="3"/>
  <c r="AB41" i="3"/>
  <c r="X54" i="3"/>
  <c r="T68" i="3"/>
  <c r="W78" i="3"/>
  <c r="Y94" i="3"/>
  <c r="S109" i="3"/>
  <c r="AA128" i="3"/>
  <c r="AB145" i="3"/>
  <c r="AC162" i="3"/>
  <c r="AD179" i="3"/>
  <c r="U207" i="3"/>
  <c r="W241" i="3"/>
  <c r="Y281" i="3"/>
  <c r="AA309" i="3"/>
  <c r="AB354" i="3"/>
  <c r="AD386" i="3"/>
  <c r="X438" i="3"/>
  <c r="T121" i="3"/>
  <c r="AA165" i="3"/>
  <c r="X230" i="3"/>
  <c r="AA299" i="3"/>
  <c r="V156" i="3"/>
  <c r="AD176" i="3"/>
  <c r="T195" i="3"/>
  <c r="V213" i="3"/>
  <c r="X231" i="3"/>
  <c r="AB249" i="3"/>
  <c r="AD267" i="3"/>
  <c r="X288" i="3"/>
  <c r="Z306" i="3"/>
  <c r="U326" i="3"/>
  <c r="AB349" i="3"/>
  <c r="X370" i="3"/>
  <c r="S391" i="3"/>
  <c r="Y414" i="3"/>
  <c r="AD437" i="3"/>
  <c r="AF458" i="3"/>
  <c r="AB484" i="3"/>
  <c r="AD7" i="3"/>
  <c r="T19" i="3"/>
  <c r="Y30" i="3"/>
  <c r="AF41" i="3"/>
  <c r="AB54" i="3"/>
  <c r="V68" i="3"/>
  <c r="AB83" i="3"/>
  <c r="W97" i="3"/>
  <c r="AF110" i="3"/>
  <c r="AG126" i="3"/>
  <c r="T145" i="3"/>
  <c r="AC165" i="3"/>
  <c r="AG183" i="3"/>
  <c r="Z204" i="3"/>
  <c r="AG224" i="3"/>
  <c r="X245" i="3"/>
  <c r="T268" i="3"/>
  <c r="Z288" i="3"/>
  <c r="S309" i="3"/>
  <c r="U334" i="3"/>
  <c r="W360" i="3"/>
  <c r="AD383" i="3"/>
  <c r="AA409" i="3"/>
  <c r="AD440" i="3"/>
  <c r="Z482" i="3"/>
  <c r="X498" i="3"/>
  <c r="AG16" i="3"/>
  <c r="AG9" i="3"/>
  <c r="AA25" i="3"/>
  <c r="AA45" i="3"/>
  <c r="S64" i="3"/>
  <c r="AG87" i="3"/>
  <c r="AA113" i="3"/>
  <c r="AD139" i="3"/>
  <c r="X176" i="3"/>
  <c r="AD205" i="3"/>
  <c r="U242" i="3"/>
  <c r="AD278" i="3"/>
  <c r="U308" i="3"/>
  <c r="AD348" i="3"/>
  <c r="T380" i="3"/>
  <c r="AD421" i="3"/>
  <c r="V463" i="3"/>
  <c r="T497" i="3"/>
  <c r="V13" i="3"/>
  <c r="AD21" i="3"/>
  <c r="T33" i="3"/>
  <c r="AA44" i="3"/>
  <c r="W55" i="3"/>
  <c r="AE68" i="3"/>
  <c r="U79" i="3"/>
  <c r="X95" i="3"/>
  <c r="S115" i="3"/>
  <c r="Z129" i="3"/>
  <c r="U149" i="3"/>
  <c r="AB163" i="3"/>
  <c r="W183" i="3"/>
  <c r="AF213" i="3"/>
  <c r="S248" i="3"/>
  <c r="U282" i="3"/>
  <c r="Z316" i="3"/>
  <c r="Z355" i="3"/>
  <c r="X402" i="3"/>
  <c r="Y439" i="3"/>
  <c r="AF122" i="3"/>
  <c r="AG168" i="3"/>
  <c r="S232" i="3"/>
  <c r="AA325" i="3"/>
  <c r="AG371" i="3"/>
  <c r="AB392" i="3"/>
  <c r="X413" i="3"/>
  <c r="Z434" i="3"/>
  <c r="V455" i="3"/>
  <c r="AG475" i="3"/>
  <c r="AE496" i="3"/>
  <c r="AC11" i="3"/>
  <c r="U23" i="3"/>
  <c r="AG35" i="3"/>
  <c r="Y47" i="3"/>
  <c r="U61" i="3"/>
  <c r="AC74" i="3"/>
  <c r="Y88" i="3"/>
  <c r="T102" i="3"/>
  <c r="X117" i="3"/>
  <c r="Z135" i="3"/>
  <c r="AB153" i="3"/>
  <c r="T172" i="3"/>
  <c r="V190" i="3"/>
  <c r="X208" i="3"/>
  <c r="AD228" i="3"/>
  <c r="U247" i="3"/>
  <c r="W265" i="3"/>
  <c r="Y283" i="3"/>
  <c r="AF303" i="3"/>
  <c r="U323" i="3"/>
  <c r="AF343" i="3"/>
  <c r="AB364" i="3"/>
  <c r="U388" i="3"/>
  <c r="S409" i="3"/>
  <c r="Z432" i="3"/>
  <c r="AF455" i="3"/>
  <c r="V479" i="3"/>
  <c r="AD4" i="3"/>
  <c r="V16" i="3"/>
  <c r="AA27" i="3"/>
  <c r="AF38" i="3"/>
  <c r="T51" i="3"/>
  <c r="AD64" i="3"/>
  <c r="S80" i="3"/>
  <c r="AD93" i="3"/>
  <c r="Y107" i="3"/>
  <c r="T122" i="3"/>
  <c r="Z140" i="3"/>
  <c r="AG160" i="3"/>
  <c r="T179" i="3"/>
  <c r="V197" i="3"/>
  <c r="Z215" i="3"/>
  <c r="AB233" i="3"/>
  <c r="AD251" i="3"/>
  <c r="X272" i="3"/>
  <c r="AB290" i="3"/>
  <c r="AD308" i="3"/>
  <c r="AA328" i="3"/>
  <c r="S352" i="3"/>
  <c r="S373" i="3"/>
  <c r="AC393" i="3"/>
  <c r="S417" i="3"/>
  <c r="AA440" i="3"/>
  <c r="AF463" i="3"/>
  <c r="X487" i="3"/>
  <c r="T9" i="3"/>
  <c r="AA20" i="3"/>
  <c r="AF31" i="3"/>
  <c r="V43" i="3"/>
  <c r="X56" i="3"/>
  <c r="AF69" i="3"/>
  <c r="W85" i="3"/>
  <c r="S99" i="3"/>
  <c r="AA112" i="3"/>
  <c r="Y129" i="3"/>
  <c r="AA147" i="3"/>
  <c r="AG167" i="3"/>
  <c r="T186" i="3"/>
  <c r="AB206" i="3"/>
  <c r="T227" i="3"/>
  <c r="Z247" i="3"/>
  <c r="X270" i="3"/>
  <c r="AF290" i="3"/>
  <c r="X311" i="3"/>
  <c r="Y339" i="3"/>
  <c r="AC362" i="3"/>
  <c r="U386" i="3"/>
  <c r="U412" i="3"/>
  <c r="Z443" i="3"/>
  <c r="U485" i="3"/>
  <c r="V444" i="3"/>
  <c r="Y18" i="3"/>
  <c r="Y11" i="3"/>
  <c r="S27" i="3"/>
  <c r="AG46" i="3"/>
  <c r="AF70" i="3"/>
  <c r="AB89" i="3"/>
  <c r="V115" i="3"/>
  <c r="X144" i="3"/>
  <c r="AD180" i="3"/>
  <c r="W217" i="3"/>
  <c r="AB244" i="3"/>
  <c r="AF280" i="3"/>
  <c r="Y310" i="3"/>
  <c r="AA351" i="3"/>
  <c r="S393" i="3"/>
  <c r="V424" i="3"/>
  <c r="AE465" i="3"/>
  <c r="AD499" i="3"/>
  <c r="AF13" i="3"/>
  <c r="X25" i="3"/>
  <c r="AF33" i="3"/>
  <c r="V45" i="3"/>
  <c r="S56" i="3"/>
  <c r="AD69" i="3"/>
  <c r="Y83" i="3"/>
  <c r="V96" i="3"/>
  <c r="AD115" i="3"/>
  <c r="X130" i="3"/>
  <c r="AF149" i="3"/>
  <c r="AA169" i="3"/>
  <c r="S184" i="3"/>
  <c r="AD220" i="3"/>
  <c r="AA251" i="3"/>
  <c r="S289" i="3"/>
  <c r="W324" i="3"/>
  <c r="W363" i="3"/>
  <c r="V404" i="3"/>
  <c r="T448" i="3"/>
  <c r="AC123" i="3"/>
  <c r="X189" i="3"/>
  <c r="AG232" i="3"/>
  <c r="AD357" i="3"/>
  <c r="W70" i="3"/>
  <c r="X87" i="3"/>
  <c r="AA109" i="3"/>
  <c r="U135" i="3"/>
  <c r="U164" i="3"/>
  <c r="W198" i="3"/>
  <c r="Y232" i="3"/>
  <c r="Y267" i="3"/>
  <c r="AA301" i="3"/>
  <c r="Y344" i="3"/>
  <c r="Y383" i="3"/>
  <c r="Y422" i="3"/>
  <c r="Z497" i="3"/>
  <c r="X63" i="3"/>
  <c r="AA149" i="3"/>
  <c r="U245" i="3"/>
  <c r="X384" i="3"/>
  <c r="U71" i="3"/>
  <c r="V94" i="3"/>
  <c r="AB114" i="3"/>
  <c r="V140" i="3"/>
  <c r="Z167" i="3"/>
  <c r="AB201" i="3"/>
  <c r="AD235" i="3"/>
  <c r="U274" i="3"/>
  <c r="W308" i="3"/>
  <c r="X346" i="3"/>
  <c r="X385" i="3"/>
  <c r="X424" i="3"/>
  <c r="AA8" i="3"/>
  <c r="W81" i="3"/>
  <c r="T158" i="3"/>
  <c r="AE246" i="3"/>
  <c r="AF399" i="3"/>
  <c r="AE191" i="3"/>
  <c r="AB198" i="3"/>
  <c r="X205" i="3"/>
  <c r="V212" i="3"/>
  <c r="T219" i="3"/>
  <c r="AG225" i="3"/>
  <c r="AD232" i="3"/>
  <c r="Z239" i="3"/>
  <c r="X246" i="3"/>
  <c r="V253" i="3"/>
  <c r="T260" i="3"/>
  <c r="AF266" i="3"/>
  <c r="AB273" i="3"/>
  <c r="Z280" i="3"/>
  <c r="X287" i="3"/>
  <c r="V294" i="3"/>
  <c r="S301" i="3"/>
  <c r="AD307" i="3"/>
  <c r="AB314" i="3"/>
  <c r="Y322" i="3"/>
  <c r="V330" i="3"/>
  <c r="S338" i="3"/>
  <c r="AC345" i="3"/>
  <c r="AA353" i="3"/>
  <c r="Y361" i="3"/>
  <c r="W369" i="3"/>
  <c r="S377" i="3"/>
  <c r="AD384" i="3"/>
  <c r="AA392" i="3"/>
  <c r="Y401" i="3"/>
  <c r="U410" i="3"/>
  <c r="AG419" i="3"/>
  <c r="AB428" i="3"/>
  <c r="AA437" i="3"/>
  <c r="V446" i="3"/>
  <c r="S455" i="3"/>
  <c r="AC468" i="3"/>
  <c r="V482" i="3"/>
  <c r="T493" i="3"/>
  <c r="S122" i="3"/>
  <c r="Y131" i="3"/>
  <c r="X143" i="3"/>
  <c r="V155" i="3"/>
  <c r="AC164" i="3"/>
  <c r="AA176" i="3"/>
  <c r="S186" i="3"/>
  <c r="AF197" i="3"/>
  <c r="AG209" i="3"/>
  <c r="V219" i="3"/>
  <c r="W231" i="3"/>
  <c r="AA240" i="3"/>
  <c r="AB252" i="3"/>
  <c r="Z264" i="3"/>
  <c r="AG273" i="3"/>
  <c r="AE285" i="3"/>
  <c r="S296" i="3"/>
  <c r="Y311" i="3"/>
  <c r="X333" i="3"/>
  <c r="AF349" i="3"/>
  <c r="X372" i="3"/>
  <c r="AF388" i="3"/>
  <c r="Y411" i="3"/>
  <c r="AF433" i="3"/>
  <c r="W452" i="3"/>
  <c r="AD477" i="3"/>
  <c r="V496" i="3"/>
  <c r="Z26" i="3"/>
  <c r="AB50" i="3"/>
  <c r="AA74" i="3"/>
  <c r="AG94" i="3"/>
  <c r="AF118" i="3"/>
  <c r="T147" i="3"/>
  <c r="AG176" i="3"/>
  <c r="T211" i="3"/>
  <c r="T246" i="3"/>
  <c r="V280" i="3"/>
  <c r="U319" i="3"/>
  <c r="U358" i="3"/>
  <c r="U397" i="3"/>
  <c r="S440" i="3"/>
  <c r="AE22" i="3"/>
  <c r="AE100" i="3"/>
  <c r="AF181" i="3"/>
  <c r="T286" i="3"/>
  <c r="AD446" i="3"/>
  <c r="AA56" i="3"/>
  <c r="V76" i="3"/>
  <c r="V99" i="3"/>
  <c r="U123" i="3"/>
  <c r="AG147" i="3"/>
  <c r="AE177" i="3"/>
  <c r="AG211" i="3"/>
  <c r="AF246" i="3"/>
  <c r="V286" i="3"/>
  <c r="T321" i="3"/>
  <c r="T360" i="3"/>
  <c r="U399" i="3"/>
  <c r="AF444" i="3"/>
  <c r="AC30" i="3"/>
  <c r="AD101" i="3"/>
  <c r="Y190" i="3"/>
  <c r="Z289" i="3"/>
  <c r="Z498" i="3"/>
  <c r="AA187" i="3"/>
  <c r="X194" i="3"/>
  <c r="T201" i="3"/>
  <c r="AG207" i="3"/>
  <c r="AE214" i="3"/>
  <c r="AC221" i="3"/>
  <c r="Z228" i="3"/>
  <c r="V235" i="3"/>
  <c r="T242" i="3"/>
  <c r="AG248" i="3"/>
  <c r="AE255" i="3"/>
  <c r="AB262" i="3"/>
  <c r="X269" i="3"/>
  <c r="V276" i="3"/>
  <c r="T283" i="3"/>
  <c r="AG289" i="3"/>
  <c r="AD296" i="3"/>
  <c r="Z303" i="3"/>
  <c r="X310" i="3"/>
  <c r="AA317" i="3"/>
  <c r="X325" i="3"/>
  <c r="U333" i="3"/>
  <c r="AE340" i="3"/>
  <c r="AC348" i="3"/>
  <c r="AA356" i="3"/>
  <c r="X364" i="3"/>
  <c r="U372" i="3"/>
  <c r="AE379" i="3"/>
  <c r="AC387" i="3"/>
  <c r="AA396" i="3"/>
  <c r="W405" i="3"/>
  <c r="AG413" i="3"/>
  <c r="AF422" i="3"/>
  <c r="AA431" i="3"/>
  <c r="Y440" i="3"/>
  <c r="U449" i="3"/>
  <c r="AE460" i="3"/>
  <c r="AA474" i="3"/>
  <c r="V485" i="3"/>
  <c r="AG498" i="3"/>
  <c r="AB124" i="3"/>
  <c r="Z136" i="3"/>
  <c r="Z148" i="3"/>
  <c r="AE157" i="3"/>
  <c r="AE169" i="3"/>
  <c r="U179" i="3"/>
  <c r="U191" i="3"/>
  <c r="T203" i="3"/>
  <c r="Z212" i="3"/>
  <c r="Y224" i="3"/>
  <c r="AE233" i="3"/>
  <c r="AD245" i="3"/>
  <c r="AB257" i="3"/>
  <c r="T267" i="3"/>
  <c r="AG278" i="3"/>
  <c r="Y288" i="3"/>
  <c r="V301" i="3"/>
  <c r="AD319" i="3"/>
  <c r="X336" i="3"/>
  <c r="AD358" i="3"/>
  <c r="X375" i="3"/>
  <c r="AD397" i="3"/>
  <c r="T420" i="3"/>
  <c r="AD436" i="3"/>
  <c r="T462" i="3"/>
  <c r="AB480" i="3"/>
  <c r="Y9" i="3"/>
  <c r="U37" i="3"/>
  <c r="U59" i="3"/>
  <c r="AD84" i="3"/>
  <c r="S101" i="3"/>
  <c r="AB126" i="3"/>
  <c r="Y150" i="3"/>
  <c r="Z185" i="3"/>
  <c r="AB219" i="3"/>
  <c r="AB254" i="3"/>
  <c r="AD288" i="3"/>
  <c r="S324" i="3"/>
  <c r="AE368" i="3"/>
  <c r="AE407" i="3"/>
  <c r="X466" i="3"/>
  <c r="AD37" i="3"/>
  <c r="W110" i="3"/>
  <c r="AD211" i="3"/>
  <c r="AE324" i="3"/>
  <c r="W188" i="3"/>
  <c r="U195" i="3"/>
  <c r="S202" i="3"/>
  <c r="AF208" i="3"/>
  <c r="AC215" i="3"/>
  <c r="Y222" i="3"/>
  <c r="W229" i="3"/>
  <c r="U236" i="3"/>
  <c r="S243" i="3"/>
  <c r="AE249" i="3"/>
  <c r="AA256" i="3"/>
  <c r="Y263" i="3"/>
  <c r="W270" i="3"/>
  <c r="U277" i="3"/>
  <c r="AG283" i="3"/>
  <c r="AC290" i="3"/>
  <c r="AA297" i="3"/>
  <c r="Y304" i="3"/>
  <c r="W311" i="3"/>
  <c r="Z318" i="3"/>
  <c r="V326" i="3"/>
  <c r="T334" i="3"/>
  <c r="AF341" i="3"/>
  <c r="AD349" i="3"/>
  <c r="AA357" i="3"/>
  <c r="V365" i="3"/>
  <c r="T373" i="3"/>
  <c r="AF380" i="3"/>
  <c r="AD388" i="3"/>
  <c r="Y397" i="3"/>
  <c r="W406" i="3"/>
  <c r="S415" i="3"/>
  <c r="AD423" i="3"/>
  <c r="AB432" i="3"/>
  <c r="X441" i="3"/>
  <c r="T451" i="3"/>
  <c r="AF461" i="3"/>
  <c r="Z475" i="3"/>
  <c r="W486" i="3"/>
  <c r="AE499" i="3"/>
  <c r="AG127" i="3"/>
  <c r="Y137" i="3"/>
  <c r="W149" i="3"/>
  <c r="AD158" i="3"/>
  <c r="AB170" i="3"/>
  <c r="AB182" i="3"/>
  <c r="AG191" i="3"/>
  <c r="AG203" i="3"/>
  <c r="W213" i="3"/>
  <c r="W225" i="3"/>
  <c r="V237" i="3"/>
  <c r="AB246" i="3"/>
  <c r="AA258" i="3"/>
  <c r="AG267" i="3"/>
  <c r="AF279" i="3"/>
  <c r="AD291" i="3"/>
  <c r="AF302" i="3"/>
  <c r="AB320" i="3"/>
  <c r="U340" i="3"/>
  <c r="AC359" i="3"/>
  <c r="U382" i="3"/>
  <c r="AC398" i="3"/>
  <c r="U421" i="3"/>
  <c r="AC437" i="3"/>
  <c r="U463" i="3"/>
  <c r="X488" i="3"/>
  <c r="T10" i="3"/>
  <c r="AB38" i="3"/>
  <c r="AD61" i="3"/>
  <c r="AC85" i="3"/>
  <c r="AD107" i="3"/>
  <c r="X133" i="3"/>
  <c r="W157" i="3"/>
  <c r="Y191" i="3"/>
  <c r="AD230" i="3"/>
  <c r="AB265" i="3"/>
  <c r="AD299" i="3"/>
  <c r="AA336" i="3"/>
  <c r="AA375" i="3"/>
  <c r="AA417" i="3"/>
  <c r="AF486" i="3"/>
  <c r="AC55" i="3"/>
  <c r="AF135" i="3"/>
  <c r="AA224" i="3"/>
  <c r="AE364" i="3"/>
  <c r="V189" i="3"/>
  <c r="T196" i="3"/>
  <c r="AF202" i="3"/>
  <c r="AB209" i="3"/>
  <c r="Z216" i="3"/>
  <c r="X223" i="3"/>
  <c r="V230" i="3"/>
  <c r="S237" i="3"/>
  <c r="AD243" i="3"/>
  <c r="AB250" i="3"/>
  <c r="Z257" i="3"/>
  <c r="X264" i="3"/>
  <c r="U271" i="3"/>
  <c r="AF277" i="3"/>
  <c r="AD284" i="3"/>
  <c r="AB291" i="3"/>
  <c r="Z298" i="3"/>
  <c r="W305" i="3"/>
  <c r="S312" i="3"/>
  <c r="Y319" i="3"/>
  <c r="W327" i="3"/>
  <c r="U335" i="3"/>
  <c r="AF342" i="3"/>
  <c r="AB350" i="3"/>
  <c r="Y358" i="3"/>
  <c r="W366" i="3"/>
  <c r="U374" i="3"/>
  <c r="AF381" i="3"/>
  <c r="AB389" i="3"/>
  <c r="Z398" i="3"/>
  <c r="V407" i="3"/>
  <c r="S416" i="3"/>
  <c r="AE424" i="3"/>
  <c r="Z433" i="3"/>
  <c r="V443" i="3"/>
  <c r="U452" i="3"/>
  <c r="AD462" i="3"/>
  <c r="AA476" i="3"/>
  <c r="T490" i="3"/>
  <c r="AF500" i="3"/>
  <c r="AF128" i="3"/>
  <c r="U138" i="3"/>
  <c r="V150" i="3"/>
  <c r="T162" i="3"/>
  <c r="AA171" i="3"/>
  <c r="Y183" i="3"/>
  <c r="AF192" i="3"/>
  <c r="AD204" i="3"/>
  <c r="AD216" i="3"/>
  <c r="T226" i="3"/>
  <c r="T238" i="3"/>
  <c r="Y247" i="3"/>
  <c r="Y259" i="3"/>
  <c r="X271" i="3"/>
  <c r="AD280" i="3"/>
  <c r="AC292" i="3"/>
  <c r="AE303" i="3"/>
  <c r="AB324" i="3"/>
  <c r="T344" i="3"/>
  <c r="AB363" i="3"/>
  <c r="U383" i="3"/>
  <c r="AB402" i="3"/>
  <c r="U422" i="3"/>
  <c r="AA445" i="3"/>
  <c r="AG463" i="3"/>
  <c r="Y490" i="3"/>
  <c r="AA11" i="3"/>
  <c r="AG39" i="3"/>
  <c r="X69" i="3"/>
  <c r="Y86" i="3"/>
  <c r="AC108" i="3"/>
  <c r="W134" i="3"/>
  <c r="V158" i="3"/>
  <c r="X197" i="3"/>
  <c r="Z231" i="3"/>
  <c r="AA266" i="3"/>
  <c r="AC300" i="3"/>
  <c r="AB337" i="3"/>
  <c r="AA381" i="3"/>
  <c r="AA420" i="3"/>
  <c r="AE489" i="3"/>
  <c r="Y62" i="3"/>
  <c r="AD136" i="3"/>
  <c r="AB236" i="3"/>
  <c r="Y381" i="3"/>
  <c r="W17" i="3"/>
  <c r="W111" i="3"/>
  <c r="AD125" i="3"/>
  <c r="Y139" i="3"/>
  <c r="AC149" i="3"/>
  <c r="S165" i="3"/>
  <c r="V181" i="3"/>
  <c r="U199" i="3"/>
  <c r="AC218" i="3"/>
  <c r="W233" i="3"/>
  <c r="AD253" i="3"/>
  <c r="V268" i="3"/>
  <c r="AF287" i="3"/>
  <c r="AA307" i="3"/>
  <c r="S323" i="3"/>
  <c r="Z345" i="3"/>
  <c r="S362" i="3"/>
  <c r="Z384" i="3"/>
  <c r="AF406" i="3"/>
  <c r="Z423" i="3"/>
  <c r="Z458" i="3"/>
  <c r="AA498" i="3"/>
  <c r="T37" i="3"/>
  <c r="Z74" i="3"/>
  <c r="X109" i="3"/>
  <c r="V157" i="3"/>
  <c r="V192" i="3"/>
  <c r="AF245" i="3"/>
  <c r="AF321" i="3"/>
  <c r="U387" i="3"/>
  <c r="AG500" i="3"/>
  <c r="U465" i="3"/>
  <c r="X422" i="3"/>
  <c r="AE363" i="3"/>
  <c r="Y307" i="3"/>
  <c r="S269" i="3"/>
  <c r="S234" i="3"/>
  <c r="U204" i="3"/>
  <c r="AA178" i="3"/>
  <c r="AD147" i="3"/>
  <c r="Z120" i="3"/>
  <c r="T100" i="3"/>
  <c r="AA73" i="3"/>
  <c r="U47" i="3"/>
  <c r="AF29" i="3"/>
  <c r="AF7" i="3"/>
  <c r="AG477" i="3"/>
  <c r="AC454" i="3"/>
  <c r="V432" i="3"/>
  <c r="AB416" i="3"/>
  <c r="AE404" i="3"/>
  <c r="W392" i="3"/>
  <c r="AA378" i="3"/>
  <c r="AF367" i="3"/>
  <c r="U354" i="3"/>
  <c r="Z342" i="3"/>
  <c r="AE329" i="3"/>
  <c r="V316" i="3"/>
  <c r="AB306" i="3"/>
  <c r="AD294" i="3"/>
  <c r="Z284" i="3"/>
  <c r="Y273" i="3"/>
  <c r="X261" i="3"/>
  <c r="T252" i="3"/>
  <c r="W239" i="3"/>
  <c r="S229" i="3"/>
  <c r="AG217" i="3"/>
  <c r="AF205" i="3"/>
  <c r="AB196" i="3"/>
  <c r="AA184" i="3"/>
  <c r="X174" i="3"/>
  <c r="V163" i="3"/>
  <c r="AG153" i="3"/>
  <c r="U146" i="3"/>
  <c r="AB137" i="3"/>
  <c r="S130" i="3"/>
  <c r="X122" i="3"/>
  <c r="AE113" i="3"/>
  <c r="T106" i="3"/>
  <c r="Z98" i="3"/>
  <c r="AC90" i="3"/>
  <c r="U82" i="3"/>
  <c r="AB73" i="3"/>
  <c r="T65" i="3"/>
  <c r="AF54" i="3"/>
  <c r="S45" i="3"/>
  <c r="S35" i="3"/>
  <c r="AE25" i="3"/>
  <c r="AC13" i="3"/>
  <c r="AE5" i="3"/>
  <c r="W494" i="3"/>
  <c r="AA485" i="3"/>
  <c r="AC476" i="3"/>
  <c r="S468" i="3"/>
  <c r="T459" i="3"/>
  <c r="X449" i="3"/>
  <c r="AB440" i="3"/>
  <c r="AE432" i="3"/>
  <c r="AG424" i="3"/>
  <c r="W417" i="3"/>
  <c r="Z409" i="3"/>
  <c r="AB401" i="3"/>
  <c r="AE393" i="3"/>
  <c r="AG385" i="3"/>
  <c r="V378" i="3"/>
  <c r="Z370" i="3"/>
  <c r="AB362" i="3"/>
  <c r="AD354" i="3"/>
  <c r="AG346" i="3"/>
  <c r="V339" i="3"/>
  <c r="Z331" i="3"/>
  <c r="AB323" i="3"/>
  <c r="AD315" i="3"/>
  <c r="AE308" i="3"/>
  <c r="T302" i="3"/>
  <c r="W295" i="3"/>
  <c r="X462" i="3"/>
  <c r="AC406" i="3"/>
  <c r="AF360" i="3"/>
  <c r="AG303" i="3"/>
  <c r="AC258" i="3"/>
  <c r="T233" i="3"/>
  <c r="Z202" i="3"/>
  <c r="AF170" i="3"/>
  <c r="W145" i="3"/>
  <c r="AF117" i="3"/>
  <c r="V93" i="3"/>
  <c r="AD72" i="3"/>
  <c r="W46" i="3"/>
  <c r="W24" i="3"/>
  <c r="V7" i="3"/>
  <c r="U477" i="3"/>
  <c r="AE446" i="3"/>
  <c r="W430" i="3"/>
  <c r="AC415" i="3"/>
  <c r="S402" i="3"/>
  <c r="W391" i="3"/>
  <c r="AB377" i="3"/>
  <c r="AE365" i="3"/>
  <c r="W353" i="3"/>
  <c r="AA339" i="3"/>
  <c r="AF328" i="3"/>
  <c r="U315" i="3"/>
  <c r="AG304" i="3"/>
  <c r="AE293" i="3"/>
  <c r="AG281" i="3"/>
  <c r="Z272" i="3"/>
  <c r="AB260" i="3"/>
  <c r="X250" i="3"/>
  <c r="X238" i="3"/>
  <c r="Z226" i="3"/>
  <c r="S217" i="3"/>
  <c r="U205" i="3"/>
  <c r="AF194" i="3"/>
  <c r="AE183" i="3"/>
  <c r="AD171" i="3"/>
  <c r="Z162" i="3"/>
  <c r="S153" i="3"/>
  <c r="Z144" i="3"/>
  <c r="AF136" i="3"/>
  <c r="T129" i="3"/>
  <c r="AA120" i="3"/>
  <c r="AG112" i="3"/>
  <c r="W105" i="3"/>
  <c r="AA97" i="3"/>
  <c r="S89" i="3"/>
  <c r="Y81" i="3"/>
  <c r="AF72" i="3"/>
  <c r="X64" i="3"/>
  <c r="V53" i="3"/>
  <c r="V44" i="3"/>
  <c r="AA33" i="3"/>
  <c r="AC23" i="3"/>
  <c r="S13" i="3"/>
  <c r="Z4" i="3"/>
  <c r="V493" i="3"/>
  <c r="AA484" i="3"/>
  <c r="AD475" i="3"/>
  <c r="AG466" i="3"/>
  <c r="U457" i="3"/>
  <c r="Z448" i="3"/>
  <c r="AA439" i="3"/>
  <c r="AF431" i="3"/>
  <c r="T424" i="3"/>
  <c r="W416" i="3"/>
  <c r="Y408" i="3"/>
  <c r="AA400" i="3"/>
  <c r="AF392" i="3"/>
  <c r="T385" i="3"/>
  <c r="W377" i="3"/>
  <c r="Y369" i="3"/>
  <c r="AA361" i="3"/>
  <c r="AF353" i="3"/>
  <c r="T346" i="3"/>
  <c r="V338" i="3"/>
  <c r="Y330" i="3"/>
  <c r="AA322" i="3"/>
  <c r="AF314" i="3"/>
  <c r="T308" i="3"/>
  <c r="X461" i="3"/>
  <c r="AF402" i="3"/>
  <c r="U348" i="3"/>
  <c r="U303" i="3"/>
  <c r="S257" i="3"/>
  <c r="Z225" i="3"/>
  <c r="AF199" i="3"/>
  <c r="S170" i="3"/>
  <c r="AA137" i="3"/>
  <c r="U117" i="3"/>
  <c r="AB90" i="3"/>
  <c r="AG65" i="3"/>
  <c r="AB45" i="3"/>
  <c r="Z23" i="3"/>
  <c r="AA499" i="3"/>
  <c r="T476" i="3"/>
  <c r="AF445" i="3"/>
  <c r="W427" i="3"/>
  <c r="AB414" i="3"/>
  <c r="S401" i="3"/>
  <c r="X389" i="3"/>
  <c r="AB376" i="3"/>
  <c r="S363" i="3"/>
  <c r="W352" i="3"/>
  <c r="AB338" i="3"/>
  <c r="AE326" i="3"/>
  <c r="X314" i="3"/>
  <c r="X302" i="3"/>
  <c r="S293" i="3"/>
  <c r="S281" i="3"/>
  <c r="AE270" i="3"/>
  <c r="AC259" i="3"/>
  <c r="AE247" i="3"/>
  <c r="AA237" i="3"/>
  <c r="AA225" i="3"/>
  <c r="X215" i="3"/>
  <c r="V204" i="3"/>
  <c r="X192" i="3"/>
  <c r="AF182" i="3"/>
  <c r="S171" i="3"/>
  <c r="AD160" i="3"/>
  <c r="X151" i="3"/>
  <c r="AC143" i="3"/>
  <c r="AG135" i="3"/>
  <c r="X128" i="3"/>
  <c r="AE119" i="3"/>
  <c r="S112" i="3"/>
  <c r="Y104" i="3"/>
  <c r="AF95" i="3"/>
  <c r="V88" i="3"/>
  <c r="Z80" i="3"/>
  <c r="AG71" i="3"/>
  <c r="Y63" i="3"/>
  <c r="AA51" i="3"/>
  <c r="AF42" i="3"/>
  <c r="Y31" i="3"/>
  <c r="AF22" i="3"/>
  <c r="V12" i="3"/>
  <c r="AC3" i="3"/>
  <c r="X492" i="3"/>
  <c r="Z483" i="3"/>
  <c r="AD474" i="3"/>
  <c r="S465" i="3"/>
  <c r="W456" i="3"/>
  <c r="Y447" i="3"/>
  <c r="AD438" i="3"/>
  <c r="AF430" i="3"/>
  <c r="S423" i="3"/>
  <c r="V415" i="3"/>
  <c r="Z407" i="3"/>
  <c r="AD399" i="3"/>
  <c r="AF391" i="3"/>
  <c r="S384" i="3"/>
  <c r="V376" i="3"/>
  <c r="Z368" i="3"/>
  <c r="AD360" i="3"/>
  <c r="AF352" i="3"/>
  <c r="S345" i="3"/>
  <c r="U337" i="3"/>
  <c r="Z329" i="3"/>
  <c r="AC321" i="3"/>
  <c r="S314" i="3"/>
  <c r="U307" i="3"/>
  <c r="W47" i="3"/>
  <c r="AF438" i="3"/>
  <c r="AG455" i="3"/>
  <c r="AE463" i="3"/>
  <c r="AC471" i="3"/>
  <c r="Y479" i="3"/>
  <c r="U487" i="3"/>
  <c r="AG494" i="3"/>
  <c r="AB118" i="3"/>
  <c r="X125" i="3"/>
  <c r="V132" i="3"/>
  <c r="T139" i="3"/>
  <c r="AG145" i="3"/>
  <c r="AD152" i="3"/>
  <c r="Z159" i="3"/>
  <c r="X166" i="3"/>
  <c r="V173" i="3"/>
  <c r="T180" i="3"/>
  <c r="AF186" i="3"/>
  <c r="AB193" i="3"/>
  <c r="Z200" i="3"/>
  <c r="X207" i="3"/>
  <c r="V214" i="3"/>
  <c r="S221" i="3"/>
  <c r="AD227" i="3"/>
  <c r="AB234" i="3"/>
  <c r="Z241" i="3"/>
  <c r="X248" i="3"/>
  <c r="U255" i="3"/>
  <c r="AF261" i="3"/>
  <c r="AD268" i="3"/>
  <c r="AB275" i="3"/>
  <c r="Z282" i="3"/>
  <c r="W289" i="3"/>
  <c r="AG296" i="3"/>
  <c r="AA304" i="3"/>
  <c r="AE316" i="3"/>
  <c r="Y327" i="3"/>
  <c r="V341" i="3"/>
  <c r="AE351" i="3"/>
  <c r="AB365" i="3"/>
  <c r="U379" i="3"/>
  <c r="AG389" i="3"/>
  <c r="AA403" i="3"/>
  <c r="X414" i="3"/>
  <c r="AG427" i="3"/>
  <c r="AB441" i="3"/>
  <c r="V454" i="3"/>
  <c r="AF469" i="3"/>
  <c r="AB482" i="3"/>
  <c r="T498" i="3"/>
  <c r="Z16" i="3"/>
  <c r="AB28" i="3"/>
  <c r="X46" i="3"/>
  <c r="AB62" i="3"/>
  <c r="U77" i="3"/>
  <c r="AB91" i="3"/>
  <c r="AE101" i="3"/>
  <c r="AA115" i="3"/>
  <c r="Y127" i="3"/>
  <c r="U141" i="3"/>
  <c r="AC154" i="3"/>
  <c r="W169" i="3"/>
  <c r="T188" i="3"/>
  <c r="Y203" i="3"/>
  <c r="V222" i="3"/>
  <c r="AG240" i="3"/>
  <c r="T257" i="3"/>
  <c r="T275" i="3"/>
  <c r="V291" i="3"/>
  <c r="V309" i="3"/>
  <c r="AF330" i="3"/>
  <c r="Y347" i="3"/>
  <c r="AF369" i="3"/>
  <c r="Y386" i="3"/>
  <c r="AF408" i="3"/>
  <c r="U435" i="3"/>
  <c r="Y467" i="3"/>
  <c r="W14" i="3"/>
  <c r="AF39" i="3"/>
  <c r="T82" i="3"/>
  <c r="X127" i="3"/>
  <c r="AF158" i="3"/>
  <c r="AC212" i="3"/>
  <c r="Y254" i="3"/>
  <c r="AE325" i="3"/>
  <c r="X423" i="3"/>
  <c r="S457" i="3"/>
  <c r="AE464" i="3"/>
  <c r="Z472" i="3"/>
  <c r="X480" i="3"/>
  <c r="V488" i="3"/>
  <c r="S496" i="3"/>
  <c r="Y119" i="3"/>
  <c r="W126" i="3"/>
  <c r="U133" i="3"/>
  <c r="AG139" i="3"/>
  <c r="AC146" i="3"/>
  <c r="AA153" i="3"/>
  <c r="Y160" i="3"/>
  <c r="W167" i="3"/>
  <c r="T174" i="3"/>
  <c r="AE180" i="3"/>
  <c r="AC187" i="3"/>
  <c r="AA194" i="3"/>
  <c r="Y201" i="3"/>
  <c r="V208" i="3"/>
  <c r="AG214" i="3"/>
  <c r="AE221" i="3"/>
  <c r="AC228" i="3"/>
  <c r="AA235" i="3"/>
  <c r="X242" i="3"/>
  <c r="T249" i="3"/>
  <c r="AG255" i="3"/>
  <c r="AE262" i="3"/>
  <c r="AC269" i="3"/>
  <c r="Z276" i="3"/>
  <c r="V283" i="3"/>
  <c r="T290" i="3"/>
  <c r="AE297" i="3"/>
  <c r="Z305" i="3"/>
  <c r="AC317" i="3"/>
  <c r="Z328" i="3"/>
  <c r="T342" i="3"/>
  <c r="AE355" i="3"/>
  <c r="Y366" i="3"/>
  <c r="V380" i="3"/>
  <c r="AE390" i="3"/>
  <c r="AB404" i="3"/>
  <c r="U418" i="3"/>
  <c r="S429" i="3"/>
  <c r="AB443" i="3"/>
  <c r="W455" i="3"/>
  <c r="AF470" i="3"/>
  <c r="Y486" i="3"/>
  <c r="U499" i="3"/>
  <c r="AG17" i="3"/>
  <c r="T30" i="3"/>
  <c r="S48" i="3"/>
  <c r="AF66" i="3"/>
  <c r="AF77" i="3"/>
  <c r="Z92" i="3"/>
  <c r="AD102" i="3"/>
  <c r="W116" i="3"/>
  <c r="AF130" i="3"/>
  <c r="AF141" i="3"/>
  <c r="AB155" i="3"/>
  <c r="T170" i="3"/>
  <c r="AD189" i="3"/>
  <c r="Z208" i="3"/>
  <c r="AF223" i="3"/>
  <c r="AA243" i="3"/>
  <c r="AF258" i="3"/>
  <c r="AC277" i="3"/>
  <c r="Z295" i="3"/>
  <c r="AE311" i="3"/>
  <c r="AC331" i="3"/>
  <c r="X350" i="3"/>
  <c r="AC370" i="3"/>
  <c r="U393" i="3"/>
  <c r="AC409" i="3"/>
  <c r="U436" i="3"/>
  <c r="V468" i="3"/>
  <c r="AG14" i="3"/>
  <c r="AF53" i="3"/>
  <c r="S83" i="3"/>
  <c r="V128" i="3"/>
  <c r="X168" i="3"/>
  <c r="AA213" i="3"/>
  <c r="AE269" i="3"/>
  <c r="Z340" i="3"/>
  <c r="U426" i="3"/>
  <c r="AA395" i="3"/>
  <c r="Y403" i="3"/>
  <c r="U411" i="3"/>
  <c r="AF418" i="3"/>
  <c r="AC426" i="3"/>
  <c r="AA434" i="3"/>
  <c r="Y442" i="3"/>
  <c r="U450" i="3"/>
  <c r="AF457" i="3"/>
  <c r="AC465" i="3"/>
  <c r="AA473" i="3"/>
  <c r="Y481" i="3"/>
  <c r="U489" i="3"/>
  <c r="AF496" i="3"/>
  <c r="X120" i="3"/>
  <c r="U127" i="3"/>
  <c r="AF133" i="3"/>
  <c r="AD140" i="3"/>
  <c r="AB147" i="3"/>
  <c r="Z154" i="3"/>
  <c r="W161" i="3"/>
  <c r="S168" i="3"/>
  <c r="AF174" i="3"/>
  <c r="AD181" i="3"/>
  <c r="AB188" i="3"/>
  <c r="Y195" i="3"/>
  <c r="U202" i="3"/>
  <c r="S209" i="3"/>
  <c r="AF215" i="3"/>
  <c r="AD222" i="3"/>
  <c r="AA229" i="3"/>
  <c r="W236" i="3"/>
  <c r="U243" i="3"/>
  <c r="S250" i="3"/>
  <c r="AF256" i="3"/>
  <c r="AC263" i="3"/>
  <c r="Y270" i="3"/>
  <c r="W277" i="3"/>
  <c r="U284" i="3"/>
  <c r="S291" i="3"/>
  <c r="AB298" i="3"/>
  <c r="X306" i="3"/>
  <c r="AD318" i="3"/>
  <c r="W332" i="3"/>
  <c r="U343" i="3"/>
  <c r="AC356" i="3"/>
  <c r="Z367" i="3"/>
  <c r="T381" i="3"/>
  <c r="AF394" i="3"/>
  <c r="Y405" i="3"/>
  <c r="V419" i="3"/>
  <c r="AE429" i="3"/>
  <c r="Z444" i="3"/>
  <c r="U460" i="3"/>
  <c r="AE471" i="3"/>
  <c r="Z487" i="3"/>
  <c r="U500" i="3"/>
  <c r="T20" i="3"/>
  <c r="AC35" i="3"/>
  <c r="AG48" i="3"/>
  <c r="AC67" i="3"/>
  <c r="AE78" i="3"/>
  <c r="W93" i="3"/>
  <c r="S107" i="3"/>
  <c r="T118" i="3"/>
  <c r="AB132" i="3"/>
  <c r="AE142" i="3"/>
  <c r="Z156" i="3"/>
  <c r="S176" i="3"/>
  <c r="AB190" i="3"/>
  <c r="U210" i="3"/>
  <c r="AD224" i="3"/>
  <c r="V245" i="3"/>
  <c r="AG263" i="3"/>
  <c r="X279" i="3"/>
  <c r="T298" i="3"/>
  <c r="Z313" i="3"/>
  <c r="AC334" i="3"/>
  <c r="V355" i="3"/>
  <c r="AC373" i="3"/>
  <c r="V394" i="3"/>
  <c r="AC412" i="3"/>
  <c r="T437" i="3"/>
  <c r="AE485" i="3"/>
  <c r="T17" i="3"/>
  <c r="AE54" i="3"/>
  <c r="AE89" i="3"/>
  <c r="S129" i="3"/>
  <c r="Y179" i="3"/>
  <c r="AF222" i="3"/>
  <c r="AD270" i="3"/>
  <c r="X344" i="3"/>
  <c r="AD443" i="3"/>
  <c r="AF159" i="3"/>
  <c r="AD166" i="3"/>
  <c r="AA173" i="3"/>
  <c r="W180" i="3"/>
  <c r="U187" i="3"/>
  <c r="S194" i="3"/>
  <c r="AF200" i="3"/>
  <c r="AC207" i="3"/>
  <c r="Y214" i="3"/>
  <c r="W221" i="3"/>
  <c r="U228" i="3"/>
  <c r="S235" i="3"/>
  <c r="AB242" i="3"/>
  <c r="Z249" i="3"/>
  <c r="X256" i="3"/>
  <c r="U263" i="3"/>
  <c r="AF269" i="3"/>
  <c r="AD276" i="3"/>
  <c r="AB283" i="3"/>
  <c r="Z290" i="3"/>
  <c r="W297" i="3"/>
  <c r="S304" i="3"/>
  <c r="AF310" i="3"/>
  <c r="U318" i="3"/>
  <c r="AG325" i="3"/>
  <c r="AD333" i="3"/>
  <c r="Y341" i="3"/>
  <c r="W349" i="3"/>
  <c r="U357" i="3"/>
  <c r="S365" i="3"/>
  <c r="AD372" i="3"/>
  <c r="Z380" i="3"/>
  <c r="W388" i="3"/>
  <c r="U396" i="3"/>
  <c r="S404" i="3"/>
  <c r="AD411" i="3"/>
  <c r="Z419" i="3"/>
  <c r="V429" i="3"/>
  <c r="AG438" i="3"/>
  <c r="AD450" i="3"/>
  <c r="AA460" i="3"/>
  <c r="W470" i="3"/>
  <c r="S482" i="3"/>
  <c r="AD491" i="3"/>
  <c r="S3" i="3"/>
  <c r="Z11" i="3"/>
  <c r="AA18" i="3"/>
  <c r="AB25" i="3"/>
  <c r="U34" i="3"/>
  <c r="X41" i="3"/>
  <c r="AF48" i="3"/>
  <c r="T59" i="3"/>
  <c r="AB67" i="3"/>
  <c r="U76" i="3"/>
  <c r="X86" i="3"/>
  <c r="AF94" i="3"/>
  <c r="Y103" i="3"/>
  <c r="AB113" i="3"/>
  <c r="U122" i="3"/>
  <c r="AC130" i="3"/>
  <c r="S141" i="3"/>
  <c r="W151" i="3"/>
  <c r="U163" i="3"/>
  <c r="AB172" i="3"/>
  <c r="Z184" i="3"/>
  <c r="AB195" i="3"/>
  <c r="AE205" i="3"/>
  <c r="AE217" i="3"/>
  <c r="U227" i="3"/>
  <c r="U239" i="3"/>
  <c r="U250" i="3"/>
  <c r="Z260" i="3"/>
  <c r="AA277" i="3"/>
  <c r="AE292" i="3"/>
  <c r="AC311" i="3"/>
  <c r="AC332" i="3"/>
  <c r="V350" i="3"/>
  <c r="AA372" i="3"/>
  <c r="V389" i="3"/>
  <c r="AA411" i="3"/>
  <c r="S431" i="3"/>
  <c r="AA450" i="3"/>
  <c r="T474" i="3"/>
  <c r="AD13" i="3"/>
  <c r="AB115" i="3"/>
  <c r="AC451" i="3"/>
  <c r="Y461" i="3"/>
  <c r="V471" i="3"/>
  <c r="AF482" i="3"/>
  <c r="AB492" i="3"/>
  <c r="AB3" i="3"/>
  <c r="U12" i="3"/>
  <c r="V19" i="3"/>
  <c r="Y26" i="3"/>
  <c r="AG34" i="3"/>
  <c r="S42" i="3"/>
  <c r="AB49" i="3"/>
  <c r="AG59" i="3"/>
  <c r="Z68" i="3"/>
  <c r="S77" i="3"/>
  <c r="W87" i="3"/>
  <c r="AE95" i="3"/>
  <c r="X104" i="3"/>
  <c r="AA114" i="3"/>
  <c r="T123" i="3"/>
  <c r="AB131" i="3"/>
  <c r="AD142" i="3"/>
  <c r="S152" i="3"/>
  <c r="T164" i="3"/>
  <c r="U175" i="3"/>
  <c r="Y185" i="3"/>
  <c r="W197" i="3"/>
  <c r="AD206" i="3"/>
  <c r="AB218" i="3"/>
  <c r="AD229" i="3"/>
  <c r="AG239" i="3"/>
  <c r="AG251" i="3"/>
  <c r="W261" i="3"/>
  <c r="W279" i="3"/>
  <c r="T297" i="3"/>
  <c r="Y313" i="3"/>
  <c r="AB334" i="3"/>
  <c r="V352" i="3"/>
  <c r="AB373" i="3"/>
  <c r="S395" i="3"/>
  <c r="AB412" i="3"/>
  <c r="T435" i="3"/>
  <c r="AB451" i="3"/>
  <c r="AF481" i="3"/>
  <c r="W22" i="3"/>
  <c r="U170" i="3"/>
  <c r="AA161" i="3"/>
  <c r="Y168" i="3"/>
  <c r="W175" i="3"/>
  <c r="T182" i="3"/>
  <c r="AE188" i="3"/>
  <c r="AC195" i="3"/>
  <c r="AA202" i="3"/>
  <c r="Y209" i="3"/>
  <c r="V216" i="3"/>
  <c r="AG222" i="3"/>
  <c r="AE229" i="3"/>
  <c r="AC236" i="3"/>
  <c r="W244" i="3"/>
  <c r="U251" i="3"/>
  <c r="S258" i="3"/>
  <c r="AF264" i="3"/>
  <c r="AC271" i="3"/>
  <c r="Y278" i="3"/>
  <c r="W285" i="3"/>
  <c r="U292" i="3"/>
  <c r="S299" i="3"/>
  <c r="AE305" i="3"/>
  <c r="AA312" i="3"/>
  <c r="S320" i="3"/>
  <c r="AF327" i="3"/>
  <c r="AD335" i="3"/>
  <c r="Z343" i="3"/>
  <c r="V351" i="3"/>
  <c r="S359" i="3"/>
  <c r="AF366" i="3"/>
  <c r="AD374" i="3"/>
  <c r="Z382" i="3"/>
  <c r="V390" i="3"/>
  <c r="T398" i="3"/>
  <c r="AF405" i="3"/>
  <c r="AD413" i="3"/>
  <c r="AA421" i="3"/>
  <c r="W431" i="3"/>
  <c r="S443" i="3"/>
  <c r="AD452" i="3"/>
  <c r="Z462" i="3"/>
  <c r="U474" i="3"/>
  <c r="AG483" i="3"/>
  <c r="AC493" i="3"/>
  <c r="AD5" i="3"/>
  <c r="AE12" i="3"/>
  <c r="S20" i="3"/>
  <c r="AA28" i="3"/>
  <c r="AB35" i="3"/>
  <c r="AC42" i="3"/>
  <c r="V52" i="3"/>
  <c r="AD60" i="3"/>
  <c r="W69" i="3"/>
  <c r="Z79" i="3"/>
  <c r="S88" i="3"/>
  <c r="AA96" i="3"/>
  <c r="AF106" i="3"/>
  <c r="Y115" i="3"/>
  <c r="AG123" i="3"/>
  <c r="V134" i="3"/>
  <c r="Z143" i="3"/>
  <c r="AB154" i="3"/>
  <c r="AE164" i="3"/>
  <c r="AF176" i="3"/>
  <c r="U186" i="3"/>
  <c r="V198" i="3"/>
  <c r="W209" i="3"/>
  <c r="AA219" i="3"/>
  <c r="Y231" i="3"/>
  <c r="AF240" i="3"/>
  <c r="AD252" i="3"/>
  <c r="AF263" i="3"/>
  <c r="S280" i="3"/>
  <c r="AC299" i="3"/>
  <c r="U314" i="3"/>
  <c r="Z336" i="3"/>
  <c r="T357" i="3"/>
  <c r="Z375" i="3"/>
  <c r="AF396" i="3"/>
  <c r="Z414" i="3"/>
  <c r="AG435" i="3"/>
  <c r="Z457" i="3"/>
  <c r="AD485" i="3"/>
  <c r="Z31" i="3"/>
  <c r="AB225" i="3"/>
  <c r="AE443" i="3"/>
  <c r="AB453" i="3"/>
  <c r="X463" i="3"/>
  <c r="U475" i="3"/>
  <c r="AF484" i="3"/>
  <c r="AC494" i="3"/>
  <c r="Y6" i="3"/>
  <c r="AB13" i="3"/>
  <c r="AC20" i="3"/>
  <c r="V29" i="3"/>
  <c r="W36" i="3"/>
  <c r="Z43" i="3"/>
  <c r="U53" i="3"/>
  <c r="AC61" i="3"/>
  <c r="V70" i="3"/>
  <c r="Y80" i="3"/>
  <c r="AG88" i="3"/>
  <c r="Z97" i="3"/>
  <c r="AC107" i="3"/>
  <c r="V116" i="3"/>
  <c r="AD124" i="3"/>
  <c r="AG134" i="3"/>
  <c r="Y144" i="3"/>
  <c r="W156" i="3"/>
  <c r="AD165" i="3"/>
  <c r="AB177" i="3"/>
  <c r="AD188" i="3"/>
  <c r="AG198" i="3"/>
  <c r="S211" i="3"/>
  <c r="W220" i="3"/>
  <c r="X232" i="3"/>
  <c r="Y243" i="3"/>
  <c r="AC253" i="3"/>
  <c r="Z266" i="3"/>
  <c r="AB282" i="3"/>
  <c r="AB300" i="3"/>
  <c r="AF318" i="3"/>
  <c r="AA337" i="3"/>
  <c r="AG359" i="3"/>
  <c r="AA376" i="3"/>
  <c r="AG398" i="3"/>
  <c r="Y419" i="3"/>
  <c r="AG437" i="3"/>
  <c r="Z459" i="3"/>
  <c r="AB493" i="3"/>
  <c r="Z41" i="3"/>
  <c r="AE374" i="3"/>
  <c r="AE61" i="3"/>
  <c r="S72" i="3"/>
  <c r="AA442" i="3"/>
  <c r="Y450" i="3"/>
  <c r="V458" i="3"/>
  <c r="S466" i="3"/>
  <c r="AC473" i="3"/>
  <c r="AA481" i="3"/>
  <c r="Y489" i="3"/>
  <c r="W497" i="3"/>
  <c r="AG7" i="3"/>
  <c r="U15" i="3"/>
  <c r="X24" i="3"/>
  <c r="AF32" i="3"/>
  <c r="T42" i="3"/>
  <c r="AE49" i="3"/>
  <c r="T60" i="3"/>
  <c r="AB68" i="3"/>
  <c r="Y75" i="3"/>
  <c r="T83" i="3"/>
  <c r="AG89" i="3"/>
  <c r="AD96" i="3"/>
  <c r="Z103" i="3"/>
  <c r="X110" i="3"/>
  <c r="V117" i="3"/>
  <c r="AE124" i="3"/>
  <c r="AC131" i="3"/>
  <c r="AA138" i="3"/>
  <c r="Y145" i="3"/>
  <c r="V152" i="3"/>
  <c r="AG158" i="3"/>
  <c r="AE165" i="3"/>
  <c r="AC172" i="3"/>
  <c r="AA179" i="3"/>
  <c r="X186" i="3"/>
  <c r="T193" i="3"/>
  <c r="AG199" i="3"/>
  <c r="AE206" i="3"/>
  <c r="AC213" i="3"/>
  <c r="Z220" i="3"/>
  <c r="V227" i="3"/>
  <c r="T234" i="3"/>
  <c r="AE241" i="3"/>
  <c r="AA248" i="3"/>
  <c r="Y255" i="3"/>
  <c r="W262" i="3"/>
  <c r="U269" i="3"/>
  <c r="AG275" i="3"/>
  <c r="AC282" i="3"/>
  <c r="AA289" i="3"/>
  <c r="Y296" i="3"/>
  <c r="W303" i="3"/>
  <c r="T310" i="3"/>
  <c r="T317" i="3"/>
  <c r="AF324" i="3"/>
  <c r="AD332" i="3"/>
  <c r="AB340" i="3"/>
  <c r="X348" i="3"/>
  <c r="T356" i="3"/>
  <c r="AG363" i="3"/>
  <c r="AD371" i="3"/>
  <c r="AB379" i="3"/>
  <c r="Y387" i="3"/>
  <c r="T395" i="3"/>
  <c r="AG402" i="3"/>
  <c r="AD410" i="3"/>
  <c r="AB418" i="3"/>
  <c r="X428" i="3"/>
  <c r="U438" i="3"/>
  <c r="AF447" i="3"/>
  <c r="AA459" i="3"/>
  <c r="W469" i="3"/>
  <c r="S479" i="3"/>
  <c r="AC490" i="3"/>
  <c r="Z500" i="3"/>
  <c r="X9" i="3"/>
  <c r="AF17" i="3"/>
  <c r="AG24" i="3"/>
  <c r="S32" i="3"/>
  <c r="AA40" i="3"/>
  <c r="AG47" i="3"/>
  <c r="Z56" i="3"/>
  <c r="AC66" i="3"/>
  <c r="V75" i="3"/>
  <c r="AD83" i="3"/>
  <c r="T94" i="3"/>
  <c r="AB102" i="3"/>
  <c r="U111" i="3"/>
  <c r="Y121" i="3"/>
  <c r="AG129" i="3"/>
  <c r="Z138" i="3"/>
  <c r="X150" i="3"/>
  <c r="Z161" i="3"/>
  <c r="AC171" i="3"/>
  <c r="AC183" i="3"/>
  <c r="S193" i="3"/>
  <c r="S205" i="3"/>
  <c r="S216" i="3"/>
  <c r="X226" i="3"/>
  <c r="W238" i="3"/>
  <c r="AC247" i="3"/>
  <c r="AB259" i="3"/>
  <c r="AD275" i="3"/>
  <c r="U291" i="3"/>
  <c r="AE310" i="3"/>
  <c r="AD326" i="3"/>
  <c r="V349" i="3"/>
  <c r="AD368" i="3"/>
  <c r="V388" i="3"/>
  <c r="AC410" i="3"/>
  <c r="V427" i="3"/>
  <c r="AC449" i="3"/>
  <c r="V469" i="3"/>
  <c r="AA4" i="3"/>
  <c r="U83" i="3"/>
  <c r="AE141" i="3"/>
  <c r="AC148" i="3"/>
  <c r="AA155" i="3"/>
  <c r="X162" i="3"/>
  <c r="T169" i="3"/>
  <c r="AG175" i="3"/>
  <c r="AE182" i="3"/>
  <c r="AC189" i="3"/>
  <c r="Z196" i="3"/>
  <c r="V203" i="3"/>
  <c r="T210" i="3"/>
  <c r="AG216" i="3"/>
  <c r="AE223" i="3"/>
  <c r="AB230" i="3"/>
  <c r="X237" i="3"/>
  <c r="V244" i="3"/>
  <c r="T251" i="3"/>
  <c r="AG257" i="3"/>
  <c r="AA265" i="3"/>
  <c r="AC276" i="3"/>
  <c r="AF286" i="3"/>
  <c r="S298" i="3"/>
  <c r="AF309" i="3"/>
  <c r="AG320" i="3"/>
  <c r="AA333" i="3"/>
  <c r="X345" i="3"/>
  <c r="AF357" i="3"/>
  <c r="AC371" i="3"/>
  <c r="X383" i="3"/>
  <c r="T396" i="3"/>
  <c r="AD407" i="3"/>
  <c r="Z420" i="3"/>
  <c r="S434" i="3"/>
  <c r="AC445" i="3"/>
  <c r="Y458" i="3"/>
  <c r="T470" i="3"/>
  <c r="AD482" i="3"/>
  <c r="Z496" i="3"/>
  <c r="Y19" i="3"/>
  <c r="W52" i="3"/>
  <c r="V5" i="3"/>
  <c r="Y14" i="3"/>
  <c r="Y24" i="3"/>
  <c r="AG32" i="3"/>
  <c r="U42" i="3"/>
  <c r="AB51" i="3"/>
  <c r="AD62" i="3"/>
  <c r="AB74" i="3"/>
  <c r="AE84" i="3"/>
  <c r="Z122" i="3"/>
  <c r="S177" i="3"/>
  <c r="T235" i="3"/>
  <c r="U437" i="3"/>
  <c r="S473" i="3"/>
  <c r="AC484" i="3"/>
  <c r="Y497" i="3"/>
  <c r="AD20" i="3"/>
  <c r="T54" i="3"/>
  <c r="X7" i="3"/>
  <c r="AF15" i="3"/>
  <c r="T25" i="3"/>
  <c r="AB33" i="3"/>
  <c r="AG42" i="3"/>
  <c r="V54" i="3"/>
  <c r="Y64" i="3"/>
  <c r="AA75" i="3"/>
  <c r="AD85" i="3"/>
  <c r="W129" i="3"/>
  <c r="AF183" i="3"/>
  <c r="AG246" i="3"/>
  <c r="AC499" i="3"/>
  <c r="AD30" i="3"/>
  <c r="X58" i="3"/>
  <c r="S8" i="3"/>
  <c r="AA16" i="3"/>
  <c r="AF25" i="3"/>
  <c r="AD35" i="3"/>
  <c r="W44" i="3"/>
  <c r="AG54" i="3"/>
  <c r="W65" i="3"/>
  <c r="W76" i="3"/>
  <c r="X88" i="3"/>
  <c r="S136" i="3"/>
  <c r="AD190" i="3"/>
  <c r="T258" i="3"/>
  <c r="AG82" i="3"/>
  <c r="AG474" i="3"/>
  <c r="AD488" i="3"/>
  <c r="X500" i="3"/>
  <c r="V32" i="3"/>
  <c r="AE60" i="3"/>
  <c r="AE8" i="3"/>
  <c r="AC18" i="3"/>
  <c r="V27" i="3"/>
  <c r="AA36" i="3"/>
  <c r="T45" i="3"/>
  <c r="AF55" i="3"/>
  <c r="AD67" i="3"/>
  <c r="T78" i="3"/>
  <c r="T89" i="3"/>
  <c r="AF142" i="3"/>
  <c r="AA197" i="3"/>
  <c r="W268" i="3"/>
  <c r="AE128" i="3"/>
  <c r="S477" i="3"/>
  <c r="AA489" i="3"/>
  <c r="U5" i="3"/>
  <c r="X34" i="3"/>
  <c r="Z121" i="3"/>
  <c r="U10" i="3"/>
  <c r="Z19" i="3"/>
  <c r="S28" i="3"/>
  <c r="V37" i="3"/>
  <c r="X47" i="3"/>
  <c r="AA57" i="3"/>
  <c r="AC68" i="3"/>
  <c r="AF78" i="3"/>
  <c r="U95" i="3"/>
  <c r="AD149" i="3"/>
  <c r="W204" i="3"/>
  <c r="X280" i="3"/>
  <c r="AC174" i="3"/>
  <c r="Y425" i="3"/>
  <c r="W433" i="3"/>
  <c r="S441" i="3"/>
  <c r="AD448" i="3"/>
  <c r="AA456" i="3"/>
  <c r="Y464" i="3"/>
  <c r="W472" i="3"/>
  <c r="S480" i="3"/>
  <c r="AD487" i="3"/>
  <c r="AA495" i="3"/>
  <c r="W4" i="3"/>
  <c r="S10" i="3"/>
  <c r="AD15" i="3"/>
  <c r="X21" i="3"/>
  <c r="T27" i="3"/>
  <c r="AE32" i="3"/>
  <c r="Y38" i="3"/>
  <c r="U44" i="3"/>
  <c r="AA50" i="3"/>
  <c r="Y57" i="3"/>
  <c r="V64" i="3"/>
  <c r="AG70" i="3"/>
  <c r="AE77" i="3"/>
  <c r="AC84" i="3"/>
  <c r="AA91" i="3"/>
  <c r="X98" i="3"/>
  <c r="T105" i="3"/>
  <c r="AG111" i="3"/>
  <c r="AE118" i="3"/>
  <c r="AC125" i="3"/>
  <c r="Z132" i="3"/>
  <c r="V139" i="3"/>
  <c r="T146" i="3"/>
  <c r="AG152" i="3"/>
  <c r="AE159" i="3"/>
  <c r="AB166" i="3"/>
  <c r="X173" i="3"/>
  <c r="V180" i="3"/>
  <c r="T187" i="3"/>
  <c r="AG193" i="3"/>
  <c r="AD200" i="3"/>
  <c r="Z207" i="3"/>
  <c r="X214" i="3"/>
  <c r="V221" i="3"/>
  <c r="T228" i="3"/>
  <c r="AF234" i="3"/>
  <c r="AB241" i="3"/>
  <c r="Z248" i="3"/>
  <c r="X255" i="3"/>
  <c r="V262" i="3"/>
  <c r="Y272" i="3"/>
  <c r="AA283" i="3"/>
  <c r="AD293" i="3"/>
  <c r="AF304" i="3"/>
  <c r="S317" i="3"/>
  <c r="AB328" i="3"/>
  <c r="X341" i="3"/>
  <c r="S353" i="3"/>
  <c r="AD365" i="3"/>
  <c r="Z379" i="3"/>
  <c r="V391" i="3"/>
  <c r="AE403" i="3"/>
  <c r="AA415" i="3"/>
  <c r="V428" i="3"/>
  <c r="AF441" i="3"/>
  <c r="AA453" i="3"/>
  <c r="V466" i="3"/>
  <c r="AF477" i="3"/>
  <c r="AB490" i="3"/>
  <c r="X14" i="3"/>
  <c r="AE37" i="3"/>
  <c r="S240" i="3"/>
  <c r="AG10" i="3"/>
  <c r="U20" i="3"/>
  <c r="U30" i="3"/>
  <c r="AC38" i="3"/>
  <c r="V48" i="3"/>
  <c r="Z58" i="3"/>
  <c r="AA69" i="3"/>
  <c r="Z81" i="3"/>
  <c r="AF101" i="3"/>
  <c r="AB156" i="3"/>
  <c r="U211" i="3"/>
  <c r="AB289" i="3"/>
  <c r="AD247" i="3"/>
  <c r="Y426" i="3"/>
  <c r="T434" i="3"/>
  <c r="AG441" i="3"/>
  <c r="AE449" i="3"/>
  <c r="AB457" i="3"/>
  <c r="Y465" i="3"/>
  <c r="T473" i="3"/>
  <c r="AG480" i="3"/>
  <c r="AE488" i="3"/>
  <c r="AB496" i="3"/>
  <c r="T5" i="3"/>
  <c r="AC10" i="3"/>
  <c r="Y16" i="3"/>
  <c r="U22" i="3"/>
  <c r="AD27" i="3"/>
  <c r="Z33" i="3"/>
  <c r="V39" i="3"/>
  <c r="AE44" i="3"/>
  <c r="Y51" i="3"/>
  <c r="U58" i="3"/>
  <c r="S65" i="3"/>
  <c r="AF71" i="3"/>
  <c r="AD78" i="3"/>
  <c r="AA85" i="3"/>
  <c r="W92" i="3"/>
  <c r="U99" i="3"/>
  <c r="S106" i="3"/>
  <c r="AF112" i="3"/>
  <c r="AC119" i="3"/>
  <c r="Y126" i="3"/>
  <c r="W133" i="3"/>
  <c r="U140" i="3"/>
  <c r="S147" i="3"/>
  <c r="AE153" i="3"/>
  <c r="AA160" i="3"/>
  <c r="Y167" i="3"/>
  <c r="W174" i="3"/>
  <c r="U181" i="3"/>
  <c r="AG187" i="3"/>
  <c r="AC194" i="3"/>
  <c r="AA201" i="3"/>
  <c r="Y208" i="3"/>
  <c r="W215" i="3"/>
  <c r="T222" i="3"/>
  <c r="AE228" i="3"/>
  <c r="AC235" i="3"/>
  <c r="AA242" i="3"/>
  <c r="Y249" i="3"/>
  <c r="V256" i="3"/>
  <c r="AG262" i="3"/>
  <c r="W273" i="3"/>
  <c r="W284" i="3"/>
  <c r="X296" i="3"/>
  <c r="AA306" i="3"/>
  <c r="T318" i="3"/>
  <c r="AC329" i="3"/>
  <c r="Y342" i="3"/>
  <c r="S356" i="3"/>
  <c r="AC367" i="3"/>
  <c r="X380" i="3"/>
  <c r="S392" i="3"/>
  <c r="AD404" i="3"/>
  <c r="Z418" i="3"/>
  <c r="V430" i="3"/>
  <c r="AF442" i="3"/>
  <c r="AB454" i="3"/>
  <c r="V467" i="3"/>
  <c r="AF480" i="3"/>
  <c r="AA492" i="3"/>
  <c r="AE15" i="3"/>
  <c r="W39" i="3"/>
  <c r="T3" i="3"/>
  <c r="T13" i="3"/>
  <c r="AB21" i="3"/>
  <c r="AE30" i="3"/>
  <c r="X39" i="3"/>
  <c r="S49" i="3"/>
  <c r="S61" i="3"/>
  <c r="W71" i="3"/>
  <c r="X82" i="3"/>
  <c r="AD108" i="3"/>
  <c r="Y163" i="3"/>
  <c r="S218" i="3"/>
  <c r="AD312" i="3"/>
  <c r="AA343" i="3"/>
  <c r="AG95" i="3"/>
  <c r="AE102" i="3"/>
  <c r="AC109" i="3"/>
  <c r="Z116" i="3"/>
  <c r="V123" i="3"/>
  <c r="T130" i="3"/>
  <c r="AG136" i="3"/>
  <c r="AE143" i="3"/>
  <c r="AB150" i="3"/>
  <c r="X157" i="3"/>
  <c r="V164" i="3"/>
  <c r="T171" i="3"/>
  <c r="AG177" i="3"/>
  <c r="AD184" i="3"/>
  <c r="Z191" i="3"/>
  <c r="X198" i="3"/>
  <c r="V205" i="3"/>
  <c r="T212" i="3"/>
  <c r="AF218" i="3"/>
  <c r="AA226" i="3"/>
  <c r="AC237" i="3"/>
  <c r="AF247" i="3"/>
  <c r="AD259" i="3"/>
  <c r="V269" i="3"/>
  <c r="T281" i="3"/>
  <c r="V292" i="3"/>
  <c r="T320" i="3"/>
  <c r="AC382" i="3"/>
  <c r="S445" i="3"/>
  <c r="AF49" i="3"/>
  <c r="X89" i="3"/>
  <c r="U134" i="3"/>
  <c r="S180" i="3"/>
  <c r="S260" i="3"/>
  <c r="U355" i="3"/>
  <c r="S90" i="3"/>
  <c r="AF96" i="3"/>
  <c r="AC103" i="3"/>
  <c r="Y110" i="3"/>
  <c r="W117" i="3"/>
  <c r="U124" i="3"/>
  <c r="S131" i="3"/>
  <c r="AE137" i="3"/>
  <c r="AA144" i="3"/>
  <c r="Y151" i="3"/>
  <c r="W158" i="3"/>
  <c r="U165" i="3"/>
  <c r="AG171" i="3"/>
  <c r="AC178" i="3"/>
  <c r="AA185" i="3"/>
  <c r="Y192" i="3"/>
  <c r="W199" i="3"/>
  <c r="T206" i="3"/>
  <c r="AE212" i="3"/>
  <c r="AC219" i="3"/>
  <c r="Y227" i="3"/>
  <c r="X239" i="3"/>
  <c r="AD248" i="3"/>
  <c r="AC260" i="3"/>
  <c r="AE271" i="3"/>
  <c r="S282" i="3"/>
  <c r="AF293" i="3"/>
  <c r="AG327" i="3"/>
  <c r="Y390" i="3"/>
  <c r="AE452" i="3"/>
  <c r="U54" i="3"/>
  <c r="AC94" i="3"/>
  <c r="AA140" i="3"/>
  <c r="X185" i="3"/>
  <c r="AD271" i="3"/>
  <c r="U369" i="3"/>
  <c r="AD264" i="3"/>
  <c r="Z271" i="3"/>
  <c r="X278" i="3"/>
  <c r="V285" i="3"/>
  <c r="T292" i="3"/>
  <c r="AF298" i="3"/>
  <c r="AB305" i="3"/>
  <c r="Z312" i="3"/>
  <c r="AG319" i="3"/>
  <c r="AE327" i="3"/>
  <c r="AA335" i="3"/>
  <c r="W343" i="3"/>
  <c r="U351" i="3"/>
  <c r="AG358" i="3"/>
  <c r="AE366" i="3"/>
  <c r="AB374" i="3"/>
  <c r="W382" i="3"/>
  <c r="U390" i="3"/>
  <c r="AG397" i="3"/>
  <c r="AE405" i="3"/>
  <c r="AB413" i="3"/>
  <c r="W421" i="3"/>
  <c r="U429" i="3"/>
  <c r="S437" i="3"/>
  <c r="AE444" i="3"/>
  <c r="AB452" i="3"/>
  <c r="W460" i="3"/>
  <c r="U468" i="3"/>
  <c r="S476" i="3"/>
  <c r="AE483" i="3"/>
  <c r="AB491" i="3"/>
  <c r="W499" i="3"/>
  <c r="AB18" i="3"/>
  <c r="Z36" i="3"/>
  <c r="AE55" i="3"/>
  <c r="AD3" i="3"/>
  <c r="Z9" i="3"/>
  <c r="V15" i="3"/>
  <c r="AE20" i="3"/>
  <c r="AA26" i="3"/>
  <c r="W32" i="3"/>
  <c r="AF37" i="3"/>
  <c r="AB43" i="3"/>
  <c r="AG49" i="3"/>
  <c r="AD56" i="3"/>
  <c r="Z63" i="3"/>
  <c r="X70" i="3"/>
  <c r="V77" i="3"/>
  <c r="T84" i="3"/>
  <c r="AF90" i="3"/>
  <c r="AB97" i="3"/>
  <c r="Z104" i="3"/>
  <c r="X111" i="3"/>
  <c r="V118" i="3"/>
  <c r="S125" i="3"/>
  <c r="AD131" i="3"/>
  <c r="AB138" i="3"/>
  <c r="Z145" i="3"/>
  <c r="X152" i="3"/>
  <c r="U159" i="3"/>
  <c r="AF165" i="3"/>
  <c r="AD172" i="3"/>
  <c r="AB179" i="3"/>
  <c r="Z186" i="3"/>
  <c r="W193" i="3"/>
  <c r="S200" i="3"/>
  <c r="AF206" i="3"/>
  <c r="AD213" i="3"/>
  <c r="AB220" i="3"/>
  <c r="V228" i="3"/>
  <c r="V240" i="3"/>
  <c r="V251" i="3"/>
  <c r="AA261" i="3"/>
  <c r="Z273" i="3"/>
  <c r="AF282" i="3"/>
  <c r="AE294" i="3"/>
  <c r="AE335" i="3"/>
  <c r="U398" i="3"/>
  <c r="AC460" i="3"/>
  <c r="Y58" i="3"/>
  <c r="S100" i="3"/>
  <c r="AF145" i="3"/>
  <c r="AD191" i="3"/>
  <c r="AF281" i="3"/>
  <c r="AB382" i="3"/>
  <c r="AC91" i="3"/>
  <c r="AA98" i="3"/>
  <c r="Y105" i="3"/>
  <c r="V112" i="3"/>
  <c r="AG118" i="3"/>
  <c r="AE125" i="3"/>
  <c r="AC132" i="3"/>
  <c r="AA139" i="3"/>
  <c r="X146" i="3"/>
  <c r="T153" i="3"/>
  <c r="AG159" i="3"/>
  <c r="AE166" i="3"/>
  <c r="AC173" i="3"/>
  <c r="Z180" i="3"/>
  <c r="V187" i="3"/>
  <c r="T194" i="3"/>
  <c r="AG200" i="3"/>
  <c r="AE207" i="3"/>
  <c r="AB214" i="3"/>
  <c r="X221" i="3"/>
  <c r="AE230" i="3"/>
  <c r="S241" i="3"/>
  <c r="S253" i="3"/>
  <c r="X262" i="3"/>
  <c r="X274" i="3"/>
  <c r="X285" i="3"/>
  <c r="AC295" i="3"/>
  <c r="AC343" i="3"/>
  <c r="AG405" i="3"/>
  <c r="Z468" i="3"/>
  <c r="AC62" i="3"/>
  <c r="Y106" i="3"/>
  <c r="V151" i="3"/>
  <c r="Z203" i="3"/>
  <c r="U294" i="3"/>
  <c r="U394" i="3"/>
  <c r="AB92" i="3"/>
  <c r="Y99" i="3"/>
  <c r="U106" i="3"/>
  <c r="S113" i="3"/>
  <c r="AF119" i="3"/>
  <c r="AD126" i="3"/>
  <c r="AA133" i="3"/>
  <c r="W140" i="3"/>
  <c r="U147" i="3"/>
  <c r="S154" i="3"/>
  <c r="AF160" i="3"/>
  <c r="AC167" i="3"/>
  <c r="Y174" i="3"/>
  <c r="W181" i="3"/>
  <c r="U188" i="3"/>
  <c r="S195" i="3"/>
  <c r="AE201" i="3"/>
  <c r="AA208" i="3"/>
  <c r="Y215" i="3"/>
  <c r="W222" i="3"/>
  <c r="Z232" i="3"/>
  <c r="AG241" i="3"/>
  <c r="AE253" i="3"/>
  <c r="AG264" i="3"/>
  <c r="U275" i="3"/>
  <c r="U287" i="3"/>
  <c r="Z296" i="3"/>
  <c r="Y351" i="3"/>
  <c r="AE413" i="3"/>
  <c r="U476" i="3"/>
  <c r="AG66" i="3"/>
  <c r="AD111" i="3"/>
  <c r="AB157" i="3"/>
  <c r="AB213" i="3"/>
  <c r="AF305" i="3"/>
  <c r="AE497" i="3"/>
  <c r="V267" i="3"/>
  <c r="T274" i="3"/>
  <c r="AG280" i="3"/>
  <c r="AE287" i="3"/>
  <c r="AB294" i="3"/>
  <c r="X301" i="3"/>
  <c r="V308" i="3"/>
  <c r="T315" i="3"/>
  <c r="AG322" i="3"/>
  <c r="AC330" i="3"/>
  <c r="Y338" i="3"/>
  <c r="V346" i="3"/>
  <c r="T354" i="3"/>
  <c r="AG361" i="3"/>
  <c r="AC369" i="3"/>
  <c r="Y377" i="3"/>
  <c r="W385" i="3"/>
  <c r="T393" i="3"/>
  <c r="AG400" i="3"/>
  <c r="AD408" i="3"/>
  <c r="Y416" i="3"/>
  <c r="W424" i="3"/>
  <c r="T432" i="3"/>
  <c r="AG439" i="3"/>
  <c r="AD447" i="3"/>
  <c r="Y455" i="3"/>
  <c r="W463" i="3"/>
  <c r="U471" i="3"/>
  <c r="AG478" i="3"/>
  <c r="AD486" i="3"/>
  <c r="Y494" i="3"/>
  <c r="W7" i="3"/>
  <c r="S25" i="3"/>
  <c r="AD40" i="3"/>
  <c r="S66" i="3"/>
  <c r="AF5" i="3"/>
  <c r="AB11" i="3"/>
  <c r="X17" i="3"/>
  <c r="AG22" i="3"/>
  <c r="AC28" i="3"/>
  <c r="Y34" i="3"/>
  <c r="S40" i="3"/>
  <c r="AD45" i="3"/>
  <c r="Z52" i="3"/>
  <c r="V59" i="3"/>
  <c r="T66" i="3"/>
  <c r="AG72" i="3"/>
  <c r="AE79" i="3"/>
  <c r="AB86" i="3"/>
  <c r="X93" i="3"/>
  <c r="V100" i="3"/>
  <c r="T107" i="3"/>
  <c r="AG113" i="3"/>
  <c r="AD120" i="3"/>
  <c r="Z127" i="3"/>
  <c r="X134" i="3"/>
  <c r="V141" i="3"/>
  <c r="T148" i="3"/>
  <c r="AF154" i="3"/>
  <c r="AB161" i="3"/>
  <c r="Z168" i="3"/>
  <c r="X175" i="3"/>
  <c r="V182" i="3"/>
  <c r="S189" i="3"/>
  <c r="AD195" i="3"/>
  <c r="AB202" i="3"/>
  <c r="Z209" i="3"/>
  <c r="X216" i="3"/>
  <c r="U223" i="3"/>
  <c r="Y233" i="3"/>
  <c r="Z244" i="3"/>
  <c r="AD254" i="3"/>
  <c r="AB266" i="3"/>
  <c r="T276" i="3"/>
  <c r="AG287" i="3"/>
  <c r="T299" i="3"/>
  <c r="U359" i="3"/>
  <c r="AC421" i="3"/>
  <c r="S484" i="3"/>
  <c r="W72" i="3"/>
  <c r="T117" i="3"/>
  <c r="AG162" i="3"/>
  <c r="AF225" i="3"/>
  <c r="U316" i="3"/>
  <c r="Y165" i="3"/>
  <c r="U268" i="3"/>
  <c r="S275" i="3"/>
  <c r="AE281" i="3"/>
  <c r="AA288" i="3"/>
  <c r="Y295" i="3"/>
  <c r="W302" i="3"/>
  <c r="U309" i="3"/>
  <c r="T316" i="3"/>
  <c r="AD323" i="3"/>
  <c r="AB331" i="3"/>
  <c r="Z339" i="3"/>
  <c r="W347" i="3"/>
  <c r="T355" i="3"/>
  <c r="AD362" i="3"/>
  <c r="AB370" i="3"/>
  <c r="Z378" i="3"/>
  <c r="X386" i="3"/>
  <c r="T394" i="3"/>
  <c r="AE401" i="3"/>
  <c r="AB409" i="3"/>
  <c r="Z417" i="3"/>
  <c r="X425" i="3"/>
  <c r="T433" i="3"/>
  <c r="AE440" i="3"/>
  <c r="AB448" i="3"/>
  <c r="Z456" i="3"/>
  <c r="X464" i="3"/>
  <c r="T472" i="3"/>
  <c r="AE479" i="3"/>
  <c r="AC487" i="3"/>
  <c r="Z495" i="3"/>
  <c r="AF10" i="3"/>
  <c r="W29" i="3"/>
  <c r="AA43" i="3"/>
  <c r="AC79" i="3"/>
  <c r="AC6" i="3"/>
  <c r="W12" i="3"/>
  <c r="S18" i="3"/>
  <c r="AD23" i="3"/>
  <c r="X29" i="3"/>
  <c r="T35" i="3"/>
  <c r="AE40" i="3"/>
  <c r="Y46" i="3"/>
  <c r="W53" i="3"/>
  <c r="U60" i="3"/>
  <c r="S67" i="3"/>
  <c r="AE73" i="3"/>
  <c r="AA80" i="3"/>
  <c r="Y87" i="3"/>
  <c r="W94" i="3"/>
  <c r="U101" i="3"/>
  <c r="AG107" i="3"/>
  <c r="AC114" i="3"/>
  <c r="AA121" i="3"/>
  <c r="Y128" i="3"/>
  <c r="W135" i="3"/>
  <c r="T142" i="3"/>
  <c r="AE148" i="3"/>
  <c r="AC155" i="3"/>
  <c r="AA162" i="3"/>
  <c r="Y169" i="3"/>
  <c r="V176" i="3"/>
  <c r="AG182" i="3"/>
  <c r="AE189" i="3"/>
  <c r="AC196" i="3"/>
  <c r="AA203" i="3"/>
  <c r="X210" i="3"/>
  <c r="T217" i="3"/>
  <c r="AG223" i="3"/>
  <c r="U234" i="3"/>
  <c r="V246" i="3"/>
  <c r="Z255" i="3"/>
  <c r="AA267" i="3"/>
  <c r="AB278" i="3"/>
  <c r="AF288" i="3"/>
  <c r="AG305" i="3"/>
  <c r="AG366" i="3"/>
  <c r="Y429" i="3"/>
  <c r="AE491" i="3"/>
  <c r="AB77" i="3"/>
  <c r="Z123" i="3"/>
  <c r="W168" i="3"/>
  <c r="AB237" i="3"/>
  <c r="U330" i="3"/>
  <c r="AD274" i="3"/>
  <c r="AF224" i="3"/>
  <c r="AC231" i="3"/>
  <c r="Y238" i="3"/>
  <c r="W245" i="3"/>
  <c r="U252" i="3"/>
  <c r="S259" i="3"/>
  <c r="AE265" i="3"/>
  <c r="AA272" i="3"/>
  <c r="Y279" i="3"/>
  <c r="W286" i="3"/>
  <c r="U293" i="3"/>
  <c r="AG299" i="3"/>
  <c r="AC306" i="3"/>
  <c r="AA313" i="3"/>
  <c r="U321" i="3"/>
  <c r="S329" i="3"/>
  <c r="AE336" i="3"/>
  <c r="Z344" i="3"/>
  <c r="X352" i="3"/>
  <c r="V360" i="3"/>
  <c r="S368" i="3"/>
  <c r="AE375" i="3"/>
  <c r="Z383" i="3"/>
  <c r="X391" i="3"/>
  <c r="V399" i="3"/>
  <c r="S407" i="3"/>
  <c r="AE414" i="3"/>
  <c r="Z422" i="3"/>
  <c r="X430" i="3"/>
  <c r="V438" i="3"/>
  <c r="T446" i="3"/>
  <c r="AE453" i="3"/>
  <c r="AA461" i="3"/>
  <c r="X469" i="3"/>
  <c r="V477" i="3"/>
  <c r="T485" i="3"/>
  <c r="AE492" i="3"/>
  <c r="AA500" i="3"/>
  <c r="Y50" i="3"/>
  <c r="AC54" i="3"/>
  <c r="AG58" i="3"/>
  <c r="V63" i="3"/>
  <c r="Z67" i="3"/>
  <c r="AE72" i="3"/>
  <c r="U78" i="3"/>
  <c r="S84" i="3"/>
  <c r="AF89" i="3"/>
  <c r="V95" i="3"/>
  <c r="T101" i="3"/>
  <c r="AG106" i="3"/>
  <c r="W112" i="3"/>
  <c r="U118" i="3"/>
  <c r="S124" i="3"/>
  <c r="X129" i="3"/>
  <c r="V135" i="3"/>
  <c r="T141" i="3"/>
  <c r="Y146" i="3"/>
  <c r="W152" i="3"/>
  <c r="U158" i="3"/>
  <c r="Z163" i="3"/>
  <c r="X169" i="3"/>
  <c r="V175" i="3"/>
  <c r="AA180" i="3"/>
  <c r="Y186" i="3"/>
  <c r="W192" i="3"/>
  <c r="AA204" i="3"/>
  <c r="W216" i="3"/>
  <c r="Y226" i="3"/>
  <c r="AC238" i="3"/>
  <c r="Y250" i="3"/>
  <c r="AA260" i="3"/>
  <c r="AE272" i="3"/>
  <c r="AA284" i="3"/>
  <c r="AC294" i="3"/>
  <c r="AG306" i="3"/>
  <c r="V319" i="3"/>
  <c r="AD330" i="3"/>
  <c r="AE344" i="3"/>
  <c r="V358" i="3"/>
  <c r="AE369" i="3"/>
  <c r="AE383" i="3"/>
  <c r="S410" i="3"/>
  <c r="AF4" i="3"/>
  <c r="U177" i="3"/>
  <c r="AB333" i="3"/>
  <c r="AD300" i="3"/>
  <c r="AB307" i="3"/>
  <c r="Z314" i="3"/>
  <c r="U322" i="3"/>
  <c r="AF329" i="3"/>
  <c r="AC337" i="3"/>
  <c r="AA345" i="3"/>
  <c r="Y353" i="3"/>
  <c r="U361" i="3"/>
  <c r="AF368" i="3"/>
  <c r="AD376" i="3"/>
  <c r="AA384" i="3"/>
  <c r="Y392" i="3"/>
  <c r="V400" i="3"/>
  <c r="AF407" i="3"/>
  <c r="AD415" i="3"/>
  <c r="AA423" i="3"/>
  <c r="Y431" i="3"/>
  <c r="V439" i="3"/>
  <c r="AF446" i="3"/>
  <c r="AD454" i="3"/>
  <c r="AB462" i="3"/>
  <c r="Y470" i="3"/>
  <c r="V478" i="3"/>
  <c r="AF485" i="3"/>
  <c r="AD493" i="3"/>
  <c r="AC46" i="3"/>
  <c r="AG50" i="3"/>
  <c r="V55" i="3"/>
  <c r="Z59" i="3"/>
  <c r="AD63" i="3"/>
  <c r="S68" i="3"/>
  <c r="X73" i="3"/>
  <c r="AC78" i="3"/>
  <c r="T85" i="3"/>
  <c r="Y90" i="3"/>
  <c r="AD95" i="3"/>
  <c r="U102" i="3"/>
  <c r="Z107" i="3"/>
  <c r="AE112" i="3"/>
  <c r="V119" i="3"/>
  <c r="AA124" i="3"/>
  <c r="AF129" i="3"/>
  <c r="W136" i="3"/>
  <c r="AB141" i="3"/>
  <c r="AG146" i="3"/>
  <c r="X153" i="3"/>
  <c r="AC158" i="3"/>
  <c r="S164" i="3"/>
  <c r="Y170" i="3"/>
  <c r="AD175" i="3"/>
  <c r="T181" i="3"/>
  <c r="Z187" i="3"/>
  <c r="AG194" i="3"/>
  <c r="T205" i="3"/>
  <c r="X217" i="3"/>
  <c r="T229" i="3"/>
  <c r="V239" i="3"/>
  <c r="Z251" i="3"/>
  <c r="V263" i="3"/>
  <c r="X273" i="3"/>
  <c r="AB285" i="3"/>
  <c r="X297" i="3"/>
  <c r="Z307" i="3"/>
  <c r="Y320" i="3"/>
  <c r="AE333" i="3"/>
  <c r="Y345" i="3"/>
  <c r="Y359" i="3"/>
  <c r="AE372" i="3"/>
  <c r="Y384" i="3"/>
  <c r="AD419" i="3"/>
  <c r="AC49" i="3"/>
  <c r="Z182" i="3"/>
  <c r="X368" i="3"/>
  <c r="AC301" i="3"/>
  <c r="Z308" i="3"/>
  <c r="V315" i="3"/>
  <c r="T323" i="3"/>
  <c r="AG330" i="3"/>
  <c r="AD338" i="3"/>
  <c r="AA346" i="3"/>
  <c r="V354" i="3"/>
  <c r="T362" i="3"/>
  <c r="AG369" i="3"/>
  <c r="AE377" i="3"/>
  <c r="AA385" i="3"/>
  <c r="W393" i="3"/>
  <c r="T401" i="3"/>
  <c r="AG408" i="3"/>
  <c r="AE416" i="3"/>
  <c r="AA424" i="3"/>
  <c r="W432" i="3"/>
  <c r="T440" i="3"/>
  <c r="AG447" i="3"/>
  <c r="AE455" i="3"/>
  <c r="AA463" i="3"/>
  <c r="W471" i="3"/>
  <c r="U479" i="3"/>
  <c r="AG486" i="3"/>
  <c r="AE494" i="3"/>
  <c r="V47" i="3"/>
  <c r="Z51" i="3"/>
  <c r="AD55" i="3"/>
  <c r="S60" i="3"/>
  <c r="W64" i="3"/>
  <c r="AA68" i="3"/>
  <c r="AF73" i="3"/>
  <c r="AD79" i="3"/>
  <c r="AB85" i="3"/>
  <c r="AG90" i="3"/>
  <c r="AE96" i="3"/>
  <c r="AC102" i="3"/>
  <c r="S108" i="3"/>
  <c r="AF113" i="3"/>
  <c r="AD119" i="3"/>
  <c r="T125" i="3"/>
  <c r="AG130" i="3"/>
  <c r="AE136" i="3"/>
  <c r="U142" i="3"/>
  <c r="S148" i="3"/>
  <c r="AF153" i="3"/>
  <c r="V159" i="3"/>
  <c r="T165" i="3"/>
  <c r="AG170" i="3"/>
  <c r="W176" i="3"/>
  <c r="U182" i="3"/>
  <c r="S188" i="3"/>
  <c r="S196" i="3"/>
  <c r="AD207" i="3"/>
  <c r="AF217" i="3"/>
  <c r="U230" i="3"/>
  <c r="AF241" i="3"/>
  <c r="S252" i="3"/>
  <c r="W264" i="3"/>
  <c r="S276" i="3"/>
  <c r="U286" i="3"/>
  <c r="Y298" i="3"/>
  <c r="U310" i="3"/>
  <c r="S321" i="3"/>
  <c r="S335" i="3"/>
  <c r="Z348" i="3"/>
  <c r="S360" i="3"/>
  <c r="T374" i="3"/>
  <c r="Z387" i="3"/>
  <c r="AB424" i="3"/>
  <c r="AE67" i="3"/>
  <c r="AE211" i="3"/>
  <c r="V384" i="3"/>
  <c r="Y302" i="3"/>
  <c r="W309" i="3"/>
  <c r="W316" i="3"/>
  <c r="U324" i="3"/>
  <c r="AG331" i="3"/>
  <c r="AB339" i="3"/>
  <c r="Z347" i="3"/>
  <c r="W355" i="3"/>
  <c r="U363" i="3"/>
  <c r="AG370" i="3"/>
  <c r="AB378" i="3"/>
  <c r="Z386" i="3"/>
  <c r="X394" i="3"/>
  <c r="U402" i="3"/>
  <c r="AG409" i="3"/>
  <c r="AB417" i="3"/>
  <c r="Z425" i="3"/>
  <c r="X433" i="3"/>
  <c r="U441" i="3"/>
  <c r="AG448" i="3"/>
  <c r="AB456" i="3"/>
  <c r="Z464" i="3"/>
  <c r="X472" i="3"/>
  <c r="V480" i="3"/>
  <c r="AG487" i="3"/>
  <c r="AC495" i="3"/>
  <c r="AD47" i="3"/>
  <c r="S52" i="3"/>
  <c r="W56" i="3"/>
  <c r="AA60" i="3"/>
  <c r="AE64" i="3"/>
  <c r="T69" i="3"/>
  <c r="Y74" i="3"/>
  <c r="AE80" i="3"/>
  <c r="U86" i="3"/>
  <c r="Z91" i="3"/>
  <c r="AF97" i="3"/>
  <c r="V103" i="3"/>
  <c r="AA108" i="3"/>
  <c r="AG114" i="3"/>
  <c r="W120" i="3"/>
  <c r="AB125" i="3"/>
  <c r="S132" i="3"/>
  <c r="X137" i="3"/>
  <c r="AC142" i="3"/>
  <c r="T149" i="3"/>
  <c r="Y154" i="3"/>
  <c r="AD159" i="3"/>
  <c r="U166" i="3"/>
  <c r="Z171" i="3"/>
  <c r="AE176" i="3"/>
  <c r="V183" i="3"/>
  <c r="AA188" i="3"/>
  <c r="AA196" i="3"/>
  <c r="AE208" i="3"/>
  <c r="AA220" i="3"/>
  <c r="AC230" i="3"/>
  <c r="AG242" i="3"/>
  <c r="AC254" i="3"/>
  <c r="AE264" i="3"/>
  <c r="T277" i="3"/>
  <c r="AE288" i="3"/>
  <c r="AG298" i="3"/>
  <c r="V311" i="3"/>
  <c r="T324" i="3"/>
  <c r="AC335" i="3"/>
  <c r="AC349" i="3"/>
  <c r="T363" i="3"/>
  <c r="AC374" i="3"/>
  <c r="AC388" i="3"/>
  <c r="S449" i="3"/>
  <c r="AE75" i="3"/>
  <c r="AA223" i="3"/>
  <c r="S489" i="3"/>
  <c r="X303" i="3"/>
  <c r="V310" i="3"/>
  <c r="W317" i="3"/>
  <c r="S325" i="3"/>
  <c r="AE332" i="3"/>
  <c r="AC340" i="3"/>
  <c r="AA348" i="3"/>
  <c r="W356" i="3"/>
  <c r="S364" i="3"/>
  <c r="AE371" i="3"/>
  <c r="AC379" i="3"/>
  <c r="AA387" i="3"/>
  <c r="W395" i="3"/>
  <c r="S403" i="3"/>
  <c r="AF410" i="3"/>
  <c r="AC418" i="3"/>
  <c r="AA426" i="3"/>
  <c r="X434" i="3"/>
  <c r="S442" i="3"/>
  <c r="AF449" i="3"/>
  <c r="AC457" i="3"/>
  <c r="AA465" i="3"/>
  <c r="X473" i="3"/>
  <c r="S481" i="3"/>
  <c r="AF488" i="3"/>
  <c r="AD496" i="3"/>
  <c r="W48" i="3"/>
  <c r="AA52" i="3"/>
  <c r="AE56" i="3"/>
  <c r="T61" i="3"/>
  <c r="X65" i="3"/>
  <c r="AB69" i="3"/>
  <c r="Z75" i="3"/>
  <c r="X81" i="3"/>
  <c r="AC86" i="3"/>
  <c r="AA92" i="3"/>
  <c r="Y98" i="3"/>
  <c r="AD103" i="3"/>
  <c r="AB109" i="3"/>
  <c r="Z115" i="3"/>
  <c r="AE120" i="3"/>
  <c r="AC126" i="3"/>
  <c r="AA132" i="3"/>
  <c r="AF137" i="3"/>
  <c r="AD143" i="3"/>
  <c r="AB149" i="3"/>
  <c r="AG154" i="3"/>
  <c r="AE160" i="3"/>
  <c r="AC166" i="3"/>
  <c r="S172" i="3"/>
  <c r="AF177" i="3"/>
  <c r="AD183" i="3"/>
  <c r="T189" i="3"/>
  <c r="V199" i="3"/>
  <c r="X209" i="3"/>
  <c r="AB221" i="3"/>
  <c r="X233" i="3"/>
  <c r="Z243" i="3"/>
  <c r="AD255" i="3"/>
  <c r="Z267" i="3"/>
  <c r="AB277" i="3"/>
  <c r="AF289" i="3"/>
  <c r="AB301" i="3"/>
  <c r="AD311" i="3"/>
  <c r="W325" i="3"/>
  <c r="AC338" i="3"/>
  <c r="W350" i="3"/>
  <c r="W364" i="3"/>
  <c r="AC377" i="3"/>
  <c r="W389" i="3"/>
  <c r="AD458" i="3"/>
  <c r="T120" i="3"/>
  <c r="AF228" i="3"/>
  <c r="W75" i="3"/>
  <c r="U229" i="3"/>
  <c r="AG235" i="3"/>
  <c r="AC242" i="3"/>
  <c r="AA249" i="3"/>
  <c r="Y256" i="3"/>
  <c r="W263" i="3"/>
  <c r="T270" i="3"/>
  <c r="AE276" i="3"/>
  <c r="AC283" i="3"/>
  <c r="AA290" i="3"/>
  <c r="Y297" i="3"/>
  <c r="V304" i="3"/>
  <c r="AG310" i="3"/>
  <c r="V318" i="3"/>
  <c r="T326" i="3"/>
  <c r="AF333" i="3"/>
  <c r="AC341" i="3"/>
  <c r="X349" i="3"/>
  <c r="V357" i="3"/>
  <c r="T365" i="3"/>
  <c r="AF372" i="3"/>
  <c r="AC380" i="3"/>
  <c r="X388" i="3"/>
  <c r="V396" i="3"/>
  <c r="T404" i="3"/>
  <c r="AG411" i="3"/>
  <c r="AC419" i="3"/>
  <c r="Y427" i="3"/>
  <c r="V435" i="3"/>
  <c r="T443" i="3"/>
  <c r="AG450" i="3"/>
  <c r="AC458" i="3"/>
  <c r="Y466" i="3"/>
  <c r="V474" i="3"/>
  <c r="T482" i="3"/>
  <c r="AG489" i="3"/>
  <c r="AC497" i="3"/>
  <c r="AE48" i="3"/>
  <c r="T53" i="3"/>
  <c r="X57" i="3"/>
  <c r="AB61" i="3"/>
  <c r="AF65" i="3"/>
  <c r="U70" i="3"/>
  <c r="AA76" i="3"/>
  <c r="AF81" i="3"/>
  <c r="V87" i="3"/>
  <c r="AB93" i="3"/>
  <c r="AG98" i="3"/>
  <c r="W104" i="3"/>
  <c r="AC110" i="3"/>
  <c r="S116" i="3"/>
  <c r="X121" i="3"/>
  <c r="AD127" i="3"/>
  <c r="T133" i="3"/>
  <c r="Y138" i="3"/>
  <c r="AE144" i="3"/>
  <c r="U150" i="3"/>
  <c r="Z155" i="3"/>
  <c r="AF161" i="3"/>
  <c r="V167" i="3"/>
  <c r="AA172" i="3"/>
  <c r="AG178" i="3"/>
  <c r="W184" i="3"/>
  <c r="AB189" i="3"/>
  <c r="W200" i="3"/>
  <c r="S212" i="3"/>
  <c r="U222" i="3"/>
  <c r="Y234" i="3"/>
  <c r="U246" i="3"/>
  <c r="W256" i="3"/>
  <c r="AA268" i="3"/>
  <c r="W280" i="3"/>
  <c r="Y290" i="3"/>
  <c r="AC302" i="3"/>
  <c r="Y314" i="3"/>
  <c r="AF325" i="3"/>
  <c r="AG339" i="3"/>
  <c r="X353" i="3"/>
  <c r="AF364" i="3"/>
  <c r="AG378" i="3"/>
  <c r="X392" i="3"/>
  <c r="AC463" i="3"/>
  <c r="AD130" i="3"/>
  <c r="AC257" i="3"/>
  <c r="S6" i="3"/>
  <c r="AF229" i="3"/>
  <c r="AD236" i="3"/>
  <c r="AB243" i="3"/>
  <c r="Z250" i="3"/>
  <c r="W257" i="3"/>
  <c r="S264" i="3"/>
  <c r="AF270" i="3"/>
  <c r="AD277" i="3"/>
  <c r="AB284" i="3"/>
  <c r="Y291" i="3"/>
  <c r="U298" i="3"/>
  <c r="S305" i="3"/>
  <c r="AF311" i="3"/>
  <c r="W319" i="3"/>
  <c r="S327" i="3"/>
  <c r="AD334" i="3"/>
  <c r="AB342" i="3"/>
  <c r="Y350" i="3"/>
  <c r="W358" i="3"/>
  <c r="T366" i="3"/>
  <c r="AD373" i="3"/>
  <c r="AB381" i="3"/>
  <c r="Y389" i="3"/>
  <c r="W397" i="3"/>
  <c r="T405" i="3"/>
  <c r="AD412" i="3"/>
  <c r="AB420" i="3"/>
  <c r="Z428" i="3"/>
  <c r="W436" i="3"/>
  <c r="T444" i="3"/>
  <c r="AD451" i="3"/>
  <c r="AB459" i="3"/>
  <c r="Z467" i="3"/>
  <c r="W475" i="3"/>
  <c r="T483" i="3"/>
  <c r="AD490" i="3"/>
  <c r="AB498" i="3"/>
  <c r="X49" i="3"/>
  <c r="AB53" i="3"/>
  <c r="AF57" i="3"/>
  <c r="U62" i="3"/>
  <c r="Y66" i="3"/>
  <c r="V71" i="3"/>
  <c r="T77" i="3"/>
  <c r="Y82" i="3"/>
  <c r="W88" i="3"/>
  <c r="U94" i="3"/>
  <c r="Z99" i="3"/>
  <c r="X105" i="3"/>
  <c r="V111" i="3"/>
  <c r="AA116" i="3"/>
  <c r="Y122" i="3"/>
  <c r="W128" i="3"/>
  <c r="AB133" i="3"/>
  <c r="Z139" i="3"/>
  <c r="X145" i="3"/>
  <c r="AC150" i="3"/>
  <c r="AA156" i="3"/>
  <c r="Y162" i="3"/>
  <c r="AD167" i="3"/>
  <c r="AB173" i="3"/>
  <c r="Z179" i="3"/>
  <c r="AE184" i="3"/>
  <c r="AC190" i="3"/>
  <c r="AE200" i="3"/>
  <c r="T213" i="3"/>
  <c r="AE224" i="3"/>
  <c r="AG234" i="3"/>
  <c r="V247" i="3"/>
  <c r="AG258" i="3"/>
  <c r="T269" i="3"/>
  <c r="X281" i="3"/>
  <c r="T293" i="3"/>
  <c r="V303" i="3"/>
  <c r="AA315" i="3"/>
  <c r="AG328" i="3"/>
  <c r="AA340" i="3"/>
  <c r="AA354" i="3"/>
  <c r="AG367" i="3"/>
  <c r="AA379" i="3"/>
  <c r="AA393" i="3"/>
  <c r="S488" i="3"/>
  <c r="AC137" i="3"/>
  <c r="X268" i="3"/>
  <c r="AE154" i="3"/>
  <c r="AE192" i="3"/>
  <c r="T197" i="3"/>
  <c r="X201" i="3"/>
  <c r="AB205" i="3"/>
  <c r="AF209" i="3"/>
  <c r="U214" i="3"/>
  <c r="Y218" i="3"/>
  <c r="AC222" i="3"/>
  <c r="AG226" i="3"/>
  <c r="V231" i="3"/>
  <c r="Z235" i="3"/>
  <c r="AD239" i="3"/>
  <c r="S244" i="3"/>
  <c r="W248" i="3"/>
  <c r="AA252" i="3"/>
  <c r="AE256" i="3"/>
  <c r="T261" i="3"/>
  <c r="X265" i="3"/>
  <c r="AB269" i="3"/>
  <c r="AF273" i="3"/>
  <c r="U278" i="3"/>
  <c r="Y282" i="3"/>
  <c r="AC286" i="3"/>
  <c r="AG290" i="3"/>
  <c r="V295" i="3"/>
  <c r="Z299" i="3"/>
  <c r="AD303" i="3"/>
  <c r="S308" i="3"/>
  <c r="W312" i="3"/>
  <c r="AD316" i="3"/>
  <c r="AB321" i="3"/>
  <c r="Z326" i="3"/>
  <c r="Y331" i="3"/>
  <c r="W336" i="3"/>
  <c r="U341" i="3"/>
  <c r="S346" i="3"/>
  <c r="AF350" i="3"/>
  <c r="AD355" i="3"/>
  <c r="AB360" i="3"/>
  <c r="AA365" i="3"/>
  <c r="Y370" i="3"/>
  <c r="W375" i="3"/>
  <c r="U380" i="3"/>
  <c r="S385" i="3"/>
  <c r="AF389" i="3"/>
  <c r="AD394" i="3"/>
  <c r="AA429" i="3"/>
  <c r="AA468" i="3"/>
  <c r="AE11" i="3"/>
  <c r="X84" i="3"/>
  <c r="S143" i="3"/>
  <c r="AF188" i="3"/>
  <c r="V234" i="3"/>
  <c r="T280" i="3"/>
  <c r="AC403" i="3"/>
  <c r="AC32" i="3"/>
  <c r="X193" i="3"/>
  <c r="AB197" i="3"/>
  <c r="AF201" i="3"/>
  <c r="U206" i="3"/>
  <c r="Y210" i="3"/>
  <c r="AC214" i="3"/>
  <c r="AG218" i="3"/>
  <c r="V223" i="3"/>
  <c r="Z227" i="3"/>
  <c r="AD231" i="3"/>
  <c r="S236" i="3"/>
  <c r="W240" i="3"/>
  <c r="AA244" i="3"/>
  <c r="AE248" i="3"/>
  <c r="T253" i="3"/>
  <c r="X257" i="3"/>
  <c r="AB261" i="3"/>
  <c r="AF265" i="3"/>
  <c r="U270" i="3"/>
  <c r="Y274" i="3"/>
  <c r="AC278" i="3"/>
  <c r="AG282" i="3"/>
  <c r="V287" i="3"/>
  <c r="Z291" i="3"/>
  <c r="AD295" i="3"/>
  <c r="S300" i="3"/>
  <c r="W304" i="3"/>
  <c r="AA308" i="3"/>
  <c r="AE312" i="3"/>
  <c r="X317" i="3"/>
  <c r="V322" i="3"/>
  <c r="U327" i="3"/>
  <c r="S332" i="3"/>
  <c r="AF336" i="3"/>
  <c r="AD341" i="3"/>
  <c r="AB346" i="3"/>
  <c r="Z351" i="3"/>
  <c r="X356" i="3"/>
  <c r="W361" i="3"/>
  <c r="U366" i="3"/>
  <c r="S371" i="3"/>
  <c r="AF375" i="3"/>
  <c r="AD380" i="3"/>
  <c r="AB385" i="3"/>
  <c r="Z390" i="3"/>
  <c r="Y395" i="3"/>
  <c r="Y434" i="3"/>
  <c r="Y473" i="3"/>
  <c r="AF20" i="3"/>
  <c r="AA95" i="3"/>
  <c r="X148" i="3"/>
  <c r="V194" i="3"/>
  <c r="AB240" i="3"/>
  <c r="AB288" i="3"/>
  <c r="X421" i="3"/>
  <c r="T63" i="3"/>
  <c r="AF193" i="3"/>
  <c r="U198" i="3"/>
  <c r="Y202" i="3"/>
  <c r="AC206" i="3"/>
  <c r="AG210" i="3"/>
  <c r="V215" i="3"/>
  <c r="Z219" i="3"/>
  <c r="AD223" i="3"/>
  <c r="S228" i="3"/>
  <c r="W232" i="3"/>
  <c r="AA236" i="3"/>
  <c r="AE240" i="3"/>
  <c r="T245" i="3"/>
  <c r="X249" i="3"/>
  <c r="AB253" i="3"/>
  <c r="AF257" i="3"/>
  <c r="U262" i="3"/>
  <c r="Y266" i="3"/>
  <c r="AC270" i="3"/>
  <c r="AG274" i="3"/>
  <c r="V279" i="3"/>
  <c r="Z283" i="3"/>
  <c r="AD287" i="3"/>
  <c r="S292" i="3"/>
  <c r="W296" i="3"/>
  <c r="AA300" i="3"/>
  <c r="AE304" i="3"/>
  <c r="T309" i="3"/>
  <c r="X313" i="3"/>
  <c r="AG317" i="3"/>
  <c r="AF322" i="3"/>
  <c r="AD327" i="3"/>
  <c r="AB332" i="3"/>
  <c r="Z337" i="3"/>
  <c r="X342" i="3"/>
  <c r="V347" i="3"/>
  <c r="T352" i="3"/>
  <c r="S357" i="3"/>
  <c r="AF361" i="3"/>
  <c r="AD366" i="3"/>
  <c r="AB371" i="3"/>
  <c r="Z376" i="3"/>
  <c r="X381" i="3"/>
  <c r="V386" i="3"/>
  <c r="U391" i="3"/>
  <c r="W400" i="3"/>
  <c r="W439" i="3"/>
  <c r="W478" i="3"/>
  <c r="Z30" i="3"/>
  <c r="W107" i="3"/>
  <c r="AD154" i="3"/>
  <c r="T200" i="3"/>
  <c r="AG245" i="3"/>
  <c r="AG301" i="3"/>
  <c r="Z441" i="3"/>
  <c r="U88" i="3"/>
  <c r="AC70" i="3"/>
  <c r="AG74" i="3"/>
  <c r="V79" i="3"/>
  <c r="Z83" i="3"/>
  <c r="AD87" i="3"/>
  <c r="S92" i="3"/>
  <c r="W96" i="3"/>
  <c r="AA100" i="3"/>
  <c r="AE104" i="3"/>
  <c r="T109" i="3"/>
  <c r="X113" i="3"/>
  <c r="AB117" i="3"/>
  <c r="AF121" i="3"/>
  <c r="U126" i="3"/>
  <c r="Y130" i="3"/>
  <c r="AC134" i="3"/>
  <c r="AG138" i="3"/>
  <c r="V143" i="3"/>
  <c r="Z147" i="3"/>
  <c r="AD151" i="3"/>
  <c r="S156" i="3"/>
  <c r="W160" i="3"/>
  <c r="AA164" i="3"/>
  <c r="AE168" i="3"/>
  <c r="T173" i="3"/>
  <c r="X177" i="3"/>
  <c r="AB181" i="3"/>
  <c r="AF185" i="3"/>
  <c r="U190" i="3"/>
  <c r="Y194" i="3"/>
  <c r="AC198" i="3"/>
  <c r="AG202" i="3"/>
  <c r="V207" i="3"/>
  <c r="Z211" i="3"/>
  <c r="AD215" i="3"/>
  <c r="S220" i="3"/>
  <c r="W224" i="3"/>
  <c r="AA228" i="3"/>
  <c r="AE232" i="3"/>
  <c r="T237" i="3"/>
  <c r="X241" i="3"/>
  <c r="AB245" i="3"/>
  <c r="AF249" i="3"/>
  <c r="U254" i="3"/>
  <c r="Y258" i="3"/>
  <c r="AC262" i="3"/>
  <c r="AG266" i="3"/>
  <c r="V271" i="3"/>
  <c r="Z275" i="3"/>
  <c r="AD279" i="3"/>
  <c r="S284" i="3"/>
  <c r="W288" i="3"/>
  <c r="AA292" i="3"/>
  <c r="AE296" i="3"/>
  <c r="T301" i="3"/>
  <c r="X305" i="3"/>
  <c r="AB309" i="3"/>
  <c r="AF313" i="3"/>
  <c r="AB318" i="3"/>
  <c r="Z323" i="3"/>
  <c r="X328" i="3"/>
  <c r="V333" i="3"/>
  <c r="T338" i="3"/>
  <c r="AG342" i="3"/>
  <c r="AE347" i="3"/>
  <c r="AD352" i="3"/>
  <c r="AB357" i="3"/>
  <c r="Z362" i="3"/>
  <c r="X367" i="3"/>
  <c r="V372" i="3"/>
  <c r="T377" i="3"/>
  <c r="AG381" i="3"/>
  <c r="AF386" i="3"/>
  <c r="AD391" i="3"/>
  <c r="U405" i="3"/>
  <c r="U444" i="3"/>
  <c r="U483" i="3"/>
  <c r="S39" i="3"/>
  <c r="U113" i="3"/>
  <c r="T160" i="3"/>
  <c r="Z206" i="3"/>
  <c r="W251" i="3"/>
  <c r="AG315" i="3"/>
  <c r="W468" i="3"/>
  <c r="X123" i="3"/>
  <c r="AD71" i="3"/>
  <c r="S76" i="3"/>
  <c r="W80" i="3"/>
  <c r="AA84" i="3"/>
  <c r="AE88" i="3"/>
  <c r="T93" i="3"/>
  <c r="X97" i="3"/>
  <c r="AB101" i="3"/>
  <c r="AF105" i="3"/>
  <c r="U110" i="3"/>
  <c r="Y114" i="3"/>
  <c r="AC118" i="3"/>
  <c r="AG122" i="3"/>
  <c r="V127" i="3"/>
  <c r="Z131" i="3"/>
  <c r="AD135" i="3"/>
  <c r="S140" i="3"/>
  <c r="W144" i="3"/>
  <c r="AA148" i="3"/>
  <c r="AE152" i="3"/>
  <c r="T157" i="3"/>
  <c r="X161" i="3"/>
  <c r="AB165" i="3"/>
  <c r="AF169" i="3"/>
  <c r="U174" i="3"/>
  <c r="Y178" i="3"/>
  <c r="AC182" i="3"/>
  <c r="AG186" i="3"/>
  <c r="V191" i="3"/>
  <c r="Z195" i="3"/>
  <c r="AD199" i="3"/>
  <c r="S204" i="3"/>
  <c r="W208" i="3"/>
  <c r="AA212" i="3"/>
  <c r="AE216" i="3"/>
  <c r="T221" i="3"/>
  <c r="X225" i="3"/>
  <c r="AB229" i="3"/>
  <c r="AF233" i="3"/>
  <c r="U238" i="3"/>
  <c r="Y242" i="3"/>
  <c r="AC246" i="3"/>
  <c r="AG250" i="3"/>
  <c r="V255" i="3"/>
  <c r="Z259" i="3"/>
  <c r="AD263" i="3"/>
  <c r="S268" i="3"/>
  <c r="W272" i="3"/>
  <c r="AA276" i="3"/>
  <c r="AE280" i="3"/>
  <c r="T285" i="3"/>
  <c r="X289" i="3"/>
  <c r="AB293" i="3"/>
  <c r="AF297" i="3"/>
  <c r="U302" i="3"/>
  <c r="Y306" i="3"/>
  <c r="AC310" i="3"/>
  <c r="AG314" i="3"/>
  <c r="AE319" i="3"/>
  <c r="AC324" i="3"/>
  <c r="AA329" i="3"/>
  <c r="Y334" i="3"/>
  <c r="W339" i="3"/>
  <c r="V344" i="3"/>
  <c r="T349" i="3"/>
  <c r="AG353" i="3"/>
  <c r="AE358" i="3"/>
  <c r="AC363" i="3"/>
  <c r="AA368" i="3"/>
  <c r="Y373" i="3"/>
  <c r="X378" i="3"/>
  <c r="V383" i="3"/>
  <c r="T388" i="3"/>
  <c r="AG392" i="3"/>
  <c r="AF414" i="3"/>
  <c r="AF453" i="3"/>
  <c r="AF492" i="3"/>
  <c r="AD58" i="3"/>
  <c r="Y125" i="3"/>
  <c r="AE171" i="3"/>
  <c r="U217" i="3"/>
  <c r="S263" i="3"/>
  <c r="T353" i="3"/>
  <c r="AD26" i="3"/>
  <c r="T191" i="3"/>
  <c r="S396" i="3"/>
  <c r="AF400" i="3"/>
  <c r="AD405" i="3"/>
  <c r="AB410" i="3"/>
  <c r="Z415" i="3"/>
  <c r="X420" i="3"/>
  <c r="W425" i="3"/>
  <c r="U430" i="3"/>
  <c r="S435" i="3"/>
  <c r="AF439" i="3"/>
  <c r="AD444" i="3"/>
  <c r="AB449" i="3"/>
  <c r="Z454" i="3"/>
  <c r="Y459" i="3"/>
  <c r="W464" i="3"/>
  <c r="U469" i="3"/>
  <c r="S474" i="3"/>
  <c r="AF478" i="3"/>
  <c r="AD483" i="3"/>
  <c r="AB488" i="3"/>
  <c r="AA493" i="3"/>
  <c r="Y498" i="3"/>
  <c r="Y5" i="3"/>
  <c r="AF12" i="3"/>
  <c r="AG21" i="3"/>
  <c r="AA31" i="3"/>
  <c r="AB40" i="3"/>
  <c r="AD50" i="3"/>
  <c r="AE59" i="3"/>
  <c r="AF68" i="3"/>
  <c r="X76" i="3"/>
  <c r="S87" i="3"/>
  <c r="AB96" i="3"/>
  <c r="AE107" i="3"/>
  <c r="AD114" i="3"/>
  <c r="AB120" i="3"/>
  <c r="AG125" i="3"/>
  <c r="X132" i="3"/>
  <c r="V138" i="3"/>
  <c r="AA143" i="3"/>
  <c r="AG149" i="3"/>
  <c r="W155" i="3"/>
  <c r="AB160" i="3"/>
  <c r="S167" i="3"/>
  <c r="X172" i="3"/>
  <c r="AC177" i="3"/>
  <c r="T184" i="3"/>
  <c r="Y189" i="3"/>
  <c r="AD194" i="3"/>
  <c r="AC201" i="3"/>
  <c r="S207" i="3"/>
  <c r="X212" i="3"/>
  <c r="AD218" i="3"/>
  <c r="T224" i="3"/>
  <c r="Y229" i="3"/>
  <c r="AE235" i="3"/>
  <c r="U241" i="3"/>
  <c r="Z246" i="3"/>
  <c r="AF252" i="3"/>
  <c r="V258" i="3"/>
  <c r="AA263" i="3"/>
  <c r="AG269" i="3"/>
  <c r="W275" i="3"/>
  <c r="AB280" i="3"/>
  <c r="AD290" i="3"/>
  <c r="S303" i="3"/>
  <c r="AG318" i="3"/>
  <c r="Z338" i="3"/>
  <c r="AC353" i="3"/>
  <c r="AA369" i="3"/>
  <c r="T389" i="3"/>
  <c r="AD406" i="3"/>
  <c r="AG421" i="3"/>
  <c r="AE448" i="3"/>
  <c r="AA469" i="3"/>
  <c r="W493" i="3"/>
  <c r="Z38" i="3"/>
  <c r="Y77" i="3"/>
  <c r="T15" i="3"/>
  <c r="AD33" i="3"/>
  <c r="AB63" i="3"/>
  <c r="AG92" i="3"/>
  <c r="AA126" i="3"/>
  <c r="AD161" i="3"/>
  <c r="AE202" i="3"/>
  <c r="AB396" i="3"/>
  <c r="Z401" i="3"/>
  <c r="X406" i="3"/>
  <c r="V411" i="3"/>
  <c r="T416" i="3"/>
  <c r="S421" i="3"/>
  <c r="AF425" i="3"/>
  <c r="AD430" i="3"/>
  <c r="AB435" i="3"/>
  <c r="Z440" i="3"/>
  <c r="X445" i="3"/>
  <c r="V450" i="3"/>
  <c r="U455" i="3"/>
  <c r="S460" i="3"/>
  <c r="AF464" i="3"/>
  <c r="AD469" i="3"/>
  <c r="AB474" i="3"/>
  <c r="Z479" i="3"/>
  <c r="X484" i="3"/>
  <c r="W489" i="3"/>
  <c r="U494" i="3"/>
  <c r="S499" i="3"/>
  <c r="AG5" i="3"/>
  <c r="AG13" i="3"/>
  <c r="S23" i="3"/>
  <c r="AC33" i="3"/>
  <c r="AC41" i="3"/>
  <c r="W51" i="3"/>
  <c r="AF60" i="3"/>
  <c r="AG69" i="3"/>
  <c r="AF76" i="3"/>
  <c r="T88" i="3"/>
  <c r="AC97" i="3"/>
  <c r="AF108" i="3"/>
  <c r="W115" i="3"/>
  <c r="U121" i="3"/>
  <c r="Z126" i="3"/>
  <c r="AF132" i="3"/>
  <c r="AD138" i="3"/>
  <c r="T144" i="3"/>
  <c r="Z150" i="3"/>
  <c r="AE155" i="3"/>
  <c r="U161" i="3"/>
  <c r="AA167" i="3"/>
  <c r="AF172" i="3"/>
  <c r="V178" i="3"/>
  <c r="AB184" i="3"/>
  <c r="AG189" i="3"/>
  <c r="W195" i="3"/>
  <c r="V202" i="3"/>
  <c r="AA207" i="3"/>
  <c r="AF212" i="3"/>
  <c r="W219" i="3"/>
  <c r="AB224" i="3"/>
  <c r="AG229" i="3"/>
  <c r="X236" i="3"/>
  <c r="AC241" i="3"/>
  <c r="S247" i="3"/>
  <c r="Y253" i="3"/>
  <c r="AD258" i="3"/>
  <c r="T264" i="3"/>
  <c r="Z270" i="3"/>
  <c r="AE275" i="3"/>
  <c r="AC281" i="3"/>
  <c r="W291" i="3"/>
  <c r="AC305" i="3"/>
  <c r="AA319" i="3"/>
  <c r="T339" i="3"/>
  <c r="AG354" i="3"/>
  <c r="AB372" i="3"/>
  <c r="T392" i="3"/>
  <c r="X407" i="3"/>
  <c r="Y424" i="3"/>
  <c r="S450" i="3"/>
  <c r="AE473" i="3"/>
  <c r="AF493" i="3"/>
  <c r="T40" i="3"/>
  <c r="AD82" i="3"/>
  <c r="AB15" i="3"/>
  <c r="Z37" i="3"/>
  <c r="AD65" i="3"/>
  <c r="AG100" i="3"/>
  <c r="X131" i="3"/>
  <c r="AF163" i="3"/>
  <c r="X211" i="3"/>
  <c r="V397" i="3"/>
  <c r="T402" i="3"/>
  <c r="AG406" i="3"/>
  <c r="AE411" i="3"/>
  <c r="AD416" i="3"/>
  <c r="AB421" i="3"/>
  <c r="Z426" i="3"/>
  <c r="X431" i="3"/>
  <c r="V436" i="3"/>
  <c r="T441" i="3"/>
  <c r="AG445" i="3"/>
  <c r="AF450" i="3"/>
  <c r="AD455" i="3"/>
  <c r="AB460" i="3"/>
  <c r="Z465" i="3"/>
  <c r="X470" i="3"/>
  <c r="V475" i="3"/>
  <c r="T480" i="3"/>
  <c r="S485" i="3"/>
  <c r="AF489" i="3"/>
  <c r="AD494" i="3"/>
  <c r="AB499" i="3"/>
  <c r="S7" i="3"/>
  <c r="S15" i="3"/>
  <c r="U25" i="3"/>
  <c r="AD34" i="3"/>
  <c r="AD42" i="3"/>
  <c r="X52" i="3"/>
  <c r="AG61" i="3"/>
  <c r="S71" i="3"/>
  <c r="S79" i="3"/>
  <c r="U89" i="3"/>
  <c r="AD98" i="3"/>
  <c r="Z110" i="3"/>
  <c r="AE115" i="3"/>
  <c r="AC121" i="3"/>
  <c r="T128" i="3"/>
  <c r="AG133" i="3"/>
  <c r="W139" i="3"/>
  <c r="AC145" i="3"/>
  <c r="S151" i="3"/>
  <c r="X156" i="3"/>
  <c r="AD162" i="3"/>
  <c r="T168" i="3"/>
  <c r="Y173" i="3"/>
  <c r="AE179" i="3"/>
  <c r="U185" i="3"/>
  <c r="Z190" i="3"/>
  <c r="AF196" i="3"/>
  <c r="AD202" i="3"/>
  <c r="T208" i="3"/>
  <c r="Z214" i="3"/>
  <c r="AE219" i="3"/>
  <c r="U225" i="3"/>
  <c r="AA231" i="3"/>
  <c r="AF236" i="3"/>
  <c r="V242" i="3"/>
  <c r="AB248" i="3"/>
  <c r="AG253" i="3"/>
  <c r="W259" i="3"/>
  <c r="AC265" i="3"/>
  <c r="S271" i="3"/>
  <c r="X276" i="3"/>
  <c r="X284" i="3"/>
  <c r="AF292" i="3"/>
  <c r="V306" i="3"/>
  <c r="Z324" i="3"/>
  <c r="W340" i="3"/>
  <c r="AG357" i="3"/>
  <c r="Z377" i="3"/>
  <c r="AD392" i="3"/>
  <c r="AA408" i="3"/>
  <c r="Z430" i="3"/>
  <c r="W454" i="3"/>
  <c r="Y474" i="3"/>
  <c r="S500" i="3"/>
  <c r="X44" i="3"/>
  <c r="W91" i="3"/>
  <c r="AC16" i="3"/>
  <c r="Y44" i="3"/>
  <c r="AA70" i="3"/>
  <c r="U104" i="3"/>
  <c r="AF131" i="3"/>
  <c r="AC168" i="3"/>
  <c r="AF211" i="3"/>
  <c r="AE397" i="3"/>
  <c r="AC402" i="3"/>
  <c r="AA407" i="3"/>
  <c r="Z412" i="3"/>
  <c r="X417" i="3"/>
  <c r="V422" i="3"/>
  <c r="T427" i="3"/>
  <c r="AG431" i="3"/>
  <c r="AE436" i="3"/>
  <c r="AC441" i="3"/>
  <c r="AB446" i="3"/>
  <c r="Z451" i="3"/>
  <c r="X456" i="3"/>
  <c r="V461" i="3"/>
  <c r="T466" i="3"/>
  <c r="AG470" i="3"/>
  <c r="AE475" i="3"/>
  <c r="AD480" i="3"/>
  <c r="AB485" i="3"/>
  <c r="Z490" i="3"/>
  <c r="X495" i="3"/>
  <c r="V500" i="3"/>
  <c r="T8" i="3"/>
  <c r="AB16" i="3"/>
  <c r="V26" i="3"/>
  <c r="W35" i="3"/>
  <c r="AE43" i="3"/>
  <c r="Y53" i="3"/>
  <c r="S63" i="3"/>
  <c r="T72" i="3"/>
  <c r="T80" i="3"/>
  <c r="AC89" i="3"/>
  <c r="AE99" i="3"/>
  <c r="S111" i="3"/>
  <c r="AF116" i="3"/>
  <c r="V122" i="3"/>
  <c r="AB128" i="3"/>
  <c r="Z134" i="3"/>
  <c r="AE139" i="3"/>
  <c r="V146" i="3"/>
  <c r="AA151" i="3"/>
  <c r="AF156" i="3"/>
  <c r="W163" i="3"/>
  <c r="AB168" i="3"/>
  <c r="AG173" i="3"/>
  <c r="X180" i="3"/>
  <c r="AC185" i="3"/>
  <c r="S191" i="3"/>
  <c r="Y197" i="3"/>
  <c r="W203" i="3"/>
  <c r="AB208" i="3"/>
  <c r="S215" i="3"/>
  <c r="X220" i="3"/>
  <c r="AC225" i="3"/>
  <c r="T232" i="3"/>
  <c r="Y237" i="3"/>
  <c r="AD242" i="3"/>
  <c r="U249" i="3"/>
  <c r="Z254" i="3"/>
  <c r="AE259" i="3"/>
  <c r="V266" i="3"/>
  <c r="AA271" i="3"/>
  <c r="AF276" i="3"/>
  <c r="AF284" i="3"/>
  <c r="Y293" i="3"/>
  <c r="W307" i="3"/>
  <c r="AC325" i="3"/>
  <c r="X343" i="3"/>
  <c r="AB358" i="3"/>
  <c r="T378" i="3"/>
  <c r="AG393" i="3"/>
  <c r="AB411" i="3"/>
  <c r="AD434" i="3"/>
  <c r="AF454" i="3"/>
  <c r="AB475" i="3"/>
  <c r="AA7" i="3"/>
  <c r="AE51" i="3"/>
  <c r="S103" i="3"/>
  <c r="Y20" i="3"/>
  <c r="Z45" i="3"/>
  <c r="T71" i="3"/>
  <c r="AG108" i="3"/>
  <c r="Y140" i="3"/>
  <c r="V169" i="3"/>
  <c r="AD217" i="3"/>
  <c r="Y398" i="3"/>
  <c r="W403" i="3"/>
  <c r="V408" i="3"/>
  <c r="T413" i="3"/>
  <c r="AG417" i="3"/>
  <c r="AE422" i="3"/>
  <c r="AC427" i="3"/>
  <c r="AA432" i="3"/>
  <c r="Y437" i="3"/>
  <c r="X442" i="3"/>
  <c r="V447" i="3"/>
  <c r="T452" i="3"/>
  <c r="AG456" i="3"/>
  <c r="AE461" i="3"/>
  <c r="AC466" i="3"/>
  <c r="AA471" i="3"/>
  <c r="Z476" i="3"/>
  <c r="X481" i="3"/>
  <c r="V486" i="3"/>
  <c r="T491" i="3"/>
  <c r="AG495" i="3"/>
  <c r="AE500" i="3"/>
  <c r="U9" i="3"/>
  <c r="AC17" i="3"/>
  <c r="W27" i="3"/>
  <c r="X36" i="3"/>
  <c r="AF44" i="3"/>
  <c r="Z54" i="3"/>
  <c r="T64" i="3"/>
  <c r="U73" i="3"/>
  <c r="U81" i="3"/>
  <c r="AD90" i="3"/>
  <c r="AB104" i="3"/>
  <c r="AA111" i="3"/>
  <c r="Y117" i="3"/>
  <c r="AE123" i="3"/>
  <c r="U129" i="3"/>
  <c r="S135" i="3"/>
  <c r="Y141" i="3"/>
  <c r="AD146" i="3"/>
  <c r="T152" i="3"/>
  <c r="Z158" i="3"/>
  <c r="AE163" i="3"/>
  <c r="U169" i="3"/>
  <c r="AA175" i="3"/>
  <c r="AF180" i="3"/>
  <c r="V186" i="3"/>
  <c r="AB192" i="3"/>
  <c r="AG197" i="3"/>
  <c r="AE203" i="3"/>
  <c r="V210" i="3"/>
  <c r="AA215" i="3"/>
  <c r="AF220" i="3"/>
  <c r="W227" i="3"/>
  <c r="AB232" i="3"/>
  <c r="AG237" i="3"/>
  <c r="X244" i="3"/>
  <c r="AC249" i="3"/>
  <c r="S255" i="3"/>
  <c r="Y261" i="3"/>
  <c r="AD266" i="3"/>
  <c r="T272" i="3"/>
  <c r="Z278" i="3"/>
  <c r="AG285" i="3"/>
  <c r="Z294" i="3"/>
  <c r="AA311" i="3"/>
  <c r="AD328" i="3"/>
  <c r="AG343" i="3"/>
  <c r="Z363" i="3"/>
  <c r="W379" i="3"/>
  <c r="S397" i="3"/>
  <c r="Z416" i="3"/>
  <c r="Y435" i="3"/>
  <c r="T456" i="3"/>
  <c r="AG482" i="3"/>
  <c r="T16" i="3"/>
  <c r="AF52" i="3"/>
  <c r="T104" i="3"/>
  <c r="AG20" i="3"/>
  <c r="V49" i="3"/>
  <c r="AC80" i="3"/>
  <c r="Z109" i="3"/>
  <c r="W146" i="3"/>
  <c r="AC184" i="3"/>
  <c r="X251" i="3"/>
  <c r="S399" i="3"/>
  <c r="AG403" i="3"/>
  <c r="AE408" i="3"/>
  <c r="AC413" i="3"/>
  <c r="AA418" i="3"/>
  <c r="Y423" i="3"/>
  <c r="W428" i="3"/>
  <c r="U433" i="3"/>
  <c r="T438" i="3"/>
  <c r="AG442" i="3"/>
  <c r="AE447" i="3"/>
  <c r="AC452" i="3"/>
  <c r="AA457" i="3"/>
  <c r="Y462" i="3"/>
  <c r="W467" i="3"/>
  <c r="V472" i="3"/>
  <c r="T477" i="3"/>
  <c r="AG481" i="3"/>
  <c r="AE486" i="3"/>
  <c r="AC491" i="3"/>
  <c r="AA496" i="3"/>
  <c r="W3" i="3"/>
  <c r="V10" i="3"/>
  <c r="AD18" i="3"/>
  <c r="X28" i="3"/>
  <c r="Y37" i="3"/>
  <c r="Z46" i="3"/>
  <c r="AA55" i="3"/>
  <c r="AC65" i="3"/>
  <c r="AC73" i="3"/>
  <c r="V82" i="3"/>
  <c r="AE91" i="3"/>
  <c r="AC105" i="3"/>
  <c r="T112" i="3"/>
  <c r="AG117" i="3"/>
  <c r="X124" i="3"/>
  <c r="AC129" i="3"/>
  <c r="AA135" i="3"/>
  <c r="AG141" i="3"/>
  <c r="W147" i="3"/>
  <c r="AB152" i="3"/>
  <c r="S159" i="3"/>
  <c r="X164" i="3"/>
  <c r="AC169" i="3"/>
  <c r="T176" i="3"/>
  <c r="Y181" i="3"/>
  <c r="AD186" i="3"/>
  <c r="U193" i="3"/>
  <c r="Z198" i="3"/>
  <c r="X204" i="3"/>
  <c r="AD210" i="3"/>
  <c r="T216" i="3"/>
  <c r="Y221" i="3"/>
  <c r="AE227" i="3"/>
  <c r="U233" i="3"/>
  <c r="Z238" i="3"/>
  <c r="AF244" i="3"/>
  <c r="V250" i="3"/>
  <c r="AA255" i="3"/>
  <c r="AG261" i="3"/>
  <c r="W267" i="3"/>
  <c r="AB272" i="3"/>
  <c r="S279" i="3"/>
  <c r="Z286" i="3"/>
  <c r="U297" i="3"/>
  <c r="V314" i="3"/>
  <c r="X329" i="3"/>
  <c r="U345" i="3"/>
  <c r="AC364" i="3"/>
  <c r="X382" i="3"/>
  <c r="AB397" i="3"/>
  <c r="T417" i="3"/>
  <c r="AB436" i="3"/>
  <c r="X460" i="3"/>
  <c r="V487" i="3"/>
  <c r="U17" i="3"/>
  <c r="S55" i="3"/>
  <c r="X3" i="3"/>
  <c r="Y28" i="3"/>
  <c r="AD49" i="3"/>
  <c r="AA86" i="3"/>
  <c r="AA110" i="3"/>
  <c r="AE146" i="3"/>
  <c r="V185" i="3"/>
  <c r="V257" i="3"/>
  <c r="AC399" i="3"/>
  <c r="AA404" i="3"/>
  <c r="Y409" i="3"/>
  <c r="W414" i="3"/>
  <c r="U419" i="3"/>
  <c r="S424" i="3"/>
  <c r="AF428" i="3"/>
  <c r="AE433" i="3"/>
  <c r="AC438" i="3"/>
  <c r="AA443" i="3"/>
  <c r="Y448" i="3"/>
  <c r="W453" i="3"/>
  <c r="U458" i="3"/>
  <c r="S463" i="3"/>
  <c r="AG467" i="3"/>
  <c r="AE472" i="3"/>
  <c r="AC477" i="3"/>
  <c r="AA482" i="3"/>
  <c r="Y487" i="3"/>
  <c r="W492" i="3"/>
  <c r="U497" i="3"/>
  <c r="AE3" i="3"/>
  <c r="W11" i="3"/>
  <c r="AE19" i="3"/>
  <c r="Y29" i="3"/>
  <c r="AG37" i="3"/>
  <c r="AA47" i="3"/>
  <c r="AC57" i="3"/>
  <c r="AD66" i="3"/>
  <c r="AD74" i="3"/>
  <c r="W83" i="3"/>
  <c r="Z94" i="3"/>
  <c r="AD106" i="3"/>
  <c r="AB112" i="3"/>
  <c r="AA119" i="3"/>
  <c r="AF124" i="3"/>
  <c r="V130" i="3"/>
  <c r="U137" i="3"/>
  <c r="Z142" i="3"/>
  <c r="AE147" i="3"/>
  <c r="V154" i="3"/>
  <c r="AA159" i="3"/>
  <c r="AF164" i="3"/>
  <c r="W171" i="3"/>
  <c r="AB176" i="3"/>
  <c r="AG181" i="3"/>
  <c r="X188" i="3"/>
  <c r="AC193" i="3"/>
  <c r="S199" i="3"/>
  <c r="AG205" i="3"/>
  <c r="W211" i="3"/>
  <c r="AB216" i="3"/>
  <c r="S223" i="3"/>
  <c r="X228" i="3"/>
  <c r="AC233" i="3"/>
  <c r="T240" i="3"/>
  <c r="Y245" i="3"/>
  <c r="AD250" i="3"/>
  <c r="U257" i="3"/>
  <c r="Z262" i="3"/>
  <c r="AE267" i="3"/>
  <c r="V274" i="3"/>
  <c r="AA279" i="3"/>
  <c r="S287" i="3"/>
  <c r="Y301" i="3"/>
  <c r="AD314" i="3"/>
  <c r="AA330" i="3"/>
  <c r="T350" i="3"/>
  <c r="AD367" i="3"/>
  <c r="AG382" i="3"/>
  <c r="Z402" i="3"/>
  <c r="X418" i="3"/>
  <c r="AF440" i="3"/>
  <c r="AC467" i="3"/>
  <c r="AE487" i="3"/>
  <c r="W19" i="3"/>
  <c r="V66" i="3"/>
  <c r="AF3" i="3"/>
  <c r="U32" i="3"/>
  <c r="AE50" i="3"/>
  <c r="T87" i="3"/>
  <c r="AE122" i="3"/>
  <c r="AG148" i="3"/>
  <c r="W186" i="3"/>
  <c r="Z285" i="3"/>
  <c r="AF283" i="3"/>
  <c r="Y172" i="3"/>
  <c r="AB191" i="3"/>
  <c r="AF227" i="3"/>
  <c r="AA294" i="3"/>
  <c r="AF92" i="3"/>
  <c r="AD9" i="3"/>
  <c r="T23" i="3"/>
  <c r="S38" i="3"/>
  <c r="AA54" i="3"/>
  <c r="U72" i="3"/>
  <c r="Z93" i="3"/>
  <c r="Y116" i="3"/>
  <c r="S134" i="3"/>
  <c r="X155" i="3"/>
  <c r="V177" i="3"/>
  <c r="AE194" i="3"/>
  <c r="AC232" i="3"/>
  <c r="S330" i="3"/>
  <c r="AG77" i="3"/>
  <c r="Y85" i="3"/>
  <c r="X92" i="3"/>
  <c r="AF100" i="3"/>
  <c r="Y109" i="3"/>
  <c r="AC113" i="3"/>
  <c r="Z118" i="3"/>
  <c r="AD122" i="3"/>
  <c r="S127" i="3"/>
  <c r="W131" i="3"/>
  <c r="T136" i="3"/>
  <c r="X140" i="3"/>
  <c r="AB144" i="3"/>
  <c r="AF148" i="3"/>
  <c r="U153" i="3"/>
  <c r="Y157" i="3"/>
  <c r="AC161" i="3"/>
  <c r="AG165" i="3"/>
  <c r="V170" i="3"/>
  <c r="Z174" i="3"/>
  <c r="AD178" i="3"/>
  <c r="S183" i="3"/>
  <c r="W187" i="3"/>
  <c r="AA191" i="3"/>
  <c r="AE195" i="3"/>
  <c r="AB200" i="3"/>
  <c r="AF204" i="3"/>
  <c r="U209" i="3"/>
  <c r="Y213" i="3"/>
  <c r="AC217" i="3"/>
  <c r="AG221" i="3"/>
  <c r="V226" i="3"/>
  <c r="Z230" i="3"/>
  <c r="AD234" i="3"/>
  <c r="S239" i="3"/>
  <c r="W243" i="3"/>
  <c r="AA247" i="3"/>
  <c r="AE251" i="3"/>
  <c r="T256" i="3"/>
  <c r="X260" i="3"/>
  <c r="AB264" i="3"/>
  <c r="AF268" i="3"/>
  <c r="U273" i="3"/>
  <c r="Y277" i="3"/>
  <c r="V282" i="3"/>
  <c r="U289" i="3"/>
  <c r="AC297" i="3"/>
  <c r="AG309" i="3"/>
  <c r="AE320" i="3"/>
  <c r="V334" i="3"/>
  <c r="V348" i="3"/>
  <c r="AE359" i="3"/>
  <c r="V373" i="3"/>
  <c r="V387" i="3"/>
  <c r="AE398" i="3"/>
  <c r="V412" i="3"/>
  <c r="AC428" i="3"/>
  <c r="AG443" i="3"/>
  <c r="S461" i="3"/>
  <c r="AF479" i="3"/>
  <c r="U495" i="3"/>
  <c r="AE27" i="3"/>
  <c r="Z62" i="3"/>
  <c r="S95" i="3"/>
  <c r="W10" i="3"/>
  <c r="AE26" i="3"/>
  <c r="U40" i="3"/>
  <c r="T55" i="3"/>
  <c r="S78" i="3"/>
  <c r="AB95" i="3"/>
  <c r="AG116" i="3"/>
  <c r="AE138" i="3"/>
  <c r="Y156" i="3"/>
  <c r="AD177" i="3"/>
  <c r="AB199" i="3"/>
  <c r="X235" i="3"/>
  <c r="AB330" i="3"/>
  <c r="AA15" i="3"/>
  <c r="T24" i="3"/>
  <c r="AB32" i="3"/>
  <c r="AA39" i="3"/>
  <c r="AB48" i="3"/>
  <c r="AB56" i="3"/>
  <c r="U65" i="3"/>
  <c r="AB72" i="3"/>
  <c r="Z78" i="3"/>
  <c r="AG85" i="3"/>
  <c r="Y93" i="3"/>
  <c r="Z102" i="3"/>
  <c r="AG109" i="3"/>
  <c r="V114" i="3"/>
  <c r="S119" i="3"/>
  <c r="W123" i="3"/>
  <c r="AA127" i="3"/>
  <c r="AE131" i="3"/>
  <c r="AB136" i="3"/>
  <c r="AF140" i="3"/>
  <c r="U145" i="3"/>
  <c r="Y149" i="3"/>
  <c r="AC153" i="3"/>
  <c r="AG157" i="3"/>
  <c r="V162" i="3"/>
  <c r="Z166" i="3"/>
  <c r="AD170" i="3"/>
  <c r="S175" i="3"/>
  <c r="W179" i="3"/>
  <c r="AA183" i="3"/>
  <c r="AE187" i="3"/>
  <c r="T192" i="3"/>
  <c r="X196" i="3"/>
  <c r="U201" i="3"/>
  <c r="Y205" i="3"/>
  <c r="AC209" i="3"/>
  <c r="AG213" i="3"/>
  <c r="V218" i="3"/>
  <c r="Z222" i="3"/>
  <c r="AD226" i="3"/>
  <c r="S231" i="3"/>
  <c r="W235" i="3"/>
  <c r="AA239" i="3"/>
  <c r="AE243" i="3"/>
  <c r="T248" i="3"/>
  <c r="X252" i="3"/>
  <c r="AB256" i="3"/>
  <c r="AF260" i="3"/>
  <c r="U265" i="3"/>
  <c r="Y269" i="3"/>
  <c r="AC273" i="3"/>
  <c r="AG277" i="3"/>
  <c r="AD282" i="3"/>
  <c r="V290" i="3"/>
  <c r="AD298" i="3"/>
  <c r="Z310" i="3"/>
  <c r="AE323" i="3"/>
  <c r="Y335" i="3"/>
  <c r="AE348" i="3"/>
  <c r="AF362" i="3"/>
  <c r="Y374" i="3"/>
  <c r="AE387" i="3"/>
  <c r="AF401" i="3"/>
  <c r="Y413" i="3"/>
  <c r="W429" i="3"/>
  <c r="V448" i="3"/>
  <c r="Y463" i="3"/>
  <c r="Z480" i="3"/>
  <c r="Y499" i="3"/>
  <c r="AG29" i="3"/>
  <c r="AA63" i="3"/>
  <c r="AG101" i="3"/>
  <c r="X11" i="3"/>
  <c r="X27" i="3"/>
  <c r="AF43" i="3"/>
  <c r="W58" i="3"/>
  <c r="AA78" i="3"/>
  <c r="Y100" i="3"/>
  <c r="S118" i="3"/>
  <c r="X139" i="3"/>
  <c r="V161" i="3"/>
  <c r="AE178" i="3"/>
  <c r="U200" i="3"/>
  <c r="V249" i="3"/>
  <c r="AG387" i="3"/>
  <c r="U281" i="3"/>
  <c r="Y285" i="3"/>
  <c r="AC289" i="3"/>
  <c r="AG293" i="3"/>
  <c r="V298" i="3"/>
  <c r="Z302" i="3"/>
  <c r="AD306" i="3"/>
  <c r="S311" i="3"/>
  <c r="W315" i="3"/>
  <c r="V320" i="3"/>
  <c r="T325" i="3"/>
  <c r="AG329" i="3"/>
  <c r="AE334" i="3"/>
  <c r="AC339" i="3"/>
  <c r="AA344" i="3"/>
  <c r="Y349" i="3"/>
  <c r="X354" i="3"/>
  <c r="V359" i="3"/>
  <c r="T364" i="3"/>
  <c r="AG368" i="3"/>
  <c r="AE373" i="3"/>
  <c r="AC378" i="3"/>
  <c r="AA383" i="3"/>
  <c r="Z388" i="3"/>
  <c r="X393" i="3"/>
  <c r="V398" i="3"/>
  <c r="T403" i="3"/>
  <c r="AG407" i="3"/>
  <c r="AE412" i="3"/>
  <c r="AC417" i="3"/>
  <c r="AE423" i="3"/>
  <c r="AF429" i="3"/>
  <c r="S436" i="3"/>
  <c r="W443" i="3"/>
  <c r="Y449" i="3"/>
  <c r="Z455" i="3"/>
  <c r="AE462" i="3"/>
  <c r="AF468" i="3"/>
  <c r="S475" i="3"/>
  <c r="X482" i="3"/>
  <c r="Y488" i="3"/>
  <c r="Z494" i="3"/>
  <c r="Z6" i="3"/>
  <c r="V18" i="3"/>
  <c r="AF28" i="3"/>
  <c r="W43" i="3"/>
  <c r="AG53" i="3"/>
  <c r="AB64" i="3"/>
  <c r="AC81" i="3"/>
  <c r="AG93" i="3"/>
  <c r="AA103" i="3"/>
  <c r="Z5" i="3"/>
  <c r="AE10" i="3"/>
  <c r="U16" i="3"/>
  <c r="AA22" i="3"/>
  <c r="AF27" i="3"/>
  <c r="V33" i="3"/>
  <c r="AB39" i="3"/>
  <c r="AG44" i="3"/>
  <c r="W50" i="3"/>
  <c r="AD57" i="3"/>
  <c r="V65" i="3"/>
  <c r="AB71" i="3"/>
  <c r="U80" i="3"/>
  <c r="AB87" i="3"/>
  <c r="T95" i="3"/>
  <c r="AB103" i="3"/>
  <c r="S110" i="3"/>
  <c r="Z117" i="3"/>
  <c r="S126" i="3"/>
  <c r="Z133" i="3"/>
  <c r="AF139" i="3"/>
  <c r="Y148" i="3"/>
  <c r="AF155" i="3"/>
  <c r="X163" i="3"/>
  <c r="AF171" i="3"/>
  <c r="W178" i="3"/>
  <c r="AD185" i="3"/>
  <c r="W194" i="3"/>
  <c r="W202" i="3"/>
  <c r="AG212" i="3"/>
  <c r="W234" i="3"/>
  <c r="AC256" i="3"/>
  <c r="AF291" i="3"/>
  <c r="AD375" i="3"/>
  <c r="S295" i="3"/>
  <c r="W299" i="3"/>
  <c r="AA303" i="3"/>
  <c r="AE307" i="3"/>
  <c r="T312" i="3"/>
  <c r="AA316" i="3"/>
  <c r="Y321" i="3"/>
  <c r="W326" i="3"/>
  <c r="U331" i="3"/>
  <c r="S336" i="3"/>
  <c r="AF340" i="3"/>
  <c r="AE345" i="3"/>
  <c r="AC350" i="3"/>
  <c r="AA355" i="3"/>
  <c r="Y360" i="3"/>
  <c r="W365" i="3"/>
  <c r="U370" i="3"/>
  <c r="S375" i="3"/>
  <c r="AG379" i="3"/>
  <c r="AE384" i="3"/>
  <c r="AC389" i="3"/>
  <c r="AA394" i="3"/>
  <c r="Y399" i="3"/>
  <c r="W404" i="3"/>
  <c r="U409" i="3"/>
  <c r="T414" i="3"/>
  <c r="AG418" i="3"/>
  <c r="S425" i="3"/>
  <c r="U431" i="3"/>
  <c r="Y438" i="3"/>
  <c r="AA444" i="3"/>
  <c r="AB450" i="3"/>
  <c r="AG457" i="3"/>
  <c r="S464" i="3"/>
  <c r="U470" i="3"/>
  <c r="Y477" i="3"/>
  <c r="AA483" i="3"/>
  <c r="AB489" i="3"/>
  <c r="AG496" i="3"/>
  <c r="AB8" i="3"/>
  <c r="X20" i="3"/>
  <c r="U33" i="3"/>
  <c r="Y45" i="3"/>
  <c r="T56" i="3"/>
  <c r="Y69" i="3"/>
  <c r="AE83" i="3"/>
  <c r="T96" i="3"/>
  <c r="X108" i="3"/>
  <c r="AA6" i="3"/>
  <c r="AF11" i="3"/>
  <c r="W18" i="3"/>
  <c r="AB23" i="3"/>
  <c r="AG28" i="3"/>
  <c r="X35" i="3"/>
  <c r="AC40" i="3"/>
  <c r="S46" i="3"/>
  <c r="Y52" i="3"/>
  <c r="AE58" i="3"/>
  <c r="W66" i="3"/>
  <c r="AE74" i="3"/>
  <c r="W82" i="3"/>
  <c r="AC88" i="3"/>
  <c r="V97" i="3"/>
  <c r="AC104" i="3"/>
  <c r="U112" i="3"/>
  <c r="AC120" i="3"/>
  <c r="T127" i="3"/>
  <c r="AA134" i="3"/>
  <c r="T143" i="3"/>
  <c r="AA150" i="3"/>
  <c r="AG156" i="3"/>
  <c r="Z165" i="3"/>
  <c r="AG172" i="3"/>
  <c r="Y180" i="3"/>
  <c r="AG188" i="3"/>
  <c r="X195" i="3"/>
  <c r="X203" i="3"/>
  <c r="W218" i="3"/>
  <c r="U240" i="3"/>
  <c r="AD265" i="3"/>
  <c r="T303" i="3"/>
  <c r="Z460" i="3"/>
  <c r="AA295" i="3"/>
  <c r="AE299" i="3"/>
  <c r="T304" i="3"/>
  <c r="X308" i="3"/>
  <c r="AB312" i="3"/>
  <c r="U317" i="3"/>
  <c r="S322" i="3"/>
  <c r="AF326" i="3"/>
  <c r="AD331" i="3"/>
  <c r="AB336" i="3"/>
  <c r="AA341" i="3"/>
  <c r="Y346" i="3"/>
  <c r="W351" i="3"/>
  <c r="U356" i="3"/>
  <c r="S361" i="3"/>
  <c r="AF365" i="3"/>
  <c r="AD370" i="3"/>
  <c r="AC375" i="3"/>
  <c r="AA380" i="3"/>
  <c r="Y385" i="3"/>
  <c r="W390" i="3"/>
  <c r="U395" i="3"/>
  <c r="S400" i="3"/>
  <c r="AF404" i="3"/>
  <c r="AE409" i="3"/>
  <c r="AC414" i="3"/>
  <c r="AA419" i="3"/>
  <c r="AB425" i="3"/>
  <c r="AD431" i="3"/>
  <c r="S439" i="3"/>
  <c r="U445" i="3"/>
  <c r="V451" i="3"/>
  <c r="AA458" i="3"/>
  <c r="AB464" i="3"/>
  <c r="AD470" i="3"/>
  <c r="T478" i="3"/>
  <c r="U484" i="3"/>
  <c r="V490" i="3"/>
  <c r="AA497" i="3"/>
  <c r="AC9" i="3"/>
  <c r="Y21" i="3"/>
  <c r="V34" i="3"/>
  <c r="AG45" i="3"/>
  <c r="U57" i="3"/>
  <c r="Z70" i="3"/>
  <c r="AF84" i="3"/>
  <c r="U97" i="3"/>
  <c r="X116" i="3"/>
  <c r="T7" i="3"/>
  <c r="Y12" i="3"/>
  <c r="AE18" i="3"/>
  <c r="U24" i="3"/>
  <c r="Z29" i="3"/>
  <c r="AF35" i="3"/>
  <c r="V41" i="3"/>
  <c r="AA46" i="3"/>
  <c r="AG52" i="3"/>
  <c r="X59" i="3"/>
  <c r="AE66" i="3"/>
  <c r="X75" i="3"/>
  <c r="AE82" i="3"/>
  <c r="V89" i="3"/>
  <c r="AD97" i="3"/>
  <c r="V105" i="3"/>
  <c r="AC112" i="3"/>
  <c r="V121" i="3"/>
  <c r="AB127" i="3"/>
  <c r="T135" i="3"/>
  <c r="AB143" i="3"/>
  <c r="T151" i="3"/>
  <c r="Z157" i="3"/>
  <c r="S166" i="3"/>
  <c r="Z173" i="3"/>
  <c r="AG180" i="3"/>
  <c r="Z189" i="3"/>
  <c r="AF195" i="3"/>
  <c r="S206" i="3"/>
  <c r="Z221" i="3"/>
  <c r="AC240" i="3"/>
  <c r="AE266" i="3"/>
  <c r="AB303" i="3"/>
  <c r="V470" i="3"/>
  <c r="W283" i="3"/>
  <c r="AA287" i="3"/>
  <c r="AE291" i="3"/>
  <c r="T296" i="3"/>
  <c r="X300" i="3"/>
  <c r="AB304" i="3"/>
  <c r="AF308" i="3"/>
  <c r="U313" i="3"/>
  <c r="AD317" i="3"/>
  <c r="AB322" i="3"/>
  <c r="Z327" i="3"/>
  <c r="X332" i="3"/>
  <c r="W337" i="3"/>
  <c r="U342" i="3"/>
  <c r="S347" i="3"/>
  <c r="AF351" i="3"/>
  <c r="AD356" i="3"/>
  <c r="AB361" i="3"/>
  <c r="Z366" i="3"/>
  <c r="Y371" i="3"/>
  <c r="W376" i="3"/>
  <c r="U381" i="3"/>
  <c r="S386" i="3"/>
  <c r="AF390" i="3"/>
  <c r="AD395" i="3"/>
  <c r="AB400" i="3"/>
  <c r="AA405" i="3"/>
  <c r="Y410" i="3"/>
  <c r="W415" i="3"/>
  <c r="U420" i="3"/>
  <c r="V426" i="3"/>
  <c r="AA433" i="3"/>
  <c r="AC439" i="3"/>
  <c r="AD445" i="3"/>
  <c r="T453" i="3"/>
  <c r="U459" i="3"/>
  <c r="W465" i="3"/>
  <c r="AA472" i="3"/>
  <c r="AC478" i="3"/>
  <c r="AD484" i="3"/>
  <c r="T492" i="3"/>
  <c r="U498" i="3"/>
  <c r="AD10" i="3"/>
  <c r="AB24" i="3"/>
  <c r="AE35" i="3"/>
  <c r="S47" i="3"/>
  <c r="X60" i="3"/>
  <c r="AA71" i="3"/>
  <c r="Z86" i="3"/>
  <c r="X100" i="3"/>
  <c r="Y133" i="3"/>
  <c r="AB7" i="3"/>
  <c r="S14" i="3"/>
  <c r="X19" i="3"/>
  <c r="AC24" i="3"/>
  <c r="T31" i="3"/>
  <c r="Y36" i="3"/>
  <c r="AD41" i="3"/>
  <c r="U48" i="3"/>
  <c r="Z53" i="3"/>
  <c r="AG60" i="3"/>
  <c r="Z69" i="3"/>
  <c r="AF75" i="3"/>
  <c r="X83" i="3"/>
  <c r="AF91" i="3"/>
  <c r="X99" i="3"/>
  <c r="AD105" i="3"/>
  <c r="W114" i="3"/>
  <c r="AD121" i="3"/>
  <c r="V129" i="3"/>
  <c r="AD137" i="3"/>
  <c r="U144" i="3"/>
  <c r="AB151" i="3"/>
  <c r="U160" i="3"/>
  <c r="AB167" i="3"/>
  <c r="S174" i="3"/>
  <c r="AA182" i="3"/>
  <c r="S190" i="3"/>
  <c r="Z197" i="3"/>
  <c r="AA206" i="3"/>
  <c r="W226" i="3"/>
  <c r="AF243" i="3"/>
  <c r="W274" i="3"/>
  <c r="Y315" i="3"/>
  <c r="AC352" i="3"/>
  <c r="AE283" i="3"/>
  <c r="T288" i="3"/>
  <c r="X292" i="3"/>
  <c r="AB296" i="3"/>
  <c r="AF300" i="3"/>
  <c r="U305" i="3"/>
  <c r="Y309" i="3"/>
  <c r="AC313" i="3"/>
  <c r="X318" i="3"/>
  <c r="V323" i="3"/>
  <c r="T328" i="3"/>
  <c r="S333" i="3"/>
  <c r="AF337" i="3"/>
  <c r="AD342" i="3"/>
  <c r="AB347" i="3"/>
  <c r="Z352" i="3"/>
  <c r="X357" i="3"/>
  <c r="V362" i="3"/>
  <c r="U367" i="3"/>
  <c r="S372" i="3"/>
  <c r="AF376" i="3"/>
  <c r="AD381" i="3"/>
  <c r="AB386" i="3"/>
  <c r="Z391" i="3"/>
  <c r="X396" i="3"/>
  <c r="W401" i="3"/>
  <c r="U406" i="3"/>
  <c r="S411" i="3"/>
  <c r="AF415" i="3"/>
  <c r="AD420" i="3"/>
  <c r="AF426" i="3"/>
  <c r="U434" i="3"/>
  <c r="W440" i="3"/>
  <c r="X446" i="3"/>
  <c r="AC453" i="3"/>
  <c r="AD459" i="3"/>
  <c r="AF465" i="3"/>
  <c r="U473" i="3"/>
  <c r="W479" i="3"/>
  <c r="X485" i="3"/>
  <c r="AC492" i="3"/>
  <c r="AD498" i="3"/>
  <c r="X12" i="3"/>
  <c r="AC25" i="3"/>
  <c r="AF36" i="3"/>
  <c r="T48" i="3"/>
  <c r="Y61" i="3"/>
  <c r="V74" i="3"/>
  <c r="AA87" i="3"/>
  <c r="Y101" i="3"/>
  <c r="AA199" i="3"/>
  <c r="U8" i="3"/>
  <c r="AA14" i="3"/>
  <c r="AF19" i="3"/>
  <c r="V25" i="3"/>
  <c r="AB31" i="3"/>
  <c r="AG36" i="3"/>
  <c r="W42" i="3"/>
  <c r="AC48" i="3"/>
  <c r="S54" i="3"/>
  <c r="Z61" i="3"/>
  <c r="S70" i="3"/>
  <c r="Y76" i="3"/>
  <c r="AF83" i="3"/>
  <c r="Y92" i="3"/>
  <c r="AF99" i="3"/>
  <c r="W106" i="3"/>
  <c r="AE114" i="3"/>
  <c r="W122" i="3"/>
  <c r="AD129" i="3"/>
  <c r="W138" i="3"/>
  <c r="AC144" i="3"/>
  <c r="U152" i="3"/>
  <c r="AC160" i="3"/>
  <c r="U168" i="3"/>
  <c r="AA174" i="3"/>
  <c r="T183" i="3"/>
  <c r="AA190" i="3"/>
  <c r="S198" i="3"/>
  <c r="AB207" i="3"/>
  <c r="AE226" i="3"/>
  <c r="AC248" i="3"/>
  <c r="AE274" i="3"/>
  <c r="AE317" i="3"/>
  <c r="AC360" i="3"/>
  <c r="AD201" i="3"/>
  <c r="T207" i="3"/>
  <c r="Y212" i="3"/>
  <c r="AF219" i="3"/>
  <c r="X227" i="3"/>
  <c r="AE234" i="3"/>
  <c r="X243" i="3"/>
  <c r="AD249" i="3"/>
  <c r="AD257" i="3"/>
  <c r="Y268" i="3"/>
  <c r="Z277" i="3"/>
  <c r="S286" i="3"/>
  <c r="AB295" i="3"/>
  <c r="U304" i="3"/>
  <c r="S319" i="3"/>
  <c r="Z335" i="3"/>
  <c r="T397" i="3"/>
  <c r="AA480" i="3"/>
  <c r="W370" i="3"/>
  <c r="Y260" i="3"/>
  <c r="AG268" i="3"/>
  <c r="AA278" i="3"/>
  <c r="AA286" i="3"/>
  <c r="U296" i="3"/>
  <c r="AF307" i="3"/>
  <c r="AC319" i="3"/>
  <c r="AD336" i="3"/>
  <c r="S408" i="3"/>
  <c r="AA491" i="3"/>
  <c r="Y380" i="3"/>
  <c r="U208" i="3"/>
  <c r="AA214" i="3"/>
  <c r="S222" i="3"/>
  <c r="Y228" i="3"/>
  <c r="AG236" i="3"/>
  <c r="Y244" i="3"/>
  <c r="AF251" i="3"/>
  <c r="Z261" i="3"/>
  <c r="Z269" i="3"/>
  <c r="T279" i="3"/>
  <c r="U288" i="3"/>
  <c r="AC296" i="3"/>
  <c r="AG308" i="3"/>
  <c r="AF320" i="3"/>
  <c r="AA338" i="3"/>
  <c r="AE417" i="3"/>
  <c r="AC500" i="3"/>
  <c r="AE394" i="3"/>
  <c r="AC208" i="3"/>
  <c r="T215" i="3"/>
  <c r="AA222" i="3"/>
  <c r="S230" i="3"/>
  <c r="AA238" i="3"/>
  <c r="AG244" i="3"/>
  <c r="Y252" i="3"/>
  <c r="S262" i="3"/>
  <c r="T271" i="3"/>
  <c r="AB279" i="3"/>
  <c r="W290" i="3"/>
  <c r="W298" i="3"/>
  <c r="AA310" i="3"/>
  <c r="AA324" i="3"/>
  <c r="AB344" i="3"/>
  <c r="U428" i="3"/>
  <c r="Y324" i="3"/>
  <c r="AD409" i="3"/>
  <c r="AB422" i="3"/>
  <c r="Z427" i="3"/>
  <c r="X432" i="3"/>
  <c r="V437" i="3"/>
  <c r="T442" i="3"/>
  <c r="AG446" i="3"/>
  <c r="AE451" i="3"/>
  <c r="AD456" i="3"/>
  <c r="AB461" i="3"/>
  <c r="Z466" i="3"/>
  <c r="X471" i="3"/>
  <c r="V476" i="3"/>
  <c r="T481" i="3"/>
  <c r="AG485" i="3"/>
  <c r="AF490" i="3"/>
  <c r="AD495" i="3"/>
  <c r="AB500" i="3"/>
  <c r="Y13" i="3"/>
  <c r="Z22" i="3"/>
  <c r="S31" i="3"/>
  <c r="U41" i="3"/>
  <c r="U49" i="3"/>
  <c r="V58" i="3"/>
  <c r="W67" i="3"/>
  <c r="AA79" i="3"/>
  <c r="AB88" i="3"/>
  <c r="V98" i="3"/>
  <c r="U105" i="3"/>
  <c r="Y4" i="3"/>
  <c r="AC8" i="3"/>
  <c r="AG12" i="3"/>
  <c r="V17" i="3"/>
  <c r="Z21" i="3"/>
  <c r="AD25" i="3"/>
  <c r="S30" i="3"/>
  <c r="W34" i="3"/>
  <c r="AA38" i="3"/>
  <c r="AE42" i="3"/>
  <c r="T47" i="3"/>
  <c r="X51" i="3"/>
  <c r="AC56" i="3"/>
  <c r="S62" i="3"/>
  <c r="X67" i="3"/>
  <c r="AD73" i="3"/>
  <c r="T79" i="3"/>
  <c r="Y84" i="3"/>
  <c r="AE90" i="3"/>
  <c r="U96" i="3"/>
  <c r="Z101" i="3"/>
  <c r="AF107" i="3"/>
  <c r="V113" i="3"/>
  <c r="AA118" i="3"/>
  <c r="AG124" i="3"/>
  <c r="W130" i="3"/>
  <c r="AB135" i="3"/>
  <c r="S142" i="3"/>
  <c r="X147" i="3"/>
  <c r="AC152" i="3"/>
  <c r="T159" i="3"/>
  <c r="Y164" i="3"/>
  <c r="AD169" i="3"/>
  <c r="U176" i="3"/>
  <c r="Z181" i="3"/>
  <c r="AE186" i="3"/>
  <c r="V193" i="3"/>
  <c r="AA198" i="3"/>
  <c r="AF203" i="3"/>
  <c r="W210" i="3"/>
  <c r="AB215" i="3"/>
  <c r="T223" i="3"/>
  <c r="AB231" i="3"/>
  <c r="T239" i="3"/>
  <c r="Z245" i="3"/>
  <c r="S254" i="3"/>
  <c r="AA262" i="3"/>
  <c r="V273" i="3"/>
  <c r="V281" i="3"/>
  <c r="AE290" i="3"/>
  <c r="AF299" i="3"/>
  <c r="U312" i="3"/>
  <c r="X326" i="3"/>
  <c r="AB355" i="3"/>
  <c r="U439" i="3"/>
  <c r="AG332" i="3"/>
  <c r="W426" i="3"/>
  <c r="V423" i="3"/>
  <c r="T428" i="3"/>
  <c r="AG432" i="3"/>
  <c r="AE437" i="3"/>
  <c r="AC442" i="3"/>
  <c r="AA447" i="3"/>
  <c r="Z452" i="3"/>
  <c r="X457" i="3"/>
  <c r="V462" i="3"/>
  <c r="T467" i="3"/>
  <c r="AG471" i="3"/>
  <c r="AE476" i="3"/>
  <c r="AC481" i="3"/>
  <c r="AB486" i="3"/>
  <c r="Z491" i="3"/>
  <c r="X496" i="3"/>
  <c r="X4" i="3"/>
  <c r="Z14" i="3"/>
  <c r="AA23" i="3"/>
  <c r="T32" i="3"/>
  <c r="V42" i="3"/>
  <c r="V50" i="3"/>
  <c r="W59" i="3"/>
  <c r="X68" i="3"/>
  <c r="AB80" i="3"/>
  <c r="V90" i="3"/>
  <c r="W99" i="3"/>
  <c r="V106" i="3"/>
  <c r="AG4" i="3"/>
  <c r="V9" i="3"/>
  <c r="Z13" i="3"/>
  <c r="AD17" i="3"/>
  <c r="S22" i="3"/>
  <c r="W26" i="3"/>
  <c r="AA30" i="3"/>
  <c r="AE34" i="3"/>
  <c r="T39" i="3"/>
  <c r="X43" i="3"/>
  <c r="AB47" i="3"/>
  <c r="AF51" i="3"/>
  <c r="V57" i="3"/>
  <c r="AA62" i="3"/>
  <c r="AF67" i="3"/>
  <c r="W74" i="3"/>
  <c r="AB79" i="3"/>
  <c r="AG84" i="3"/>
  <c r="X91" i="3"/>
  <c r="AC96" i="3"/>
  <c r="S102" i="3"/>
  <c r="Y108" i="3"/>
  <c r="AD113" i="3"/>
  <c r="T119" i="3"/>
  <c r="Z125" i="3"/>
  <c r="AE130" i="3"/>
  <c r="U136" i="3"/>
  <c r="AA142" i="3"/>
  <c r="AF147" i="3"/>
  <c r="V153" i="3"/>
  <c r="AB159" i="3"/>
  <c r="AG164" i="3"/>
  <c r="W170" i="3"/>
  <c r="AC176" i="3"/>
  <c r="S182" i="3"/>
  <c r="X187" i="3"/>
  <c r="AD193" i="3"/>
  <c r="T199" i="3"/>
  <c r="Y204" i="3"/>
  <c r="AE210" i="3"/>
  <c r="V217" i="3"/>
  <c r="AB223" i="3"/>
  <c r="U232" i="3"/>
  <c r="AB239" i="3"/>
  <c r="T247" i="3"/>
  <c r="U256" i="3"/>
  <c r="U264" i="3"/>
  <c r="AD273" i="3"/>
  <c r="AE282" i="3"/>
  <c r="X291" i="3"/>
  <c r="AA302" i="3"/>
  <c r="AC312" i="3"/>
  <c r="Y329" i="3"/>
  <c r="X365" i="3"/>
  <c r="W448" i="3"/>
  <c r="S342" i="3"/>
  <c r="T455" i="3"/>
  <c r="AB255" i="3"/>
  <c r="AG260" i="3"/>
  <c r="W266" i="3"/>
  <c r="AC272" i="3"/>
  <c r="S278" i="3"/>
  <c r="X283" i="3"/>
  <c r="AD289" i="3"/>
  <c r="T295" i="3"/>
  <c r="AG300" i="3"/>
  <c r="Y308" i="3"/>
  <c r="V317" i="3"/>
  <c r="U325" i="3"/>
  <c r="T336" i="3"/>
  <c r="AF345" i="3"/>
  <c r="V356" i="3"/>
  <c r="Y368" i="3"/>
  <c r="AA377" i="3"/>
  <c r="AA388" i="3"/>
  <c r="W398" i="3"/>
  <c r="AB408" i="3"/>
  <c r="AB419" i="3"/>
  <c r="AD428" i="3"/>
  <c r="AG440" i="3"/>
  <c r="AC450" i="3"/>
  <c r="T461" i="3"/>
  <c r="S472" i="3"/>
  <c r="U481" i="3"/>
  <c r="U492" i="3"/>
  <c r="AF315" i="3"/>
  <c r="AG324" i="3"/>
  <c r="AB335" i="3"/>
  <c r="AB343" i="3"/>
  <c r="V353" i="3"/>
  <c r="AD361" i="3"/>
  <c r="AE370" i="3"/>
  <c r="S382" i="3"/>
  <c r="Z397" i="3"/>
  <c r="AF411" i="3"/>
  <c r="AG428" i="3"/>
  <c r="Y460" i="3"/>
  <c r="AF348" i="3"/>
  <c r="T358" i="3"/>
  <c r="S369" i="3"/>
  <c r="AD378" i="3"/>
  <c r="U389" i="3"/>
  <c r="T400" i="3"/>
  <c r="W409" i="3"/>
  <c r="Y421" i="3"/>
  <c r="V431" i="3"/>
  <c r="AA441" i="3"/>
  <c r="AA452" i="3"/>
  <c r="AC461" i="3"/>
  <c r="AB472" i="3"/>
  <c r="Y482" i="3"/>
  <c r="AD492" i="3"/>
  <c r="AA318" i="3"/>
  <c r="AA326" i="3"/>
  <c r="U336" i="3"/>
  <c r="AC344" i="3"/>
  <c r="AD353" i="3"/>
  <c r="X363" i="3"/>
  <c r="X371" i="3"/>
  <c r="T383" i="3"/>
  <c r="T399" i="3"/>
  <c r="AA414" i="3"/>
  <c r="AB431" i="3"/>
  <c r="AD465" i="3"/>
  <c r="AA349" i="3"/>
  <c r="W359" i="3"/>
  <c r="AB369" i="3"/>
  <c r="AB380" i="3"/>
  <c r="AD389" i="3"/>
  <c r="AG401" i="3"/>
  <c r="AC411" i="3"/>
  <c r="T422" i="3"/>
  <c r="S433" i="3"/>
  <c r="U442" i="3"/>
  <c r="U453" i="3"/>
  <c r="AF462" i="3"/>
  <c r="W473" i="3"/>
  <c r="Y485" i="3"/>
  <c r="AB494" i="3"/>
  <c r="T319" i="3"/>
  <c r="AB327" i="3"/>
  <c r="AC336" i="3"/>
  <c r="W346" i="3"/>
  <c r="W354" i="3"/>
  <c r="AG364" i="3"/>
  <c r="Z373" i="3"/>
  <c r="AE386" i="3"/>
  <c r="U400" i="3"/>
  <c r="U416" i="3"/>
  <c r="W434" i="3"/>
  <c r="U472" i="3"/>
  <c r="AD339" i="3"/>
  <c r="U350" i="3"/>
  <c r="T361" i="3"/>
  <c r="V370" i="3"/>
  <c r="Y382" i="3"/>
  <c r="V392" i="3"/>
  <c r="AA402" i="3"/>
  <c r="AA413" i="3"/>
  <c r="AC422" i="3"/>
  <c r="AB433" i="3"/>
  <c r="Y443" i="3"/>
  <c r="AD453" i="3"/>
  <c r="AG465" i="3"/>
  <c r="T475" i="3"/>
  <c r="T486" i="3"/>
  <c r="AE495" i="3"/>
  <c r="AB319" i="3"/>
  <c r="V329" i="3"/>
  <c r="V337" i="3"/>
  <c r="AF347" i="3"/>
  <c r="Y356" i="3"/>
  <c r="Z365" i="3"/>
  <c r="T375" i="3"/>
  <c r="X387" i="3"/>
  <c r="AF403" i="3"/>
  <c r="V417" i="3"/>
  <c r="S438" i="3"/>
  <c r="Z477" i="3"/>
  <c r="AB341" i="3"/>
  <c r="AD350" i="3"/>
  <c r="AG362" i="3"/>
  <c r="AC372" i="3"/>
  <c r="S383" i="3"/>
  <c r="S394" i="3"/>
  <c r="U403" i="3"/>
  <c r="U414" i="3"/>
  <c r="AF423" i="3"/>
  <c r="V434" i="3"/>
  <c r="Y446" i="3"/>
  <c r="AA455" i="3"/>
  <c r="AA466" i="3"/>
  <c r="W476" i="3"/>
  <c r="AC486" i="3"/>
  <c r="AB497" i="3"/>
  <c r="U320" i="3"/>
  <c r="AE330" i="3"/>
  <c r="X339" i="3"/>
  <c r="Y348" i="3"/>
  <c r="S358" i="3"/>
  <c r="S366" i="3"/>
  <c r="AB375" i="3"/>
  <c r="Y388" i="3"/>
  <c r="Y404" i="3"/>
  <c r="AG420" i="3"/>
  <c r="AB439" i="3"/>
  <c r="AE482" i="3"/>
  <c r="AB55" i="3"/>
  <c r="AF59" i="3"/>
  <c r="U64" i="3"/>
  <c r="Y68" i="3"/>
  <c r="AC72" i="3"/>
  <c r="AG76" i="3"/>
  <c r="V81" i="3"/>
  <c r="Z85" i="3"/>
  <c r="AD89" i="3"/>
  <c r="S94" i="3"/>
  <c r="W98" i="3"/>
  <c r="AA102" i="3"/>
  <c r="AE106" i="3"/>
  <c r="T111" i="3"/>
  <c r="X115" i="3"/>
  <c r="AB119" i="3"/>
  <c r="AF123" i="3"/>
  <c r="U128" i="3"/>
  <c r="Y132" i="3"/>
  <c r="AC136" i="3"/>
  <c r="AG140" i="3"/>
  <c r="V145" i="3"/>
  <c r="Z149" i="3"/>
  <c r="AD153" i="3"/>
  <c r="S158" i="3"/>
  <c r="W162" i="3"/>
  <c r="AA166" i="3"/>
  <c r="AE170" i="3"/>
  <c r="T175" i="3"/>
  <c r="X179" i="3"/>
  <c r="AB183" i="3"/>
  <c r="AF187" i="3"/>
  <c r="U192" i="3"/>
  <c r="Y196" i="3"/>
  <c r="AC200" i="3"/>
  <c r="AG204" i="3"/>
  <c r="V209" i="3"/>
  <c r="Z213" i="3"/>
  <c r="AE218" i="3"/>
  <c r="U224" i="3"/>
  <c r="AA230" i="3"/>
  <c r="AF235" i="3"/>
  <c r="V241" i="3"/>
  <c r="AB247" i="3"/>
  <c r="AG252" i="3"/>
  <c r="W258" i="3"/>
  <c r="AC264" i="3"/>
  <c r="S270" i="3"/>
  <c r="X275" i="3"/>
  <c r="AD281" i="3"/>
  <c r="T287" i="3"/>
  <c r="Y292" i="3"/>
  <c r="AE298" i="3"/>
  <c r="AD305" i="3"/>
  <c r="V313" i="3"/>
  <c r="AC322" i="3"/>
  <c r="V331" i="3"/>
  <c r="Y343" i="3"/>
  <c r="U353" i="3"/>
  <c r="AA363" i="3"/>
  <c r="Z374" i="3"/>
  <c r="AC383" i="3"/>
  <c r="AB394" i="3"/>
  <c r="X404" i="3"/>
  <c r="AD414" i="3"/>
  <c r="AG426" i="3"/>
  <c r="T436" i="3"/>
  <c r="S447" i="3"/>
  <c r="AE456" i="3"/>
  <c r="U467" i="3"/>
  <c r="U478" i="3"/>
  <c r="W487" i="3"/>
  <c r="Z499" i="3"/>
  <c r="W322" i="3"/>
  <c r="X331" i="3"/>
  <c r="AG340" i="3"/>
  <c r="AG348" i="3"/>
  <c r="AA358" i="3"/>
  <c r="T367" i="3"/>
  <c r="U376" i="3"/>
  <c r="U392" i="3"/>
  <c r="Z405" i="3"/>
  <c r="Z421" i="3"/>
  <c r="X443" i="3"/>
  <c r="V489" i="3"/>
  <c r="U56" i="3"/>
  <c r="Y60" i="3"/>
  <c r="AC64" i="3"/>
  <c r="AG68" i="3"/>
  <c r="V73" i="3"/>
  <c r="Z77" i="3"/>
  <c r="AD81" i="3"/>
  <c r="S86" i="3"/>
  <c r="W90" i="3"/>
  <c r="AA94" i="3"/>
  <c r="AE98" i="3"/>
  <c r="T103" i="3"/>
  <c r="X107" i="3"/>
  <c r="AB111" i="3"/>
  <c r="AF115" i="3"/>
  <c r="U120" i="3"/>
  <c r="Y124" i="3"/>
  <c r="AC128" i="3"/>
  <c r="AG132" i="3"/>
  <c r="V137" i="3"/>
  <c r="Z141" i="3"/>
  <c r="AD145" i="3"/>
  <c r="S150" i="3"/>
  <c r="W154" i="3"/>
  <c r="AA158" i="3"/>
  <c r="AE162" i="3"/>
  <c r="T167" i="3"/>
  <c r="X171" i="3"/>
  <c r="AB175" i="3"/>
  <c r="AF179" i="3"/>
  <c r="U184" i="3"/>
  <c r="Y188" i="3"/>
  <c r="AC192" i="3"/>
  <c r="AG196" i="3"/>
  <c r="V201" i="3"/>
  <c r="Z205" i="3"/>
  <c r="AD209" i="3"/>
  <c r="S214" i="3"/>
  <c r="X219" i="3"/>
  <c r="AD225" i="3"/>
  <c r="T231" i="3"/>
  <c r="Y236" i="3"/>
  <c r="AE242" i="3"/>
  <c r="U248" i="3"/>
  <c r="Z253" i="3"/>
  <c r="AF259" i="3"/>
  <c r="V265" i="3"/>
  <c r="AA270" i="3"/>
  <c r="AG276" i="3"/>
  <c r="W282" i="3"/>
  <c r="AB287" i="3"/>
  <c r="S294" i="3"/>
  <c r="X299" i="3"/>
  <c r="X307" i="3"/>
  <c r="W314" i="3"/>
  <c r="AG323" i="3"/>
  <c r="AC333" i="3"/>
  <c r="S344" i="3"/>
  <c r="S355" i="3"/>
  <c r="U364" i="3"/>
  <c r="U375" i="3"/>
  <c r="AF384" i="3"/>
  <c r="V395" i="3"/>
  <c r="Y407" i="3"/>
  <c r="AA416" i="3"/>
  <c r="AA427" i="3"/>
  <c r="W437" i="3"/>
  <c r="AC447" i="3"/>
  <c r="AB458" i="3"/>
  <c r="AD467" i="3"/>
  <c r="AG479" i="3"/>
  <c r="AC489" i="3"/>
  <c r="T500" i="3"/>
  <c r="AF323" i="3"/>
  <c r="AF331" i="3"/>
  <c r="Z341" i="3"/>
  <c r="S350" i="3"/>
  <c r="T359" i="3"/>
  <c r="AD369" i="3"/>
  <c r="AD377" i="3"/>
  <c r="AC392" i="3"/>
  <c r="V409" i="3"/>
  <c r="AA422" i="3"/>
  <c r="AC448" i="3"/>
  <c r="AA494" i="3"/>
  <c r="AE426" i="3"/>
  <c r="V433" i="3"/>
  <c r="AA438" i="3"/>
  <c r="AF443" i="3"/>
  <c r="W450" i="3"/>
  <c r="AB455" i="3"/>
  <c r="AG460" i="3"/>
  <c r="X467" i="3"/>
  <c r="AC472" i="3"/>
  <c r="S478" i="3"/>
  <c r="Y484" i="3"/>
  <c r="AD489" i="3"/>
  <c r="T495" i="3"/>
  <c r="AA382" i="3"/>
  <c r="AF387" i="3"/>
  <c r="V393" i="3"/>
  <c r="AB399" i="3"/>
  <c r="AG404" i="3"/>
  <c r="W410" i="3"/>
  <c r="AC416" i="3"/>
  <c r="S422" i="3"/>
  <c r="X427" i="3"/>
  <c r="AD433" i="3"/>
  <c r="T439" i="3"/>
  <c r="Y444" i="3"/>
  <c r="AE450" i="3"/>
  <c r="U456" i="3"/>
  <c r="Z461" i="3"/>
  <c r="AF467" i="3"/>
  <c r="V473" i="3"/>
  <c r="AA478" i="3"/>
  <c r="AG484" i="3"/>
  <c r="W490" i="3"/>
  <c r="AB495" i="3"/>
  <c r="S446" i="3"/>
  <c r="X451" i="3"/>
  <c r="AC456" i="3"/>
  <c r="T463" i="3"/>
  <c r="Y468" i="3"/>
  <c r="AD473" i="3"/>
  <c r="U480" i="3"/>
  <c r="Z485" i="3"/>
  <c r="AE490" i="3"/>
  <c r="V497" i="3"/>
  <c r="Y300" i="3"/>
  <c r="AC304" i="3"/>
  <c r="S310" i="3"/>
  <c r="AE314" i="3"/>
  <c r="W320" i="3"/>
  <c r="AD325" i="3"/>
  <c r="AE331" i="3"/>
  <c r="U339" i="3"/>
  <c r="W345" i="3"/>
  <c r="X351" i="3"/>
  <c r="AC358" i="3"/>
  <c r="AD364" i="3"/>
  <c r="AF370" i="3"/>
  <c r="U378" i="3"/>
  <c r="W384" i="3"/>
  <c r="X390" i="3"/>
  <c r="AC397" i="3"/>
  <c r="AD403" i="3"/>
  <c r="AF409" i="3"/>
  <c r="U417" i="3"/>
  <c r="W423" i="3"/>
  <c r="X429" i="3"/>
  <c r="AC436" i="3"/>
  <c r="AD442" i="3"/>
  <c r="AF448" i="3"/>
  <c r="V456" i="3"/>
  <c r="W462" i="3"/>
  <c r="X468" i="3"/>
  <c r="AC475" i="3"/>
  <c r="AE481" i="3"/>
  <c r="AF487" i="3"/>
  <c r="V495" i="3"/>
  <c r="X315" i="3"/>
  <c r="AC320" i="3"/>
  <c r="T327" i="3"/>
  <c r="Y332" i="3"/>
  <c r="AD337" i="3"/>
  <c r="U344" i="3"/>
  <c r="Z349" i="3"/>
  <c r="AE354" i="3"/>
  <c r="V361" i="3"/>
  <c r="AA366" i="3"/>
  <c r="AF371" i="3"/>
  <c r="W378" i="3"/>
  <c r="AB383" i="3"/>
  <c r="AG388" i="3"/>
  <c r="X395" i="3"/>
  <c r="AC400" i="3"/>
  <c r="S406" i="3"/>
  <c r="Y412" i="3"/>
  <c r="AD417" i="3"/>
  <c r="T423" i="3"/>
  <c r="Z429" i="3"/>
  <c r="AE434" i="3"/>
  <c r="U440" i="3"/>
  <c r="AA446" i="3"/>
  <c r="AF451" i="3"/>
  <c r="V457" i="3"/>
  <c r="AB463" i="3"/>
  <c r="AG468" i="3"/>
  <c r="W474" i="3"/>
  <c r="AC480" i="3"/>
  <c r="S486" i="3"/>
  <c r="X491" i="3"/>
  <c r="AD497" i="3"/>
  <c r="AE378" i="3"/>
  <c r="U384" i="3"/>
  <c r="AA390" i="3"/>
  <c r="AF395" i="3"/>
  <c r="V401" i="3"/>
  <c r="AB407" i="3"/>
  <c r="AG412" i="3"/>
  <c r="W418" i="3"/>
  <c r="AC424" i="3"/>
  <c r="S430" i="3"/>
  <c r="X435" i="3"/>
  <c r="AD441" i="3"/>
  <c r="T447" i="3"/>
  <c r="Y452" i="3"/>
  <c r="AE458" i="3"/>
  <c r="U464" i="3"/>
  <c r="Z469" i="3"/>
  <c r="AF475" i="3"/>
  <c r="V481" i="3"/>
  <c r="AA486" i="3"/>
  <c r="AG492" i="3"/>
  <c r="W498" i="3"/>
  <c r="U216" i="3"/>
  <c r="Y220" i="3"/>
  <c r="AC224" i="3"/>
  <c r="AG228" i="3"/>
  <c r="V233" i="3"/>
  <c r="Z237" i="3"/>
  <c r="AD241" i="3"/>
  <c r="S246" i="3"/>
  <c r="W250" i="3"/>
  <c r="AA254" i="3"/>
  <c r="AE258" i="3"/>
  <c r="T263" i="3"/>
  <c r="X267" i="3"/>
  <c r="AB271" i="3"/>
  <c r="AF275" i="3"/>
  <c r="U280" i="3"/>
  <c r="Y284" i="3"/>
  <c r="AC288" i="3"/>
  <c r="AG292" i="3"/>
  <c r="V297" i="3"/>
  <c r="Z301" i="3"/>
  <c r="W306" i="3"/>
  <c r="T311" i="3"/>
  <c r="S316" i="3"/>
  <c r="Z321" i="3"/>
  <c r="AG326" i="3"/>
  <c r="W334" i="3"/>
  <c r="X340" i="3"/>
  <c r="Z346" i="3"/>
  <c r="AE353" i="3"/>
  <c r="AF359" i="3"/>
  <c r="AG365" i="3"/>
  <c r="W373" i="3"/>
  <c r="Y379" i="3"/>
  <c r="Z385" i="3"/>
  <c r="AE392" i="3"/>
  <c r="AF398" i="3"/>
  <c r="S405" i="3"/>
  <c r="W412" i="3"/>
  <c r="Y418" i="3"/>
  <c r="Z424" i="3"/>
  <c r="AE431" i="3"/>
  <c r="AF437" i="3"/>
  <c r="S444" i="3"/>
  <c r="W451" i="3"/>
  <c r="Y457" i="3"/>
  <c r="Z463" i="3"/>
  <c r="AE470" i="3"/>
  <c r="AF476" i="3"/>
  <c r="S483" i="3"/>
  <c r="X490" i="3"/>
  <c r="Y496" i="3"/>
  <c r="Y316" i="3"/>
  <c r="AE322" i="3"/>
  <c r="U328" i="3"/>
  <c r="Z333" i="3"/>
  <c r="AF339" i="3"/>
  <c r="V345" i="3"/>
  <c r="AA350" i="3"/>
  <c r="AG356" i="3"/>
  <c r="W362" i="3"/>
  <c r="AB367" i="3"/>
  <c r="S374" i="3"/>
  <c r="X379" i="3"/>
  <c r="AC384" i="3"/>
  <c r="T391" i="3"/>
  <c r="Y396" i="3"/>
  <c r="AD401" i="3"/>
  <c r="U408" i="3"/>
  <c r="Z413" i="3"/>
  <c r="AE418" i="3"/>
  <c r="V425" i="3"/>
  <c r="AA430" i="3"/>
  <c r="AF435" i="3"/>
  <c r="W442" i="3"/>
  <c r="AB447" i="3"/>
  <c r="AG452" i="3"/>
  <c r="X459" i="3"/>
  <c r="AC464" i="3"/>
  <c r="S470" i="3"/>
  <c r="Y476" i="3"/>
  <c r="AD481" i="3"/>
  <c r="T487" i="3"/>
  <c r="Z493" i="3"/>
  <c r="AE498" i="3"/>
  <c r="AC216" i="3"/>
  <c r="AG220" i="3"/>
  <c r="V225" i="3"/>
  <c r="Z229" i="3"/>
  <c r="AD233" i="3"/>
  <c r="S238" i="3"/>
  <c r="W242" i="3"/>
  <c r="AA246" i="3"/>
  <c r="AE250" i="3"/>
  <c r="T255" i="3"/>
  <c r="X259" i="3"/>
  <c r="AB263" i="3"/>
  <c r="AF267" i="3"/>
  <c r="U272" i="3"/>
  <c r="Y276" i="3"/>
  <c r="AC280" i="3"/>
  <c r="AG284" i="3"/>
  <c r="V289" i="3"/>
  <c r="Z293" i="3"/>
  <c r="AD297" i="3"/>
  <c r="S302" i="3"/>
  <c r="AE306" i="3"/>
  <c r="AB311" i="3"/>
  <c r="AB316" i="3"/>
  <c r="T322" i="3"/>
  <c r="AE328" i="3"/>
  <c r="AF334" i="3"/>
  <c r="S341" i="3"/>
  <c r="W348" i="3"/>
  <c r="Y354" i="3"/>
  <c r="Z360" i="3"/>
  <c r="AE367" i="3"/>
  <c r="AF373" i="3"/>
  <c r="S380" i="3"/>
  <c r="W387" i="3"/>
  <c r="Y393" i="3"/>
  <c r="Z399" i="3"/>
  <c r="AE406" i="3"/>
  <c r="AF412" i="3"/>
  <c r="S419" i="3"/>
  <c r="X426" i="3"/>
  <c r="Y432" i="3"/>
  <c r="Z438" i="3"/>
  <c r="AE445" i="3"/>
  <c r="AG451" i="3"/>
  <c r="S458" i="3"/>
  <c r="X465" i="3"/>
  <c r="Y471" i="3"/>
  <c r="AA477" i="3"/>
  <c r="AE484" i="3"/>
  <c r="AG490" i="3"/>
  <c r="S497" i="3"/>
  <c r="S318" i="3"/>
  <c r="X323" i="3"/>
  <c r="AC328" i="3"/>
  <c r="T335" i="3"/>
  <c r="Y340" i="3"/>
  <c r="AD345" i="3"/>
  <c r="U352" i="3"/>
  <c r="Z357" i="3"/>
  <c r="AE362" i="3"/>
  <c r="V369" i="3"/>
  <c r="AA374" i="3"/>
  <c r="AF379" i="3"/>
  <c r="W386" i="3"/>
  <c r="AB391" i="3"/>
  <c r="AG396" i="3"/>
  <c r="X403" i="3"/>
  <c r="AC408" i="3"/>
  <c r="S414" i="3"/>
  <c r="Y420" i="3"/>
  <c r="AD425" i="3"/>
  <c r="T431" i="3"/>
  <c r="Z437" i="3"/>
  <c r="AE442" i="3"/>
  <c r="U448" i="3"/>
  <c r="AA454" i="3"/>
  <c r="AF459" i="3"/>
  <c r="V465" i="3"/>
  <c r="AB471" i="3"/>
  <c r="AG476" i="3"/>
  <c r="W482" i="3"/>
  <c r="AC488" i="3"/>
  <c r="S494" i="3"/>
  <c r="X499" i="3"/>
  <c r="AF499" i="3"/>
  <c r="AA327" i="3"/>
  <c r="Z332" i="3"/>
  <c r="X337" i="3"/>
  <c r="V342" i="3"/>
  <c r="T347" i="3"/>
  <c r="AG351" i="3"/>
  <c r="AE356" i="3"/>
  <c r="AC361" i="3"/>
  <c r="AB366" i="3"/>
  <c r="Z371" i="3"/>
  <c r="X376" i="3"/>
  <c r="V381" i="3"/>
  <c r="T386" i="3"/>
  <c r="AG390" i="3"/>
  <c r="AE395" i="3"/>
  <c r="AD400" i="3"/>
  <c r="AB405" i="3"/>
  <c r="Z410" i="3"/>
  <c r="X415" i="3"/>
  <c r="V420" i="3"/>
  <c r="T425" i="3"/>
  <c r="AG429" i="3"/>
  <c r="AF434" i="3"/>
  <c r="AD439" i="3"/>
  <c r="AB444" i="3"/>
  <c r="Z449" i="3"/>
  <c r="X454" i="3"/>
  <c r="V459" i="3"/>
  <c r="T464" i="3"/>
  <c r="S469" i="3"/>
  <c r="AF473" i="3"/>
  <c r="AD478" i="3"/>
  <c r="AB483" i="3"/>
  <c r="Z488" i="3"/>
  <c r="X493" i="3"/>
  <c r="V498" i="3"/>
  <c r="AG316" i="3"/>
  <c r="V321" i="3"/>
  <c r="Z325" i="3"/>
  <c r="AD329" i="3"/>
  <c r="S334" i="3"/>
  <c r="W338" i="3"/>
  <c r="AA342" i="3"/>
  <c r="AE346" i="3"/>
  <c r="T351" i="3"/>
  <c r="X355" i="3"/>
  <c r="AB359" i="3"/>
  <c r="AF363" i="3"/>
  <c r="U368" i="3"/>
  <c r="Y372" i="3"/>
  <c r="AC376" i="3"/>
  <c r="AG380" i="3"/>
  <c r="V385" i="3"/>
  <c r="Z389" i="3"/>
  <c r="AD393" i="3"/>
  <c r="S398" i="3"/>
  <c r="W402" i="3"/>
  <c r="AA406" i="3"/>
  <c r="AE410" i="3"/>
  <c r="T415" i="3"/>
  <c r="X419" i="3"/>
  <c r="AB423" i="3"/>
  <c r="AF427" i="3"/>
  <c r="U432" i="3"/>
  <c r="Y436" i="3"/>
  <c r="AC440" i="3"/>
  <c r="AG444" i="3"/>
  <c r="V449" i="3"/>
  <c r="Z453" i="3"/>
  <c r="AD457" i="3"/>
  <c r="S462" i="3"/>
  <c r="W466" i="3"/>
  <c r="AA470" i="3"/>
  <c r="AE474" i="3"/>
  <c r="T479" i="3"/>
  <c r="X483" i="3"/>
  <c r="AB487" i="3"/>
  <c r="AF491" i="3"/>
  <c r="U496" i="3"/>
  <c r="Y500" i="3"/>
  <c r="V305" i="3"/>
  <c r="Z309" i="3"/>
  <c r="AD313" i="3"/>
  <c r="Y318" i="3"/>
  <c r="W323" i="3"/>
  <c r="V328" i="3"/>
  <c r="T333" i="3"/>
  <c r="AG337" i="3"/>
  <c r="AE342" i="3"/>
  <c r="AC347" i="3"/>
  <c r="AA352" i="3"/>
  <c r="Y357" i="3"/>
  <c r="X362" i="3"/>
  <c r="V367" i="3"/>
  <c r="T372" i="3"/>
  <c r="AG376" i="3"/>
  <c r="AE381" i="3"/>
  <c r="AC386" i="3"/>
  <c r="AA391" i="3"/>
  <c r="Z396" i="3"/>
  <c r="X401" i="3"/>
  <c r="V406" i="3"/>
  <c r="T411" i="3"/>
  <c r="AG415" i="3"/>
  <c r="AE420" i="3"/>
  <c r="AC425" i="3"/>
  <c r="AB430" i="3"/>
  <c r="Z435" i="3"/>
  <c r="X440" i="3"/>
  <c r="V445" i="3"/>
  <c r="T450" i="3"/>
  <c r="AG454" i="3"/>
  <c r="AE459" i="3"/>
  <c r="AD464" i="3"/>
  <c r="AB469" i="3"/>
  <c r="Z474" i="3"/>
  <c r="X479" i="3"/>
  <c r="V484" i="3"/>
  <c r="T489" i="3"/>
  <c r="AG493" i="3"/>
  <c r="AF498" i="3"/>
  <c r="Z317" i="3"/>
  <c r="AD321" i="3"/>
  <c r="S326" i="3"/>
  <c r="W330" i="3"/>
  <c r="AA334" i="3"/>
  <c r="AE338" i="3"/>
  <c r="T343" i="3"/>
  <c r="X347" i="3"/>
  <c r="AB351" i="3"/>
  <c r="AF355" i="3"/>
  <c r="U360" i="3"/>
  <c r="Y364" i="3"/>
  <c r="AC368" i="3"/>
  <c r="AG372" i="3"/>
  <c r="V377" i="3"/>
  <c r="Z381" i="3"/>
  <c r="AD385" i="3"/>
  <c r="S390" i="3"/>
  <c r="W394" i="3"/>
  <c r="AA398" i="3"/>
  <c r="AE402" i="3"/>
  <c r="T407" i="3"/>
  <c r="X411" i="3"/>
  <c r="AB415" i="3"/>
  <c r="AF419" i="3"/>
  <c r="U424" i="3"/>
  <c r="Y428" i="3"/>
  <c r="AC432" i="3"/>
  <c r="AG436" i="3"/>
  <c r="V441" i="3"/>
  <c r="Z445" i="3"/>
  <c r="AD449" i="3"/>
  <c r="S454" i="3"/>
  <c r="W458" i="3"/>
  <c r="AA462" i="3"/>
  <c r="AE466" i="3"/>
  <c r="T471" i="3"/>
  <c r="X475" i="3"/>
  <c r="AB479" i="3"/>
  <c r="AF483" i="3"/>
  <c r="U488" i="3"/>
  <c r="Y492" i="3"/>
  <c r="AC496" i="3"/>
  <c r="AK102" i="15" a="1"/>
  <c r="AK102" i="15" s="1"/>
  <c r="AK102" i="14" a="1"/>
  <c r="AK102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<sst xmlns="http://schemas.openxmlformats.org/spreadsheetml/2006/main" count="433" uniqueCount="81">
  <si>
    <t>Registered</t>
  </si>
  <si>
    <t>zeon</t>
  </si>
  <si>
    <t>TDC</t>
  </si>
  <si>
    <t>zeezus</t>
  </si>
  <si>
    <t>Jesús F7</t>
  </si>
  <si>
    <t>champagnebucci</t>
  </si>
  <si>
    <t>Bilbo_Swaggins</t>
  </si>
  <si>
    <t>EE Sp∆ce</t>
  </si>
  <si>
    <t>Roman Rittik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</si>
  <si>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</si>
  <si>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</si>
  <si>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</si>
  <si>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</si>
  <si>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</si>
  <si>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</si>
  <si>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</si>
  <si>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</si>
  <si>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</si>
  <si>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</si>
  <si>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</si>
  <si>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</si>
  <si>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%</t>
  </si>
  <si>
    <t>Total stars</t>
  </si>
  <si>
    <t>Rank</t>
  </si>
  <si>
    <t>100*total%</t>
  </si>
  <si>
    <t>Player</t>
  </si>
  <si>
    <t>H@PPY</t>
  </si>
  <si>
    <t>Dr. Shivam</t>
  </si>
  <si>
    <t>paul</t>
  </si>
  <si>
    <t>Voltage-Gamer</t>
  </si>
  <si>
    <t>EE Gus</t>
  </si>
  <si>
    <t>DD</t>
  </si>
  <si>
    <t>Dpk GarG Sharma</t>
  </si>
  <si>
    <t>nihi</t>
  </si>
  <si>
    <t>worthy 2</t>
  </si>
  <si>
    <t>[WE] Valor</t>
  </si>
  <si>
    <t>Chris</t>
  </si>
  <si>
    <t>Declan Nice</t>
  </si>
  <si>
    <t>Vats</t>
  </si>
  <si>
    <t>baby champagne</t>
  </si>
  <si>
    <t>Rebel</t>
  </si>
  <si>
    <t>Sp∆ce</t>
  </si>
  <si>
    <t>Lvl.15⛺️BoBo⛺️</t>
  </si>
  <si>
    <t>IaIoberry</t>
  </si>
  <si>
    <t>Crispy</t>
  </si>
  <si>
    <t>EE Paradox</t>
  </si>
  <si>
    <t>EE Paradox(2)</t>
  </si>
  <si>
    <t>火 Pegasus</t>
  </si>
  <si>
    <t>Tasex</t>
  </si>
  <si>
    <t>Crusader</t>
  </si>
  <si>
    <t>[WE] BoBo</t>
  </si>
  <si>
    <t>KingWoodard30</t>
  </si>
  <si>
    <t>9 CENT A</t>
  </si>
  <si>
    <t>Ace Reloaded</t>
  </si>
  <si>
    <t>NITIN PANDIT</t>
  </si>
  <si>
    <t>danceshell</t>
  </si>
  <si>
    <t>Total Stars</t>
  </si>
  <si>
    <t>% Destruction</t>
  </si>
  <si>
    <t>Players</t>
  </si>
  <si>
    <t>Tag</t>
  </si>
  <si>
    <t>-</t>
  </si>
  <si>
    <t>War</t>
  </si>
  <si>
    <t>% max stars earned</t>
  </si>
  <si>
    <t>Triples</t>
  </si>
  <si>
    <t>Doubles</t>
  </si>
  <si>
    <t>Singles</t>
  </si>
  <si>
    <t>Fails</t>
  </si>
  <si>
    <t>Misses</t>
  </si>
  <si>
    <t>Opted out</t>
  </si>
  <si>
    <t>3 stars</t>
  </si>
  <si>
    <t>2 stars</t>
  </si>
  <si>
    <t>1 stars</t>
  </si>
  <si>
    <t>0 stars</t>
  </si>
  <si>
    <t>AVG</t>
  </si>
  <si>
    <t>Total:</t>
  </si>
  <si>
    <t>Not in war</t>
  </si>
  <si>
    <t>Players\Wars</t>
  </si>
  <si>
    <t>* Add tags/players here, example</t>
  </si>
  <si>
    <t>#MyTag</t>
  </si>
  <si>
    <t>TDC28</t>
  </si>
  <si>
    <t>*Do not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</si>
</sst>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venir Next Medium"/>
      <family val="2"/>
    </font>
    <font>
      <b/>
      <sz val="12"/>
      <color theme="1"/>
      <name val="Arial"/>
      <family val="2"/>
    </font>
    <font>
      <sz val="12"/>
      <color theme="1"/>
      <name val="Avenir Next Medium"/>
      <family val="2"/>
    </font>
    <font>
      <b/>
      <sz val="11"/>
      <color theme="1"/>
      <name val="Avenir Next Medium"/>
      <family val="2"/>
    </font>
    <font>
      <b/>
      <sz val="12"/>
      <color theme="1"/>
      <name val="Avenir Next Medium"/>
      <family val="2"/>
    </font>
    <font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rgb="FF0EB83A"/>
      <name val="Arial"/>
      <family val="2"/>
    </font>
    <font>
      <sz val="11"/>
      <color rgb="FF0EB83A"/>
      <name val="Arial"/>
      <family val="2"/>
    </font>
    <font>
      <b/>
      <sz val="12"/>
      <name val="Arial"/>
      <family val="2"/>
    </font>
    <font>
      <sz val="11"/>
      <color rgb="FF268ACF"/>
      <name val="Arial"/>
      <family val="2"/>
    </font>
    <font>
      <b/>
      <sz val="18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58AC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38ACF"/>
        <bgColor indexed="64"/>
      </patternFill>
    </fill>
    <fill>
      <patternFill patternType="solid">
        <fgColor rgb="FF92D051"/>
        <bgColor indexed="64"/>
      </patternFill>
    </fill>
    <fill>
      <patternFill patternType="solid">
        <fgColor rgb="FFAAF35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68AC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79A"/>
        <bgColor indexed="64"/>
      </patternFill>
    </fill>
    <fill>
      <patternFill patternType="solid">
        <fgColor rgb="FF91CF51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1"/>
    <xf numFmtId="9" fontId="3" fillId="0" borderId="1"/>
  </cellStyleXfs>
  <cellXfs count="103">
    <xf numFmtId="0" fontId="0" fillId="0" borderId="0" xfId="0" applyBorder="1"/>
    <xf numFmtId="0" fontId="1" fillId="0" borderId="1" xfId="0" applyFont="1" applyAlignment="1">
      <alignment horizontal="center"/>
    </xf>
    <xf numFmtId="3" fontId="1" fillId="0" borderId="1" xfId="0" applyNumberFormat="1" applyFont="1" applyAlignment="1">
      <alignment horizontal="left"/>
    </xf>
    <xf numFmtId="0" fontId="4" fillId="2" borderId="1" xfId="0" applyFont="1" applyFill="1"/>
    <xf numFmtId="0" fontId="4" fillId="2" borderId="0" xfId="0" applyFont="1" applyFill="1" applyBorder="1"/>
    <xf numFmtId="0" fontId="4" fillId="2" borderId="1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2" borderId="1" xfId="0" applyFont="1" applyFill="1"/>
    <xf numFmtId="0" fontId="6" fillId="2" borderId="0" xfId="0" applyFont="1" applyFill="1" applyBorder="1"/>
    <xf numFmtId="0" fontId="9" fillId="3" borderId="1" xfId="0" applyFont="1" applyFill="1" applyAlignment="1">
      <alignment horizontal="center"/>
    </xf>
    <xf numFmtId="0" fontId="7" fillId="4" borderId="1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7" fillId="5" borderId="1" xfId="0" applyFont="1" applyFill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164" fontId="7" fillId="5" borderId="1" xfId="1" applyNumberFormat="1" applyFont="1" applyFill="1" applyAlignment="1">
      <alignment horizontal="center" vertical="center"/>
    </xf>
    <xf numFmtId="0" fontId="4" fillId="5" borderId="1" xfId="0" applyFont="1" applyFill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164" fontId="4" fillId="6" borderId="6" xfId="1" applyNumberFormat="1" applyFont="1" applyFill="1" applyBorder="1" applyAlignment="1">
      <alignment horizontal="center" vertical="center"/>
    </xf>
    <xf numFmtId="0" fontId="8" fillId="7" borderId="1" xfId="0" applyFont="1" applyFill="1" applyAlignment="1">
      <alignment horizontal="center"/>
    </xf>
    <xf numFmtId="0" fontId="5" fillId="5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4" fillId="2" borderId="12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164" fontId="14" fillId="6" borderId="6" xfId="1" applyNumberFormat="1" applyFont="1" applyFill="1" applyBorder="1" applyAlignment="1">
      <alignment horizontal="center" vertical="center"/>
    </xf>
    <xf numFmtId="0" fontId="4" fillId="8" borderId="1" xfId="0" applyFont="1" applyFill="1"/>
    <xf numFmtId="3" fontId="4" fillId="8" borderId="1" xfId="0" applyNumberFormat="1" applyFont="1" applyFill="1"/>
    <xf numFmtId="0" fontId="4" fillId="8" borderId="0" xfId="0" applyFont="1" applyFill="1" applyBorder="1"/>
    <xf numFmtId="3" fontId="1" fillId="8" borderId="1" xfId="0" applyNumberFormat="1" applyFont="1" applyFill="1" applyAlignment="1">
      <alignment horizontal="left"/>
    </xf>
    <xf numFmtId="3" fontId="1" fillId="8" borderId="1" xfId="0" applyNumberFormat="1" applyFont="1" applyFill="1" applyAlignment="1">
      <alignment horizontal="right"/>
    </xf>
    <xf numFmtId="0" fontId="1" fillId="8" borderId="1" xfId="0" applyFont="1" applyFill="1" applyAlignment="1">
      <alignment horizontal="left"/>
    </xf>
    <xf numFmtId="3" fontId="4" fillId="8" borderId="0" xfId="0" applyNumberFormat="1" applyFont="1" applyFill="1" applyBorder="1"/>
    <xf numFmtId="0" fontId="0" fillId="8" borderId="0" xfId="0" applyFill="1" applyBorder="1"/>
    <xf numFmtId="3" fontId="1" fillId="0" borderId="1" xfId="0" applyNumberFormat="1" applyFont="1" applyAlignment="1">
      <alignment horizontal="center"/>
    </xf>
    <xf numFmtId="3" fontId="4" fillId="8" borderId="1" xfId="0" applyNumberFormat="1" applyFont="1" applyFill="1" applyAlignment="1">
      <alignment horizontal="center" vertical="center"/>
    </xf>
    <xf numFmtId="3" fontId="1" fillId="8" borderId="1" xfId="0" applyNumberFormat="1" applyFont="1" applyFill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3" fontId="4" fillId="8" borderId="0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0" fillId="3" borderId="1" xfId="0" applyFont="1" applyFill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4" fillId="4" borderId="1" xfId="0" applyFont="1" applyFill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164" fontId="11" fillId="6" borderId="6" xfId="1" applyNumberFormat="1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0" fillId="6" borderId="6" xfId="0" applyFill="1" applyBorder="1"/>
    <xf numFmtId="0" fontId="1" fillId="2" borderId="1" xfId="0" applyFont="1" applyFill="1" applyAlignment="1">
      <alignment horizontal="center" vertical="center"/>
    </xf>
    <xf numFmtId="0" fontId="16" fillId="2" borderId="12" xfId="0" applyFont="1" applyFill="1" applyBorder="1"/>
    <xf numFmtId="0" fontId="16" fillId="2" borderId="1" xfId="0" applyFont="1" applyFill="1"/>
    <xf numFmtId="0" fontId="16" fillId="2" borderId="0" xfId="0" applyFont="1" applyFill="1" applyBorder="1"/>
    <xf numFmtId="0" fontId="1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8" fillId="7" borderId="20" xfId="0" applyFont="1" applyFill="1" applyBorder="1" applyAlignment="1">
      <alignment horizontal="center"/>
    </xf>
    <xf numFmtId="0" fontId="4" fillId="2" borderId="20" xfId="0" applyFont="1" applyFill="1" applyBorder="1"/>
    <xf numFmtId="0" fontId="4" fillId="0" borderId="1" xfId="0" applyFont="1"/>
    <xf numFmtId="0" fontId="5" fillId="0" borderId="1" xfId="0" applyFont="1" applyAlignment="1">
      <alignment horizontal="center" vertical="center"/>
    </xf>
    <xf numFmtId="0" fontId="4" fillId="0" borderId="0" xfId="0" applyFont="1" applyBorder="1"/>
    <xf numFmtId="0" fontId="2" fillId="0" borderId="1" xfId="0" applyFont="1" applyAlignment="1">
      <alignment horizontal="left"/>
    </xf>
    <xf numFmtId="0" fontId="4" fillId="0" borderId="1" xfId="0" applyFont="1" applyAlignment="1">
      <alignment horizontal="center"/>
    </xf>
    <xf numFmtId="0" fontId="4" fillId="9" borderId="1" xfId="0" applyFont="1" applyFill="1" applyAlignment="1">
      <alignment horizontal="center" vertical="center"/>
    </xf>
    <xf numFmtId="0" fontId="4" fillId="9" borderId="1" xfId="0" applyFont="1" applyFill="1"/>
    <xf numFmtId="0" fontId="5" fillId="5" borderId="23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16" fillId="2" borderId="18" xfId="0" applyFont="1" applyFill="1" applyBorder="1"/>
    <xf numFmtId="0" fontId="18" fillId="0" borderId="0" xfId="0" applyFont="1" applyBorder="1"/>
    <xf numFmtId="0" fontId="4" fillId="10" borderId="1" xfId="0" applyFont="1" applyFill="1" applyAlignment="1">
      <alignment vertical="center"/>
    </xf>
    <xf numFmtId="0" fontId="4" fillId="10" borderId="1" xfId="0" applyFont="1" applyFill="1"/>
    <xf numFmtId="0" fontId="4" fillId="10" borderId="1" xfId="0" applyFont="1" applyFill="1" applyAlignment="1">
      <alignment horizontal="center" vertical="center"/>
    </xf>
    <xf numFmtId="3" fontId="1" fillId="10" borderId="1" xfId="0" applyNumberFormat="1" applyFont="1" applyFill="1" applyAlignment="1">
      <alignment horizontal="left"/>
    </xf>
    <xf numFmtId="3" fontId="4" fillId="10" borderId="1" xfId="0" applyNumberFormat="1" applyFont="1" applyFill="1" applyAlignment="1">
      <alignment horizontal="left"/>
    </xf>
    <xf numFmtId="1" fontId="4" fillId="10" borderId="1" xfId="1" applyNumberFormat="1" applyFont="1" applyFill="1" applyAlignment="1">
      <alignment horizontal="center" vertical="center"/>
    </xf>
    <xf numFmtId="9" fontId="4" fillId="10" borderId="1" xfId="1" applyFont="1" applyFill="1" applyAlignment="1">
      <alignment horizontal="center" vertical="center"/>
    </xf>
    <xf numFmtId="0" fontId="4" fillId="10" borderId="1" xfId="0" applyFont="1" applyFill="1" applyAlignment="1">
      <alignment horizontal="center"/>
    </xf>
    <xf numFmtId="3" fontId="19" fillId="10" borderId="1" xfId="0" applyNumberFormat="1" applyFont="1" applyFill="1" applyAlignment="1">
      <alignment horizontal="center"/>
    </xf>
    <xf numFmtId="0" fontId="7" fillId="10" borderId="1" xfId="0" applyFont="1" applyFill="1" applyAlignment="1">
      <alignment horizontal="center" vertical="center"/>
    </xf>
    <xf numFmtId="0" fontId="0" fillId="0" borderId="1" xfId="0"/>
    <xf numFmtId="0" fontId="5" fillId="11" borderId="8" xfId="0" applyFont="1" applyFill="1" applyBorder="1" applyAlignment="1">
      <alignment horizontal="center" vertical="center"/>
    </xf>
    <xf numFmtId="0" fontId="4" fillId="11" borderId="1" xfId="0" applyFont="1" applyFill="1" applyAlignment="1">
      <alignment horizontal="center" vertical="center"/>
    </xf>
    <xf numFmtId="0" fontId="5" fillId="3" borderId="1" xfId="0" applyFont="1" applyFill="1" applyAlignment="1">
      <alignment horizontal="center" vertical="center"/>
    </xf>
    <xf numFmtId="0" fontId="5" fillId="5" borderId="1" xfId="0" applyFont="1" applyFill="1" applyAlignment="1">
      <alignment horizontal="center" vertical="center"/>
    </xf>
    <xf numFmtId="164" fontId="4" fillId="2" borderId="0" xfId="0" applyNumberFormat="1" applyFont="1" applyFill="1" applyBorder="1"/>
    <xf numFmtId="0" fontId="5" fillId="3" borderId="22" xfId="0" applyFont="1" applyFill="1" applyBorder="1" applyAlignment="1">
      <alignment horizontal="center" vertical="center"/>
    </xf>
    <xf numFmtId="0" fontId="0" fillId="0" borderId="22" xfId="0" applyBorder="1"/>
    <xf numFmtId="0" fontId="5" fillId="3" borderId="20" xfId="0" applyFont="1" applyFill="1" applyBorder="1" applyAlignment="1">
      <alignment horizontal="center" vertical="center"/>
    </xf>
    <xf numFmtId="0" fontId="0" fillId="0" borderId="20" xfId="0" applyBorder="1"/>
    <xf numFmtId="0" fontId="10" fillId="7" borderId="24" xfId="0" applyFont="1" applyFill="1" applyBorder="1" applyAlignment="1">
      <alignment horizontal="center" vertical="center"/>
    </xf>
    <xf numFmtId="0" fontId="0" fillId="0" borderId="24" xfId="0" applyBorder="1"/>
    <xf numFmtId="0" fontId="17" fillId="6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6" xfId="0" applyBorder="1"/>
    <xf numFmtId="0" fontId="0" fillId="0" borderId="7" xfId="0" applyBorder="1"/>
    <xf numFmtId="0" fontId="15" fillId="6" borderId="15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</cellXfs>
  <cellStyles count="2">
    <cellStyle name="Normal" xfId="0" builtinId="0"/>
    <cellStyle name="Percent" xfId="1" builtinId="5"/>
  </cellStyles>
  <dxfs count="190"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I390"/>
  <sheetViews>
    <sheetView tabSelected="1" workbookViewId="0">
      <selection activeCell="Q14" sqref="Q14"/>
    </sheetView>
  </sheetViews>
  <sheetFormatPr baseColWidth="10" defaultColWidth="8.83203125" defaultRowHeight="15" x14ac:dyDescent="0.2"/>
  <cols>
    <col min="1" max="1" width="8.83203125" customWidth="1"/>
    <col min="6" max="6" width="14" hidden="1" customWidth="1"/>
    <col min="7" max="7" width="20.6640625" hidden="1" customWidth="1"/>
    <col min="8" max="9" width="8.83203125" hidden="1" customWidth="1"/>
  </cols>
  <sheetData>
    <row r="1" spans="1:9" x14ac:dyDescent="0.2">
      <c r="A1" s="64" t="s">
        <v>0</v>
      </c>
      <c r="B1" s="64"/>
      <c r="C1" s="64"/>
      <c r="D1" s="64"/>
      <c r="E1" s="64"/>
      <c r="F1" s="64"/>
    </row>
    <row r="2" spans="1:9" s="84" customFormat="1" x14ac:dyDescent="0.2">
      <c r="A2" s="64"/>
      <c r="B2" s="64" t="s">
        <v>77</v>
      </c>
      <c r="C2" s="64"/>
      <c r="D2" s="64"/>
      <c r="E2" s="64"/>
      <c r="F2" s="64"/>
      <c r="H2" s="84" t="s">
        <v>80</v>
      </c>
    </row>
    <row r="3" spans="1:9" x14ac:dyDescent="0.2">
      <c r="A3" t="s">
        <v>78</v>
      </c>
      <c r="B3" t="s">
        <v>79</v>
      </c>
      <c r="F3" t="str" cm="1">
        <f t="array" ref="F3:G100">A3:B100</f>
        <v>#MyTag</v>
      </c>
      <c r="G3" t="str">
        <v>TDC28</v>
      </c>
      <c r="H3">
        <v>0</v>
      </c>
      <c r="I3">
        <v>0</v>
      </c>
    </row>
    <row r="4" spans="1:9" x14ac:dyDescent="0.2">
      <c r="F4">
        <v>0</v>
      </c>
      <c r="G4">
        <v>0</v>
      </c>
      <c r="H4">
        <v>0</v>
      </c>
      <c r="I4">
        <v>0</v>
      </c>
    </row>
    <row r="5" spans="1:9" x14ac:dyDescent="0.2">
      <c r="F5">
        <v>0</v>
      </c>
      <c r="G5">
        <v>0</v>
      </c>
      <c r="H5">
        <v>0</v>
      </c>
      <c r="I5">
        <v>0</v>
      </c>
    </row>
    <row r="6" spans="1:9" x14ac:dyDescent="0.2">
      <c r="F6">
        <v>0</v>
      </c>
      <c r="G6">
        <v>0</v>
      </c>
      <c r="H6">
        <v>0</v>
      </c>
      <c r="I6">
        <v>0</v>
      </c>
    </row>
    <row r="7" spans="1:9" x14ac:dyDescent="0.2">
      <c r="F7">
        <v>0</v>
      </c>
      <c r="G7">
        <v>0</v>
      </c>
      <c r="H7">
        <v>0</v>
      </c>
      <c r="I7">
        <v>0</v>
      </c>
    </row>
    <row r="8" spans="1:9" x14ac:dyDescent="0.2">
      <c r="F8">
        <v>0</v>
      </c>
      <c r="G8">
        <v>0</v>
      </c>
      <c r="H8">
        <v>0</v>
      </c>
      <c r="I8">
        <v>0</v>
      </c>
    </row>
    <row r="9" spans="1:9" x14ac:dyDescent="0.2">
      <c r="F9">
        <v>0</v>
      </c>
      <c r="G9">
        <v>0</v>
      </c>
      <c r="H9">
        <v>0</v>
      </c>
      <c r="I9">
        <v>0</v>
      </c>
    </row>
    <row r="10" spans="1:9" x14ac:dyDescent="0.2">
      <c r="F10">
        <v>0</v>
      </c>
      <c r="G10">
        <v>0</v>
      </c>
      <c r="H10">
        <v>0</v>
      </c>
      <c r="I10">
        <v>0</v>
      </c>
    </row>
    <row r="11" spans="1:9" x14ac:dyDescent="0.2">
      <c r="F11">
        <v>0</v>
      </c>
      <c r="G11">
        <v>0</v>
      </c>
      <c r="H11">
        <v>0</v>
      </c>
      <c r="I11">
        <v>0</v>
      </c>
    </row>
    <row r="12" spans="1:9" x14ac:dyDescent="0.2">
      <c r="F12">
        <v>0</v>
      </c>
      <c r="G12">
        <v>0</v>
      </c>
      <c r="H12">
        <v>0</v>
      </c>
      <c r="I12">
        <v>0</v>
      </c>
    </row>
    <row r="13" spans="1:9" x14ac:dyDescent="0.2">
      <c r="F13">
        <v>0</v>
      </c>
      <c r="G13">
        <v>0</v>
      </c>
      <c r="H13">
        <v>0</v>
      </c>
      <c r="I13">
        <v>0</v>
      </c>
    </row>
    <row r="14" spans="1:9" x14ac:dyDescent="0.2">
      <c r="F14">
        <v>0</v>
      </c>
      <c r="G14">
        <v>0</v>
      </c>
      <c r="H14">
        <v>0</v>
      </c>
      <c r="I14">
        <v>0</v>
      </c>
    </row>
    <row r="15" spans="1:9" x14ac:dyDescent="0.2">
      <c r="F15">
        <v>0</v>
      </c>
      <c r="G15">
        <v>0</v>
      </c>
      <c r="H15">
        <v>0</v>
      </c>
      <c r="I15">
        <v>0</v>
      </c>
    </row>
    <row r="16" spans="1:9" x14ac:dyDescent="0.2">
      <c r="F16">
        <v>0</v>
      </c>
      <c r="G16">
        <v>0</v>
      </c>
      <c r="H16">
        <v>0</v>
      </c>
      <c r="I16">
        <v>0</v>
      </c>
    </row>
    <row r="17" spans="6:9" x14ac:dyDescent="0.2">
      <c r="F17">
        <v>0</v>
      </c>
      <c r="G17">
        <v>0</v>
      </c>
      <c r="H17">
        <v>0</v>
      </c>
      <c r="I17">
        <v>0</v>
      </c>
    </row>
    <row r="18" spans="6:9" x14ac:dyDescent="0.2">
      <c r="F18">
        <v>0</v>
      </c>
      <c r="G18">
        <v>0</v>
      </c>
      <c r="H18">
        <v>0</v>
      </c>
      <c r="I18">
        <v>0</v>
      </c>
    </row>
    <row r="19" spans="6:9" x14ac:dyDescent="0.2">
      <c r="F19">
        <v>0</v>
      </c>
      <c r="G19">
        <v>0</v>
      </c>
      <c r="H19">
        <v>0</v>
      </c>
      <c r="I19">
        <v>0</v>
      </c>
    </row>
    <row r="20" spans="6:9" x14ac:dyDescent="0.2">
      <c r="F20">
        <v>0</v>
      </c>
      <c r="G20">
        <v>0</v>
      </c>
      <c r="H20">
        <v>0</v>
      </c>
      <c r="I20">
        <v>0</v>
      </c>
    </row>
    <row r="21" spans="6:9" x14ac:dyDescent="0.2">
      <c r="F21">
        <v>0</v>
      </c>
      <c r="G21">
        <v>0</v>
      </c>
      <c r="H21">
        <v>0</v>
      </c>
      <c r="I21">
        <v>0</v>
      </c>
    </row>
    <row r="22" spans="6:9" x14ac:dyDescent="0.2">
      <c r="F22">
        <v>0</v>
      </c>
      <c r="G22">
        <v>0</v>
      </c>
      <c r="H22">
        <v>0</v>
      </c>
      <c r="I22">
        <v>0</v>
      </c>
    </row>
    <row r="23" spans="6:9" x14ac:dyDescent="0.2">
      <c r="F23">
        <v>0</v>
      </c>
      <c r="G23">
        <v>0</v>
      </c>
      <c r="H23">
        <v>0</v>
      </c>
      <c r="I23">
        <v>0</v>
      </c>
    </row>
    <row r="24" spans="6:9" x14ac:dyDescent="0.2">
      <c r="F24">
        <v>0</v>
      </c>
      <c r="G24">
        <v>0</v>
      </c>
      <c r="H24">
        <v>0</v>
      </c>
      <c r="I24">
        <v>0</v>
      </c>
    </row>
    <row r="25" spans="6:9" x14ac:dyDescent="0.2">
      <c r="F25">
        <v>0</v>
      </c>
      <c r="G25">
        <v>0</v>
      </c>
      <c r="H25">
        <v>0</v>
      </c>
      <c r="I25">
        <v>0</v>
      </c>
    </row>
    <row r="26" spans="6:9" x14ac:dyDescent="0.2">
      <c r="F26">
        <v>0</v>
      </c>
      <c r="G26">
        <v>0</v>
      </c>
      <c r="H26">
        <v>0</v>
      </c>
      <c r="I26">
        <v>0</v>
      </c>
    </row>
    <row r="27" spans="6:9" x14ac:dyDescent="0.2">
      <c r="F27">
        <v>0</v>
      </c>
      <c r="G27">
        <v>0</v>
      </c>
      <c r="H27">
        <v>0</v>
      </c>
      <c r="I27">
        <v>0</v>
      </c>
    </row>
    <row r="28" spans="6:9" x14ac:dyDescent="0.2">
      <c r="F28">
        <v>0</v>
      </c>
      <c r="G28">
        <v>0</v>
      </c>
      <c r="H28">
        <v>0</v>
      </c>
      <c r="I28">
        <v>0</v>
      </c>
    </row>
    <row r="29" spans="6:9" x14ac:dyDescent="0.2">
      <c r="F29">
        <v>0</v>
      </c>
      <c r="G29">
        <v>0</v>
      </c>
      <c r="H29">
        <v>0</v>
      </c>
      <c r="I29">
        <v>0</v>
      </c>
    </row>
    <row r="30" spans="6:9" x14ac:dyDescent="0.2">
      <c r="F30">
        <v>0</v>
      </c>
      <c r="G30">
        <v>0</v>
      </c>
      <c r="H30">
        <v>0</v>
      </c>
      <c r="I30">
        <v>0</v>
      </c>
    </row>
    <row r="31" spans="6:9" x14ac:dyDescent="0.2">
      <c r="F31">
        <v>0</v>
      </c>
      <c r="G31">
        <v>0</v>
      </c>
      <c r="H31">
        <v>0</v>
      </c>
      <c r="I31">
        <v>0</v>
      </c>
    </row>
    <row r="32" spans="6:9" x14ac:dyDescent="0.2">
      <c r="F32">
        <v>0</v>
      </c>
      <c r="G32">
        <v>0</v>
      </c>
      <c r="H32">
        <v>0</v>
      </c>
      <c r="I32">
        <v>0</v>
      </c>
    </row>
    <row r="33" spans="6:9" x14ac:dyDescent="0.2">
      <c r="F33">
        <v>0</v>
      </c>
      <c r="G33">
        <v>0</v>
      </c>
      <c r="H33">
        <v>0</v>
      </c>
      <c r="I33">
        <v>0</v>
      </c>
    </row>
    <row r="34" spans="6:9" x14ac:dyDescent="0.2">
      <c r="F34">
        <v>0</v>
      </c>
      <c r="G34">
        <v>0</v>
      </c>
      <c r="H34">
        <v>0</v>
      </c>
      <c r="I34">
        <v>0</v>
      </c>
    </row>
    <row r="35" spans="6:9" x14ac:dyDescent="0.2">
      <c r="F35">
        <v>0</v>
      </c>
      <c r="G35">
        <v>0</v>
      </c>
      <c r="H35">
        <v>0</v>
      </c>
      <c r="I35">
        <v>0</v>
      </c>
    </row>
    <row r="36" spans="6:9" x14ac:dyDescent="0.2">
      <c r="F36">
        <v>0</v>
      </c>
      <c r="G36">
        <v>0</v>
      </c>
      <c r="H36">
        <v>0</v>
      </c>
      <c r="I36">
        <v>0</v>
      </c>
    </row>
    <row r="37" spans="6:9" x14ac:dyDescent="0.2">
      <c r="F37">
        <v>0</v>
      </c>
      <c r="G37">
        <v>0</v>
      </c>
      <c r="H37">
        <v>0</v>
      </c>
      <c r="I37">
        <v>0</v>
      </c>
    </row>
    <row r="38" spans="6:9" x14ac:dyDescent="0.2">
      <c r="F38">
        <v>0</v>
      </c>
      <c r="G38">
        <v>0</v>
      </c>
      <c r="H38">
        <v>0</v>
      </c>
      <c r="I38">
        <v>0</v>
      </c>
    </row>
    <row r="39" spans="6:9" x14ac:dyDescent="0.2">
      <c r="F39">
        <v>0</v>
      </c>
      <c r="G39">
        <v>0</v>
      </c>
      <c r="H39">
        <v>0</v>
      </c>
      <c r="I39">
        <v>0</v>
      </c>
    </row>
    <row r="40" spans="6:9" x14ac:dyDescent="0.2">
      <c r="F40">
        <v>0</v>
      </c>
      <c r="G40">
        <v>0</v>
      </c>
      <c r="H40">
        <v>0</v>
      </c>
      <c r="I40">
        <v>0</v>
      </c>
    </row>
    <row r="41" spans="6:9" x14ac:dyDescent="0.2">
      <c r="F41">
        <v>0</v>
      </c>
      <c r="G41">
        <v>0</v>
      </c>
      <c r="H41">
        <v>0</v>
      </c>
      <c r="I41">
        <v>0</v>
      </c>
    </row>
    <row r="42" spans="6:9" x14ac:dyDescent="0.2">
      <c r="F42">
        <v>0</v>
      </c>
      <c r="G42">
        <v>0</v>
      </c>
      <c r="H42">
        <v>0</v>
      </c>
      <c r="I42">
        <v>0</v>
      </c>
    </row>
    <row r="43" spans="6:9" x14ac:dyDescent="0.2">
      <c r="F43">
        <v>0</v>
      </c>
      <c r="G43">
        <v>0</v>
      </c>
      <c r="H43">
        <v>0</v>
      </c>
      <c r="I43">
        <v>0</v>
      </c>
    </row>
    <row r="44" spans="6:9" x14ac:dyDescent="0.2">
      <c r="F44">
        <v>0</v>
      </c>
      <c r="G44">
        <v>0</v>
      </c>
      <c r="H44">
        <v>0</v>
      </c>
      <c r="I44">
        <v>0</v>
      </c>
    </row>
    <row r="45" spans="6:9" x14ac:dyDescent="0.2">
      <c r="F45">
        <v>0</v>
      </c>
      <c r="G45">
        <v>0</v>
      </c>
      <c r="H45">
        <v>0</v>
      </c>
      <c r="I45">
        <v>0</v>
      </c>
    </row>
    <row r="46" spans="6:9" x14ac:dyDescent="0.2">
      <c r="F46">
        <v>0</v>
      </c>
      <c r="G46">
        <v>0</v>
      </c>
      <c r="H46">
        <v>0</v>
      </c>
      <c r="I46">
        <v>0</v>
      </c>
    </row>
    <row r="47" spans="6:9" x14ac:dyDescent="0.2">
      <c r="F47">
        <v>0</v>
      </c>
      <c r="G47">
        <v>0</v>
      </c>
      <c r="H47">
        <v>0</v>
      </c>
      <c r="I47">
        <v>0</v>
      </c>
    </row>
    <row r="48" spans="6:9" x14ac:dyDescent="0.2">
      <c r="F48">
        <v>0</v>
      </c>
      <c r="G48">
        <v>0</v>
      </c>
      <c r="H48">
        <v>0</v>
      </c>
      <c r="I48">
        <v>0</v>
      </c>
    </row>
    <row r="49" spans="6:9" x14ac:dyDescent="0.2">
      <c r="F49">
        <v>0</v>
      </c>
      <c r="G49">
        <v>0</v>
      </c>
      <c r="H49">
        <v>0</v>
      </c>
      <c r="I49">
        <v>0</v>
      </c>
    </row>
    <row r="50" spans="6:9" x14ac:dyDescent="0.2">
      <c r="F50">
        <v>0</v>
      </c>
      <c r="G50">
        <v>0</v>
      </c>
      <c r="H50">
        <v>0</v>
      </c>
      <c r="I50">
        <v>0</v>
      </c>
    </row>
    <row r="51" spans="6:9" x14ac:dyDescent="0.2">
      <c r="F51">
        <v>0</v>
      </c>
      <c r="G51">
        <v>0</v>
      </c>
      <c r="H51">
        <v>0</v>
      </c>
      <c r="I51">
        <v>0</v>
      </c>
    </row>
    <row r="52" spans="6:9" x14ac:dyDescent="0.2">
      <c r="F52">
        <v>0</v>
      </c>
      <c r="G52">
        <v>0</v>
      </c>
      <c r="H52">
        <v>0</v>
      </c>
      <c r="I52">
        <v>0</v>
      </c>
    </row>
    <row r="53" spans="6:9" x14ac:dyDescent="0.2">
      <c r="F53">
        <v>0</v>
      </c>
      <c r="G53">
        <v>0</v>
      </c>
      <c r="H53">
        <v>0</v>
      </c>
      <c r="I53">
        <v>0</v>
      </c>
    </row>
    <row r="54" spans="6:9" x14ac:dyDescent="0.2">
      <c r="F54">
        <v>0</v>
      </c>
      <c r="G54">
        <v>0</v>
      </c>
      <c r="H54">
        <v>0</v>
      </c>
      <c r="I54">
        <v>0</v>
      </c>
    </row>
    <row r="55" spans="6:9" x14ac:dyDescent="0.2">
      <c r="F55">
        <v>0</v>
      </c>
      <c r="G55">
        <v>0</v>
      </c>
      <c r="H55">
        <v>0</v>
      </c>
      <c r="I55">
        <v>0</v>
      </c>
    </row>
    <row r="56" spans="6:9" x14ac:dyDescent="0.2">
      <c r="F56">
        <v>0</v>
      </c>
      <c r="G56">
        <v>0</v>
      </c>
      <c r="H56">
        <v>0</v>
      </c>
      <c r="I56">
        <v>0</v>
      </c>
    </row>
    <row r="57" spans="6:9" x14ac:dyDescent="0.2">
      <c r="F57">
        <v>0</v>
      </c>
      <c r="G57">
        <v>0</v>
      </c>
      <c r="H57">
        <v>0</v>
      </c>
      <c r="I57">
        <v>0</v>
      </c>
    </row>
    <row r="58" spans="6:9" x14ac:dyDescent="0.2">
      <c r="F58">
        <v>0</v>
      </c>
      <c r="G58">
        <v>0</v>
      </c>
      <c r="H58">
        <v>0</v>
      </c>
      <c r="I58">
        <v>0</v>
      </c>
    </row>
    <row r="59" spans="6:9" x14ac:dyDescent="0.2">
      <c r="F59">
        <v>0</v>
      </c>
      <c r="G59">
        <v>0</v>
      </c>
      <c r="H59">
        <v>0</v>
      </c>
      <c r="I59">
        <v>0</v>
      </c>
    </row>
    <row r="60" spans="6:9" x14ac:dyDescent="0.2">
      <c r="F60">
        <v>0</v>
      </c>
      <c r="G60">
        <v>0</v>
      </c>
      <c r="H60">
        <v>0</v>
      </c>
      <c r="I60">
        <v>0</v>
      </c>
    </row>
    <row r="61" spans="6:9" x14ac:dyDescent="0.2">
      <c r="F61">
        <v>0</v>
      </c>
      <c r="G61">
        <v>0</v>
      </c>
      <c r="H61">
        <v>0</v>
      </c>
      <c r="I61">
        <v>0</v>
      </c>
    </row>
    <row r="62" spans="6:9" x14ac:dyDescent="0.2">
      <c r="F62">
        <v>0</v>
      </c>
      <c r="G62">
        <v>0</v>
      </c>
      <c r="H62">
        <v>0</v>
      </c>
      <c r="I62">
        <v>0</v>
      </c>
    </row>
    <row r="63" spans="6:9" x14ac:dyDescent="0.2">
      <c r="F63">
        <v>0</v>
      </c>
      <c r="G63">
        <v>0</v>
      </c>
      <c r="H63">
        <v>0</v>
      </c>
      <c r="I63">
        <v>0</v>
      </c>
    </row>
    <row r="64" spans="6:9" x14ac:dyDescent="0.2">
      <c r="F64">
        <v>0</v>
      </c>
      <c r="G64">
        <v>0</v>
      </c>
      <c r="H64">
        <v>0</v>
      </c>
      <c r="I64">
        <v>0</v>
      </c>
    </row>
    <row r="65" spans="6:9" x14ac:dyDescent="0.2">
      <c r="F65">
        <v>0</v>
      </c>
      <c r="G65">
        <v>0</v>
      </c>
      <c r="H65">
        <v>0</v>
      </c>
      <c r="I65">
        <v>0</v>
      </c>
    </row>
    <row r="66" spans="6:9" x14ac:dyDescent="0.2">
      <c r="F66">
        <v>0</v>
      </c>
      <c r="G66">
        <v>0</v>
      </c>
      <c r="H66">
        <v>0</v>
      </c>
      <c r="I66">
        <v>0</v>
      </c>
    </row>
    <row r="67" spans="6:9" x14ac:dyDescent="0.2">
      <c r="F67">
        <v>0</v>
      </c>
      <c r="G67">
        <v>0</v>
      </c>
      <c r="H67">
        <v>0</v>
      </c>
      <c r="I67">
        <v>0</v>
      </c>
    </row>
    <row r="68" spans="6:9" x14ac:dyDescent="0.2">
      <c r="F68">
        <v>0</v>
      </c>
      <c r="G68">
        <v>0</v>
      </c>
      <c r="H68">
        <v>0</v>
      </c>
      <c r="I68">
        <v>0</v>
      </c>
    </row>
    <row r="69" spans="6:9" x14ac:dyDescent="0.2">
      <c r="F69">
        <v>0</v>
      </c>
      <c r="G69">
        <v>0</v>
      </c>
      <c r="H69">
        <v>0</v>
      </c>
      <c r="I69">
        <v>0</v>
      </c>
    </row>
    <row r="70" spans="6:9" x14ac:dyDescent="0.2">
      <c r="F70">
        <v>0</v>
      </c>
      <c r="G70">
        <v>0</v>
      </c>
      <c r="H70">
        <v>0</v>
      </c>
      <c r="I70">
        <v>0</v>
      </c>
    </row>
    <row r="71" spans="6:9" x14ac:dyDescent="0.2">
      <c r="F71">
        <v>0</v>
      </c>
      <c r="G71">
        <v>0</v>
      </c>
      <c r="H71">
        <v>0</v>
      </c>
      <c r="I71">
        <v>0</v>
      </c>
    </row>
    <row r="72" spans="6:9" x14ac:dyDescent="0.2">
      <c r="F72">
        <v>0</v>
      </c>
      <c r="G72">
        <v>0</v>
      </c>
      <c r="H72">
        <v>0</v>
      </c>
      <c r="I72">
        <v>0</v>
      </c>
    </row>
    <row r="73" spans="6:9" x14ac:dyDescent="0.2">
      <c r="F73">
        <v>0</v>
      </c>
      <c r="G73">
        <v>0</v>
      </c>
      <c r="H73">
        <v>0</v>
      </c>
      <c r="I73">
        <v>0</v>
      </c>
    </row>
    <row r="74" spans="6:9" x14ac:dyDescent="0.2">
      <c r="F74">
        <v>0</v>
      </c>
      <c r="G74">
        <v>0</v>
      </c>
      <c r="H74">
        <v>0</v>
      </c>
      <c r="I74">
        <v>0</v>
      </c>
    </row>
    <row r="75" spans="6:9" x14ac:dyDescent="0.2">
      <c r="F75">
        <v>0</v>
      </c>
      <c r="G75">
        <v>0</v>
      </c>
      <c r="H75">
        <v>0</v>
      </c>
      <c r="I75">
        <v>0</v>
      </c>
    </row>
    <row r="76" spans="6:9" x14ac:dyDescent="0.2">
      <c r="F76">
        <v>0</v>
      </c>
      <c r="G76">
        <v>0</v>
      </c>
      <c r="H76">
        <v>0</v>
      </c>
      <c r="I76">
        <v>0</v>
      </c>
    </row>
    <row r="77" spans="6:9" x14ac:dyDescent="0.2">
      <c r="F77">
        <v>0</v>
      </c>
      <c r="G77">
        <v>0</v>
      </c>
      <c r="H77">
        <v>0</v>
      </c>
      <c r="I77">
        <v>0</v>
      </c>
    </row>
    <row r="78" spans="6:9" x14ac:dyDescent="0.2">
      <c r="F78">
        <v>0</v>
      </c>
      <c r="G78">
        <v>0</v>
      </c>
      <c r="H78">
        <v>0</v>
      </c>
      <c r="I78">
        <v>0</v>
      </c>
    </row>
    <row r="79" spans="6:9" x14ac:dyDescent="0.2">
      <c r="F79">
        <v>0</v>
      </c>
      <c r="G79">
        <v>0</v>
      </c>
      <c r="H79">
        <v>0</v>
      </c>
      <c r="I79">
        <v>0</v>
      </c>
    </row>
    <row r="80" spans="6:9" x14ac:dyDescent="0.2">
      <c r="F80">
        <v>0</v>
      </c>
      <c r="G80">
        <v>0</v>
      </c>
      <c r="H80">
        <v>0</v>
      </c>
      <c r="I80">
        <v>0</v>
      </c>
    </row>
    <row r="81" spans="6:9" x14ac:dyDescent="0.2">
      <c r="F81">
        <v>0</v>
      </c>
      <c r="G81">
        <v>0</v>
      </c>
      <c r="H81">
        <v>0</v>
      </c>
      <c r="I81">
        <v>0</v>
      </c>
    </row>
    <row r="82" spans="6:9" x14ac:dyDescent="0.2">
      <c r="F82">
        <v>0</v>
      </c>
      <c r="G82">
        <v>0</v>
      </c>
      <c r="H82">
        <v>0</v>
      </c>
      <c r="I82">
        <v>0</v>
      </c>
    </row>
    <row r="83" spans="6:9" x14ac:dyDescent="0.2">
      <c r="F83">
        <v>0</v>
      </c>
      <c r="G83">
        <v>0</v>
      </c>
      <c r="H83">
        <v>0</v>
      </c>
      <c r="I83">
        <v>0</v>
      </c>
    </row>
    <row r="84" spans="6:9" x14ac:dyDescent="0.2">
      <c r="F84">
        <v>0</v>
      </c>
      <c r="G84">
        <v>0</v>
      </c>
      <c r="H84">
        <v>0</v>
      </c>
      <c r="I84">
        <v>0</v>
      </c>
    </row>
    <row r="85" spans="6:9" x14ac:dyDescent="0.2">
      <c r="F85">
        <v>0</v>
      </c>
      <c r="G85">
        <v>0</v>
      </c>
      <c r="H85">
        <v>0</v>
      </c>
      <c r="I85">
        <v>0</v>
      </c>
    </row>
    <row r="86" spans="6:9" x14ac:dyDescent="0.2">
      <c r="F86">
        <v>0</v>
      </c>
      <c r="G86">
        <v>0</v>
      </c>
      <c r="H86">
        <v>0</v>
      </c>
      <c r="I86">
        <v>0</v>
      </c>
    </row>
    <row r="87" spans="6:9" x14ac:dyDescent="0.2">
      <c r="F87">
        <v>0</v>
      </c>
      <c r="G87">
        <v>0</v>
      </c>
      <c r="H87">
        <v>0</v>
      </c>
      <c r="I87">
        <v>0</v>
      </c>
    </row>
    <row r="88" spans="6:9" x14ac:dyDescent="0.2">
      <c r="F88">
        <v>0</v>
      </c>
      <c r="G88">
        <v>0</v>
      </c>
      <c r="H88">
        <v>0</v>
      </c>
      <c r="I88">
        <v>0</v>
      </c>
    </row>
    <row r="89" spans="6:9" x14ac:dyDescent="0.2">
      <c r="F89">
        <v>0</v>
      </c>
      <c r="G89">
        <v>0</v>
      </c>
      <c r="H89">
        <v>0</v>
      </c>
      <c r="I89">
        <v>0</v>
      </c>
    </row>
    <row r="90" spans="6:9" x14ac:dyDescent="0.2">
      <c r="F90">
        <v>0</v>
      </c>
      <c r="G90">
        <v>0</v>
      </c>
      <c r="H90">
        <v>0</v>
      </c>
      <c r="I90">
        <v>0</v>
      </c>
    </row>
    <row r="91" spans="6:9" x14ac:dyDescent="0.2">
      <c r="F91">
        <v>0</v>
      </c>
      <c r="G91">
        <v>0</v>
      </c>
      <c r="H91">
        <v>0</v>
      </c>
      <c r="I91">
        <v>0</v>
      </c>
    </row>
    <row r="92" spans="6:9" x14ac:dyDescent="0.2">
      <c r="F92">
        <v>0</v>
      </c>
      <c r="G92">
        <v>0</v>
      </c>
      <c r="H92">
        <v>0</v>
      </c>
      <c r="I92">
        <v>0</v>
      </c>
    </row>
    <row r="93" spans="6:9" x14ac:dyDescent="0.2">
      <c r="F93">
        <v>0</v>
      </c>
      <c r="G93">
        <v>0</v>
      </c>
      <c r="H93">
        <v>0</v>
      </c>
      <c r="I93">
        <v>0</v>
      </c>
    </row>
    <row r="94" spans="6:9" x14ac:dyDescent="0.2">
      <c r="F94">
        <v>0</v>
      </c>
      <c r="G94">
        <v>0</v>
      </c>
      <c r="H94">
        <v>0</v>
      </c>
      <c r="I94">
        <v>0</v>
      </c>
    </row>
    <row r="95" spans="6:9" x14ac:dyDescent="0.2">
      <c r="F95">
        <v>0</v>
      </c>
      <c r="G95">
        <v>0</v>
      </c>
      <c r="H95">
        <v>0</v>
      </c>
      <c r="I95">
        <v>0</v>
      </c>
    </row>
    <row r="96" spans="6:9" x14ac:dyDescent="0.2">
      <c r="F96">
        <v>0</v>
      </c>
      <c r="G96">
        <v>0</v>
      </c>
      <c r="H96">
        <v>0</v>
      </c>
      <c r="I96">
        <v>0</v>
      </c>
    </row>
    <row r="97" spans="6:9" x14ac:dyDescent="0.2">
      <c r="F97">
        <v>0</v>
      </c>
      <c r="G97">
        <v>0</v>
      </c>
      <c r="H97">
        <v>0</v>
      </c>
      <c r="I97">
        <v>0</v>
      </c>
    </row>
    <row r="98" spans="6:9" x14ac:dyDescent="0.2">
      <c r="F98">
        <v>0</v>
      </c>
      <c r="G98">
        <v>0</v>
      </c>
      <c r="H98">
        <v>0</v>
      </c>
      <c r="I98">
        <v>0</v>
      </c>
    </row>
    <row r="99" spans="6:9" x14ac:dyDescent="0.2">
      <c r="F99">
        <v>0</v>
      </c>
      <c r="G99">
        <v>0</v>
      </c>
      <c r="H99">
        <v>0</v>
      </c>
      <c r="I99">
        <v>0</v>
      </c>
    </row>
    <row r="100" spans="6:9" x14ac:dyDescent="0.2">
      <c r="F100">
        <v>0</v>
      </c>
      <c r="G100">
        <v>0</v>
      </c>
      <c r="H100">
        <v>0</v>
      </c>
      <c r="I100">
        <v>0</v>
      </c>
    </row>
    <row r="101" spans="6:9" x14ac:dyDescent="0.2">
      <c r="H101">
        <v>0</v>
      </c>
      <c r="I101">
        <v>0</v>
      </c>
    </row>
    <row r="102" spans="6:9" x14ac:dyDescent="0.2">
      <c r="H102">
        <v>0</v>
      </c>
      <c r="I102">
        <v>0</v>
      </c>
    </row>
    <row r="103" spans="6:9" x14ac:dyDescent="0.2">
      <c r="H103">
        <v>0</v>
      </c>
      <c r="I103">
        <v>0</v>
      </c>
    </row>
    <row r="104" spans="6:9" x14ac:dyDescent="0.2">
      <c r="H104">
        <v>0</v>
      </c>
      <c r="I104">
        <v>0</v>
      </c>
    </row>
    <row r="105" spans="6:9" x14ac:dyDescent="0.2">
      <c r="H105">
        <v>0</v>
      </c>
      <c r="I105">
        <v>0</v>
      </c>
    </row>
    <row r="106" spans="6:9" x14ac:dyDescent="0.2">
      <c r="H106">
        <v>0</v>
      </c>
      <c r="I106">
        <v>0</v>
      </c>
    </row>
    <row r="107" spans="6:9" x14ac:dyDescent="0.2">
      <c r="H107">
        <v>0</v>
      </c>
      <c r="I107">
        <v>0</v>
      </c>
    </row>
    <row r="108" spans="6:9" x14ac:dyDescent="0.2">
      <c r="H108">
        <v>0</v>
      </c>
      <c r="I108">
        <v>0</v>
      </c>
    </row>
    <row r="109" spans="6:9" x14ac:dyDescent="0.2">
      <c r="H109">
        <v>0</v>
      </c>
      <c r="I109">
        <v>0</v>
      </c>
    </row>
    <row r="110" spans="6:9" x14ac:dyDescent="0.2">
      <c r="H110">
        <v>0</v>
      </c>
      <c r="I110">
        <v>0</v>
      </c>
    </row>
    <row r="111" spans="6:9" x14ac:dyDescent="0.2">
      <c r="H111">
        <v>0</v>
      </c>
      <c r="I111">
        <v>0</v>
      </c>
    </row>
    <row r="112" spans="6:9" x14ac:dyDescent="0.2">
      <c r="H112">
        <v>0</v>
      </c>
      <c r="I112">
        <v>0</v>
      </c>
    </row>
    <row r="113" spans="8:9" x14ac:dyDescent="0.2">
      <c r="H113">
        <v>0</v>
      </c>
      <c r="I113">
        <v>0</v>
      </c>
    </row>
    <row r="114" spans="8:9" x14ac:dyDescent="0.2">
      <c r="H114">
        <v>0</v>
      </c>
      <c r="I114">
        <v>0</v>
      </c>
    </row>
    <row r="115" spans="8:9" x14ac:dyDescent="0.2">
      <c r="H115">
        <v>0</v>
      </c>
      <c r="I115">
        <v>0</v>
      </c>
    </row>
    <row r="116" spans="8:9" x14ac:dyDescent="0.2">
      <c r="H116">
        <v>0</v>
      </c>
      <c r="I116">
        <v>0</v>
      </c>
    </row>
    <row r="117" spans="8:9" x14ac:dyDescent="0.2">
      <c r="H117">
        <v>0</v>
      </c>
      <c r="I117">
        <v>0</v>
      </c>
    </row>
    <row r="118" spans="8:9" x14ac:dyDescent="0.2">
      <c r="H118">
        <v>0</v>
      </c>
      <c r="I118">
        <v>0</v>
      </c>
    </row>
    <row r="119" spans="8:9" x14ac:dyDescent="0.2">
      <c r="H119">
        <v>0</v>
      </c>
      <c r="I119">
        <v>0</v>
      </c>
    </row>
    <row r="120" spans="8:9" x14ac:dyDescent="0.2">
      <c r="H120">
        <v>0</v>
      </c>
      <c r="I120">
        <v>0</v>
      </c>
    </row>
    <row r="121" spans="8:9" x14ac:dyDescent="0.2">
      <c r="H121">
        <v>0</v>
      </c>
      <c r="I121">
        <v>0</v>
      </c>
    </row>
    <row r="122" spans="8:9" x14ac:dyDescent="0.2">
      <c r="H122">
        <v>0</v>
      </c>
      <c r="I122">
        <v>0</v>
      </c>
    </row>
    <row r="123" spans="8:9" x14ac:dyDescent="0.2">
      <c r="H123">
        <v>0</v>
      </c>
      <c r="I123">
        <v>0</v>
      </c>
    </row>
    <row r="124" spans="8:9" x14ac:dyDescent="0.2">
      <c r="H124">
        <v>0</v>
      </c>
      <c r="I124">
        <v>0</v>
      </c>
    </row>
    <row r="125" spans="8:9" x14ac:dyDescent="0.2">
      <c r="H125">
        <v>0</v>
      </c>
      <c r="I125">
        <v>0</v>
      </c>
    </row>
    <row r="126" spans="8:9" x14ac:dyDescent="0.2">
      <c r="H126">
        <v>0</v>
      </c>
      <c r="I126">
        <v>0</v>
      </c>
    </row>
    <row r="127" spans="8:9" x14ac:dyDescent="0.2">
      <c r="H127">
        <v>0</v>
      </c>
      <c r="I127">
        <v>0</v>
      </c>
    </row>
    <row r="128" spans="8:9" x14ac:dyDescent="0.2">
      <c r="H128">
        <v>0</v>
      </c>
      <c r="I128">
        <v>0</v>
      </c>
    </row>
    <row r="129" spans="8:9" x14ac:dyDescent="0.2">
      <c r="H129">
        <v>0</v>
      </c>
      <c r="I129">
        <v>0</v>
      </c>
    </row>
    <row r="130" spans="8:9" x14ac:dyDescent="0.2">
      <c r="H130">
        <v>0</v>
      </c>
      <c r="I130">
        <v>0</v>
      </c>
    </row>
    <row r="131" spans="8:9" x14ac:dyDescent="0.2">
      <c r="H131">
        <v>0</v>
      </c>
      <c r="I131">
        <v>0</v>
      </c>
    </row>
    <row r="132" spans="8:9" x14ac:dyDescent="0.2">
      <c r="H132">
        <v>0</v>
      </c>
      <c r="I132">
        <v>0</v>
      </c>
    </row>
    <row r="133" spans="8:9" x14ac:dyDescent="0.2">
      <c r="H133">
        <v>0</v>
      </c>
      <c r="I133">
        <v>0</v>
      </c>
    </row>
    <row r="134" spans="8:9" x14ac:dyDescent="0.2">
      <c r="H134">
        <v>0</v>
      </c>
      <c r="I134">
        <v>0</v>
      </c>
    </row>
    <row r="135" spans="8:9" x14ac:dyDescent="0.2">
      <c r="H135">
        <v>0</v>
      </c>
      <c r="I135">
        <v>0</v>
      </c>
    </row>
    <row r="136" spans="8:9" x14ac:dyDescent="0.2">
      <c r="H136">
        <v>0</v>
      </c>
      <c r="I136">
        <v>0</v>
      </c>
    </row>
    <row r="137" spans="8:9" x14ac:dyDescent="0.2">
      <c r="H137">
        <v>0</v>
      </c>
      <c r="I137">
        <v>0</v>
      </c>
    </row>
    <row r="138" spans="8:9" x14ac:dyDescent="0.2">
      <c r="H138">
        <v>0</v>
      </c>
      <c r="I138">
        <v>0</v>
      </c>
    </row>
    <row r="139" spans="8:9" x14ac:dyDescent="0.2">
      <c r="H139">
        <v>0</v>
      </c>
      <c r="I139">
        <v>0</v>
      </c>
    </row>
    <row r="140" spans="8:9" x14ac:dyDescent="0.2">
      <c r="H140">
        <v>0</v>
      </c>
      <c r="I140">
        <v>0</v>
      </c>
    </row>
    <row r="141" spans="8:9" x14ac:dyDescent="0.2">
      <c r="H141">
        <v>0</v>
      </c>
      <c r="I141">
        <v>0</v>
      </c>
    </row>
    <row r="142" spans="8:9" x14ac:dyDescent="0.2">
      <c r="H142">
        <v>0</v>
      </c>
      <c r="I142">
        <v>0</v>
      </c>
    </row>
    <row r="143" spans="8:9" x14ac:dyDescent="0.2">
      <c r="H143">
        <v>0</v>
      </c>
      <c r="I143">
        <v>0</v>
      </c>
    </row>
    <row r="144" spans="8:9" x14ac:dyDescent="0.2">
      <c r="H144">
        <v>0</v>
      </c>
      <c r="I144">
        <v>0</v>
      </c>
    </row>
    <row r="145" spans="8:9" x14ac:dyDescent="0.2">
      <c r="H145">
        <v>0</v>
      </c>
      <c r="I145">
        <v>0</v>
      </c>
    </row>
    <row r="146" spans="8:9" x14ac:dyDescent="0.2">
      <c r="H146">
        <v>0</v>
      </c>
      <c r="I146">
        <v>0</v>
      </c>
    </row>
    <row r="147" spans="8:9" x14ac:dyDescent="0.2">
      <c r="H147">
        <v>0</v>
      </c>
      <c r="I147">
        <v>0</v>
      </c>
    </row>
    <row r="148" spans="8:9" x14ac:dyDescent="0.2">
      <c r="H148">
        <v>0</v>
      </c>
      <c r="I148">
        <v>0</v>
      </c>
    </row>
    <row r="149" spans="8:9" x14ac:dyDescent="0.2">
      <c r="H149">
        <v>0</v>
      </c>
      <c r="I149">
        <v>0</v>
      </c>
    </row>
    <row r="150" spans="8:9" x14ac:dyDescent="0.2">
      <c r="H150">
        <v>0</v>
      </c>
      <c r="I150">
        <v>0</v>
      </c>
    </row>
    <row r="151" spans="8:9" x14ac:dyDescent="0.2">
      <c r="H151">
        <v>0</v>
      </c>
      <c r="I151">
        <v>0</v>
      </c>
    </row>
    <row r="152" spans="8:9" x14ac:dyDescent="0.2">
      <c r="H152">
        <v>0</v>
      </c>
      <c r="I152">
        <v>0</v>
      </c>
    </row>
    <row r="153" spans="8:9" x14ac:dyDescent="0.2">
      <c r="H153">
        <v>0</v>
      </c>
      <c r="I153">
        <v>0</v>
      </c>
    </row>
    <row r="154" spans="8:9" x14ac:dyDescent="0.2">
      <c r="H154">
        <v>0</v>
      </c>
      <c r="I154">
        <v>0</v>
      </c>
    </row>
    <row r="155" spans="8:9" x14ac:dyDescent="0.2">
      <c r="H155">
        <v>0</v>
      </c>
      <c r="I155">
        <v>0</v>
      </c>
    </row>
    <row r="156" spans="8:9" x14ac:dyDescent="0.2">
      <c r="H156">
        <v>0</v>
      </c>
      <c r="I156">
        <v>0</v>
      </c>
    </row>
    <row r="157" spans="8:9" x14ac:dyDescent="0.2">
      <c r="H157">
        <v>0</v>
      </c>
      <c r="I157">
        <v>0</v>
      </c>
    </row>
    <row r="158" spans="8:9" x14ac:dyDescent="0.2">
      <c r="H158">
        <v>0</v>
      </c>
      <c r="I158">
        <v>0</v>
      </c>
    </row>
    <row r="159" spans="8:9" x14ac:dyDescent="0.2">
      <c r="H159">
        <v>0</v>
      </c>
      <c r="I159">
        <v>0</v>
      </c>
    </row>
    <row r="160" spans="8:9" x14ac:dyDescent="0.2">
      <c r="H160">
        <v>0</v>
      </c>
      <c r="I160">
        <v>0</v>
      </c>
    </row>
    <row r="161" spans="8:9" x14ac:dyDescent="0.2">
      <c r="H161">
        <v>0</v>
      </c>
      <c r="I161">
        <v>0</v>
      </c>
    </row>
    <row r="162" spans="8:9" x14ac:dyDescent="0.2">
      <c r="H162">
        <v>0</v>
      </c>
      <c r="I162">
        <v>0</v>
      </c>
    </row>
    <row r="163" spans="8:9" x14ac:dyDescent="0.2">
      <c r="H163">
        <v>0</v>
      </c>
      <c r="I163">
        <v>0</v>
      </c>
    </row>
    <row r="164" spans="8:9" x14ac:dyDescent="0.2">
      <c r="H164">
        <v>0</v>
      </c>
      <c r="I164">
        <v>0</v>
      </c>
    </row>
    <row r="165" spans="8:9" x14ac:dyDescent="0.2">
      <c r="H165">
        <v>0</v>
      </c>
      <c r="I165">
        <v>0</v>
      </c>
    </row>
    <row r="166" spans="8:9" x14ac:dyDescent="0.2">
      <c r="H166">
        <v>0</v>
      </c>
      <c r="I166">
        <v>0</v>
      </c>
    </row>
    <row r="167" spans="8:9" x14ac:dyDescent="0.2">
      <c r="H167">
        <v>0</v>
      </c>
      <c r="I167">
        <v>0</v>
      </c>
    </row>
    <row r="168" spans="8:9" x14ac:dyDescent="0.2">
      <c r="H168">
        <v>0</v>
      </c>
      <c r="I168">
        <v>0</v>
      </c>
    </row>
    <row r="169" spans="8:9" x14ac:dyDescent="0.2">
      <c r="H169">
        <v>0</v>
      </c>
      <c r="I169">
        <v>0</v>
      </c>
    </row>
    <row r="170" spans="8:9" x14ac:dyDescent="0.2">
      <c r="H170">
        <v>0</v>
      </c>
      <c r="I170">
        <v>0</v>
      </c>
    </row>
    <row r="171" spans="8:9" x14ac:dyDescent="0.2">
      <c r="H171">
        <v>0</v>
      </c>
      <c r="I171">
        <v>0</v>
      </c>
    </row>
    <row r="172" spans="8:9" x14ac:dyDescent="0.2">
      <c r="H172">
        <v>0</v>
      </c>
      <c r="I172">
        <v>0</v>
      </c>
    </row>
    <row r="173" spans="8:9" x14ac:dyDescent="0.2">
      <c r="H173">
        <v>0</v>
      </c>
      <c r="I173">
        <v>0</v>
      </c>
    </row>
    <row r="174" spans="8:9" x14ac:dyDescent="0.2">
      <c r="H174">
        <v>0</v>
      </c>
      <c r="I174">
        <v>0</v>
      </c>
    </row>
    <row r="175" spans="8:9" x14ac:dyDescent="0.2">
      <c r="H175">
        <v>0</v>
      </c>
      <c r="I175">
        <v>0</v>
      </c>
    </row>
    <row r="176" spans="8:9" x14ac:dyDescent="0.2">
      <c r="H176">
        <v>0</v>
      </c>
      <c r="I176">
        <v>0</v>
      </c>
    </row>
    <row r="177" spans="8:9" x14ac:dyDescent="0.2">
      <c r="H177">
        <v>0</v>
      </c>
      <c r="I177">
        <v>0</v>
      </c>
    </row>
    <row r="178" spans="8:9" x14ac:dyDescent="0.2">
      <c r="H178">
        <v>0</v>
      </c>
      <c r="I178">
        <v>0</v>
      </c>
    </row>
    <row r="179" spans="8:9" x14ac:dyDescent="0.2">
      <c r="H179">
        <v>0</v>
      </c>
      <c r="I179">
        <v>0</v>
      </c>
    </row>
    <row r="180" spans="8:9" x14ac:dyDescent="0.2">
      <c r="H180">
        <v>0</v>
      </c>
      <c r="I180">
        <v>0</v>
      </c>
    </row>
    <row r="181" spans="8:9" x14ac:dyDescent="0.2">
      <c r="H181">
        <v>0</v>
      </c>
      <c r="I181">
        <v>0</v>
      </c>
    </row>
    <row r="182" spans="8:9" x14ac:dyDescent="0.2">
      <c r="H182">
        <v>0</v>
      </c>
      <c r="I182">
        <v>0</v>
      </c>
    </row>
    <row r="183" spans="8:9" x14ac:dyDescent="0.2">
      <c r="H183">
        <v>0</v>
      </c>
      <c r="I183">
        <v>0</v>
      </c>
    </row>
    <row r="184" spans="8:9" x14ac:dyDescent="0.2">
      <c r="H184">
        <v>0</v>
      </c>
      <c r="I184">
        <v>0</v>
      </c>
    </row>
    <row r="185" spans="8:9" x14ac:dyDescent="0.2">
      <c r="H185">
        <v>0</v>
      </c>
      <c r="I185">
        <v>0</v>
      </c>
    </row>
    <row r="186" spans="8:9" x14ac:dyDescent="0.2">
      <c r="H186">
        <v>0</v>
      </c>
      <c r="I186">
        <v>0</v>
      </c>
    </row>
    <row r="187" spans="8:9" x14ac:dyDescent="0.2">
      <c r="H187">
        <v>0</v>
      </c>
      <c r="I187">
        <v>0</v>
      </c>
    </row>
    <row r="188" spans="8:9" x14ac:dyDescent="0.2">
      <c r="H188">
        <v>0</v>
      </c>
      <c r="I188">
        <v>0</v>
      </c>
    </row>
    <row r="189" spans="8:9" x14ac:dyDescent="0.2">
      <c r="H189">
        <v>0</v>
      </c>
      <c r="I189">
        <v>0</v>
      </c>
    </row>
    <row r="190" spans="8:9" x14ac:dyDescent="0.2">
      <c r="H190">
        <v>0</v>
      </c>
      <c r="I190">
        <v>0</v>
      </c>
    </row>
    <row r="191" spans="8:9" x14ac:dyDescent="0.2">
      <c r="H191">
        <v>0</v>
      </c>
      <c r="I191">
        <v>0</v>
      </c>
    </row>
    <row r="192" spans="8:9" x14ac:dyDescent="0.2">
      <c r="H192">
        <v>0</v>
      </c>
      <c r="I192">
        <v>0</v>
      </c>
    </row>
    <row r="193" spans="8:9" x14ac:dyDescent="0.2">
      <c r="H193">
        <v>0</v>
      </c>
      <c r="I193">
        <v>0</v>
      </c>
    </row>
    <row r="194" spans="8:9" x14ac:dyDescent="0.2">
      <c r="H194">
        <v>0</v>
      </c>
      <c r="I194">
        <v>0</v>
      </c>
    </row>
    <row r="195" spans="8:9" x14ac:dyDescent="0.2">
      <c r="H195">
        <v>0</v>
      </c>
      <c r="I195">
        <v>0</v>
      </c>
    </row>
    <row r="196" spans="8:9" x14ac:dyDescent="0.2">
      <c r="H196">
        <v>0</v>
      </c>
      <c r="I196">
        <v>0</v>
      </c>
    </row>
    <row r="197" spans="8:9" x14ac:dyDescent="0.2">
      <c r="H197">
        <v>0</v>
      </c>
      <c r="I197">
        <v>0</v>
      </c>
    </row>
    <row r="198" spans="8:9" x14ac:dyDescent="0.2">
      <c r="H198">
        <v>0</v>
      </c>
      <c r="I198">
        <v>0</v>
      </c>
    </row>
    <row r="199" spans="8:9" x14ac:dyDescent="0.2">
      <c r="H199">
        <v>0</v>
      </c>
      <c r="I199">
        <v>0</v>
      </c>
    </row>
    <row r="200" spans="8:9" x14ac:dyDescent="0.2">
      <c r="H200">
        <v>0</v>
      </c>
      <c r="I200">
        <v>0</v>
      </c>
    </row>
    <row r="201" spans="8:9" x14ac:dyDescent="0.2">
      <c r="H201">
        <v>0</v>
      </c>
      <c r="I201">
        <v>0</v>
      </c>
    </row>
    <row r="202" spans="8:9" x14ac:dyDescent="0.2">
      <c r="H202">
        <v>0</v>
      </c>
      <c r="I202">
        <v>0</v>
      </c>
    </row>
    <row r="203" spans="8:9" x14ac:dyDescent="0.2">
      <c r="H203">
        <v>0</v>
      </c>
      <c r="I203">
        <v>0</v>
      </c>
    </row>
    <row r="204" spans="8:9" x14ac:dyDescent="0.2">
      <c r="H204">
        <v>0</v>
      </c>
      <c r="I204">
        <v>0</v>
      </c>
    </row>
    <row r="205" spans="8:9" x14ac:dyDescent="0.2">
      <c r="H205">
        <v>0</v>
      </c>
      <c r="I205">
        <v>0</v>
      </c>
    </row>
    <row r="206" spans="8:9" x14ac:dyDescent="0.2">
      <c r="H206">
        <v>0</v>
      </c>
      <c r="I206">
        <v>0</v>
      </c>
    </row>
    <row r="207" spans="8:9" x14ac:dyDescent="0.2">
      <c r="H207">
        <v>0</v>
      </c>
      <c r="I207">
        <v>0</v>
      </c>
    </row>
    <row r="208" spans="8:9" x14ac:dyDescent="0.2">
      <c r="H208">
        <v>0</v>
      </c>
      <c r="I208">
        <v>0</v>
      </c>
    </row>
    <row r="209" spans="8:9" x14ac:dyDescent="0.2">
      <c r="H209">
        <v>0</v>
      </c>
      <c r="I209">
        <v>0</v>
      </c>
    </row>
    <row r="210" spans="8:9" x14ac:dyDescent="0.2">
      <c r="H210">
        <v>0</v>
      </c>
      <c r="I210">
        <v>0</v>
      </c>
    </row>
    <row r="211" spans="8:9" x14ac:dyDescent="0.2">
      <c r="H211">
        <v>0</v>
      </c>
      <c r="I211">
        <v>0</v>
      </c>
    </row>
    <row r="212" spans="8:9" x14ac:dyDescent="0.2">
      <c r="H212">
        <v>0</v>
      </c>
      <c r="I212">
        <v>0</v>
      </c>
    </row>
    <row r="213" spans="8:9" x14ac:dyDescent="0.2">
      <c r="H213">
        <v>0</v>
      </c>
      <c r="I213">
        <v>0</v>
      </c>
    </row>
    <row r="214" spans="8:9" x14ac:dyDescent="0.2">
      <c r="H214">
        <v>0</v>
      </c>
      <c r="I214">
        <v>0</v>
      </c>
    </row>
    <row r="215" spans="8:9" x14ac:dyDescent="0.2">
      <c r="H215">
        <v>0</v>
      </c>
      <c r="I215">
        <v>0</v>
      </c>
    </row>
    <row r="216" spans="8:9" x14ac:dyDescent="0.2">
      <c r="H216">
        <v>0</v>
      </c>
      <c r="I216">
        <v>0</v>
      </c>
    </row>
    <row r="217" spans="8:9" x14ac:dyDescent="0.2">
      <c r="H217">
        <v>0</v>
      </c>
      <c r="I217">
        <v>0</v>
      </c>
    </row>
    <row r="218" spans="8:9" x14ac:dyDescent="0.2">
      <c r="H218">
        <v>0</v>
      </c>
      <c r="I218">
        <v>0</v>
      </c>
    </row>
    <row r="219" spans="8:9" x14ac:dyDescent="0.2">
      <c r="H219">
        <v>0</v>
      </c>
      <c r="I219">
        <v>0</v>
      </c>
    </row>
    <row r="220" spans="8:9" x14ac:dyDescent="0.2">
      <c r="H220">
        <v>0</v>
      </c>
      <c r="I220">
        <v>0</v>
      </c>
    </row>
    <row r="221" spans="8:9" x14ac:dyDescent="0.2">
      <c r="H221">
        <v>0</v>
      </c>
      <c r="I221">
        <v>0</v>
      </c>
    </row>
    <row r="222" spans="8:9" x14ac:dyDescent="0.2">
      <c r="H222">
        <v>0</v>
      </c>
      <c r="I222">
        <v>0</v>
      </c>
    </row>
    <row r="223" spans="8:9" x14ac:dyDescent="0.2">
      <c r="H223">
        <v>0</v>
      </c>
      <c r="I223">
        <v>0</v>
      </c>
    </row>
    <row r="224" spans="8:9" x14ac:dyDescent="0.2">
      <c r="H224">
        <v>0</v>
      </c>
      <c r="I224">
        <v>0</v>
      </c>
    </row>
    <row r="225" spans="8:9" x14ac:dyDescent="0.2">
      <c r="H225">
        <v>0</v>
      </c>
      <c r="I225">
        <v>0</v>
      </c>
    </row>
    <row r="226" spans="8:9" x14ac:dyDescent="0.2">
      <c r="H226">
        <v>0</v>
      </c>
      <c r="I226">
        <v>0</v>
      </c>
    </row>
    <row r="227" spans="8:9" x14ac:dyDescent="0.2">
      <c r="H227">
        <v>0</v>
      </c>
      <c r="I227">
        <v>0</v>
      </c>
    </row>
    <row r="228" spans="8:9" x14ac:dyDescent="0.2">
      <c r="H228">
        <v>0</v>
      </c>
      <c r="I228">
        <v>0</v>
      </c>
    </row>
    <row r="229" spans="8:9" x14ac:dyDescent="0.2">
      <c r="H229">
        <v>0</v>
      </c>
      <c r="I229">
        <v>0</v>
      </c>
    </row>
    <row r="230" spans="8:9" x14ac:dyDescent="0.2">
      <c r="H230">
        <v>0</v>
      </c>
      <c r="I230">
        <v>0</v>
      </c>
    </row>
    <row r="231" spans="8:9" x14ac:dyDescent="0.2">
      <c r="H231">
        <v>0</v>
      </c>
      <c r="I231">
        <v>0</v>
      </c>
    </row>
    <row r="232" spans="8:9" x14ac:dyDescent="0.2">
      <c r="H232">
        <v>0</v>
      </c>
      <c r="I232">
        <v>0</v>
      </c>
    </row>
    <row r="233" spans="8:9" x14ac:dyDescent="0.2">
      <c r="H233">
        <v>0</v>
      </c>
      <c r="I233">
        <v>0</v>
      </c>
    </row>
    <row r="234" spans="8:9" x14ac:dyDescent="0.2">
      <c r="H234">
        <v>0</v>
      </c>
      <c r="I234">
        <v>0</v>
      </c>
    </row>
    <row r="235" spans="8:9" x14ac:dyDescent="0.2">
      <c r="H235">
        <v>0</v>
      </c>
      <c r="I235">
        <v>0</v>
      </c>
    </row>
    <row r="236" spans="8:9" x14ac:dyDescent="0.2">
      <c r="H236">
        <v>0</v>
      </c>
      <c r="I236">
        <v>0</v>
      </c>
    </row>
    <row r="237" spans="8:9" x14ac:dyDescent="0.2">
      <c r="H237">
        <v>0</v>
      </c>
      <c r="I237">
        <v>0</v>
      </c>
    </row>
    <row r="238" spans="8:9" x14ac:dyDescent="0.2">
      <c r="H238">
        <v>0</v>
      </c>
      <c r="I238">
        <v>0</v>
      </c>
    </row>
    <row r="239" spans="8:9" x14ac:dyDescent="0.2">
      <c r="H239">
        <v>0</v>
      </c>
      <c r="I239">
        <v>0</v>
      </c>
    </row>
    <row r="240" spans="8:9" x14ac:dyDescent="0.2">
      <c r="H240">
        <v>0</v>
      </c>
      <c r="I240">
        <v>0</v>
      </c>
    </row>
    <row r="241" spans="8:9" x14ac:dyDescent="0.2">
      <c r="H241">
        <v>0</v>
      </c>
      <c r="I241">
        <v>0</v>
      </c>
    </row>
    <row r="242" spans="8:9" x14ac:dyDescent="0.2">
      <c r="H242">
        <v>0</v>
      </c>
      <c r="I242">
        <v>0</v>
      </c>
    </row>
    <row r="243" spans="8:9" x14ac:dyDescent="0.2">
      <c r="H243">
        <v>0</v>
      </c>
      <c r="I243">
        <v>0</v>
      </c>
    </row>
    <row r="244" spans="8:9" x14ac:dyDescent="0.2">
      <c r="H244">
        <v>0</v>
      </c>
      <c r="I244">
        <v>0</v>
      </c>
    </row>
    <row r="245" spans="8:9" x14ac:dyDescent="0.2">
      <c r="H245">
        <v>0</v>
      </c>
      <c r="I245">
        <v>0</v>
      </c>
    </row>
    <row r="246" spans="8:9" x14ac:dyDescent="0.2">
      <c r="H246">
        <v>0</v>
      </c>
      <c r="I246">
        <v>0</v>
      </c>
    </row>
    <row r="247" spans="8:9" x14ac:dyDescent="0.2">
      <c r="H247">
        <v>0</v>
      </c>
      <c r="I247">
        <v>0</v>
      </c>
    </row>
    <row r="248" spans="8:9" x14ac:dyDescent="0.2">
      <c r="H248">
        <v>0</v>
      </c>
      <c r="I248">
        <v>0</v>
      </c>
    </row>
    <row r="249" spans="8:9" x14ac:dyDescent="0.2">
      <c r="H249">
        <v>0</v>
      </c>
      <c r="I249">
        <v>0</v>
      </c>
    </row>
    <row r="250" spans="8:9" x14ac:dyDescent="0.2">
      <c r="H250">
        <v>0</v>
      </c>
      <c r="I250">
        <v>0</v>
      </c>
    </row>
    <row r="251" spans="8:9" x14ac:dyDescent="0.2">
      <c r="H251">
        <v>0</v>
      </c>
      <c r="I251">
        <v>0</v>
      </c>
    </row>
    <row r="252" spans="8:9" x14ac:dyDescent="0.2">
      <c r="H252">
        <v>0</v>
      </c>
      <c r="I252">
        <v>0</v>
      </c>
    </row>
    <row r="253" spans="8:9" x14ac:dyDescent="0.2">
      <c r="H253">
        <v>0</v>
      </c>
      <c r="I253">
        <v>0</v>
      </c>
    </row>
    <row r="254" spans="8:9" x14ac:dyDescent="0.2">
      <c r="H254">
        <v>0</v>
      </c>
      <c r="I254">
        <v>0</v>
      </c>
    </row>
    <row r="255" spans="8:9" x14ac:dyDescent="0.2">
      <c r="H255">
        <v>0</v>
      </c>
      <c r="I255">
        <v>0</v>
      </c>
    </row>
    <row r="256" spans="8:9" x14ac:dyDescent="0.2">
      <c r="H256">
        <v>0</v>
      </c>
      <c r="I256">
        <v>0</v>
      </c>
    </row>
    <row r="257" spans="8:9" x14ac:dyDescent="0.2">
      <c r="H257">
        <v>0</v>
      </c>
      <c r="I257">
        <v>0</v>
      </c>
    </row>
    <row r="258" spans="8:9" x14ac:dyDescent="0.2">
      <c r="H258">
        <v>0</v>
      </c>
      <c r="I258">
        <v>0</v>
      </c>
    </row>
    <row r="259" spans="8:9" x14ac:dyDescent="0.2">
      <c r="H259">
        <v>0</v>
      </c>
      <c r="I259">
        <v>0</v>
      </c>
    </row>
    <row r="260" spans="8:9" x14ac:dyDescent="0.2">
      <c r="H260">
        <v>0</v>
      </c>
      <c r="I260">
        <v>0</v>
      </c>
    </row>
    <row r="261" spans="8:9" x14ac:dyDescent="0.2">
      <c r="H261">
        <v>0</v>
      </c>
      <c r="I261">
        <v>0</v>
      </c>
    </row>
    <row r="262" spans="8:9" x14ac:dyDescent="0.2">
      <c r="H262">
        <v>0</v>
      </c>
      <c r="I262">
        <v>0</v>
      </c>
    </row>
    <row r="263" spans="8:9" x14ac:dyDescent="0.2">
      <c r="H263">
        <v>0</v>
      </c>
      <c r="I263">
        <v>0</v>
      </c>
    </row>
    <row r="264" spans="8:9" x14ac:dyDescent="0.2">
      <c r="H264">
        <v>0</v>
      </c>
      <c r="I264">
        <v>0</v>
      </c>
    </row>
    <row r="265" spans="8:9" x14ac:dyDescent="0.2">
      <c r="H265">
        <v>0</v>
      </c>
      <c r="I265">
        <v>0</v>
      </c>
    </row>
    <row r="266" spans="8:9" x14ac:dyDescent="0.2">
      <c r="H266">
        <v>0</v>
      </c>
      <c r="I266">
        <v>0</v>
      </c>
    </row>
    <row r="267" spans="8:9" x14ac:dyDescent="0.2">
      <c r="H267">
        <v>0</v>
      </c>
      <c r="I267">
        <v>0</v>
      </c>
    </row>
    <row r="268" spans="8:9" x14ac:dyDescent="0.2">
      <c r="H268">
        <v>0</v>
      </c>
      <c r="I268">
        <v>0</v>
      </c>
    </row>
    <row r="269" spans="8:9" x14ac:dyDescent="0.2">
      <c r="H269">
        <v>0</v>
      </c>
      <c r="I269">
        <v>0</v>
      </c>
    </row>
    <row r="270" spans="8:9" x14ac:dyDescent="0.2">
      <c r="H270">
        <v>0</v>
      </c>
      <c r="I270">
        <v>0</v>
      </c>
    </row>
    <row r="271" spans="8:9" x14ac:dyDescent="0.2">
      <c r="H271">
        <v>0</v>
      </c>
      <c r="I271">
        <v>0</v>
      </c>
    </row>
    <row r="272" spans="8:9" x14ac:dyDescent="0.2">
      <c r="H272">
        <v>0</v>
      </c>
      <c r="I272">
        <v>0</v>
      </c>
    </row>
    <row r="273" spans="8:9" x14ac:dyDescent="0.2">
      <c r="H273">
        <v>0</v>
      </c>
      <c r="I273">
        <v>0</v>
      </c>
    </row>
    <row r="274" spans="8:9" x14ac:dyDescent="0.2">
      <c r="H274">
        <v>0</v>
      </c>
      <c r="I274">
        <v>0</v>
      </c>
    </row>
    <row r="275" spans="8:9" x14ac:dyDescent="0.2">
      <c r="H275">
        <v>0</v>
      </c>
      <c r="I275">
        <v>0</v>
      </c>
    </row>
    <row r="276" spans="8:9" x14ac:dyDescent="0.2">
      <c r="H276">
        <v>0</v>
      </c>
      <c r="I276">
        <v>0</v>
      </c>
    </row>
    <row r="277" spans="8:9" x14ac:dyDescent="0.2">
      <c r="H277">
        <v>0</v>
      </c>
      <c r="I277">
        <v>0</v>
      </c>
    </row>
    <row r="278" spans="8:9" x14ac:dyDescent="0.2">
      <c r="H278">
        <v>0</v>
      </c>
      <c r="I278">
        <v>0</v>
      </c>
    </row>
    <row r="279" spans="8:9" x14ac:dyDescent="0.2">
      <c r="H279">
        <v>0</v>
      </c>
      <c r="I279">
        <v>0</v>
      </c>
    </row>
    <row r="280" spans="8:9" x14ac:dyDescent="0.2">
      <c r="H280">
        <v>0</v>
      </c>
      <c r="I280">
        <v>0</v>
      </c>
    </row>
    <row r="281" spans="8:9" x14ac:dyDescent="0.2">
      <c r="H281">
        <v>0</v>
      </c>
      <c r="I281">
        <v>0</v>
      </c>
    </row>
    <row r="282" spans="8:9" x14ac:dyDescent="0.2">
      <c r="H282">
        <v>0</v>
      </c>
      <c r="I282">
        <v>0</v>
      </c>
    </row>
    <row r="283" spans="8:9" x14ac:dyDescent="0.2">
      <c r="H283">
        <v>0</v>
      </c>
      <c r="I283">
        <v>0</v>
      </c>
    </row>
    <row r="284" spans="8:9" x14ac:dyDescent="0.2">
      <c r="H284">
        <v>0</v>
      </c>
      <c r="I284">
        <v>0</v>
      </c>
    </row>
    <row r="285" spans="8:9" x14ac:dyDescent="0.2">
      <c r="H285">
        <v>0</v>
      </c>
      <c r="I285">
        <v>0</v>
      </c>
    </row>
    <row r="286" spans="8:9" x14ac:dyDescent="0.2">
      <c r="H286">
        <v>0</v>
      </c>
      <c r="I286">
        <v>0</v>
      </c>
    </row>
    <row r="287" spans="8:9" x14ac:dyDescent="0.2">
      <c r="H287">
        <v>0</v>
      </c>
      <c r="I287">
        <v>0</v>
      </c>
    </row>
    <row r="288" spans="8:9" x14ac:dyDescent="0.2">
      <c r="H288">
        <v>0</v>
      </c>
      <c r="I288">
        <v>0</v>
      </c>
    </row>
    <row r="289" spans="8:9" x14ac:dyDescent="0.2">
      <c r="H289">
        <v>0</v>
      </c>
      <c r="I289">
        <v>0</v>
      </c>
    </row>
    <row r="290" spans="8:9" x14ac:dyDescent="0.2">
      <c r="H290">
        <v>0</v>
      </c>
      <c r="I290">
        <v>0</v>
      </c>
    </row>
    <row r="291" spans="8:9" x14ac:dyDescent="0.2">
      <c r="H291">
        <v>0</v>
      </c>
      <c r="I291">
        <v>0</v>
      </c>
    </row>
    <row r="292" spans="8:9" x14ac:dyDescent="0.2">
      <c r="H292">
        <v>0</v>
      </c>
      <c r="I292">
        <v>0</v>
      </c>
    </row>
    <row r="293" spans="8:9" x14ac:dyDescent="0.2">
      <c r="H293">
        <v>0</v>
      </c>
      <c r="I293">
        <v>0</v>
      </c>
    </row>
    <row r="294" spans="8:9" x14ac:dyDescent="0.2">
      <c r="H294">
        <v>0</v>
      </c>
      <c r="I294">
        <v>0</v>
      </c>
    </row>
    <row r="295" spans="8:9" x14ac:dyDescent="0.2">
      <c r="H295">
        <v>0</v>
      </c>
      <c r="I295">
        <v>0</v>
      </c>
    </row>
    <row r="296" spans="8:9" x14ac:dyDescent="0.2">
      <c r="H296">
        <v>0</v>
      </c>
      <c r="I296">
        <v>0</v>
      </c>
    </row>
    <row r="297" spans="8:9" x14ac:dyDescent="0.2">
      <c r="H297">
        <v>0</v>
      </c>
      <c r="I297">
        <v>0</v>
      </c>
    </row>
    <row r="298" spans="8:9" x14ac:dyDescent="0.2">
      <c r="H298">
        <v>0</v>
      </c>
      <c r="I298">
        <v>0</v>
      </c>
    </row>
    <row r="299" spans="8:9" x14ac:dyDescent="0.2">
      <c r="H299">
        <v>0</v>
      </c>
      <c r="I299">
        <v>0</v>
      </c>
    </row>
    <row r="300" spans="8:9" x14ac:dyDescent="0.2">
      <c r="H300">
        <v>0</v>
      </c>
      <c r="I300">
        <v>0</v>
      </c>
    </row>
    <row r="301" spans="8:9" x14ac:dyDescent="0.2">
      <c r="H301">
        <v>0</v>
      </c>
      <c r="I301">
        <v>0</v>
      </c>
    </row>
    <row r="302" spans="8:9" x14ac:dyDescent="0.2">
      <c r="H302">
        <v>0</v>
      </c>
      <c r="I302">
        <v>0</v>
      </c>
    </row>
    <row r="303" spans="8:9" x14ac:dyDescent="0.2">
      <c r="H303">
        <v>0</v>
      </c>
      <c r="I303">
        <v>0</v>
      </c>
    </row>
    <row r="304" spans="8:9" x14ac:dyDescent="0.2">
      <c r="H304">
        <v>0</v>
      </c>
      <c r="I304">
        <v>0</v>
      </c>
    </row>
    <row r="305" spans="8:9" x14ac:dyDescent="0.2">
      <c r="H305">
        <v>0</v>
      </c>
      <c r="I305">
        <v>0</v>
      </c>
    </row>
    <row r="306" spans="8:9" x14ac:dyDescent="0.2">
      <c r="H306">
        <v>0</v>
      </c>
      <c r="I306">
        <v>0</v>
      </c>
    </row>
    <row r="307" spans="8:9" x14ac:dyDescent="0.2">
      <c r="H307">
        <v>0</v>
      </c>
      <c r="I307">
        <v>0</v>
      </c>
    </row>
    <row r="308" spans="8:9" x14ac:dyDescent="0.2">
      <c r="H308">
        <v>0</v>
      </c>
      <c r="I308">
        <v>0</v>
      </c>
    </row>
    <row r="309" spans="8:9" x14ac:dyDescent="0.2">
      <c r="H309">
        <v>0</v>
      </c>
      <c r="I309">
        <v>0</v>
      </c>
    </row>
    <row r="310" spans="8:9" x14ac:dyDescent="0.2">
      <c r="H310">
        <v>0</v>
      </c>
      <c r="I310">
        <v>0</v>
      </c>
    </row>
    <row r="311" spans="8:9" x14ac:dyDescent="0.2">
      <c r="H311">
        <v>0</v>
      </c>
      <c r="I311">
        <v>0</v>
      </c>
    </row>
    <row r="312" spans="8:9" x14ac:dyDescent="0.2">
      <c r="H312">
        <v>0</v>
      </c>
      <c r="I312">
        <v>0</v>
      </c>
    </row>
    <row r="313" spans="8:9" x14ac:dyDescent="0.2">
      <c r="H313">
        <v>0</v>
      </c>
      <c r="I313">
        <v>0</v>
      </c>
    </row>
    <row r="314" spans="8:9" x14ac:dyDescent="0.2">
      <c r="H314">
        <v>0</v>
      </c>
      <c r="I314">
        <v>0</v>
      </c>
    </row>
    <row r="315" spans="8:9" x14ac:dyDescent="0.2">
      <c r="H315">
        <v>0</v>
      </c>
      <c r="I315">
        <v>0</v>
      </c>
    </row>
    <row r="316" spans="8:9" x14ac:dyDescent="0.2">
      <c r="H316">
        <v>0</v>
      </c>
      <c r="I316">
        <v>0</v>
      </c>
    </row>
    <row r="317" spans="8:9" x14ac:dyDescent="0.2">
      <c r="H317">
        <v>0</v>
      </c>
      <c r="I317">
        <v>0</v>
      </c>
    </row>
    <row r="318" spans="8:9" x14ac:dyDescent="0.2">
      <c r="H318">
        <v>0</v>
      </c>
      <c r="I318">
        <v>0</v>
      </c>
    </row>
    <row r="319" spans="8:9" x14ac:dyDescent="0.2">
      <c r="H319">
        <v>0</v>
      </c>
      <c r="I319">
        <v>0</v>
      </c>
    </row>
    <row r="320" spans="8:9" x14ac:dyDescent="0.2">
      <c r="H320">
        <v>0</v>
      </c>
      <c r="I320">
        <v>0</v>
      </c>
    </row>
    <row r="321" spans="8:9" x14ac:dyDescent="0.2">
      <c r="H321">
        <v>0</v>
      </c>
      <c r="I321">
        <v>0</v>
      </c>
    </row>
    <row r="322" spans="8:9" x14ac:dyDescent="0.2">
      <c r="H322">
        <v>0</v>
      </c>
      <c r="I322">
        <v>0</v>
      </c>
    </row>
    <row r="323" spans="8:9" x14ac:dyDescent="0.2">
      <c r="H323">
        <v>0</v>
      </c>
      <c r="I323">
        <v>0</v>
      </c>
    </row>
    <row r="324" spans="8:9" x14ac:dyDescent="0.2">
      <c r="H324">
        <v>0</v>
      </c>
      <c r="I324">
        <v>0</v>
      </c>
    </row>
    <row r="325" spans="8:9" x14ac:dyDescent="0.2">
      <c r="H325">
        <v>0</v>
      </c>
      <c r="I325">
        <v>0</v>
      </c>
    </row>
    <row r="326" spans="8:9" x14ac:dyDescent="0.2">
      <c r="H326">
        <v>0</v>
      </c>
      <c r="I326">
        <v>0</v>
      </c>
    </row>
    <row r="327" spans="8:9" x14ac:dyDescent="0.2">
      <c r="H327">
        <v>0</v>
      </c>
      <c r="I327">
        <v>0</v>
      </c>
    </row>
    <row r="328" spans="8:9" x14ac:dyDescent="0.2">
      <c r="H328">
        <v>0</v>
      </c>
      <c r="I328">
        <v>0</v>
      </c>
    </row>
    <row r="329" spans="8:9" x14ac:dyDescent="0.2">
      <c r="H329">
        <v>0</v>
      </c>
      <c r="I329">
        <v>0</v>
      </c>
    </row>
    <row r="330" spans="8:9" x14ac:dyDescent="0.2">
      <c r="H330">
        <v>0</v>
      </c>
      <c r="I330">
        <v>0</v>
      </c>
    </row>
    <row r="331" spans="8:9" x14ac:dyDescent="0.2">
      <c r="H331">
        <v>0</v>
      </c>
      <c r="I331">
        <v>0</v>
      </c>
    </row>
    <row r="332" spans="8:9" x14ac:dyDescent="0.2">
      <c r="H332">
        <v>0</v>
      </c>
      <c r="I332">
        <v>0</v>
      </c>
    </row>
    <row r="333" spans="8:9" x14ac:dyDescent="0.2">
      <c r="H333">
        <v>0</v>
      </c>
      <c r="I333">
        <v>0</v>
      </c>
    </row>
    <row r="334" spans="8:9" x14ac:dyDescent="0.2">
      <c r="H334">
        <v>0</v>
      </c>
      <c r="I334">
        <v>0</v>
      </c>
    </row>
    <row r="335" spans="8:9" x14ac:dyDescent="0.2">
      <c r="H335">
        <v>0</v>
      </c>
      <c r="I335">
        <v>0</v>
      </c>
    </row>
    <row r="336" spans="8:9" x14ac:dyDescent="0.2">
      <c r="H336">
        <v>0</v>
      </c>
      <c r="I336">
        <v>0</v>
      </c>
    </row>
    <row r="337" spans="8:9" x14ac:dyDescent="0.2">
      <c r="H337">
        <v>0</v>
      </c>
      <c r="I337">
        <v>0</v>
      </c>
    </row>
    <row r="338" spans="8:9" x14ac:dyDescent="0.2">
      <c r="H338">
        <v>0</v>
      </c>
      <c r="I338">
        <v>0</v>
      </c>
    </row>
    <row r="339" spans="8:9" x14ac:dyDescent="0.2">
      <c r="H339">
        <v>0</v>
      </c>
      <c r="I339">
        <v>0</v>
      </c>
    </row>
    <row r="340" spans="8:9" x14ac:dyDescent="0.2">
      <c r="H340">
        <v>0</v>
      </c>
      <c r="I340">
        <v>0</v>
      </c>
    </row>
    <row r="341" spans="8:9" x14ac:dyDescent="0.2">
      <c r="H341">
        <v>0</v>
      </c>
      <c r="I341">
        <v>0</v>
      </c>
    </row>
    <row r="342" spans="8:9" x14ac:dyDescent="0.2">
      <c r="H342">
        <v>0</v>
      </c>
      <c r="I342">
        <v>0</v>
      </c>
    </row>
    <row r="343" spans="8:9" x14ac:dyDescent="0.2">
      <c r="H343">
        <v>0</v>
      </c>
      <c r="I343">
        <v>0</v>
      </c>
    </row>
    <row r="344" spans="8:9" x14ac:dyDescent="0.2">
      <c r="H344">
        <v>0</v>
      </c>
      <c r="I344">
        <v>0</v>
      </c>
    </row>
    <row r="345" spans="8:9" x14ac:dyDescent="0.2">
      <c r="H345">
        <v>0</v>
      </c>
      <c r="I345">
        <v>0</v>
      </c>
    </row>
    <row r="346" spans="8:9" x14ac:dyDescent="0.2">
      <c r="H346">
        <v>0</v>
      </c>
      <c r="I346">
        <v>0</v>
      </c>
    </row>
    <row r="347" spans="8:9" x14ac:dyDescent="0.2">
      <c r="H347">
        <v>0</v>
      </c>
      <c r="I347">
        <v>0</v>
      </c>
    </row>
    <row r="348" spans="8:9" x14ac:dyDescent="0.2">
      <c r="H348">
        <v>0</v>
      </c>
      <c r="I348">
        <v>0</v>
      </c>
    </row>
    <row r="349" spans="8:9" x14ac:dyDescent="0.2">
      <c r="H349">
        <v>0</v>
      </c>
      <c r="I349">
        <v>0</v>
      </c>
    </row>
    <row r="350" spans="8:9" x14ac:dyDescent="0.2">
      <c r="H350">
        <v>0</v>
      </c>
      <c r="I350">
        <v>0</v>
      </c>
    </row>
    <row r="351" spans="8:9" x14ac:dyDescent="0.2">
      <c r="H351">
        <v>0</v>
      </c>
      <c r="I351">
        <v>0</v>
      </c>
    </row>
    <row r="352" spans="8:9" x14ac:dyDescent="0.2">
      <c r="H352">
        <v>0</v>
      </c>
      <c r="I352">
        <v>0</v>
      </c>
    </row>
    <row r="353" spans="8:9" x14ac:dyDescent="0.2">
      <c r="H353">
        <v>0</v>
      </c>
      <c r="I353">
        <v>0</v>
      </c>
    </row>
    <row r="354" spans="8:9" x14ac:dyDescent="0.2">
      <c r="H354">
        <v>0</v>
      </c>
      <c r="I354">
        <v>0</v>
      </c>
    </row>
    <row r="355" spans="8:9" x14ac:dyDescent="0.2">
      <c r="H355">
        <v>0</v>
      </c>
      <c r="I355">
        <v>0</v>
      </c>
    </row>
    <row r="356" spans="8:9" x14ac:dyDescent="0.2">
      <c r="H356">
        <v>0</v>
      </c>
      <c r="I356">
        <v>0</v>
      </c>
    </row>
    <row r="357" spans="8:9" x14ac:dyDescent="0.2">
      <c r="H357">
        <v>0</v>
      </c>
      <c r="I357">
        <v>0</v>
      </c>
    </row>
    <row r="358" spans="8:9" x14ac:dyDescent="0.2">
      <c r="H358">
        <v>0</v>
      </c>
      <c r="I358">
        <v>0</v>
      </c>
    </row>
    <row r="359" spans="8:9" x14ac:dyDescent="0.2">
      <c r="H359">
        <v>0</v>
      </c>
      <c r="I359">
        <v>0</v>
      </c>
    </row>
    <row r="360" spans="8:9" x14ac:dyDescent="0.2">
      <c r="H360">
        <v>0</v>
      </c>
      <c r="I360">
        <v>0</v>
      </c>
    </row>
    <row r="361" spans="8:9" x14ac:dyDescent="0.2">
      <c r="H361">
        <v>0</v>
      </c>
      <c r="I361">
        <v>0</v>
      </c>
    </row>
    <row r="362" spans="8:9" x14ac:dyDescent="0.2">
      <c r="H362">
        <v>0</v>
      </c>
      <c r="I362">
        <v>0</v>
      </c>
    </row>
    <row r="363" spans="8:9" x14ac:dyDescent="0.2">
      <c r="H363">
        <v>0</v>
      </c>
      <c r="I363">
        <v>0</v>
      </c>
    </row>
    <row r="364" spans="8:9" x14ac:dyDescent="0.2">
      <c r="H364">
        <v>0</v>
      </c>
      <c r="I364">
        <v>0</v>
      </c>
    </row>
    <row r="365" spans="8:9" x14ac:dyDescent="0.2">
      <c r="H365">
        <v>0</v>
      </c>
      <c r="I365">
        <v>0</v>
      </c>
    </row>
    <row r="366" spans="8:9" x14ac:dyDescent="0.2">
      <c r="H366">
        <v>0</v>
      </c>
      <c r="I366">
        <v>0</v>
      </c>
    </row>
    <row r="367" spans="8:9" x14ac:dyDescent="0.2">
      <c r="H367">
        <v>0</v>
      </c>
      <c r="I367">
        <v>0</v>
      </c>
    </row>
    <row r="368" spans="8:9" x14ac:dyDescent="0.2">
      <c r="H368">
        <v>0</v>
      </c>
      <c r="I368">
        <v>0</v>
      </c>
    </row>
    <row r="369" spans="8:9" x14ac:dyDescent="0.2">
      <c r="H369">
        <v>0</v>
      </c>
      <c r="I369">
        <v>0</v>
      </c>
    </row>
    <row r="370" spans="8:9" x14ac:dyDescent="0.2">
      <c r="H370">
        <v>0</v>
      </c>
      <c r="I370">
        <v>0</v>
      </c>
    </row>
    <row r="371" spans="8:9" x14ac:dyDescent="0.2">
      <c r="H371">
        <v>0</v>
      </c>
      <c r="I371">
        <v>0</v>
      </c>
    </row>
    <row r="372" spans="8:9" x14ac:dyDescent="0.2">
      <c r="H372">
        <v>0</v>
      </c>
      <c r="I372">
        <v>0</v>
      </c>
    </row>
    <row r="373" spans="8:9" x14ac:dyDescent="0.2">
      <c r="H373">
        <v>0</v>
      </c>
      <c r="I373">
        <v>0</v>
      </c>
    </row>
    <row r="374" spans="8:9" x14ac:dyDescent="0.2">
      <c r="H374">
        <v>0</v>
      </c>
      <c r="I374">
        <v>0</v>
      </c>
    </row>
    <row r="375" spans="8:9" x14ac:dyDescent="0.2">
      <c r="H375">
        <v>0</v>
      </c>
      <c r="I375">
        <v>0</v>
      </c>
    </row>
    <row r="376" spans="8:9" x14ac:dyDescent="0.2">
      <c r="H376">
        <v>0</v>
      </c>
      <c r="I376">
        <v>0</v>
      </c>
    </row>
    <row r="377" spans="8:9" x14ac:dyDescent="0.2">
      <c r="H377">
        <v>0</v>
      </c>
      <c r="I377">
        <v>0</v>
      </c>
    </row>
    <row r="378" spans="8:9" x14ac:dyDescent="0.2">
      <c r="H378">
        <v>0</v>
      </c>
      <c r="I378">
        <v>0</v>
      </c>
    </row>
    <row r="379" spans="8:9" x14ac:dyDescent="0.2">
      <c r="H379">
        <v>0</v>
      </c>
      <c r="I379">
        <v>0</v>
      </c>
    </row>
    <row r="380" spans="8:9" x14ac:dyDescent="0.2">
      <c r="H380">
        <v>0</v>
      </c>
      <c r="I380">
        <v>0</v>
      </c>
    </row>
    <row r="381" spans="8:9" x14ac:dyDescent="0.2">
      <c r="H381">
        <v>0</v>
      </c>
      <c r="I381">
        <v>0</v>
      </c>
    </row>
    <row r="382" spans="8:9" x14ac:dyDescent="0.2">
      <c r="H382">
        <v>0</v>
      </c>
      <c r="I382">
        <v>0</v>
      </c>
    </row>
    <row r="383" spans="8:9" x14ac:dyDescent="0.2">
      <c r="H383">
        <v>0</v>
      </c>
      <c r="I383">
        <v>0</v>
      </c>
    </row>
    <row r="384" spans="8:9" x14ac:dyDescent="0.2">
      <c r="H384">
        <v>0</v>
      </c>
      <c r="I384">
        <v>0</v>
      </c>
    </row>
    <row r="385" spans="8:9" x14ac:dyDescent="0.2">
      <c r="H385">
        <v>0</v>
      </c>
      <c r="I385">
        <v>0</v>
      </c>
    </row>
    <row r="386" spans="8:9" x14ac:dyDescent="0.2">
      <c r="H386">
        <v>0</v>
      </c>
      <c r="I386">
        <v>0</v>
      </c>
    </row>
    <row r="387" spans="8:9" x14ac:dyDescent="0.2">
      <c r="H387">
        <v>0</v>
      </c>
      <c r="I387">
        <v>0</v>
      </c>
    </row>
    <row r="388" spans="8:9" x14ac:dyDescent="0.2">
      <c r="H388">
        <v>0</v>
      </c>
      <c r="I388">
        <v>0</v>
      </c>
    </row>
    <row r="389" spans="8:9" x14ac:dyDescent="0.2">
      <c r="H389">
        <v>0</v>
      </c>
      <c r="I389">
        <v>0</v>
      </c>
    </row>
    <row r="390" spans="8:9" x14ac:dyDescent="0.2">
      <c r="H390">
        <v>0</v>
      </c>
      <c r="I3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623"/>
  <sheetViews>
    <sheetView workbookViewId="0">
      <selection activeCell="A33" sqref="A33"/>
    </sheetView>
  </sheetViews>
  <sheetFormatPr baseColWidth="10" defaultRowHeight="15" x14ac:dyDescent="0.2"/>
  <cols>
    <col min="14" max="14" width="13" hidden="1" customWidth="1"/>
  </cols>
  <sheetData>
    <row r="1" spans="1:17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">
      <c r="A2" t="s">
        <v>25</v>
      </c>
    </row>
    <row r="3" spans="1:17" x14ac:dyDescent="0.2">
      <c r="A3" t="s">
        <v>26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</v>
      </c>
      <c r="O3">
        <v>21</v>
      </c>
      <c r="P3">
        <v>19</v>
      </c>
      <c r="Q3">
        <f t="shared" ref="Q3:Q66" si="0">100*N3</f>
        <v>700</v>
      </c>
    </row>
    <row r="4" spans="1:17" x14ac:dyDescent="0.2">
      <c r="A4" t="s">
        <v>6</v>
      </c>
      <c r="B4">
        <v>19</v>
      </c>
      <c r="C4">
        <v>17</v>
      </c>
      <c r="D4">
        <v>17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23.08</v>
      </c>
      <c r="O4">
        <v>60</v>
      </c>
      <c r="P4">
        <v>4</v>
      </c>
      <c r="Q4">
        <f t="shared" si="0"/>
        <v>2308</v>
      </c>
    </row>
    <row r="5" spans="1:17" x14ac:dyDescent="0.2">
      <c r="A5" t="s">
        <v>2</v>
      </c>
      <c r="B5">
        <v>19</v>
      </c>
      <c r="C5">
        <v>11</v>
      </c>
      <c r="D5">
        <v>9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20.239999999999991</v>
      </c>
      <c r="O5">
        <v>54</v>
      </c>
      <c r="P5">
        <v>6</v>
      </c>
      <c r="Q5">
        <f t="shared" si="0"/>
        <v>2023.9999999999991</v>
      </c>
    </row>
    <row r="6" spans="1:17" x14ac:dyDescent="0.2">
      <c r="A6" t="s">
        <v>27</v>
      </c>
      <c r="B6">
        <v>18</v>
      </c>
      <c r="C6">
        <v>16</v>
      </c>
      <c r="D6">
        <v>16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23.24</v>
      </c>
      <c r="O6">
        <v>63</v>
      </c>
      <c r="P6">
        <v>3</v>
      </c>
      <c r="Q6">
        <f t="shared" si="0"/>
        <v>2324</v>
      </c>
    </row>
    <row r="7" spans="1:17" x14ac:dyDescent="0.2">
      <c r="A7" t="s">
        <v>5</v>
      </c>
      <c r="B7">
        <v>17</v>
      </c>
      <c r="C7">
        <v>16</v>
      </c>
      <c r="D7">
        <v>17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25.24</v>
      </c>
      <c r="O7">
        <v>66</v>
      </c>
      <c r="P7">
        <v>2</v>
      </c>
      <c r="Q7">
        <f t="shared" si="0"/>
        <v>2524</v>
      </c>
    </row>
    <row r="8" spans="1:17" x14ac:dyDescent="0.2">
      <c r="A8" t="s">
        <v>28</v>
      </c>
      <c r="B8">
        <v>17</v>
      </c>
      <c r="C8">
        <v>10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14.53</v>
      </c>
      <c r="O8">
        <v>33</v>
      </c>
      <c r="P8">
        <v>13</v>
      </c>
      <c r="Q8">
        <f t="shared" si="0"/>
        <v>1453</v>
      </c>
    </row>
    <row r="9" spans="1:17" x14ac:dyDescent="0.2">
      <c r="A9" t="s">
        <v>29</v>
      </c>
      <c r="B9">
        <v>17</v>
      </c>
      <c r="C9">
        <v>0</v>
      </c>
      <c r="D9">
        <v>0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10.29</v>
      </c>
      <c r="O9">
        <v>29</v>
      </c>
      <c r="P9">
        <v>16</v>
      </c>
      <c r="Q9">
        <f t="shared" si="0"/>
        <v>1029</v>
      </c>
    </row>
    <row r="10" spans="1:17" x14ac:dyDescent="0.2">
      <c r="A10" t="s">
        <v>30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6.59</v>
      </c>
      <c r="O10">
        <v>16</v>
      </c>
      <c r="P10">
        <v>24</v>
      </c>
      <c r="Q10">
        <f t="shared" si="0"/>
        <v>659</v>
      </c>
    </row>
    <row r="11" spans="1:17" x14ac:dyDescent="0.2">
      <c r="A11" t="s">
        <v>31</v>
      </c>
      <c r="B11">
        <v>16</v>
      </c>
      <c r="C11">
        <v>10</v>
      </c>
      <c r="D11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15.48</v>
      </c>
      <c r="O11">
        <v>40</v>
      </c>
      <c r="P11">
        <v>9</v>
      </c>
      <c r="Q11">
        <f t="shared" si="0"/>
        <v>1548</v>
      </c>
    </row>
    <row r="12" spans="1:17" x14ac:dyDescent="0.2">
      <c r="A12" t="s">
        <v>32</v>
      </c>
      <c r="B12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5.81</v>
      </c>
      <c r="O12">
        <v>16</v>
      </c>
      <c r="P12">
        <v>26</v>
      </c>
      <c r="Q12">
        <f t="shared" si="0"/>
        <v>581</v>
      </c>
    </row>
    <row r="13" spans="1:17" x14ac:dyDescent="0.2">
      <c r="A13" t="s">
        <v>4</v>
      </c>
      <c r="B13">
        <v>15</v>
      </c>
      <c r="C13">
        <v>14</v>
      </c>
      <c r="D13">
        <v>9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18.89</v>
      </c>
      <c r="O13">
        <v>49</v>
      </c>
      <c r="P13">
        <v>7</v>
      </c>
      <c r="Q13">
        <f t="shared" si="0"/>
        <v>1889</v>
      </c>
    </row>
    <row r="14" spans="1:17" x14ac:dyDescent="0.2">
      <c r="A14" t="s">
        <v>3</v>
      </c>
      <c r="B14">
        <v>15</v>
      </c>
      <c r="C14">
        <v>12</v>
      </c>
      <c r="D14">
        <v>16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22.8</v>
      </c>
      <c r="O14">
        <v>58</v>
      </c>
      <c r="P14">
        <v>5</v>
      </c>
      <c r="Q14">
        <f t="shared" si="0"/>
        <v>2280</v>
      </c>
    </row>
    <row r="15" spans="1:17" x14ac:dyDescent="0.2">
      <c r="A15" t="s">
        <v>33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5.6499999999999986</v>
      </c>
      <c r="O15">
        <v>15</v>
      </c>
      <c r="P15">
        <v>30</v>
      </c>
      <c r="Q15">
        <f t="shared" si="0"/>
        <v>564.99999999999989</v>
      </c>
    </row>
    <row r="16" spans="1:17" x14ac:dyDescent="0.2">
      <c r="A16" t="s">
        <v>34</v>
      </c>
      <c r="B16">
        <v>15</v>
      </c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9.5399999999999991</v>
      </c>
      <c r="O16">
        <v>27</v>
      </c>
      <c r="P16">
        <v>17</v>
      </c>
      <c r="Q16">
        <f t="shared" si="0"/>
        <v>953.99999999999989</v>
      </c>
    </row>
    <row r="17" spans="1:17" x14ac:dyDescent="0.2">
      <c r="A17" t="s">
        <v>35</v>
      </c>
      <c r="B17">
        <v>14</v>
      </c>
      <c r="C17">
        <v>11</v>
      </c>
      <c r="D17">
        <v>9</v>
      </c>
      <c r="E17">
        <v>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16.93</v>
      </c>
      <c r="O17">
        <v>46</v>
      </c>
      <c r="P17">
        <v>8</v>
      </c>
      <c r="Q17">
        <f t="shared" si="0"/>
        <v>1693</v>
      </c>
    </row>
    <row r="18" spans="1:17" x14ac:dyDescent="0.2">
      <c r="A18" t="s">
        <v>36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4.4800000000000004</v>
      </c>
      <c r="O18">
        <v>10</v>
      </c>
      <c r="P18">
        <v>36</v>
      </c>
      <c r="Q18">
        <f t="shared" si="0"/>
        <v>448.00000000000006</v>
      </c>
    </row>
    <row r="19" spans="1:17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39</v>
      </c>
      <c r="Q19">
        <f t="shared" si="0"/>
        <v>0</v>
      </c>
    </row>
    <row r="20" spans="1:17" x14ac:dyDescent="0.2">
      <c r="A20" t="s">
        <v>37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6.96</v>
      </c>
      <c r="O20">
        <v>20</v>
      </c>
      <c r="P20">
        <v>20</v>
      </c>
      <c r="Q20">
        <f t="shared" si="0"/>
        <v>696</v>
      </c>
    </row>
    <row r="21" spans="1:17" x14ac:dyDescent="0.2">
      <c r="A21" t="s">
        <v>38</v>
      </c>
      <c r="B21">
        <v>18</v>
      </c>
      <c r="C21">
        <v>14</v>
      </c>
      <c r="D21">
        <v>20</v>
      </c>
      <c r="E21">
        <v>16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23.75</v>
      </c>
      <c r="O21">
        <v>68</v>
      </c>
      <c r="P21">
        <v>1</v>
      </c>
      <c r="Q21">
        <f t="shared" si="0"/>
        <v>2375</v>
      </c>
    </row>
    <row r="22" spans="1:17" x14ac:dyDescent="0.2">
      <c r="A22" t="s">
        <v>39</v>
      </c>
      <c r="B22">
        <v>11</v>
      </c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9.6900000000000013</v>
      </c>
      <c r="O22">
        <v>30</v>
      </c>
      <c r="P22">
        <v>14</v>
      </c>
      <c r="Q22">
        <f t="shared" si="0"/>
        <v>969.00000000000011</v>
      </c>
    </row>
    <row r="23" spans="1:17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39</v>
      </c>
      <c r="Q23">
        <f t="shared" si="0"/>
        <v>0</v>
      </c>
    </row>
    <row r="24" spans="1:17" x14ac:dyDescent="0.2">
      <c r="A24" t="s">
        <v>40</v>
      </c>
      <c r="B24">
        <v>0</v>
      </c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6.2799999999999994</v>
      </c>
      <c r="O24">
        <v>15</v>
      </c>
      <c r="P24">
        <v>27</v>
      </c>
      <c r="Q24">
        <f t="shared" si="0"/>
        <v>627.99999999999989</v>
      </c>
    </row>
    <row r="25" spans="1:17" x14ac:dyDescent="0.2">
      <c r="A25" t="s">
        <v>7</v>
      </c>
      <c r="B25">
        <v>0</v>
      </c>
      <c r="C25">
        <v>12</v>
      </c>
      <c r="D25">
        <v>9</v>
      </c>
      <c r="E25">
        <v>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14.77</v>
      </c>
      <c r="O25">
        <v>36</v>
      </c>
      <c r="P25">
        <v>11</v>
      </c>
      <c r="Q25">
        <f t="shared" si="0"/>
        <v>1477</v>
      </c>
    </row>
    <row r="26" spans="1:17" x14ac:dyDescent="0.2">
      <c r="A26" t="s">
        <v>8</v>
      </c>
      <c r="B26">
        <v>0</v>
      </c>
      <c r="C26">
        <v>12</v>
      </c>
      <c r="D26">
        <v>12</v>
      </c>
      <c r="E26">
        <v>14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14.6</v>
      </c>
      <c r="O26">
        <v>38</v>
      </c>
      <c r="P26">
        <v>10</v>
      </c>
      <c r="Q26">
        <f t="shared" si="0"/>
        <v>1460</v>
      </c>
    </row>
    <row r="27" spans="1:17" x14ac:dyDescent="0.2">
      <c r="A27" t="s">
        <v>41</v>
      </c>
      <c r="B27">
        <v>0</v>
      </c>
      <c r="C27">
        <v>11</v>
      </c>
      <c r="D27">
        <v>8</v>
      </c>
      <c r="E27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14.38</v>
      </c>
      <c r="O27">
        <v>36</v>
      </c>
      <c r="P27">
        <v>12</v>
      </c>
      <c r="Q27">
        <f t="shared" si="0"/>
        <v>1438</v>
      </c>
    </row>
    <row r="28" spans="1:17" x14ac:dyDescent="0.2">
      <c r="A28" t="s">
        <v>42</v>
      </c>
      <c r="B28">
        <v>0</v>
      </c>
      <c r="C28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4.38</v>
      </c>
      <c r="O28">
        <v>10</v>
      </c>
      <c r="P28">
        <v>37</v>
      </c>
      <c r="Q28">
        <f t="shared" si="0"/>
        <v>438</v>
      </c>
    </row>
    <row r="29" spans="1:17" x14ac:dyDescent="0.2">
      <c r="A29" t="s">
        <v>43</v>
      </c>
      <c r="B29">
        <v>0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4.22</v>
      </c>
      <c r="O29">
        <v>10</v>
      </c>
      <c r="P29">
        <v>38</v>
      </c>
      <c r="Q29">
        <f t="shared" si="0"/>
        <v>422</v>
      </c>
    </row>
    <row r="30" spans="1:17" x14ac:dyDescent="0.2">
      <c r="A30" t="s">
        <v>44</v>
      </c>
      <c r="B30">
        <v>0</v>
      </c>
      <c r="C30">
        <v>10</v>
      </c>
      <c r="D30">
        <v>13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9.8800000000000008</v>
      </c>
      <c r="O30">
        <v>23</v>
      </c>
      <c r="P30">
        <v>18</v>
      </c>
      <c r="Q30">
        <f t="shared" si="0"/>
        <v>988.00000000000011</v>
      </c>
    </row>
    <row r="31" spans="1:17" x14ac:dyDescent="0.2">
      <c r="A31" t="s">
        <v>45</v>
      </c>
      <c r="B31">
        <v>0</v>
      </c>
      <c r="C31">
        <v>0</v>
      </c>
      <c r="D31">
        <v>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6.08</v>
      </c>
      <c r="O31">
        <v>15</v>
      </c>
      <c r="P31">
        <v>28</v>
      </c>
      <c r="Q31">
        <f t="shared" si="0"/>
        <v>608</v>
      </c>
    </row>
    <row r="32" spans="1:17" x14ac:dyDescent="0.2">
      <c r="A32" t="s">
        <v>46</v>
      </c>
      <c r="B32">
        <v>0</v>
      </c>
      <c r="C32">
        <v>0</v>
      </c>
      <c r="D32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5.34</v>
      </c>
      <c r="O32">
        <v>15</v>
      </c>
      <c r="P32">
        <v>31</v>
      </c>
      <c r="Q32">
        <f t="shared" si="0"/>
        <v>534</v>
      </c>
    </row>
    <row r="33" spans="1:17" x14ac:dyDescent="0.2">
      <c r="A33" t="s">
        <v>47</v>
      </c>
      <c r="B33">
        <v>0</v>
      </c>
      <c r="C33">
        <v>0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5.58</v>
      </c>
      <c r="O33">
        <v>14</v>
      </c>
      <c r="P33">
        <v>32</v>
      </c>
      <c r="Q33">
        <f t="shared" si="0"/>
        <v>558</v>
      </c>
    </row>
    <row r="34" spans="1:17" x14ac:dyDescent="0.2">
      <c r="A34" t="s">
        <v>48</v>
      </c>
      <c r="B34">
        <v>0</v>
      </c>
      <c r="C34">
        <v>0</v>
      </c>
      <c r="D34">
        <v>13</v>
      </c>
      <c r="E34">
        <v>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10.8</v>
      </c>
      <c r="O34">
        <v>29</v>
      </c>
      <c r="P34">
        <v>15</v>
      </c>
      <c r="Q34">
        <f t="shared" si="0"/>
        <v>1080</v>
      </c>
    </row>
    <row r="35" spans="1:17" x14ac:dyDescent="0.2">
      <c r="A35" t="s">
        <v>49</v>
      </c>
      <c r="B35">
        <v>0</v>
      </c>
      <c r="C35">
        <v>0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4.4000000000000004</v>
      </c>
      <c r="O35">
        <v>12</v>
      </c>
      <c r="P35">
        <v>34</v>
      </c>
      <c r="Q35">
        <f t="shared" si="0"/>
        <v>440.00000000000006</v>
      </c>
    </row>
    <row r="36" spans="1:17" x14ac:dyDescent="0.2">
      <c r="A36" t="s">
        <v>50</v>
      </c>
      <c r="B36">
        <v>0</v>
      </c>
      <c r="C36">
        <v>0</v>
      </c>
      <c r="D36">
        <v>0</v>
      </c>
      <c r="E36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6.29</v>
      </c>
      <c r="O36">
        <v>17</v>
      </c>
      <c r="P36">
        <v>23</v>
      </c>
      <c r="Q36">
        <f t="shared" si="0"/>
        <v>629</v>
      </c>
    </row>
    <row r="37" spans="1:17" x14ac:dyDescent="0.2">
      <c r="A37" t="s">
        <v>51</v>
      </c>
      <c r="B37">
        <v>0</v>
      </c>
      <c r="C37">
        <v>0</v>
      </c>
      <c r="D37">
        <v>0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</v>
      </c>
      <c r="O37">
        <v>16</v>
      </c>
      <c r="P37">
        <v>25</v>
      </c>
      <c r="Q37">
        <f t="shared" si="0"/>
        <v>600</v>
      </c>
    </row>
    <row r="38" spans="1:17" x14ac:dyDescent="0.2">
      <c r="A38" t="s">
        <v>52</v>
      </c>
      <c r="B38">
        <v>0</v>
      </c>
      <c r="C38">
        <v>0</v>
      </c>
      <c r="D38">
        <v>0</v>
      </c>
      <c r="E38">
        <v>15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5.83</v>
      </c>
      <c r="O38">
        <v>15</v>
      </c>
      <c r="P38">
        <v>29</v>
      </c>
      <c r="Q38">
        <f t="shared" si="0"/>
        <v>583</v>
      </c>
    </row>
    <row r="39" spans="1:17" x14ac:dyDescent="0.2">
      <c r="A39" t="s">
        <v>53</v>
      </c>
      <c r="B39">
        <v>0</v>
      </c>
      <c r="C39">
        <v>0</v>
      </c>
      <c r="D39">
        <v>0</v>
      </c>
      <c r="E39">
        <v>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5.3599999999999994</v>
      </c>
      <c r="O39">
        <v>14</v>
      </c>
      <c r="P39">
        <v>33</v>
      </c>
      <c r="Q39">
        <f t="shared" si="0"/>
        <v>536</v>
      </c>
    </row>
    <row r="40" spans="1:17" x14ac:dyDescent="0.2">
      <c r="A40" t="s">
        <v>54</v>
      </c>
      <c r="B40">
        <v>0</v>
      </c>
      <c r="C40">
        <v>0</v>
      </c>
      <c r="D40">
        <v>0</v>
      </c>
      <c r="E40">
        <v>11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4.74</v>
      </c>
      <c r="O40">
        <v>11</v>
      </c>
      <c r="P40">
        <v>35</v>
      </c>
      <c r="Q40">
        <f t="shared" si="0"/>
        <v>474</v>
      </c>
    </row>
    <row r="41" spans="1:17" x14ac:dyDescent="0.2">
      <c r="A41" t="s">
        <v>55</v>
      </c>
      <c r="B41">
        <v>0</v>
      </c>
      <c r="C41">
        <v>0</v>
      </c>
      <c r="D41">
        <v>0</v>
      </c>
      <c r="E41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6.59</v>
      </c>
      <c r="O41">
        <v>17</v>
      </c>
      <c r="P41">
        <v>22</v>
      </c>
      <c r="Q41">
        <f t="shared" si="0"/>
        <v>659</v>
      </c>
    </row>
    <row r="42" spans="1:17" x14ac:dyDescent="0.2">
      <c r="A42" t="s">
        <v>1</v>
      </c>
      <c r="B42">
        <v>0</v>
      </c>
      <c r="C42">
        <v>0</v>
      </c>
      <c r="D42">
        <v>0</v>
      </c>
      <c r="E42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18</v>
      </c>
      <c r="P42">
        <v>21</v>
      </c>
      <c r="Q42">
        <f t="shared" si="0"/>
        <v>600</v>
      </c>
    </row>
    <row r="43" spans="1:17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39</v>
      </c>
      <c r="Q43">
        <f t="shared" si="0"/>
        <v>0</v>
      </c>
    </row>
    <row r="44" spans="1:1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39</v>
      </c>
      <c r="Q44">
        <f t="shared" si="0"/>
        <v>0</v>
      </c>
    </row>
    <row r="45" spans="1:17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39</v>
      </c>
      <c r="Q45">
        <f t="shared" si="0"/>
        <v>0</v>
      </c>
    </row>
    <row r="46" spans="1:1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39</v>
      </c>
      <c r="Q46">
        <f t="shared" si="0"/>
        <v>0</v>
      </c>
    </row>
    <row r="47" spans="1:17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39</v>
      </c>
      <c r="Q47">
        <f t="shared" si="0"/>
        <v>0</v>
      </c>
    </row>
    <row r="48" spans="1:17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39</v>
      </c>
      <c r="Q48">
        <f t="shared" si="0"/>
        <v>0</v>
      </c>
    </row>
    <row r="49" spans="1:17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39</v>
      </c>
      <c r="Q49">
        <f t="shared" si="0"/>
        <v>0</v>
      </c>
    </row>
    <row r="50" spans="1:17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39</v>
      </c>
      <c r="Q50">
        <f t="shared" si="0"/>
        <v>0</v>
      </c>
    </row>
    <row r="51" spans="1:17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39</v>
      </c>
      <c r="Q51">
        <f t="shared" si="0"/>
        <v>0</v>
      </c>
    </row>
    <row r="52" spans="1:17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39</v>
      </c>
      <c r="Q52">
        <f t="shared" si="0"/>
        <v>0</v>
      </c>
    </row>
    <row r="53" spans="1:17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39</v>
      </c>
      <c r="Q53">
        <f t="shared" si="0"/>
        <v>0</v>
      </c>
    </row>
    <row r="54" spans="1:17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39</v>
      </c>
      <c r="Q54">
        <f t="shared" si="0"/>
        <v>0</v>
      </c>
    </row>
    <row r="55" spans="1:17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39</v>
      </c>
      <c r="Q55">
        <f t="shared" si="0"/>
        <v>0</v>
      </c>
    </row>
    <row r="56" spans="1:17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39</v>
      </c>
      <c r="Q56">
        <f t="shared" si="0"/>
        <v>0</v>
      </c>
    </row>
    <row r="57" spans="1:17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39</v>
      </c>
      <c r="Q57">
        <f t="shared" si="0"/>
        <v>0</v>
      </c>
    </row>
    <row r="58" spans="1:17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39</v>
      </c>
      <c r="Q58">
        <f t="shared" si="0"/>
        <v>0</v>
      </c>
    </row>
    <row r="59" spans="1:17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39</v>
      </c>
      <c r="Q59">
        <f t="shared" si="0"/>
        <v>0</v>
      </c>
    </row>
    <row r="60" spans="1:17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39</v>
      </c>
      <c r="Q60">
        <f t="shared" si="0"/>
        <v>0</v>
      </c>
    </row>
    <row r="61" spans="1:1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39</v>
      </c>
      <c r="Q61">
        <f t="shared" si="0"/>
        <v>0</v>
      </c>
    </row>
    <row r="62" spans="1:17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39</v>
      </c>
      <c r="Q62">
        <f t="shared" si="0"/>
        <v>0</v>
      </c>
    </row>
    <row r="63" spans="1:1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39</v>
      </c>
      <c r="Q63">
        <f t="shared" si="0"/>
        <v>0</v>
      </c>
    </row>
    <row r="64" spans="1:17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39</v>
      </c>
      <c r="Q64">
        <f t="shared" si="0"/>
        <v>0</v>
      </c>
    </row>
    <row r="65" spans="1:1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39</v>
      </c>
      <c r="Q65">
        <f t="shared" si="0"/>
        <v>0</v>
      </c>
    </row>
    <row r="66" spans="1:1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39</v>
      </c>
      <c r="Q66">
        <f t="shared" si="0"/>
        <v>0</v>
      </c>
    </row>
    <row r="67" spans="1:17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39</v>
      </c>
      <c r="Q67">
        <f t="shared" ref="Q67:Q130" si="1">100*N67</f>
        <v>0</v>
      </c>
    </row>
    <row r="68" spans="1:1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39</v>
      </c>
      <c r="Q68">
        <f t="shared" si="1"/>
        <v>0</v>
      </c>
    </row>
    <row r="69" spans="1:17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39</v>
      </c>
      <c r="Q69">
        <f t="shared" si="1"/>
        <v>0</v>
      </c>
    </row>
    <row r="70" spans="1:17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39</v>
      </c>
      <c r="Q70">
        <f t="shared" si="1"/>
        <v>0</v>
      </c>
    </row>
    <row r="71" spans="1:17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39</v>
      </c>
      <c r="Q71">
        <f t="shared" si="1"/>
        <v>0</v>
      </c>
    </row>
    <row r="72" spans="1:1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39</v>
      </c>
      <c r="Q72">
        <f t="shared" si="1"/>
        <v>0</v>
      </c>
    </row>
    <row r="73" spans="1:1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39</v>
      </c>
      <c r="Q73">
        <f t="shared" si="1"/>
        <v>0</v>
      </c>
    </row>
    <row r="74" spans="1:1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39</v>
      </c>
      <c r="Q74">
        <f t="shared" si="1"/>
        <v>0</v>
      </c>
    </row>
    <row r="75" spans="1:1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39</v>
      </c>
      <c r="Q75">
        <f t="shared" si="1"/>
        <v>0</v>
      </c>
    </row>
    <row r="76" spans="1:17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39</v>
      </c>
      <c r="Q76">
        <f t="shared" si="1"/>
        <v>0</v>
      </c>
    </row>
    <row r="77" spans="1:17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39</v>
      </c>
      <c r="Q77">
        <f t="shared" si="1"/>
        <v>0</v>
      </c>
    </row>
    <row r="78" spans="1:1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39</v>
      </c>
      <c r="Q78">
        <f t="shared" si="1"/>
        <v>0</v>
      </c>
    </row>
    <row r="79" spans="1:1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39</v>
      </c>
      <c r="Q79">
        <f t="shared" si="1"/>
        <v>0</v>
      </c>
    </row>
    <row r="80" spans="1:1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39</v>
      </c>
      <c r="Q80">
        <f t="shared" si="1"/>
        <v>0</v>
      </c>
    </row>
    <row r="81" spans="1:1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39</v>
      </c>
      <c r="Q81">
        <f t="shared" si="1"/>
        <v>0</v>
      </c>
    </row>
    <row r="82" spans="1:1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39</v>
      </c>
      <c r="Q82">
        <f t="shared" si="1"/>
        <v>0</v>
      </c>
    </row>
    <row r="83" spans="1:1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39</v>
      </c>
      <c r="Q83">
        <f t="shared" si="1"/>
        <v>0</v>
      </c>
    </row>
    <row r="84" spans="1:1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39</v>
      </c>
      <c r="Q84">
        <f t="shared" si="1"/>
        <v>0</v>
      </c>
    </row>
    <row r="85" spans="1:1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39</v>
      </c>
      <c r="Q85">
        <f t="shared" si="1"/>
        <v>0</v>
      </c>
    </row>
    <row r="86" spans="1:1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39</v>
      </c>
      <c r="Q86">
        <f t="shared" si="1"/>
        <v>0</v>
      </c>
    </row>
    <row r="87" spans="1:1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39</v>
      </c>
      <c r="Q87">
        <f t="shared" si="1"/>
        <v>0</v>
      </c>
    </row>
    <row r="88" spans="1:1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39</v>
      </c>
      <c r="Q88">
        <f t="shared" si="1"/>
        <v>0</v>
      </c>
    </row>
    <row r="89" spans="1:1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39</v>
      </c>
      <c r="Q89">
        <f t="shared" si="1"/>
        <v>0</v>
      </c>
    </row>
    <row r="90" spans="1:1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39</v>
      </c>
      <c r="Q90">
        <f t="shared" si="1"/>
        <v>0</v>
      </c>
    </row>
    <row r="91" spans="1:1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39</v>
      </c>
      <c r="Q91">
        <f t="shared" si="1"/>
        <v>0</v>
      </c>
    </row>
    <row r="92" spans="1:1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39</v>
      </c>
      <c r="Q92">
        <f t="shared" si="1"/>
        <v>0</v>
      </c>
    </row>
    <row r="93" spans="1:1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39</v>
      </c>
      <c r="Q93">
        <f t="shared" si="1"/>
        <v>0</v>
      </c>
    </row>
    <row r="94" spans="1:1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39</v>
      </c>
      <c r="Q94">
        <f t="shared" si="1"/>
        <v>0</v>
      </c>
    </row>
    <row r="95" spans="1:1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39</v>
      </c>
      <c r="Q95">
        <f t="shared" si="1"/>
        <v>0</v>
      </c>
    </row>
    <row r="96" spans="1:1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39</v>
      </c>
      <c r="Q96">
        <f t="shared" si="1"/>
        <v>0</v>
      </c>
    </row>
    <row r="97" spans="1:1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39</v>
      </c>
      <c r="Q97">
        <f t="shared" si="1"/>
        <v>0</v>
      </c>
    </row>
    <row r="98" spans="1:1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39</v>
      </c>
      <c r="Q98">
        <f t="shared" si="1"/>
        <v>0</v>
      </c>
    </row>
    <row r="99" spans="1:1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39</v>
      </c>
      <c r="Q99">
        <f t="shared" si="1"/>
        <v>0</v>
      </c>
    </row>
    <row r="100" spans="1:1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39</v>
      </c>
      <c r="Q100">
        <f t="shared" si="1"/>
        <v>0</v>
      </c>
    </row>
    <row r="101" spans="1:1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39</v>
      </c>
      <c r="Q101">
        <f t="shared" si="1"/>
        <v>0</v>
      </c>
    </row>
    <row r="102" spans="1:17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39</v>
      </c>
      <c r="Q102">
        <f t="shared" si="1"/>
        <v>0</v>
      </c>
    </row>
    <row r="103" spans="1:17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39</v>
      </c>
      <c r="Q103">
        <f t="shared" si="1"/>
        <v>0</v>
      </c>
    </row>
    <row r="104" spans="1:17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39</v>
      </c>
      <c r="Q104">
        <f t="shared" si="1"/>
        <v>0</v>
      </c>
    </row>
    <row r="105" spans="1:17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39</v>
      </c>
      <c r="Q105">
        <f t="shared" si="1"/>
        <v>0</v>
      </c>
    </row>
    <row r="106" spans="1:17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39</v>
      </c>
      <c r="Q106">
        <f t="shared" si="1"/>
        <v>0</v>
      </c>
    </row>
    <row r="107" spans="1:17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39</v>
      </c>
      <c r="Q107">
        <f t="shared" si="1"/>
        <v>0</v>
      </c>
    </row>
    <row r="108" spans="1:17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39</v>
      </c>
      <c r="Q108">
        <f t="shared" si="1"/>
        <v>0</v>
      </c>
    </row>
    <row r="109" spans="1:17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39</v>
      </c>
      <c r="Q109">
        <f t="shared" si="1"/>
        <v>0</v>
      </c>
    </row>
    <row r="110" spans="1:17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39</v>
      </c>
      <c r="Q110">
        <f t="shared" si="1"/>
        <v>0</v>
      </c>
    </row>
    <row r="111" spans="1:17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39</v>
      </c>
      <c r="Q111">
        <f t="shared" si="1"/>
        <v>0</v>
      </c>
    </row>
    <row r="112" spans="1:17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39</v>
      </c>
      <c r="Q112">
        <f t="shared" si="1"/>
        <v>0</v>
      </c>
    </row>
    <row r="113" spans="1:17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39</v>
      </c>
      <c r="Q113">
        <f t="shared" si="1"/>
        <v>0</v>
      </c>
    </row>
    <row r="114" spans="1:17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39</v>
      </c>
      <c r="Q114">
        <f t="shared" si="1"/>
        <v>0</v>
      </c>
    </row>
    <row r="115" spans="1:17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39</v>
      </c>
      <c r="Q115">
        <f t="shared" si="1"/>
        <v>0</v>
      </c>
    </row>
    <row r="116" spans="1:17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39</v>
      </c>
      <c r="Q116">
        <f t="shared" si="1"/>
        <v>0</v>
      </c>
    </row>
    <row r="117" spans="1:17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39</v>
      </c>
      <c r="Q117">
        <f t="shared" si="1"/>
        <v>0</v>
      </c>
    </row>
    <row r="118" spans="1:17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39</v>
      </c>
      <c r="Q118">
        <f t="shared" si="1"/>
        <v>0</v>
      </c>
    </row>
    <row r="119" spans="1:17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39</v>
      </c>
      <c r="Q119">
        <f t="shared" si="1"/>
        <v>0</v>
      </c>
    </row>
    <row r="120" spans="1:17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39</v>
      </c>
      <c r="Q120">
        <f t="shared" si="1"/>
        <v>0</v>
      </c>
    </row>
    <row r="121" spans="1:17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39</v>
      </c>
      <c r="Q121">
        <f t="shared" si="1"/>
        <v>0</v>
      </c>
    </row>
    <row r="122" spans="1:17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39</v>
      </c>
      <c r="Q122">
        <f t="shared" si="1"/>
        <v>0</v>
      </c>
    </row>
    <row r="123" spans="1:17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39</v>
      </c>
      <c r="Q123">
        <f t="shared" si="1"/>
        <v>0</v>
      </c>
    </row>
    <row r="124" spans="1:17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</v>
      </c>
      <c r="Q124">
        <f t="shared" si="1"/>
        <v>0</v>
      </c>
    </row>
    <row r="125" spans="1:17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39</v>
      </c>
      <c r="Q125">
        <f t="shared" si="1"/>
        <v>0</v>
      </c>
    </row>
    <row r="126" spans="1:17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39</v>
      </c>
      <c r="Q126">
        <f t="shared" si="1"/>
        <v>0</v>
      </c>
    </row>
    <row r="127" spans="1:17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39</v>
      </c>
      <c r="Q127">
        <f t="shared" si="1"/>
        <v>0</v>
      </c>
    </row>
    <row r="128" spans="1:17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39</v>
      </c>
      <c r="Q128">
        <f t="shared" si="1"/>
        <v>0</v>
      </c>
    </row>
    <row r="129" spans="1:17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39</v>
      </c>
      <c r="Q129">
        <f t="shared" si="1"/>
        <v>0</v>
      </c>
    </row>
    <row r="130" spans="1:17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39</v>
      </c>
      <c r="Q130">
        <f t="shared" si="1"/>
        <v>0</v>
      </c>
    </row>
    <row r="131" spans="1:17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39</v>
      </c>
      <c r="Q131">
        <f t="shared" ref="Q131:Q194" si="2">100*N131</f>
        <v>0</v>
      </c>
    </row>
    <row r="132" spans="1:17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39</v>
      </c>
      <c r="Q132">
        <f t="shared" si="2"/>
        <v>0</v>
      </c>
    </row>
    <row r="133" spans="1:1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39</v>
      </c>
      <c r="Q133">
        <f t="shared" si="2"/>
        <v>0</v>
      </c>
    </row>
    <row r="134" spans="1:17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39</v>
      </c>
      <c r="Q134">
        <f t="shared" si="2"/>
        <v>0</v>
      </c>
    </row>
    <row r="135" spans="1:17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39</v>
      </c>
      <c r="Q135">
        <f t="shared" si="2"/>
        <v>0</v>
      </c>
    </row>
    <row r="136" spans="1:17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39</v>
      </c>
      <c r="Q136">
        <f t="shared" si="2"/>
        <v>0</v>
      </c>
    </row>
    <row r="137" spans="1:17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39</v>
      </c>
      <c r="Q137">
        <f t="shared" si="2"/>
        <v>0</v>
      </c>
    </row>
    <row r="138" spans="1:17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39</v>
      </c>
      <c r="Q138">
        <f t="shared" si="2"/>
        <v>0</v>
      </c>
    </row>
    <row r="139" spans="1:17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39</v>
      </c>
      <c r="Q139">
        <f t="shared" si="2"/>
        <v>0</v>
      </c>
    </row>
    <row r="140" spans="1:17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39</v>
      </c>
      <c r="Q140">
        <f t="shared" si="2"/>
        <v>0</v>
      </c>
    </row>
    <row r="141" spans="1:17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39</v>
      </c>
      <c r="Q141">
        <f t="shared" si="2"/>
        <v>0</v>
      </c>
    </row>
    <row r="142" spans="1:17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39</v>
      </c>
      <c r="Q142">
        <f t="shared" si="2"/>
        <v>0</v>
      </c>
    </row>
    <row r="143" spans="1:17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39</v>
      </c>
      <c r="Q143">
        <f t="shared" si="2"/>
        <v>0</v>
      </c>
    </row>
    <row r="144" spans="1:17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39</v>
      </c>
      <c r="Q144">
        <f t="shared" si="2"/>
        <v>0</v>
      </c>
    </row>
    <row r="145" spans="1:17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39</v>
      </c>
      <c r="Q145">
        <f t="shared" si="2"/>
        <v>0</v>
      </c>
    </row>
    <row r="146" spans="1:17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39</v>
      </c>
      <c r="Q146">
        <f t="shared" si="2"/>
        <v>0</v>
      </c>
    </row>
    <row r="147" spans="1:17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39</v>
      </c>
      <c r="Q147">
        <f t="shared" si="2"/>
        <v>0</v>
      </c>
    </row>
    <row r="148" spans="1:17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39</v>
      </c>
      <c r="Q148">
        <f t="shared" si="2"/>
        <v>0</v>
      </c>
    </row>
    <row r="149" spans="1:17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39</v>
      </c>
      <c r="Q149">
        <f t="shared" si="2"/>
        <v>0</v>
      </c>
    </row>
    <row r="150" spans="1:17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39</v>
      </c>
      <c r="Q150">
        <f t="shared" si="2"/>
        <v>0</v>
      </c>
    </row>
    <row r="151" spans="1:17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39</v>
      </c>
      <c r="Q151">
        <f t="shared" si="2"/>
        <v>0</v>
      </c>
    </row>
    <row r="152" spans="1:17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39</v>
      </c>
      <c r="Q152">
        <f t="shared" si="2"/>
        <v>0</v>
      </c>
    </row>
    <row r="153" spans="1:17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39</v>
      </c>
      <c r="Q153">
        <f t="shared" si="2"/>
        <v>0</v>
      </c>
    </row>
    <row r="154" spans="1:17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39</v>
      </c>
      <c r="Q154">
        <f t="shared" si="2"/>
        <v>0</v>
      </c>
    </row>
    <row r="155" spans="1:17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39</v>
      </c>
      <c r="Q155">
        <f t="shared" si="2"/>
        <v>0</v>
      </c>
    </row>
    <row r="156" spans="1:17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39</v>
      </c>
      <c r="Q156">
        <f t="shared" si="2"/>
        <v>0</v>
      </c>
    </row>
    <row r="157" spans="1:17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39</v>
      </c>
      <c r="Q157">
        <f t="shared" si="2"/>
        <v>0</v>
      </c>
    </row>
    <row r="158" spans="1:17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39</v>
      </c>
      <c r="Q158">
        <f t="shared" si="2"/>
        <v>0</v>
      </c>
    </row>
    <row r="159" spans="1:17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39</v>
      </c>
      <c r="Q159">
        <f t="shared" si="2"/>
        <v>0</v>
      </c>
    </row>
    <row r="160" spans="1:1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39</v>
      </c>
      <c r="Q160">
        <f t="shared" si="2"/>
        <v>0</v>
      </c>
    </row>
    <row r="161" spans="1:17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39</v>
      </c>
      <c r="Q161">
        <f t="shared" si="2"/>
        <v>0</v>
      </c>
    </row>
    <row r="162" spans="1:17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39</v>
      </c>
      <c r="Q162">
        <f t="shared" si="2"/>
        <v>0</v>
      </c>
    </row>
    <row r="163" spans="1:17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39</v>
      </c>
      <c r="Q163">
        <f t="shared" si="2"/>
        <v>0</v>
      </c>
    </row>
    <row r="164" spans="1:17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39</v>
      </c>
      <c r="Q164">
        <f t="shared" si="2"/>
        <v>0</v>
      </c>
    </row>
    <row r="165" spans="1:17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39</v>
      </c>
      <c r="Q165">
        <f t="shared" si="2"/>
        <v>0</v>
      </c>
    </row>
    <row r="166" spans="1:17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39</v>
      </c>
      <c r="Q166">
        <f t="shared" si="2"/>
        <v>0</v>
      </c>
    </row>
    <row r="167" spans="1:17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39</v>
      </c>
      <c r="Q167">
        <f t="shared" si="2"/>
        <v>0</v>
      </c>
    </row>
    <row r="168" spans="1:17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39</v>
      </c>
      <c r="Q168">
        <f t="shared" si="2"/>
        <v>0</v>
      </c>
    </row>
    <row r="169" spans="1:17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39</v>
      </c>
      <c r="Q169">
        <f t="shared" si="2"/>
        <v>0</v>
      </c>
    </row>
    <row r="170" spans="1:17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39</v>
      </c>
      <c r="Q170">
        <f t="shared" si="2"/>
        <v>0</v>
      </c>
    </row>
    <row r="171" spans="1:17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39</v>
      </c>
      <c r="Q171">
        <f t="shared" si="2"/>
        <v>0</v>
      </c>
    </row>
    <row r="172" spans="1:17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39</v>
      </c>
      <c r="Q172">
        <f t="shared" si="2"/>
        <v>0</v>
      </c>
    </row>
    <row r="173" spans="1:17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39</v>
      </c>
      <c r="Q173">
        <f t="shared" si="2"/>
        <v>0</v>
      </c>
    </row>
    <row r="174" spans="1:17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39</v>
      </c>
      <c r="Q174">
        <f t="shared" si="2"/>
        <v>0</v>
      </c>
    </row>
    <row r="175" spans="1:17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39</v>
      </c>
      <c r="Q175">
        <f t="shared" si="2"/>
        <v>0</v>
      </c>
    </row>
    <row r="176" spans="1:17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39</v>
      </c>
      <c r="Q176">
        <f t="shared" si="2"/>
        <v>0</v>
      </c>
    </row>
    <row r="177" spans="1:17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39</v>
      </c>
      <c r="Q177">
        <f t="shared" si="2"/>
        <v>0</v>
      </c>
    </row>
    <row r="178" spans="1:17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39</v>
      </c>
      <c r="Q178">
        <f t="shared" si="2"/>
        <v>0</v>
      </c>
    </row>
    <row r="179" spans="1:17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39</v>
      </c>
      <c r="Q179">
        <f t="shared" si="2"/>
        <v>0</v>
      </c>
    </row>
    <row r="180" spans="1:17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39</v>
      </c>
      <c r="Q180">
        <f t="shared" si="2"/>
        <v>0</v>
      </c>
    </row>
    <row r="181" spans="1:17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39</v>
      </c>
      <c r="Q181">
        <f t="shared" si="2"/>
        <v>0</v>
      </c>
    </row>
    <row r="182" spans="1:17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39</v>
      </c>
      <c r="Q182">
        <f t="shared" si="2"/>
        <v>0</v>
      </c>
    </row>
    <row r="183" spans="1:17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39</v>
      </c>
      <c r="Q183">
        <f t="shared" si="2"/>
        <v>0</v>
      </c>
    </row>
    <row r="184" spans="1:17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39</v>
      </c>
      <c r="Q184">
        <f t="shared" si="2"/>
        <v>0</v>
      </c>
    </row>
    <row r="185" spans="1:17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39</v>
      </c>
      <c r="Q185">
        <f t="shared" si="2"/>
        <v>0</v>
      </c>
    </row>
    <row r="186" spans="1:17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39</v>
      </c>
      <c r="Q186">
        <f t="shared" si="2"/>
        <v>0</v>
      </c>
    </row>
    <row r="187" spans="1:17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39</v>
      </c>
      <c r="Q187">
        <f t="shared" si="2"/>
        <v>0</v>
      </c>
    </row>
    <row r="188" spans="1:17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39</v>
      </c>
      <c r="Q188">
        <f t="shared" si="2"/>
        <v>0</v>
      </c>
    </row>
    <row r="189" spans="1:17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39</v>
      </c>
      <c r="Q189">
        <f t="shared" si="2"/>
        <v>0</v>
      </c>
    </row>
    <row r="190" spans="1:17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39</v>
      </c>
      <c r="Q190">
        <f t="shared" si="2"/>
        <v>0</v>
      </c>
    </row>
    <row r="191" spans="1:17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39</v>
      </c>
      <c r="Q191">
        <f t="shared" si="2"/>
        <v>0</v>
      </c>
    </row>
    <row r="192" spans="1:17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39</v>
      </c>
      <c r="Q192">
        <f t="shared" si="2"/>
        <v>0</v>
      </c>
    </row>
    <row r="193" spans="1:17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39</v>
      </c>
      <c r="Q193">
        <f t="shared" si="2"/>
        <v>0</v>
      </c>
    </row>
    <row r="194" spans="1:17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39</v>
      </c>
      <c r="Q194">
        <f t="shared" si="2"/>
        <v>0</v>
      </c>
    </row>
    <row r="195" spans="1:17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39</v>
      </c>
      <c r="Q195">
        <f t="shared" ref="Q195:Q258" si="3">100*N195</f>
        <v>0</v>
      </c>
    </row>
    <row r="196" spans="1:17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39</v>
      </c>
      <c r="Q196">
        <f t="shared" si="3"/>
        <v>0</v>
      </c>
    </row>
    <row r="197" spans="1:17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39</v>
      </c>
      <c r="Q197">
        <f t="shared" si="3"/>
        <v>0</v>
      </c>
    </row>
    <row r="198" spans="1:17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39</v>
      </c>
      <c r="Q198">
        <f t="shared" si="3"/>
        <v>0</v>
      </c>
    </row>
    <row r="199" spans="1:17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39</v>
      </c>
      <c r="Q199">
        <f t="shared" si="3"/>
        <v>0</v>
      </c>
    </row>
    <row r="200" spans="1:17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39</v>
      </c>
      <c r="Q200">
        <f t="shared" si="3"/>
        <v>0</v>
      </c>
    </row>
    <row r="201" spans="1:17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39</v>
      </c>
      <c r="Q201">
        <f t="shared" si="3"/>
        <v>0</v>
      </c>
    </row>
    <row r="202" spans="1:17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39</v>
      </c>
      <c r="Q202">
        <f t="shared" si="3"/>
        <v>0</v>
      </c>
    </row>
    <row r="203" spans="1:17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39</v>
      </c>
      <c r="Q203">
        <f t="shared" si="3"/>
        <v>0</v>
      </c>
    </row>
    <row r="204" spans="1:17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39</v>
      </c>
      <c r="Q204">
        <f t="shared" si="3"/>
        <v>0</v>
      </c>
    </row>
    <row r="205" spans="1:17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39</v>
      </c>
      <c r="Q205">
        <f t="shared" si="3"/>
        <v>0</v>
      </c>
    </row>
    <row r="206" spans="1:17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39</v>
      </c>
      <c r="Q206">
        <f t="shared" si="3"/>
        <v>0</v>
      </c>
    </row>
    <row r="207" spans="1:1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39</v>
      </c>
      <c r="Q207">
        <f t="shared" si="3"/>
        <v>0</v>
      </c>
    </row>
    <row r="208" spans="1:17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39</v>
      </c>
      <c r="Q208">
        <f t="shared" si="3"/>
        <v>0</v>
      </c>
    </row>
    <row r="209" spans="1:17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39</v>
      </c>
      <c r="Q209">
        <f t="shared" si="3"/>
        <v>0</v>
      </c>
    </row>
    <row r="210" spans="1:17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39</v>
      </c>
      <c r="Q210">
        <f t="shared" si="3"/>
        <v>0</v>
      </c>
    </row>
    <row r="211" spans="1:17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39</v>
      </c>
      <c r="Q211">
        <f t="shared" si="3"/>
        <v>0</v>
      </c>
    </row>
    <row r="212" spans="1:17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39</v>
      </c>
      <c r="Q212">
        <f t="shared" si="3"/>
        <v>0</v>
      </c>
    </row>
    <row r="213" spans="1:17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39</v>
      </c>
      <c r="Q213">
        <f t="shared" si="3"/>
        <v>0</v>
      </c>
    </row>
    <row r="214" spans="1:17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39</v>
      </c>
      <c r="Q214">
        <f t="shared" si="3"/>
        <v>0</v>
      </c>
    </row>
    <row r="215" spans="1:17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39</v>
      </c>
      <c r="Q215">
        <f t="shared" si="3"/>
        <v>0</v>
      </c>
    </row>
    <row r="216" spans="1:17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39</v>
      </c>
      <c r="Q216">
        <f t="shared" si="3"/>
        <v>0</v>
      </c>
    </row>
    <row r="217" spans="1:17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39</v>
      </c>
      <c r="Q217">
        <f t="shared" si="3"/>
        <v>0</v>
      </c>
    </row>
    <row r="218" spans="1:17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39</v>
      </c>
      <c r="Q218">
        <f t="shared" si="3"/>
        <v>0</v>
      </c>
    </row>
    <row r="219" spans="1:17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39</v>
      </c>
      <c r="Q219">
        <f t="shared" si="3"/>
        <v>0</v>
      </c>
    </row>
    <row r="220" spans="1:17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39</v>
      </c>
      <c r="Q220">
        <f t="shared" si="3"/>
        <v>0</v>
      </c>
    </row>
    <row r="221" spans="1:17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39</v>
      </c>
      <c r="Q221">
        <f t="shared" si="3"/>
        <v>0</v>
      </c>
    </row>
    <row r="222" spans="1:17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39</v>
      </c>
      <c r="Q222">
        <f t="shared" si="3"/>
        <v>0</v>
      </c>
    </row>
    <row r="223" spans="1:17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39</v>
      </c>
      <c r="Q223">
        <f t="shared" si="3"/>
        <v>0</v>
      </c>
    </row>
    <row r="224" spans="1:17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39</v>
      </c>
      <c r="Q224">
        <f t="shared" si="3"/>
        <v>0</v>
      </c>
    </row>
    <row r="225" spans="1:17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39</v>
      </c>
      <c r="Q225">
        <f t="shared" si="3"/>
        <v>0</v>
      </c>
    </row>
    <row r="226" spans="1:17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39</v>
      </c>
      <c r="Q226">
        <f t="shared" si="3"/>
        <v>0</v>
      </c>
    </row>
    <row r="227" spans="1:17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39</v>
      </c>
      <c r="Q227">
        <f t="shared" si="3"/>
        <v>0</v>
      </c>
    </row>
    <row r="228" spans="1:17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39</v>
      </c>
      <c r="Q228">
        <f t="shared" si="3"/>
        <v>0</v>
      </c>
    </row>
    <row r="229" spans="1:17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39</v>
      </c>
      <c r="Q229">
        <f t="shared" si="3"/>
        <v>0</v>
      </c>
    </row>
    <row r="230" spans="1:17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39</v>
      </c>
      <c r="Q230">
        <f t="shared" si="3"/>
        <v>0</v>
      </c>
    </row>
    <row r="231" spans="1:17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39</v>
      </c>
      <c r="Q231">
        <f t="shared" si="3"/>
        <v>0</v>
      </c>
    </row>
    <row r="232" spans="1:17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39</v>
      </c>
      <c r="Q232">
        <f t="shared" si="3"/>
        <v>0</v>
      </c>
    </row>
    <row r="233" spans="1:17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39</v>
      </c>
      <c r="Q233">
        <f t="shared" si="3"/>
        <v>0</v>
      </c>
    </row>
    <row r="234" spans="1:17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39</v>
      </c>
      <c r="Q234">
        <f t="shared" si="3"/>
        <v>0</v>
      </c>
    </row>
    <row r="235" spans="1:17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39</v>
      </c>
      <c r="Q235">
        <f t="shared" si="3"/>
        <v>0</v>
      </c>
    </row>
    <row r="236" spans="1:17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39</v>
      </c>
      <c r="Q236">
        <f t="shared" si="3"/>
        <v>0</v>
      </c>
    </row>
    <row r="237" spans="1:17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39</v>
      </c>
      <c r="Q237">
        <f t="shared" si="3"/>
        <v>0</v>
      </c>
    </row>
    <row r="238" spans="1:17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39</v>
      </c>
      <c r="Q238">
        <f t="shared" si="3"/>
        <v>0</v>
      </c>
    </row>
    <row r="239" spans="1:17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39</v>
      </c>
      <c r="Q239">
        <f t="shared" si="3"/>
        <v>0</v>
      </c>
    </row>
    <row r="240" spans="1:17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39</v>
      </c>
      <c r="Q240">
        <f t="shared" si="3"/>
        <v>0</v>
      </c>
    </row>
    <row r="241" spans="1:17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39</v>
      </c>
      <c r="Q241">
        <f t="shared" si="3"/>
        <v>0</v>
      </c>
    </row>
    <row r="242" spans="1:17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39</v>
      </c>
      <c r="Q242">
        <f t="shared" si="3"/>
        <v>0</v>
      </c>
    </row>
    <row r="243" spans="1:17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39</v>
      </c>
      <c r="Q243">
        <f t="shared" si="3"/>
        <v>0</v>
      </c>
    </row>
    <row r="244" spans="1:17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39</v>
      </c>
      <c r="Q244">
        <f t="shared" si="3"/>
        <v>0</v>
      </c>
    </row>
    <row r="245" spans="1:17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39</v>
      </c>
      <c r="Q245">
        <f t="shared" si="3"/>
        <v>0</v>
      </c>
    </row>
    <row r="246" spans="1:17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39</v>
      </c>
      <c r="Q246">
        <f t="shared" si="3"/>
        <v>0</v>
      </c>
    </row>
    <row r="247" spans="1:17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39</v>
      </c>
      <c r="Q247">
        <f t="shared" si="3"/>
        <v>0</v>
      </c>
    </row>
    <row r="248" spans="1:17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39</v>
      </c>
      <c r="Q248">
        <f t="shared" si="3"/>
        <v>0</v>
      </c>
    </row>
    <row r="249" spans="1:17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39</v>
      </c>
      <c r="Q249">
        <f t="shared" si="3"/>
        <v>0</v>
      </c>
    </row>
    <row r="250" spans="1:17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39</v>
      </c>
      <c r="Q250">
        <f t="shared" si="3"/>
        <v>0</v>
      </c>
    </row>
    <row r="251" spans="1:17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39</v>
      </c>
      <c r="Q251">
        <f t="shared" si="3"/>
        <v>0</v>
      </c>
    </row>
    <row r="252" spans="1:17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39</v>
      </c>
      <c r="Q252">
        <f t="shared" si="3"/>
        <v>0</v>
      </c>
    </row>
    <row r="253" spans="1:17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39</v>
      </c>
      <c r="Q253">
        <f t="shared" si="3"/>
        <v>0</v>
      </c>
    </row>
    <row r="254" spans="1:17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39</v>
      </c>
      <c r="Q254">
        <f t="shared" si="3"/>
        <v>0</v>
      </c>
    </row>
    <row r="255" spans="1:17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39</v>
      </c>
      <c r="Q255">
        <f t="shared" si="3"/>
        <v>0</v>
      </c>
    </row>
    <row r="256" spans="1:17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39</v>
      </c>
      <c r="Q256">
        <f t="shared" si="3"/>
        <v>0</v>
      </c>
    </row>
    <row r="257" spans="1:17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39</v>
      </c>
      <c r="Q257">
        <f t="shared" si="3"/>
        <v>0</v>
      </c>
    </row>
    <row r="258" spans="1:17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39</v>
      </c>
      <c r="Q258">
        <f t="shared" si="3"/>
        <v>0</v>
      </c>
    </row>
    <row r="259" spans="1:17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39</v>
      </c>
      <c r="Q259">
        <f t="shared" ref="Q259:Q322" si="4">100*N259</f>
        <v>0</v>
      </c>
    </row>
    <row r="260" spans="1:17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39</v>
      </c>
      <c r="Q260">
        <f t="shared" si="4"/>
        <v>0</v>
      </c>
    </row>
    <row r="261" spans="1:17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39</v>
      </c>
      <c r="Q261">
        <f t="shared" si="4"/>
        <v>0</v>
      </c>
    </row>
    <row r="262" spans="1:17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39</v>
      </c>
      <c r="Q262">
        <f t="shared" si="4"/>
        <v>0</v>
      </c>
    </row>
    <row r="263" spans="1:17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39</v>
      </c>
      <c r="Q263">
        <f t="shared" si="4"/>
        <v>0</v>
      </c>
    </row>
    <row r="264" spans="1:17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39</v>
      </c>
      <c r="Q264">
        <f t="shared" si="4"/>
        <v>0</v>
      </c>
    </row>
    <row r="265" spans="1:17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39</v>
      </c>
      <c r="Q265">
        <f t="shared" si="4"/>
        <v>0</v>
      </c>
    </row>
    <row r="266" spans="1:17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39</v>
      </c>
      <c r="Q266">
        <f t="shared" si="4"/>
        <v>0</v>
      </c>
    </row>
    <row r="267" spans="1:17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f t="shared" si="4"/>
        <v>0</v>
      </c>
    </row>
    <row r="268" spans="1:17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39</v>
      </c>
      <c r="Q268">
        <f t="shared" si="4"/>
        <v>0</v>
      </c>
    </row>
    <row r="269" spans="1:17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39</v>
      </c>
      <c r="Q269">
        <f t="shared" si="4"/>
        <v>0</v>
      </c>
    </row>
    <row r="270" spans="1:17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39</v>
      </c>
      <c r="Q270">
        <f t="shared" si="4"/>
        <v>0</v>
      </c>
    </row>
    <row r="271" spans="1:17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39</v>
      </c>
      <c r="Q271">
        <f t="shared" si="4"/>
        <v>0</v>
      </c>
    </row>
    <row r="272" spans="1:17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39</v>
      </c>
      <c r="Q272">
        <f t="shared" si="4"/>
        <v>0</v>
      </c>
    </row>
    <row r="273" spans="1:17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39</v>
      </c>
      <c r="Q273">
        <f t="shared" si="4"/>
        <v>0</v>
      </c>
    </row>
    <row r="274" spans="1:17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39</v>
      </c>
      <c r="Q274">
        <f t="shared" si="4"/>
        <v>0</v>
      </c>
    </row>
    <row r="275" spans="1:17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39</v>
      </c>
      <c r="Q275">
        <f t="shared" si="4"/>
        <v>0</v>
      </c>
    </row>
    <row r="276" spans="1:17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39</v>
      </c>
      <c r="Q276">
        <f t="shared" si="4"/>
        <v>0</v>
      </c>
    </row>
    <row r="277" spans="1:17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39</v>
      </c>
      <c r="Q277">
        <f t="shared" si="4"/>
        <v>0</v>
      </c>
    </row>
    <row r="278" spans="1:17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39</v>
      </c>
      <c r="Q278">
        <f t="shared" si="4"/>
        <v>0</v>
      </c>
    </row>
    <row r="279" spans="1:17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39</v>
      </c>
      <c r="Q279">
        <f t="shared" si="4"/>
        <v>0</v>
      </c>
    </row>
    <row r="280" spans="1:17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39</v>
      </c>
      <c r="Q280">
        <f t="shared" si="4"/>
        <v>0</v>
      </c>
    </row>
    <row r="281" spans="1:17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39</v>
      </c>
      <c r="Q281">
        <f t="shared" si="4"/>
        <v>0</v>
      </c>
    </row>
    <row r="282" spans="1:17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39</v>
      </c>
      <c r="Q282">
        <f t="shared" si="4"/>
        <v>0</v>
      </c>
    </row>
    <row r="283" spans="1:17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39</v>
      </c>
      <c r="Q283">
        <f t="shared" si="4"/>
        <v>0</v>
      </c>
    </row>
    <row r="284" spans="1:17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39</v>
      </c>
      <c r="Q284">
        <f t="shared" si="4"/>
        <v>0</v>
      </c>
    </row>
    <row r="285" spans="1:17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39</v>
      </c>
      <c r="Q285">
        <f t="shared" si="4"/>
        <v>0</v>
      </c>
    </row>
    <row r="286" spans="1:17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39</v>
      </c>
      <c r="Q286">
        <f t="shared" si="4"/>
        <v>0</v>
      </c>
    </row>
    <row r="287" spans="1:17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39</v>
      </c>
      <c r="Q287">
        <f t="shared" si="4"/>
        <v>0</v>
      </c>
    </row>
    <row r="288" spans="1:17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39</v>
      </c>
      <c r="Q288">
        <f t="shared" si="4"/>
        <v>0</v>
      </c>
    </row>
    <row r="289" spans="1:17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39</v>
      </c>
      <c r="Q289">
        <f t="shared" si="4"/>
        <v>0</v>
      </c>
    </row>
    <row r="290" spans="1:17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39</v>
      </c>
      <c r="Q290">
        <f t="shared" si="4"/>
        <v>0</v>
      </c>
    </row>
    <row r="291" spans="1:17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39</v>
      </c>
      <c r="Q291">
        <f t="shared" si="4"/>
        <v>0</v>
      </c>
    </row>
    <row r="292" spans="1:17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39</v>
      </c>
      <c r="Q292">
        <f t="shared" si="4"/>
        <v>0</v>
      </c>
    </row>
    <row r="293" spans="1:1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39</v>
      </c>
      <c r="Q293">
        <f t="shared" si="4"/>
        <v>0</v>
      </c>
    </row>
    <row r="294" spans="1:17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39</v>
      </c>
      <c r="Q294">
        <f t="shared" si="4"/>
        <v>0</v>
      </c>
    </row>
    <row r="295" spans="1:17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39</v>
      </c>
      <c r="Q295">
        <f t="shared" si="4"/>
        <v>0</v>
      </c>
    </row>
    <row r="296" spans="1:17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39</v>
      </c>
      <c r="Q296">
        <f t="shared" si="4"/>
        <v>0</v>
      </c>
    </row>
    <row r="297" spans="1:17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39</v>
      </c>
      <c r="Q297">
        <f t="shared" si="4"/>
        <v>0</v>
      </c>
    </row>
    <row r="298" spans="1:17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39</v>
      </c>
      <c r="Q298">
        <f t="shared" si="4"/>
        <v>0</v>
      </c>
    </row>
    <row r="299" spans="1:17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39</v>
      </c>
      <c r="Q299">
        <f t="shared" si="4"/>
        <v>0</v>
      </c>
    </row>
    <row r="300" spans="1:17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39</v>
      </c>
      <c r="Q300">
        <f t="shared" si="4"/>
        <v>0</v>
      </c>
    </row>
    <row r="301" spans="1:17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39</v>
      </c>
      <c r="Q301">
        <f t="shared" si="4"/>
        <v>0</v>
      </c>
    </row>
    <row r="302" spans="1:17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39</v>
      </c>
      <c r="Q302">
        <f t="shared" si="4"/>
        <v>0</v>
      </c>
    </row>
    <row r="303" spans="1:17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39</v>
      </c>
      <c r="Q303">
        <f t="shared" si="4"/>
        <v>0</v>
      </c>
    </row>
    <row r="304" spans="1:17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39</v>
      </c>
      <c r="Q304">
        <f t="shared" si="4"/>
        <v>0</v>
      </c>
    </row>
    <row r="305" spans="1:17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39</v>
      </c>
      <c r="Q305">
        <f t="shared" si="4"/>
        <v>0</v>
      </c>
    </row>
    <row r="306" spans="1:17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39</v>
      </c>
      <c r="Q306">
        <f t="shared" si="4"/>
        <v>0</v>
      </c>
    </row>
    <row r="307" spans="1:17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39</v>
      </c>
      <c r="Q307">
        <f t="shared" si="4"/>
        <v>0</v>
      </c>
    </row>
    <row r="308" spans="1:17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39</v>
      </c>
      <c r="Q308">
        <f t="shared" si="4"/>
        <v>0</v>
      </c>
    </row>
    <row r="309" spans="1:17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39</v>
      </c>
      <c r="Q309">
        <f t="shared" si="4"/>
        <v>0</v>
      </c>
    </row>
    <row r="310" spans="1:17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39</v>
      </c>
      <c r="Q310">
        <f t="shared" si="4"/>
        <v>0</v>
      </c>
    </row>
    <row r="311" spans="1:17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39</v>
      </c>
      <c r="Q311">
        <f t="shared" si="4"/>
        <v>0</v>
      </c>
    </row>
    <row r="312" spans="1:17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39</v>
      </c>
      <c r="Q312">
        <f t="shared" si="4"/>
        <v>0</v>
      </c>
    </row>
    <row r="313" spans="1:17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39</v>
      </c>
      <c r="Q313">
        <f t="shared" si="4"/>
        <v>0</v>
      </c>
    </row>
    <row r="314" spans="1:17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39</v>
      </c>
      <c r="Q314">
        <f t="shared" si="4"/>
        <v>0</v>
      </c>
    </row>
    <row r="315" spans="1:17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39</v>
      </c>
      <c r="Q315">
        <f t="shared" si="4"/>
        <v>0</v>
      </c>
    </row>
    <row r="316" spans="1:17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39</v>
      </c>
      <c r="Q316">
        <f t="shared" si="4"/>
        <v>0</v>
      </c>
    </row>
    <row r="317" spans="1:17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39</v>
      </c>
      <c r="Q317">
        <f t="shared" si="4"/>
        <v>0</v>
      </c>
    </row>
    <row r="318" spans="1:17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39</v>
      </c>
      <c r="Q318">
        <f t="shared" si="4"/>
        <v>0</v>
      </c>
    </row>
    <row r="319" spans="1:17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39</v>
      </c>
      <c r="Q319">
        <f t="shared" si="4"/>
        <v>0</v>
      </c>
    </row>
    <row r="320" spans="1:17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39</v>
      </c>
      <c r="Q320">
        <f t="shared" si="4"/>
        <v>0</v>
      </c>
    </row>
    <row r="321" spans="1:17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39</v>
      </c>
      <c r="Q321">
        <f t="shared" si="4"/>
        <v>0</v>
      </c>
    </row>
    <row r="322" spans="1:17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39</v>
      </c>
      <c r="Q322">
        <f t="shared" si="4"/>
        <v>0</v>
      </c>
    </row>
    <row r="323" spans="1:17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39</v>
      </c>
      <c r="Q323">
        <f t="shared" ref="Q323:Q386" si="5">100*N323</f>
        <v>0</v>
      </c>
    </row>
    <row r="324" spans="1:17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39</v>
      </c>
      <c r="Q324">
        <f t="shared" si="5"/>
        <v>0</v>
      </c>
    </row>
    <row r="325" spans="1:17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39</v>
      </c>
      <c r="Q325">
        <f t="shared" si="5"/>
        <v>0</v>
      </c>
    </row>
    <row r="326" spans="1:17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39</v>
      </c>
      <c r="Q326">
        <f t="shared" si="5"/>
        <v>0</v>
      </c>
    </row>
    <row r="327" spans="1:17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39</v>
      </c>
      <c r="Q327">
        <f t="shared" si="5"/>
        <v>0</v>
      </c>
    </row>
    <row r="328" spans="1:17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39</v>
      </c>
      <c r="Q328">
        <f t="shared" si="5"/>
        <v>0</v>
      </c>
    </row>
    <row r="329" spans="1:17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39</v>
      </c>
      <c r="Q329">
        <f t="shared" si="5"/>
        <v>0</v>
      </c>
    </row>
    <row r="330" spans="1:17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39</v>
      </c>
      <c r="Q330">
        <f t="shared" si="5"/>
        <v>0</v>
      </c>
    </row>
    <row r="331" spans="1:17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39</v>
      </c>
      <c r="Q331">
        <f t="shared" si="5"/>
        <v>0</v>
      </c>
    </row>
    <row r="332" spans="1:17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39</v>
      </c>
      <c r="Q332">
        <f t="shared" si="5"/>
        <v>0</v>
      </c>
    </row>
    <row r="333" spans="1:17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39</v>
      </c>
      <c r="Q333">
        <f t="shared" si="5"/>
        <v>0</v>
      </c>
    </row>
    <row r="334" spans="1:17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39</v>
      </c>
      <c r="Q334">
        <f t="shared" si="5"/>
        <v>0</v>
      </c>
    </row>
    <row r="335" spans="1:17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39</v>
      </c>
      <c r="Q335">
        <f t="shared" si="5"/>
        <v>0</v>
      </c>
    </row>
    <row r="336" spans="1:17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39</v>
      </c>
      <c r="Q336">
        <f t="shared" si="5"/>
        <v>0</v>
      </c>
    </row>
    <row r="337" spans="1:17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39</v>
      </c>
      <c r="Q337">
        <f t="shared" si="5"/>
        <v>0</v>
      </c>
    </row>
    <row r="338" spans="1:17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39</v>
      </c>
      <c r="Q338">
        <f t="shared" si="5"/>
        <v>0</v>
      </c>
    </row>
    <row r="339" spans="1:17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39</v>
      </c>
      <c r="Q339">
        <f t="shared" si="5"/>
        <v>0</v>
      </c>
    </row>
    <row r="340" spans="1:17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39</v>
      </c>
      <c r="Q340">
        <f t="shared" si="5"/>
        <v>0</v>
      </c>
    </row>
    <row r="341" spans="1:17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39</v>
      </c>
      <c r="Q341">
        <f t="shared" si="5"/>
        <v>0</v>
      </c>
    </row>
    <row r="342" spans="1:17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39</v>
      </c>
      <c r="Q342">
        <f t="shared" si="5"/>
        <v>0</v>
      </c>
    </row>
    <row r="343" spans="1:17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39</v>
      </c>
      <c r="Q343">
        <f t="shared" si="5"/>
        <v>0</v>
      </c>
    </row>
    <row r="344" spans="1:17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39</v>
      </c>
      <c r="Q344">
        <f t="shared" si="5"/>
        <v>0</v>
      </c>
    </row>
    <row r="345" spans="1:17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39</v>
      </c>
      <c r="Q345">
        <f t="shared" si="5"/>
        <v>0</v>
      </c>
    </row>
    <row r="346" spans="1:17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39</v>
      </c>
      <c r="Q346">
        <f t="shared" si="5"/>
        <v>0</v>
      </c>
    </row>
    <row r="347" spans="1:17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39</v>
      </c>
      <c r="Q347">
        <f t="shared" si="5"/>
        <v>0</v>
      </c>
    </row>
    <row r="348" spans="1:17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39</v>
      </c>
      <c r="Q348">
        <f t="shared" si="5"/>
        <v>0</v>
      </c>
    </row>
    <row r="349" spans="1:17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39</v>
      </c>
      <c r="Q349">
        <f t="shared" si="5"/>
        <v>0</v>
      </c>
    </row>
    <row r="350" spans="1:17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39</v>
      </c>
      <c r="Q350">
        <f t="shared" si="5"/>
        <v>0</v>
      </c>
    </row>
    <row r="351" spans="1:17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39</v>
      </c>
      <c r="Q351">
        <f t="shared" si="5"/>
        <v>0</v>
      </c>
    </row>
    <row r="352" spans="1:17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39</v>
      </c>
      <c r="Q352">
        <f t="shared" si="5"/>
        <v>0</v>
      </c>
    </row>
    <row r="353" spans="1:17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39</v>
      </c>
      <c r="Q353">
        <f t="shared" si="5"/>
        <v>0</v>
      </c>
    </row>
    <row r="354" spans="1:17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39</v>
      </c>
      <c r="Q354">
        <f t="shared" si="5"/>
        <v>0</v>
      </c>
    </row>
    <row r="355" spans="1:17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39</v>
      </c>
      <c r="Q355">
        <f t="shared" si="5"/>
        <v>0</v>
      </c>
    </row>
    <row r="356" spans="1:17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39</v>
      </c>
      <c r="Q356">
        <f t="shared" si="5"/>
        <v>0</v>
      </c>
    </row>
    <row r="357" spans="1:17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39</v>
      </c>
      <c r="Q357">
        <f t="shared" si="5"/>
        <v>0</v>
      </c>
    </row>
    <row r="358" spans="1:17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39</v>
      </c>
      <c r="Q358">
        <f t="shared" si="5"/>
        <v>0</v>
      </c>
    </row>
    <row r="359" spans="1:17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39</v>
      </c>
      <c r="Q359">
        <f t="shared" si="5"/>
        <v>0</v>
      </c>
    </row>
    <row r="360" spans="1:17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39</v>
      </c>
      <c r="Q360">
        <f t="shared" si="5"/>
        <v>0</v>
      </c>
    </row>
    <row r="361" spans="1:17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39</v>
      </c>
      <c r="Q361">
        <f t="shared" si="5"/>
        <v>0</v>
      </c>
    </row>
    <row r="362" spans="1:17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39</v>
      </c>
      <c r="Q362">
        <f t="shared" si="5"/>
        <v>0</v>
      </c>
    </row>
    <row r="363" spans="1:17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39</v>
      </c>
      <c r="Q363">
        <f t="shared" si="5"/>
        <v>0</v>
      </c>
    </row>
    <row r="364" spans="1:17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39</v>
      </c>
      <c r="Q364">
        <f t="shared" si="5"/>
        <v>0</v>
      </c>
    </row>
    <row r="365" spans="1:17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39</v>
      </c>
      <c r="Q365">
        <f t="shared" si="5"/>
        <v>0</v>
      </c>
    </row>
    <row r="366" spans="1:17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39</v>
      </c>
      <c r="Q366">
        <f t="shared" si="5"/>
        <v>0</v>
      </c>
    </row>
    <row r="367" spans="1:17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39</v>
      </c>
      <c r="Q367">
        <f t="shared" si="5"/>
        <v>0</v>
      </c>
    </row>
    <row r="368" spans="1:17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39</v>
      </c>
      <c r="Q368">
        <f t="shared" si="5"/>
        <v>0</v>
      </c>
    </row>
    <row r="369" spans="1:17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39</v>
      </c>
      <c r="Q369">
        <f t="shared" si="5"/>
        <v>0</v>
      </c>
    </row>
    <row r="370" spans="1:17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39</v>
      </c>
      <c r="Q370">
        <f t="shared" si="5"/>
        <v>0</v>
      </c>
    </row>
    <row r="371" spans="1:17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39</v>
      </c>
      <c r="Q371">
        <f t="shared" si="5"/>
        <v>0</v>
      </c>
    </row>
    <row r="372" spans="1:17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39</v>
      </c>
      <c r="Q372">
        <f t="shared" si="5"/>
        <v>0</v>
      </c>
    </row>
    <row r="373" spans="1:17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39</v>
      </c>
      <c r="Q373">
        <f t="shared" si="5"/>
        <v>0</v>
      </c>
    </row>
    <row r="374" spans="1:17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39</v>
      </c>
      <c r="Q374">
        <f t="shared" si="5"/>
        <v>0</v>
      </c>
    </row>
    <row r="375" spans="1:17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39</v>
      </c>
      <c r="Q375">
        <f t="shared" si="5"/>
        <v>0</v>
      </c>
    </row>
    <row r="376" spans="1:17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39</v>
      </c>
      <c r="Q376">
        <f t="shared" si="5"/>
        <v>0</v>
      </c>
    </row>
    <row r="377" spans="1:17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39</v>
      </c>
      <c r="Q377">
        <f t="shared" si="5"/>
        <v>0</v>
      </c>
    </row>
    <row r="378" spans="1:17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39</v>
      </c>
      <c r="Q378">
        <f t="shared" si="5"/>
        <v>0</v>
      </c>
    </row>
    <row r="379" spans="1:17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39</v>
      </c>
      <c r="Q379">
        <f t="shared" si="5"/>
        <v>0</v>
      </c>
    </row>
    <row r="380" spans="1:17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39</v>
      </c>
      <c r="Q380">
        <f t="shared" si="5"/>
        <v>0</v>
      </c>
    </row>
    <row r="381" spans="1:17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39</v>
      </c>
      <c r="Q381">
        <f t="shared" si="5"/>
        <v>0</v>
      </c>
    </row>
    <row r="382" spans="1:17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39</v>
      </c>
      <c r="Q382">
        <f t="shared" si="5"/>
        <v>0</v>
      </c>
    </row>
    <row r="383" spans="1:17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39</v>
      </c>
      <c r="Q383">
        <f t="shared" si="5"/>
        <v>0</v>
      </c>
    </row>
    <row r="384" spans="1:17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39</v>
      </c>
      <c r="Q384">
        <f t="shared" si="5"/>
        <v>0</v>
      </c>
    </row>
    <row r="385" spans="1:17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39</v>
      </c>
      <c r="Q385">
        <f t="shared" si="5"/>
        <v>0</v>
      </c>
    </row>
    <row r="386" spans="1:17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39</v>
      </c>
      <c r="Q386">
        <f t="shared" si="5"/>
        <v>0</v>
      </c>
    </row>
    <row r="387" spans="1:17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39</v>
      </c>
      <c r="Q387">
        <f t="shared" ref="Q387:Q450" si="6">100*N387</f>
        <v>0</v>
      </c>
    </row>
    <row r="388" spans="1:17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39</v>
      </c>
      <c r="Q388">
        <f t="shared" si="6"/>
        <v>0</v>
      </c>
    </row>
    <row r="389" spans="1:17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39</v>
      </c>
      <c r="Q389">
        <f t="shared" si="6"/>
        <v>0</v>
      </c>
    </row>
    <row r="390" spans="1:17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39</v>
      </c>
      <c r="Q390">
        <f t="shared" si="6"/>
        <v>0</v>
      </c>
    </row>
    <row r="391" spans="1:17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39</v>
      </c>
      <c r="Q391">
        <f t="shared" si="6"/>
        <v>0</v>
      </c>
    </row>
    <row r="392" spans="1:17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39</v>
      </c>
      <c r="Q392">
        <f t="shared" si="6"/>
        <v>0</v>
      </c>
    </row>
    <row r="393" spans="1:17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39</v>
      </c>
      <c r="Q393">
        <f t="shared" si="6"/>
        <v>0</v>
      </c>
    </row>
    <row r="394" spans="1:17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39</v>
      </c>
      <c r="Q394">
        <f t="shared" si="6"/>
        <v>0</v>
      </c>
    </row>
    <row r="395" spans="1:17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39</v>
      </c>
      <c r="Q395">
        <f t="shared" si="6"/>
        <v>0</v>
      </c>
    </row>
    <row r="396" spans="1:17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39</v>
      </c>
      <c r="Q396">
        <f t="shared" si="6"/>
        <v>0</v>
      </c>
    </row>
    <row r="397" spans="1:17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39</v>
      </c>
      <c r="Q397">
        <f t="shared" si="6"/>
        <v>0</v>
      </c>
    </row>
    <row r="398" spans="1:17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39</v>
      </c>
      <c r="Q398">
        <f t="shared" si="6"/>
        <v>0</v>
      </c>
    </row>
    <row r="399" spans="1:17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39</v>
      </c>
      <c r="Q399">
        <f t="shared" si="6"/>
        <v>0</v>
      </c>
    </row>
    <row r="400" spans="1:17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39</v>
      </c>
      <c r="Q400">
        <f t="shared" si="6"/>
        <v>0</v>
      </c>
    </row>
    <row r="401" spans="1:17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39</v>
      </c>
      <c r="Q401">
        <f t="shared" si="6"/>
        <v>0</v>
      </c>
    </row>
    <row r="402" spans="1:17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39</v>
      </c>
      <c r="Q402">
        <f t="shared" si="6"/>
        <v>0</v>
      </c>
    </row>
    <row r="403" spans="1:17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39</v>
      </c>
      <c r="Q403">
        <f t="shared" si="6"/>
        <v>0</v>
      </c>
    </row>
    <row r="404" spans="1:17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39</v>
      </c>
      <c r="Q404">
        <f t="shared" si="6"/>
        <v>0</v>
      </c>
    </row>
    <row r="405" spans="1:17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39</v>
      </c>
      <c r="Q405">
        <f t="shared" si="6"/>
        <v>0</v>
      </c>
    </row>
    <row r="406" spans="1:17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39</v>
      </c>
      <c r="Q406">
        <f t="shared" si="6"/>
        <v>0</v>
      </c>
    </row>
    <row r="407" spans="1:17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39</v>
      </c>
      <c r="Q407">
        <f t="shared" si="6"/>
        <v>0</v>
      </c>
    </row>
    <row r="408" spans="1:17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39</v>
      </c>
      <c r="Q408">
        <f t="shared" si="6"/>
        <v>0</v>
      </c>
    </row>
    <row r="409" spans="1:17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39</v>
      </c>
      <c r="Q409">
        <f t="shared" si="6"/>
        <v>0</v>
      </c>
    </row>
    <row r="410" spans="1:17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39</v>
      </c>
      <c r="Q410">
        <f t="shared" si="6"/>
        <v>0</v>
      </c>
    </row>
    <row r="411" spans="1:17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39</v>
      </c>
      <c r="Q411">
        <f t="shared" si="6"/>
        <v>0</v>
      </c>
    </row>
    <row r="412" spans="1:17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39</v>
      </c>
      <c r="Q412">
        <f t="shared" si="6"/>
        <v>0</v>
      </c>
    </row>
    <row r="413" spans="1:17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39</v>
      </c>
      <c r="Q413">
        <f t="shared" si="6"/>
        <v>0</v>
      </c>
    </row>
    <row r="414" spans="1:17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39</v>
      </c>
      <c r="Q414">
        <f t="shared" si="6"/>
        <v>0</v>
      </c>
    </row>
    <row r="415" spans="1:17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39</v>
      </c>
      <c r="Q415">
        <f t="shared" si="6"/>
        <v>0</v>
      </c>
    </row>
    <row r="416" spans="1:17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39</v>
      </c>
      <c r="Q416">
        <f t="shared" si="6"/>
        <v>0</v>
      </c>
    </row>
    <row r="417" spans="1:17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39</v>
      </c>
      <c r="Q417">
        <f t="shared" si="6"/>
        <v>0</v>
      </c>
    </row>
    <row r="418" spans="1:17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39</v>
      </c>
      <c r="Q418">
        <f t="shared" si="6"/>
        <v>0</v>
      </c>
    </row>
    <row r="419" spans="1:17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39</v>
      </c>
      <c r="Q419">
        <f t="shared" si="6"/>
        <v>0</v>
      </c>
    </row>
    <row r="420" spans="1:17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39</v>
      </c>
      <c r="Q420">
        <f t="shared" si="6"/>
        <v>0</v>
      </c>
    </row>
    <row r="421" spans="1:17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39</v>
      </c>
      <c r="Q421">
        <f t="shared" si="6"/>
        <v>0</v>
      </c>
    </row>
    <row r="422" spans="1:17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39</v>
      </c>
      <c r="Q422">
        <f t="shared" si="6"/>
        <v>0</v>
      </c>
    </row>
    <row r="423" spans="1:17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39</v>
      </c>
      <c r="Q423">
        <f t="shared" si="6"/>
        <v>0</v>
      </c>
    </row>
    <row r="424" spans="1:17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39</v>
      </c>
      <c r="Q424">
        <f t="shared" si="6"/>
        <v>0</v>
      </c>
    </row>
    <row r="425" spans="1:17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39</v>
      </c>
      <c r="Q425">
        <f t="shared" si="6"/>
        <v>0</v>
      </c>
    </row>
    <row r="426" spans="1:17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39</v>
      </c>
      <c r="Q426">
        <f t="shared" si="6"/>
        <v>0</v>
      </c>
    </row>
    <row r="427" spans="1:17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39</v>
      </c>
      <c r="Q427">
        <f t="shared" si="6"/>
        <v>0</v>
      </c>
    </row>
    <row r="428" spans="1:17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39</v>
      </c>
      <c r="Q428">
        <f t="shared" si="6"/>
        <v>0</v>
      </c>
    </row>
    <row r="429" spans="1:17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39</v>
      </c>
      <c r="Q429">
        <f t="shared" si="6"/>
        <v>0</v>
      </c>
    </row>
    <row r="430" spans="1:17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39</v>
      </c>
      <c r="Q430">
        <f t="shared" si="6"/>
        <v>0</v>
      </c>
    </row>
    <row r="431" spans="1:17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39</v>
      </c>
      <c r="Q431">
        <f t="shared" si="6"/>
        <v>0</v>
      </c>
    </row>
    <row r="432" spans="1:17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39</v>
      </c>
      <c r="Q432">
        <f t="shared" si="6"/>
        <v>0</v>
      </c>
    </row>
    <row r="433" spans="1:17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39</v>
      </c>
      <c r="Q433">
        <f t="shared" si="6"/>
        <v>0</v>
      </c>
    </row>
    <row r="434" spans="1:17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39</v>
      </c>
      <c r="Q434">
        <f t="shared" si="6"/>
        <v>0</v>
      </c>
    </row>
    <row r="435" spans="1:17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39</v>
      </c>
      <c r="Q435">
        <f t="shared" si="6"/>
        <v>0</v>
      </c>
    </row>
    <row r="436" spans="1:17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39</v>
      </c>
      <c r="Q436">
        <f t="shared" si="6"/>
        <v>0</v>
      </c>
    </row>
    <row r="437" spans="1:17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39</v>
      </c>
      <c r="Q437">
        <f t="shared" si="6"/>
        <v>0</v>
      </c>
    </row>
    <row r="438" spans="1:17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39</v>
      </c>
      <c r="Q438">
        <f t="shared" si="6"/>
        <v>0</v>
      </c>
    </row>
    <row r="439" spans="1:17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39</v>
      </c>
      <c r="Q439">
        <f t="shared" si="6"/>
        <v>0</v>
      </c>
    </row>
    <row r="440" spans="1:17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39</v>
      </c>
      <c r="Q440">
        <f t="shared" si="6"/>
        <v>0</v>
      </c>
    </row>
    <row r="441" spans="1:17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39</v>
      </c>
      <c r="Q441">
        <f t="shared" si="6"/>
        <v>0</v>
      </c>
    </row>
    <row r="442" spans="1:17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39</v>
      </c>
      <c r="Q442">
        <f t="shared" si="6"/>
        <v>0</v>
      </c>
    </row>
    <row r="443" spans="1:17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39</v>
      </c>
      <c r="Q443">
        <f t="shared" si="6"/>
        <v>0</v>
      </c>
    </row>
    <row r="444" spans="1:17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39</v>
      </c>
      <c r="Q444">
        <f t="shared" si="6"/>
        <v>0</v>
      </c>
    </row>
    <row r="445" spans="1:17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39</v>
      </c>
      <c r="Q445">
        <f t="shared" si="6"/>
        <v>0</v>
      </c>
    </row>
    <row r="446" spans="1:17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39</v>
      </c>
      <c r="Q446">
        <f t="shared" si="6"/>
        <v>0</v>
      </c>
    </row>
    <row r="447" spans="1:17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39</v>
      </c>
      <c r="Q447">
        <f t="shared" si="6"/>
        <v>0</v>
      </c>
    </row>
    <row r="448" spans="1:17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39</v>
      </c>
      <c r="Q448">
        <f t="shared" si="6"/>
        <v>0</v>
      </c>
    </row>
    <row r="449" spans="1:17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39</v>
      </c>
      <c r="Q449">
        <f t="shared" si="6"/>
        <v>0</v>
      </c>
    </row>
    <row r="450" spans="1:17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39</v>
      </c>
      <c r="Q450">
        <f t="shared" si="6"/>
        <v>0</v>
      </c>
    </row>
    <row r="451" spans="1:17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39</v>
      </c>
      <c r="Q451">
        <f t="shared" ref="Q451:Q514" si="7">100*N451</f>
        <v>0</v>
      </c>
    </row>
    <row r="452" spans="1:17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39</v>
      </c>
      <c r="Q452">
        <f t="shared" si="7"/>
        <v>0</v>
      </c>
    </row>
    <row r="453" spans="1:17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39</v>
      </c>
      <c r="Q453">
        <f t="shared" si="7"/>
        <v>0</v>
      </c>
    </row>
    <row r="454" spans="1:17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39</v>
      </c>
      <c r="Q454">
        <f t="shared" si="7"/>
        <v>0</v>
      </c>
    </row>
    <row r="455" spans="1:17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39</v>
      </c>
      <c r="Q455">
        <f t="shared" si="7"/>
        <v>0</v>
      </c>
    </row>
    <row r="456" spans="1:17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39</v>
      </c>
      <c r="Q456">
        <f t="shared" si="7"/>
        <v>0</v>
      </c>
    </row>
    <row r="457" spans="1:17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39</v>
      </c>
      <c r="Q457">
        <f t="shared" si="7"/>
        <v>0</v>
      </c>
    </row>
    <row r="458" spans="1:17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39</v>
      </c>
      <c r="Q458">
        <f t="shared" si="7"/>
        <v>0</v>
      </c>
    </row>
    <row r="459" spans="1:17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39</v>
      </c>
      <c r="Q459">
        <f t="shared" si="7"/>
        <v>0</v>
      </c>
    </row>
    <row r="460" spans="1:17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39</v>
      </c>
      <c r="Q460">
        <f t="shared" si="7"/>
        <v>0</v>
      </c>
    </row>
    <row r="461" spans="1:17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39</v>
      </c>
      <c r="Q461">
        <f t="shared" si="7"/>
        <v>0</v>
      </c>
    </row>
    <row r="462" spans="1:17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39</v>
      </c>
      <c r="Q462">
        <f t="shared" si="7"/>
        <v>0</v>
      </c>
    </row>
    <row r="463" spans="1:17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39</v>
      </c>
      <c r="Q463">
        <f t="shared" si="7"/>
        <v>0</v>
      </c>
    </row>
    <row r="464" spans="1:17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39</v>
      </c>
      <c r="Q464">
        <f t="shared" si="7"/>
        <v>0</v>
      </c>
    </row>
    <row r="465" spans="1:17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39</v>
      </c>
      <c r="Q465">
        <f t="shared" si="7"/>
        <v>0</v>
      </c>
    </row>
    <row r="466" spans="1:17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39</v>
      </c>
      <c r="Q466">
        <f t="shared" si="7"/>
        <v>0</v>
      </c>
    </row>
    <row r="467" spans="1:17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39</v>
      </c>
      <c r="Q467">
        <f t="shared" si="7"/>
        <v>0</v>
      </c>
    </row>
    <row r="468" spans="1:17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39</v>
      </c>
      <c r="Q468">
        <f t="shared" si="7"/>
        <v>0</v>
      </c>
    </row>
    <row r="469" spans="1:17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39</v>
      </c>
      <c r="Q469">
        <f t="shared" si="7"/>
        <v>0</v>
      </c>
    </row>
    <row r="470" spans="1:17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39</v>
      </c>
      <c r="Q470">
        <f t="shared" si="7"/>
        <v>0</v>
      </c>
    </row>
    <row r="471" spans="1:17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39</v>
      </c>
      <c r="Q471">
        <f t="shared" si="7"/>
        <v>0</v>
      </c>
    </row>
    <row r="472" spans="1:17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39</v>
      </c>
      <c r="Q472">
        <f t="shared" si="7"/>
        <v>0</v>
      </c>
    </row>
    <row r="473" spans="1:17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39</v>
      </c>
      <c r="Q473">
        <f t="shared" si="7"/>
        <v>0</v>
      </c>
    </row>
    <row r="474" spans="1:17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39</v>
      </c>
      <c r="Q474">
        <f t="shared" si="7"/>
        <v>0</v>
      </c>
    </row>
    <row r="475" spans="1:17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39</v>
      </c>
      <c r="Q475">
        <f t="shared" si="7"/>
        <v>0</v>
      </c>
    </row>
    <row r="476" spans="1:17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39</v>
      </c>
      <c r="Q476">
        <f t="shared" si="7"/>
        <v>0</v>
      </c>
    </row>
    <row r="477" spans="1:17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39</v>
      </c>
      <c r="Q477">
        <f t="shared" si="7"/>
        <v>0</v>
      </c>
    </row>
    <row r="478" spans="1:17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39</v>
      </c>
      <c r="Q478">
        <f t="shared" si="7"/>
        <v>0</v>
      </c>
    </row>
    <row r="479" spans="1:17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39</v>
      </c>
      <c r="Q479">
        <f t="shared" si="7"/>
        <v>0</v>
      </c>
    </row>
    <row r="480" spans="1:17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39</v>
      </c>
      <c r="Q480">
        <f t="shared" si="7"/>
        <v>0</v>
      </c>
    </row>
    <row r="481" spans="1:17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39</v>
      </c>
      <c r="Q481">
        <f t="shared" si="7"/>
        <v>0</v>
      </c>
    </row>
    <row r="482" spans="1:17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39</v>
      </c>
      <c r="Q482">
        <f t="shared" si="7"/>
        <v>0</v>
      </c>
    </row>
    <row r="483" spans="1:17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39</v>
      </c>
      <c r="Q483">
        <f t="shared" si="7"/>
        <v>0</v>
      </c>
    </row>
    <row r="484" spans="1:17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39</v>
      </c>
      <c r="Q484">
        <f t="shared" si="7"/>
        <v>0</v>
      </c>
    </row>
    <row r="485" spans="1:17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39</v>
      </c>
      <c r="Q485">
        <f t="shared" si="7"/>
        <v>0</v>
      </c>
    </row>
    <row r="486" spans="1:17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39</v>
      </c>
      <c r="Q486">
        <f t="shared" si="7"/>
        <v>0</v>
      </c>
    </row>
    <row r="487" spans="1:17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39</v>
      </c>
      <c r="Q487">
        <f t="shared" si="7"/>
        <v>0</v>
      </c>
    </row>
    <row r="488" spans="1:17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39</v>
      </c>
      <c r="Q488">
        <f t="shared" si="7"/>
        <v>0</v>
      </c>
    </row>
    <row r="489" spans="1:17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39</v>
      </c>
      <c r="Q489">
        <f t="shared" si="7"/>
        <v>0</v>
      </c>
    </row>
    <row r="490" spans="1:17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39</v>
      </c>
      <c r="Q490">
        <f t="shared" si="7"/>
        <v>0</v>
      </c>
    </row>
    <row r="491" spans="1:17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39</v>
      </c>
      <c r="Q491">
        <f t="shared" si="7"/>
        <v>0</v>
      </c>
    </row>
    <row r="492" spans="1:17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39</v>
      </c>
      <c r="Q492">
        <f t="shared" si="7"/>
        <v>0</v>
      </c>
    </row>
    <row r="493" spans="1:17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39</v>
      </c>
      <c r="Q493">
        <f t="shared" si="7"/>
        <v>0</v>
      </c>
    </row>
    <row r="494" spans="1:17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39</v>
      </c>
      <c r="Q494">
        <f t="shared" si="7"/>
        <v>0</v>
      </c>
    </row>
    <row r="495" spans="1:17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39</v>
      </c>
      <c r="Q495">
        <f t="shared" si="7"/>
        <v>0</v>
      </c>
    </row>
    <row r="496" spans="1:17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39</v>
      </c>
      <c r="Q496">
        <f t="shared" si="7"/>
        <v>0</v>
      </c>
    </row>
    <row r="497" spans="1:17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39</v>
      </c>
      <c r="Q497">
        <f t="shared" si="7"/>
        <v>0</v>
      </c>
    </row>
    <row r="498" spans="1:17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39</v>
      </c>
      <c r="Q498">
        <f t="shared" si="7"/>
        <v>0</v>
      </c>
    </row>
    <row r="499" spans="1:17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39</v>
      </c>
      <c r="Q499">
        <f t="shared" si="7"/>
        <v>0</v>
      </c>
    </row>
    <row r="500" spans="1:17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39</v>
      </c>
      <c r="Q500">
        <f t="shared" si="7"/>
        <v>0</v>
      </c>
    </row>
    <row r="501" spans="1:17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39</v>
      </c>
      <c r="Q501">
        <f t="shared" si="7"/>
        <v>0</v>
      </c>
    </row>
    <row r="502" spans="1:17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39</v>
      </c>
      <c r="Q502">
        <f t="shared" si="7"/>
        <v>0</v>
      </c>
    </row>
    <row r="503" spans="1:17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39</v>
      </c>
      <c r="Q503">
        <f t="shared" si="7"/>
        <v>0</v>
      </c>
    </row>
    <row r="504" spans="1:17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39</v>
      </c>
      <c r="Q504">
        <f t="shared" si="7"/>
        <v>0</v>
      </c>
    </row>
    <row r="505" spans="1:17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39</v>
      </c>
      <c r="Q505">
        <f t="shared" si="7"/>
        <v>0</v>
      </c>
    </row>
    <row r="506" spans="1:17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39</v>
      </c>
      <c r="Q506">
        <f t="shared" si="7"/>
        <v>0</v>
      </c>
    </row>
    <row r="507" spans="1:17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39</v>
      </c>
      <c r="Q507">
        <f t="shared" si="7"/>
        <v>0</v>
      </c>
    </row>
    <row r="508" spans="1:17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39</v>
      </c>
      <c r="Q508">
        <f t="shared" si="7"/>
        <v>0</v>
      </c>
    </row>
    <row r="509" spans="1:17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39</v>
      </c>
      <c r="Q509">
        <f t="shared" si="7"/>
        <v>0</v>
      </c>
    </row>
    <row r="510" spans="1:17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39</v>
      </c>
      <c r="Q510">
        <f t="shared" si="7"/>
        <v>0</v>
      </c>
    </row>
    <row r="511" spans="1:17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39</v>
      </c>
      <c r="Q511">
        <f t="shared" si="7"/>
        <v>0</v>
      </c>
    </row>
    <row r="512" spans="1:17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39</v>
      </c>
      <c r="Q512">
        <f t="shared" si="7"/>
        <v>0</v>
      </c>
    </row>
    <row r="513" spans="1:17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39</v>
      </c>
      <c r="Q513">
        <f t="shared" si="7"/>
        <v>0</v>
      </c>
    </row>
    <row r="514" spans="1:17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39</v>
      </c>
      <c r="Q514">
        <f t="shared" si="7"/>
        <v>0</v>
      </c>
    </row>
    <row r="515" spans="1:17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39</v>
      </c>
      <c r="Q515">
        <f t="shared" ref="Q515:Q578" si="8">100*N515</f>
        <v>0</v>
      </c>
    </row>
    <row r="516" spans="1:17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39</v>
      </c>
      <c r="Q516">
        <f t="shared" si="8"/>
        <v>0</v>
      </c>
    </row>
    <row r="517" spans="1:17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39</v>
      </c>
      <c r="Q517">
        <f t="shared" si="8"/>
        <v>0</v>
      </c>
    </row>
    <row r="518" spans="1:17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39</v>
      </c>
      <c r="Q518">
        <f t="shared" si="8"/>
        <v>0</v>
      </c>
    </row>
    <row r="519" spans="1:17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39</v>
      </c>
      <c r="Q519">
        <f t="shared" si="8"/>
        <v>0</v>
      </c>
    </row>
    <row r="520" spans="1:17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39</v>
      </c>
      <c r="Q520">
        <f t="shared" si="8"/>
        <v>0</v>
      </c>
    </row>
    <row r="521" spans="1:17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39</v>
      </c>
      <c r="Q521">
        <f t="shared" si="8"/>
        <v>0</v>
      </c>
    </row>
    <row r="522" spans="1:17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39</v>
      </c>
      <c r="Q522">
        <f t="shared" si="8"/>
        <v>0</v>
      </c>
    </row>
    <row r="523" spans="1:17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39</v>
      </c>
      <c r="Q523">
        <f t="shared" si="8"/>
        <v>0</v>
      </c>
    </row>
    <row r="524" spans="1:17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39</v>
      </c>
      <c r="Q524">
        <f t="shared" si="8"/>
        <v>0</v>
      </c>
    </row>
    <row r="525" spans="1:17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39</v>
      </c>
      <c r="Q525">
        <f t="shared" si="8"/>
        <v>0</v>
      </c>
    </row>
    <row r="526" spans="1:17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39</v>
      </c>
      <c r="Q526">
        <f t="shared" si="8"/>
        <v>0</v>
      </c>
    </row>
    <row r="527" spans="1:17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39</v>
      </c>
      <c r="Q527">
        <f t="shared" si="8"/>
        <v>0</v>
      </c>
    </row>
    <row r="528" spans="1:17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39</v>
      </c>
      <c r="Q528">
        <f t="shared" si="8"/>
        <v>0</v>
      </c>
    </row>
    <row r="529" spans="1:17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39</v>
      </c>
      <c r="Q529">
        <f t="shared" si="8"/>
        <v>0</v>
      </c>
    </row>
    <row r="530" spans="1:17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39</v>
      </c>
      <c r="Q530">
        <f t="shared" si="8"/>
        <v>0</v>
      </c>
    </row>
    <row r="531" spans="1:17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39</v>
      </c>
      <c r="Q531">
        <f t="shared" si="8"/>
        <v>0</v>
      </c>
    </row>
    <row r="532" spans="1:17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39</v>
      </c>
      <c r="Q532">
        <f t="shared" si="8"/>
        <v>0</v>
      </c>
    </row>
    <row r="533" spans="1:17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39</v>
      </c>
      <c r="Q533">
        <f t="shared" si="8"/>
        <v>0</v>
      </c>
    </row>
    <row r="534" spans="1:17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39</v>
      </c>
      <c r="Q534">
        <f t="shared" si="8"/>
        <v>0</v>
      </c>
    </row>
    <row r="535" spans="1:17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39</v>
      </c>
      <c r="Q535">
        <f t="shared" si="8"/>
        <v>0</v>
      </c>
    </row>
    <row r="536" spans="1:17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39</v>
      </c>
      <c r="Q536">
        <f t="shared" si="8"/>
        <v>0</v>
      </c>
    </row>
    <row r="537" spans="1:17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39</v>
      </c>
      <c r="Q537">
        <f t="shared" si="8"/>
        <v>0</v>
      </c>
    </row>
    <row r="538" spans="1:17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39</v>
      </c>
      <c r="Q538">
        <f t="shared" si="8"/>
        <v>0</v>
      </c>
    </row>
    <row r="539" spans="1:17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39</v>
      </c>
      <c r="Q539">
        <f t="shared" si="8"/>
        <v>0</v>
      </c>
    </row>
    <row r="540" spans="1:17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39</v>
      </c>
      <c r="Q540">
        <f t="shared" si="8"/>
        <v>0</v>
      </c>
    </row>
    <row r="541" spans="1:17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39</v>
      </c>
      <c r="Q541">
        <f t="shared" si="8"/>
        <v>0</v>
      </c>
    </row>
    <row r="542" spans="1:17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39</v>
      </c>
      <c r="Q542">
        <f t="shared" si="8"/>
        <v>0</v>
      </c>
    </row>
    <row r="543" spans="1:17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39</v>
      </c>
      <c r="Q543">
        <f t="shared" si="8"/>
        <v>0</v>
      </c>
    </row>
    <row r="544" spans="1:17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39</v>
      </c>
      <c r="Q544">
        <f t="shared" si="8"/>
        <v>0</v>
      </c>
    </row>
    <row r="545" spans="1:17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39</v>
      </c>
      <c r="Q545">
        <f t="shared" si="8"/>
        <v>0</v>
      </c>
    </row>
    <row r="546" spans="1:17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39</v>
      </c>
      <c r="Q546">
        <f t="shared" si="8"/>
        <v>0</v>
      </c>
    </row>
    <row r="547" spans="1:17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39</v>
      </c>
      <c r="Q547">
        <f t="shared" si="8"/>
        <v>0</v>
      </c>
    </row>
    <row r="548" spans="1:17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39</v>
      </c>
      <c r="Q548">
        <f t="shared" si="8"/>
        <v>0</v>
      </c>
    </row>
    <row r="549" spans="1:17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39</v>
      </c>
      <c r="Q549">
        <f t="shared" si="8"/>
        <v>0</v>
      </c>
    </row>
    <row r="550" spans="1:17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39</v>
      </c>
      <c r="Q550">
        <f t="shared" si="8"/>
        <v>0</v>
      </c>
    </row>
    <row r="551" spans="1:17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39</v>
      </c>
      <c r="Q551">
        <f t="shared" si="8"/>
        <v>0</v>
      </c>
    </row>
    <row r="552" spans="1:17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39</v>
      </c>
      <c r="Q552">
        <f t="shared" si="8"/>
        <v>0</v>
      </c>
    </row>
    <row r="553" spans="1:17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39</v>
      </c>
      <c r="Q553">
        <f t="shared" si="8"/>
        <v>0</v>
      </c>
    </row>
    <row r="554" spans="1:17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39</v>
      </c>
      <c r="Q554">
        <f t="shared" si="8"/>
        <v>0</v>
      </c>
    </row>
    <row r="555" spans="1:17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39</v>
      </c>
      <c r="Q555">
        <f t="shared" si="8"/>
        <v>0</v>
      </c>
    </row>
    <row r="556" spans="1:17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39</v>
      </c>
      <c r="Q556">
        <f t="shared" si="8"/>
        <v>0</v>
      </c>
    </row>
    <row r="557" spans="1:17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39</v>
      </c>
      <c r="Q557">
        <f t="shared" si="8"/>
        <v>0</v>
      </c>
    </row>
    <row r="558" spans="1:17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39</v>
      </c>
      <c r="Q558">
        <f t="shared" si="8"/>
        <v>0</v>
      </c>
    </row>
    <row r="559" spans="1:17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39</v>
      </c>
      <c r="Q559">
        <f t="shared" si="8"/>
        <v>0</v>
      </c>
    </row>
    <row r="560" spans="1:17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39</v>
      </c>
      <c r="Q560">
        <f t="shared" si="8"/>
        <v>0</v>
      </c>
    </row>
    <row r="561" spans="1:17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39</v>
      </c>
      <c r="Q561">
        <f t="shared" si="8"/>
        <v>0</v>
      </c>
    </row>
    <row r="562" spans="1:17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39</v>
      </c>
      <c r="Q562">
        <f t="shared" si="8"/>
        <v>0</v>
      </c>
    </row>
    <row r="563" spans="1:17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39</v>
      </c>
      <c r="Q563">
        <f t="shared" si="8"/>
        <v>0</v>
      </c>
    </row>
    <row r="564" spans="1:17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39</v>
      </c>
      <c r="Q564">
        <f t="shared" si="8"/>
        <v>0</v>
      </c>
    </row>
    <row r="565" spans="1:17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39</v>
      </c>
      <c r="Q565">
        <f t="shared" si="8"/>
        <v>0</v>
      </c>
    </row>
    <row r="566" spans="1:17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39</v>
      </c>
      <c r="Q566">
        <f t="shared" si="8"/>
        <v>0</v>
      </c>
    </row>
    <row r="567" spans="1:17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39</v>
      </c>
      <c r="Q567">
        <f t="shared" si="8"/>
        <v>0</v>
      </c>
    </row>
    <row r="568" spans="1:17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39</v>
      </c>
      <c r="Q568">
        <f t="shared" si="8"/>
        <v>0</v>
      </c>
    </row>
    <row r="569" spans="1:17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39</v>
      </c>
      <c r="Q569">
        <f t="shared" si="8"/>
        <v>0</v>
      </c>
    </row>
    <row r="570" spans="1:17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39</v>
      </c>
      <c r="Q570">
        <f t="shared" si="8"/>
        <v>0</v>
      </c>
    </row>
    <row r="571" spans="1:17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39</v>
      </c>
      <c r="Q571">
        <f t="shared" si="8"/>
        <v>0</v>
      </c>
    </row>
    <row r="572" spans="1:17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39</v>
      </c>
      <c r="Q572">
        <f t="shared" si="8"/>
        <v>0</v>
      </c>
    </row>
    <row r="573" spans="1:17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39</v>
      </c>
      <c r="Q573">
        <f t="shared" si="8"/>
        <v>0</v>
      </c>
    </row>
    <row r="574" spans="1:17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39</v>
      </c>
      <c r="Q574">
        <f t="shared" si="8"/>
        <v>0</v>
      </c>
    </row>
    <row r="575" spans="1:17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39</v>
      </c>
      <c r="Q575">
        <f t="shared" si="8"/>
        <v>0</v>
      </c>
    </row>
    <row r="576" spans="1:17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39</v>
      </c>
      <c r="Q576">
        <f t="shared" si="8"/>
        <v>0</v>
      </c>
    </row>
    <row r="577" spans="1:17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39</v>
      </c>
      <c r="Q577">
        <f t="shared" si="8"/>
        <v>0</v>
      </c>
    </row>
    <row r="578" spans="1:17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39</v>
      </c>
      <c r="Q578">
        <f t="shared" si="8"/>
        <v>0</v>
      </c>
    </row>
    <row r="579" spans="1:17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39</v>
      </c>
      <c r="Q579">
        <f t="shared" ref="Q579:Q623" si="9">100*N579</f>
        <v>0</v>
      </c>
    </row>
    <row r="580" spans="1:17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39</v>
      </c>
      <c r="Q580">
        <f t="shared" si="9"/>
        <v>0</v>
      </c>
    </row>
    <row r="581" spans="1:17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39</v>
      </c>
      <c r="Q581">
        <f t="shared" si="9"/>
        <v>0</v>
      </c>
    </row>
    <row r="582" spans="1:17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39</v>
      </c>
      <c r="Q582">
        <f t="shared" si="9"/>
        <v>0</v>
      </c>
    </row>
    <row r="583" spans="1:17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39</v>
      </c>
      <c r="Q583">
        <f t="shared" si="9"/>
        <v>0</v>
      </c>
    </row>
    <row r="584" spans="1:17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39</v>
      </c>
      <c r="Q584">
        <f t="shared" si="9"/>
        <v>0</v>
      </c>
    </row>
    <row r="585" spans="1:17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39</v>
      </c>
      <c r="Q585">
        <f t="shared" si="9"/>
        <v>0</v>
      </c>
    </row>
    <row r="586" spans="1:17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39</v>
      </c>
      <c r="Q586">
        <f t="shared" si="9"/>
        <v>0</v>
      </c>
    </row>
    <row r="587" spans="1:17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39</v>
      </c>
      <c r="Q587">
        <f t="shared" si="9"/>
        <v>0</v>
      </c>
    </row>
    <row r="588" spans="1:17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39</v>
      </c>
      <c r="Q588">
        <f t="shared" si="9"/>
        <v>0</v>
      </c>
    </row>
    <row r="589" spans="1:17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39</v>
      </c>
      <c r="Q589">
        <f t="shared" si="9"/>
        <v>0</v>
      </c>
    </row>
    <row r="590" spans="1:17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39</v>
      </c>
      <c r="Q590">
        <f t="shared" si="9"/>
        <v>0</v>
      </c>
    </row>
    <row r="591" spans="1:17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39</v>
      </c>
      <c r="Q591">
        <f t="shared" si="9"/>
        <v>0</v>
      </c>
    </row>
    <row r="592" spans="1:17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39</v>
      </c>
      <c r="Q592">
        <f t="shared" si="9"/>
        <v>0</v>
      </c>
    </row>
    <row r="593" spans="1:17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39</v>
      </c>
      <c r="Q593">
        <f t="shared" si="9"/>
        <v>0</v>
      </c>
    </row>
    <row r="594" spans="1:17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39</v>
      </c>
      <c r="Q594">
        <f t="shared" si="9"/>
        <v>0</v>
      </c>
    </row>
    <row r="595" spans="1:17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39</v>
      </c>
      <c r="Q595">
        <f t="shared" si="9"/>
        <v>0</v>
      </c>
    </row>
    <row r="596" spans="1:17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39</v>
      </c>
      <c r="Q596">
        <f t="shared" si="9"/>
        <v>0</v>
      </c>
    </row>
    <row r="597" spans="1:17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39</v>
      </c>
      <c r="Q597">
        <f t="shared" si="9"/>
        <v>0</v>
      </c>
    </row>
    <row r="598" spans="1:17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39</v>
      </c>
      <c r="Q598">
        <f t="shared" si="9"/>
        <v>0</v>
      </c>
    </row>
    <row r="599" spans="1:17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39</v>
      </c>
      <c r="Q599">
        <f t="shared" si="9"/>
        <v>0</v>
      </c>
    </row>
    <row r="600" spans="1:17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39</v>
      </c>
      <c r="Q600">
        <f t="shared" si="9"/>
        <v>0</v>
      </c>
    </row>
    <row r="601" spans="1:17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39</v>
      </c>
      <c r="Q601">
        <f t="shared" si="9"/>
        <v>0</v>
      </c>
    </row>
    <row r="602" spans="1:17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39</v>
      </c>
      <c r="Q602">
        <f t="shared" si="9"/>
        <v>0</v>
      </c>
    </row>
    <row r="603" spans="1:17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39</v>
      </c>
      <c r="Q603">
        <f t="shared" si="9"/>
        <v>0</v>
      </c>
    </row>
    <row r="604" spans="1:17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39</v>
      </c>
      <c r="Q604">
        <f t="shared" si="9"/>
        <v>0</v>
      </c>
    </row>
    <row r="605" spans="1:17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39</v>
      </c>
      <c r="Q605">
        <f t="shared" si="9"/>
        <v>0</v>
      </c>
    </row>
    <row r="606" spans="1:17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39</v>
      </c>
      <c r="Q606">
        <f t="shared" si="9"/>
        <v>0</v>
      </c>
    </row>
    <row r="607" spans="1:17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39</v>
      </c>
      <c r="Q607">
        <f t="shared" si="9"/>
        <v>0</v>
      </c>
    </row>
    <row r="608" spans="1:17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39</v>
      </c>
      <c r="Q608">
        <f t="shared" si="9"/>
        <v>0</v>
      </c>
    </row>
    <row r="609" spans="1:17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39</v>
      </c>
      <c r="Q609">
        <f t="shared" si="9"/>
        <v>0</v>
      </c>
    </row>
    <row r="610" spans="1:17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39</v>
      </c>
      <c r="Q610">
        <f t="shared" si="9"/>
        <v>0</v>
      </c>
    </row>
    <row r="611" spans="1:17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39</v>
      </c>
      <c r="Q611">
        <f t="shared" si="9"/>
        <v>0</v>
      </c>
    </row>
    <row r="612" spans="1:17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39</v>
      </c>
      <c r="Q612">
        <f t="shared" si="9"/>
        <v>0</v>
      </c>
    </row>
    <row r="613" spans="1:17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39</v>
      </c>
      <c r="Q613">
        <f t="shared" si="9"/>
        <v>0</v>
      </c>
    </row>
    <row r="614" spans="1:17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39</v>
      </c>
      <c r="Q614">
        <f t="shared" si="9"/>
        <v>0</v>
      </c>
    </row>
    <row r="615" spans="1:17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39</v>
      </c>
      <c r="Q615">
        <f t="shared" si="9"/>
        <v>0</v>
      </c>
    </row>
    <row r="616" spans="1:17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39</v>
      </c>
      <c r="Q616">
        <f t="shared" si="9"/>
        <v>0</v>
      </c>
    </row>
    <row r="617" spans="1:17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39</v>
      </c>
      <c r="Q617">
        <f t="shared" si="9"/>
        <v>0</v>
      </c>
    </row>
    <row r="618" spans="1:17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39</v>
      </c>
      <c r="Q618">
        <f t="shared" si="9"/>
        <v>0</v>
      </c>
    </row>
    <row r="619" spans="1:17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39</v>
      </c>
      <c r="Q619">
        <f t="shared" si="9"/>
        <v>0</v>
      </c>
    </row>
    <row r="620" spans="1:17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39</v>
      </c>
      <c r="Q620">
        <f t="shared" si="9"/>
        <v>0</v>
      </c>
    </row>
    <row r="621" spans="1:17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39</v>
      </c>
      <c r="Q621">
        <f t="shared" si="9"/>
        <v>0</v>
      </c>
    </row>
    <row r="622" spans="1:17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39</v>
      </c>
      <c r="Q622">
        <f t="shared" si="9"/>
        <v>0</v>
      </c>
    </row>
    <row r="623" spans="1:17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39</v>
      </c>
      <c r="Q623">
        <f t="shared" si="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/>
  </sheetPr>
  <dimension ref="A1:AI623"/>
  <sheetViews>
    <sheetView showGridLines="0" topLeftCell="B1" zoomScale="125" zoomScaleNormal="125" workbookViewId="0">
      <selection activeCell="B2" sqref="B2"/>
    </sheetView>
  </sheetViews>
  <sheetFormatPr baseColWidth="10" defaultColWidth="8.83203125" defaultRowHeight="17" x14ac:dyDescent="0.25"/>
  <cols>
    <col min="1" max="1" width="8.83203125" style="63" hidden="1" customWidth="1"/>
    <col min="2" max="2" width="18.33203125" style="61" customWidth="1"/>
    <col min="3" max="14" width="9" style="69" customWidth="1"/>
    <col min="15" max="15" width="10.83203125" style="81" customWidth="1"/>
    <col min="16" max="16" width="13.6640625" style="81" customWidth="1"/>
    <col min="17" max="17" width="9" style="78" customWidth="1"/>
    <col min="18" max="18" width="9" style="67" customWidth="1"/>
    <col min="19" max="19" width="18.33203125" style="61" customWidth="1"/>
    <col min="20" max="31" width="9" style="69" customWidth="1"/>
    <col min="32" max="32" width="10.83203125" style="81" customWidth="1"/>
    <col min="33" max="33" width="13.6640625" style="75" customWidth="1"/>
    <col min="34" max="34" width="9" style="78" customWidth="1"/>
    <col min="35" max="35" width="9" style="63" bestFit="1" customWidth="1"/>
    <col min="36" max="55" width="8.83203125" style="65" customWidth="1"/>
    <col min="56" max="16384" width="8.83203125" style="65"/>
  </cols>
  <sheetData>
    <row r="1" spans="1:35" ht="18" customHeight="1" x14ac:dyDescent="0.25">
      <c r="C1" s="92" t="str">
        <f>"01"</f>
        <v>01</v>
      </c>
      <c r="D1" s="92" t="str">
        <f>"02"</f>
        <v>02</v>
      </c>
      <c r="E1" s="92" t="str">
        <f>"03"</f>
        <v>03</v>
      </c>
      <c r="F1" s="92" t="str">
        <f>"04"</f>
        <v>04</v>
      </c>
      <c r="G1" s="92" t="str">
        <f>"05"</f>
        <v>05</v>
      </c>
      <c r="H1" s="92" t="str">
        <f>"06"</f>
        <v>06</v>
      </c>
      <c r="I1" s="92" t="str">
        <f>"07"</f>
        <v>07</v>
      </c>
      <c r="J1" s="92" t="str">
        <f>"08"</f>
        <v>08</v>
      </c>
      <c r="K1" s="92" t="str">
        <f>"09"</f>
        <v>09</v>
      </c>
      <c r="L1" s="92" t="str">
        <f>"10"</f>
        <v>10</v>
      </c>
      <c r="M1" s="92" t="str">
        <f>"11"</f>
        <v>11</v>
      </c>
      <c r="N1" s="92" t="str">
        <f>"12"</f>
        <v>12</v>
      </c>
      <c r="O1" s="92" t="s">
        <v>56</v>
      </c>
      <c r="P1" s="92" t="s">
        <v>57</v>
      </c>
      <c r="Q1" s="90" t="s">
        <v>23</v>
      </c>
      <c r="R1" s="1"/>
      <c r="S1" s="94" t="s">
        <v>58</v>
      </c>
      <c r="T1" s="92" t="str">
        <f>"01"</f>
        <v>01</v>
      </c>
      <c r="U1" s="92" t="str">
        <f>"02"</f>
        <v>02</v>
      </c>
      <c r="V1" s="92" t="str">
        <f>"03"</f>
        <v>03</v>
      </c>
      <c r="W1" s="92" t="str">
        <f>"04"</f>
        <v>04</v>
      </c>
      <c r="X1" s="92" t="str">
        <f>"05"</f>
        <v>05</v>
      </c>
      <c r="Y1" s="92" t="str">
        <f>"06"</f>
        <v>06</v>
      </c>
      <c r="Z1" s="92" t="str">
        <f>"07"</f>
        <v>07</v>
      </c>
      <c r="AA1" s="92" t="str">
        <f>"08"</f>
        <v>08</v>
      </c>
      <c r="AB1" s="92" t="str">
        <f>"09"</f>
        <v>09</v>
      </c>
      <c r="AC1" s="92" t="str">
        <f>"10"</f>
        <v>10</v>
      </c>
      <c r="AD1" s="92" t="str">
        <f>"11"</f>
        <v>11</v>
      </c>
      <c r="AE1" s="92" t="str">
        <f>"12"</f>
        <v>12</v>
      </c>
      <c r="AF1" s="92" t="s">
        <v>56</v>
      </c>
      <c r="AG1" s="92" t="s">
        <v>57</v>
      </c>
      <c r="AH1" s="90" t="s">
        <v>23</v>
      </c>
    </row>
    <row r="2" spans="1:35" ht="19" customHeight="1" x14ac:dyDescent="0.25">
      <c r="A2" s="67" t="s">
        <v>59</v>
      </c>
      <c r="B2" s="61" t="s">
        <v>58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102"/>
      <c r="Q2" s="91"/>
      <c r="R2" s="2"/>
      <c r="S2" s="95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1"/>
      <c r="AI2" s="66"/>
    </row>
    <row r="3" spans="1:35" ht="18" customHeight="1" x14ac:dyDescent="0.25">
      <c r="A3" s="63" t="str" cm="1">
        <f t="array" ref="A3:B100">_xlfn.ANCHORARRAY(RegisteredPlayers!F3)</f>
        <v>#MyTag</v>
      </c>
      <c r="B3" s="61" t="str">
        <v>TDC28</v>
      </c>
      <c r="C3" s="68" t="str">
        <f>_xlfn.XLOOKUP($A3,'01'!$G$3:$G$100,'01'!$R$3:$R$100,"-")</f>
        <v>-</v>
      </c>
      <c r="D3" s="68" t="str">
        <f>_xlfn.XLOOKUP($A3,'02'!$G$3:$G$100,'02'!$R$3:$R$100,"-")</f>
        <v>-</v>
      </c>
      <c r="E3" s="68" t="str">
        <f>_xlfn.XLOOKUP($A3,'03'!$G$3:$G$100,'03'!$R$3:$R$100,"-")</f>
        <v>-</v>
      </c>
      <c r="F3" s="68" t="str">
        <f>_xlfn.XLOOKUP($A3,'04'!$G$3:$G$100,'04'!$R$3:$R$100,"-")</f>
        <v>-</v>
      </c>
      <c r="G3" s="68" t="str">
        <f>_xlfn.XLOOKUP($A3,'05'!$G$3:$G$100,'05'!$R$3:$R$100,"-")</f>
        <v>-</v>
      </c>
      <c r="H3" s="68" t="str">
        <f>_xlfn.XLOOKUP($A3,'06'!$G$3:$G$100,'06'!$R$3:$R$100,"-")</f>
        <v>-</v>
      </c>
      <c r="I3" s="68" t="str">
        <f>_xlfn.XLOOKUP($A3,'07'!$G$3:$G$100,'07'!$R$3:$R$100,"-")</f>
        <v>-</v>
      </c>
      <c r="J3" s="68" t="str">
        <f>_xlfn.XLOOKUP($A3,'08'!$G$3:$G$100,'08'!$R$3:$R$100,"-")</f>
        <v>-</v>
      </c>
      <c r="K3" s="68" t="str">
        <f>_xlfn.XLOOKUP($A3,'09'!$G$3:$G$100,'09'!$R$3:$R$100,"-")</f>
        <v>-</v>
      </c>
      <c r="L3" s="68" t="str">
        <f>_xlfn.XLOOKUP($A3,'10'!$G$3:$G$100,'10'!$R$3:$R$100,"-")</f>
        <v>-</v>
      </c>
      <c r="M3" s="68" t="str">
        <f>_xlfn.XLOOKUP($A3,'11'!$G$3:$G$100,'11'!$R$3:$R$100,"-")</f>
        <v>-</v>
      </c>
      <c r="N3" s="68" t="str">
        <f>_xlfn.XLOOKUP($A3,'12'!$G$3:$G$100,'12'!$R$3:$R$100,"-")</f>
        <v>-</v>
      </c>
      <c r="O3" s="79">
        <f>SUM(C3:N3)+_xlfn.XLOOKUP(A3,RegisteredPlayers!$F$3:$F$300,RegisteredPlayers!$H$3:$H$300,0)</f>
        <v>0</v>
      </c>
      <c r="P3" s="76">
        <f>_xlfn.XLOOKUP(A3,RegisteredPlayers!$F$3:$F$300,RegisteredPlayers!$I$3:$I$300,0)</f>
        <v>0</v>
      </c>
      <c r="Q3" s="82">
        <v>1</v>
      </c>
      <c r="R3" s="38"/>
      <c r="S3" s="61" t="str">
        <f t="array" ref="S3:AG500">_xlfn.SORTBY(B3:P500,O3:O500,-1)</f>
        <v>TDC28</v>
      </c>
      <c r="T3" s="68" t="str">
        <v>-</v>
      </c>
      <c r="U3" s="68" t="str">
        <v>-</v>
      </c>
      <c r="V3" s="68" t="str">
        <v>-</v>
      </c>
      <c r="W3" s="68" t="str">
        <v>-</v>
      </c>
      <c r="X3" s="68" t="str">
        <v>-</v>
      </c>
      <c r="Y3" s="68" t="str">
        <v>-</v>
      </c>
      <c r="Z3" s="68" t="str">
        <v>-</v>
      </c>
      <c r="AA3" s="68" t="str">
        <v>-</v>
      </c>
      <c r="AB3" s="68" t="str">
        <v>-</v>
      </c>
      <c r="AC3" s="68" t="str">
        <v>-</v>
      </c>
      <c r="AD3" s="68" t="str">
        <v>-</v>
      </c>
      <c r="AE3" s="68" t="str">
        <v>-</v>
      </c>
      <c r="AF3" s="79">
        <v>0</v>
      </c>
      <c r="AG3" s="74">
        <v>0</v>
      </c>
      <c r="AH3" s="82">
        <v>1</v>
      </c>
    </row>
    <row r="4" spans="1:35" ht="18" customHeight="1" x14ac:dyDescent="0.25">
      <c r="A4" s="63">
        <v>0</v>
      </c>
      <c r="B4" s="61">
        <v>0</v>
      </c>
      <c r="C4" s="68" t="str">
        <f>_xlfn.XLOOKUP($A4,'01'!$G$3:$G$100,'01'!$R$3:$R$100,"-")</f>
        <v>-</v>
      </c>
      <c r="D4" s="68" t="str">
        <f>_xlfn.XLOOKUP($A4,'02'!$G$3:$G$100,'02'!$R$3:$R$100,"-")</f>
        <v>-</v>
      </c>
      <c r="E4" s="68" t="str">
        <f>_xlfn.XLOOKUP($A4,'03'!$G$3:$G$100,'03'!$R$3:$R$100,"-")</f>
        <v>-</v>
      </c>
      <c r="F4" s="68" t="str">
        <f>_xlfn.XLOOKUP($A4,'04'!$G$3:$G$100,'04'!$R$3:$R$100,"-")</f>
        <v>-</v>
      </c>
      <c r="G4" s="68" t="str">
        <f>_xlfn.XLOOKUP($A4,'05'!$G$3:$G$100,'05'!$R$3:$R$100,"-")</f>
        <v>-</v>
      </c>
      <c r="H4" s="68" t="str">
        <f>_xlfn.XLOOKUP($A4,'06'!$G$3:$G$100,'06'!$R$3:$R$100,"-")</f>
        <v>-</v>
      </c>
      <c r="I4" s="68" t="str">
        <f>_xlfn.XLOOKUP($A4,'07'!$G$3:$G$100,'07'!$R$3:$R$100,"-")</f>
        <v>-</v>
      </c>
      <c r="J4" s="68" t="str">
        <f>_xlfn.XLOOKUP($A4,'08'!$G$3:$G$100,'08'!$R$3:$R$100,"-")</f>
        <v>-</v>
      </c>
      <c r="K4" s="68" t="str">
        <f>_xlfn.XLOOKUP($A4,'09'!$G$3:$G$100,'09'!$R$3:$R$100,"-")</f>
        <v>-</v>
      </c>
      <c r="L4" s="68" t="str">
        <f>_xlfn.XLOOKUP($A4,'10'!$G$3:$G$100,'10'!$R$3:$R$100,"-")</f>
        <v>-</v>
      </c>
      <c r="M4" s="68" t="str">
        <f>_xlfn.XLOOKUP($A4,'11'!$G$3:$G$100,'11'!$R$3:$R$100,"-")</f>
        <v>-</v>
      </c>
      <c r="N4" s="68" t="str">
        <f>_xlfn.XLOOKUP($A4,'12'!$G$3:$G$100,'12'!$R$3:$R$100,"-")</f>
        <v>-</v>
      </c>
      <c r="O4" s="79">
        <f>SUM(C4:N4)+_xlfn.XLOOKUP(A4,RegisteredPlayers!$F$3:$F$300,RegisteredPlayers!$H$3:$H$300,0)</f>
        <v>0</v>
      </c>
      <c r="P4" s="76">
        <f>_xlfn.XLOOKUP(A4,RegisteredPlayers!$F$3:$F$300,RegisteredPlayers!$I$3:$I$300,0)</f>
        <v>0</v>
      </c>
      <c r="Q4" s="82">
        <v>2</v>
      </c>
      <c r="R4" s="38"/>
      <c r="S4" s="61">
        <v>0</v>
      </c>
      <c r="T4" s="68" t="str">
        <v>-</v>
      </c>
      <c r="U4" s="68" t="str">
        <v>-</v>
      </c>
      <c r="V4" s="68" t="str">
        <v>-</v>
      </c>
      <c r="W4" s="68" t="str">
        <v>-</v>
      </c>
      <c r="X4" s="68" t="str">
        <v>-</v>
      </c>
      <c r="Y4" s="68" t="str">
        <v>-</v>
      </c>
      <c r="Z4" s="68" t="str">
        <v>-</v>
      </c>
      <c r="AA4" s="68" t="str">
        <v>-</v>
      </c>
      <c r="AB4" s="68" t="str">
        <v>-</v>
      </c>
      <c r="AC4" s="68" t="str">
        <v>-</v>
      </c>
      <c r="AD4" s="68" t="str">
        <v>-</v>
      </c>
      <c r="AE4" s="68" t="str">
        <v>-</v>
      </c>
      <c r="AF4" s="79">
        <v>0</v>
      </c>
      <c r="AG4" s="74">
        <v>0</v>
      </c>
      <c r="AH4" s="82">
        <v>2</v>
      </c>
    </row>
    <row r="5" spans="1:35" ht="18" customHeight="1" x14ac:dyDescent="0.25">
      <c r="A5" s="63">
        <v>0</v>
      </c>
      <c r="B5" s="61">
        <v>0</v>
      </c>
      <c r="C5" s="68" t="str">
        <f>_xlfn.XLOOKUP($A5,'01'!$G$3:$G$100,'01'!$R$3:$R$100,"-")</f>
        <v>-</v>
      </c>
      <c r="D5" s="68" t="str">
        <f>_xlfn.XLOOKUP($A5,'02'!$G$3:$G$100,'02'!$R$3:$R$100,"-")</f>
        <v>-</v>
      </c>
      <c r="E5" s="68" t="str">
        <f>_xlfn.XLOOKUP($A5,'03'!$G$3:$G$100,'03'!$R$3:$R$100,"-")</f>
        <v>-</v>
      </c>
      <c r="F5" s="68" t="str">
        <f>_xlfn.XLOOKUP($A5,'04'!$G$3:$G$100,'04'!$R$3:$R$100,"-")</f>
        <v>-</v>
      </c>
      <c r="G5" s="68" t="str">
        <f>_xlfn.XLOOKUP($A5,'05'!$G$3:$G$100,'05'!$R$3:$R$100,"-")</f>
        <v>-</v>
      </c>
      <c r="H5" s="68" t="str">
        <f>_xlfn.XLOOKUP($A5,'06'!$G$3:$G$100,'06'!$R$3:$R$100,"-")</f>
        <v>-</v>
      </c>
      <c r="I5" s="68" t="str">
        <f>_xlfn.XLOOKUP($A5,'07'!$G$3:$G$100,'07'!$R$3:$R$100,"-")</f>
        <v>-</v>
      </c>
      <c r="J5" s="68" t="str">
        <f>_xlfn.XLOOKUP($A5,'08'!$G$3:$G$100,'08'!$R$3:$R$100,"-")</f>
        <v>-</v>
      </c>
      <c r="K5" s="68" t="str">
        <f>_xlfn.XLOOKUP($A5,'09'!$G$3:$G$100,'09'!$R$3:$R$100,"-")</f>
        <v>-</v>
      </c>
      <c r="L5" s="68" t="str">
        <f>_xlfn.XLOOKUP($A5,'10'!$G$3:$G$100,'10'!$R$3:$R$100,"-")</f>
        <v>-</v>
      </c>
      <c r="M5" s="68" t="str">
        <f>_xlfn.XLOOKUP($A5,'11'!$G$3:$G$100,'11'!$R$3:$R$100,"-")</f>
        <v>-</v>
      </c>
      <c r="N5" s="68" t="str">
        <f>_xlfn.XLOOKUP($A5,'12'!$G$3:$G$100,'12'!$R$3:$R$100,"-")</f>
        <v>-</v>
      </c>
      <c r="O5" s="79">
        <f>SUM(C5:N5)+_xlfn.XLOOKUP(A5,RegisteredPlayers!$F$3:$F$300,RegisteredPlayers!$H$3:$H$300,0)</f>
        <v>0</v>
      </c>
      <c r="P5" s="76">
        <f>_xlfn.XLOOKUP(A5,RegisteredPlayers!$F$3:$F$300,RegisteredPlayers!$I$3:$I$300,0)</f>
        <v>0</v>
      </c>
      <c r="Q5" s="82">
        <v>3</v>
      </c>
      <c r="R5" s="38"/>
      <c r="S5" s="61">
        <v>0</v>
      </c>
      <c r="T5" s="68" t="str">
        <v>-</v>
      </c>
      <c r="U5" s="68" t="str">
        <v>-</v>
      </c>
      <c r="V5" s="68" t="str">
        <v>-</v>
      </c>
      <c r="W5" s="68" t="str">
        <v>-</v>
      </c>
      <c r="X5" s="68" t="str">
        <v>-</v>
      </c>
      <c r="Y5" s="68" t="str">
        <v>-</v>
      </c>
      <c r="Z5" s="68" t="str">
        <v>-</v>
      </c>
      <c r="AA5" s="68" t="str">
        <v>-</v>
      </c>
      <c r="AB5" s="68" t="str">
        <v>-</v>
      </c>
      <c r="AC5" s="68" t="str">
        <v>-</v>
      </c>
      <c r="AD5" s="68" t="str">
        <v>-</v>
      </c>
      <c r="AE5" s="68" t="str">
        <v>-</v>
      </c>
      <c r="AF5" s="79">
        <v>0</v>
      </c>
      <c r="AG5" s="74">
        <v>0</v>
      </c>
      <c r="AH5" s="82">
        <v>3</v>
      </c>
    </row>
    <row r="6" spans="1:35" ht="18" customHeight="1" x14ac:dyDescent="0.25">
      <c r="A6" s="63">
        <v>0</v>
      </c>
      <c r="B6" s="61">
        <v>0</v>
      </c>
      <c r="C6" s="68" t="str">
        <f>_xlfn.XLOOKUP($A6,'01'!$G$3:$G$100,'01'!$R$3:$R$100,"-")</f>
        <v>-</v>
      </c>
      <c r="D6" s="68" t="str">
        <f>_xlfn.XLOOKUP($A6,'02'!$G$3:$G$100,'02'!$R$3:$R$100,"-")</f>
        <v>-</v>
      </c>
      <c r="E6" s="68" t="str">
        <f>_xlfn.XLOOKUP($A6,'03'!$G$3:$G$100,'03'!$R$3:$R$100,"-")</f>
        <v>-</v>
      </c>
      <c r="F6" s="68" t="str">
        <f>_xlfn.XLOOKUP($A6,'04'!$G$3:$G$100,'04'!$R$3:$R$100,"-")</f>
        <v>-</v>
      </c>
      <c r="G6" s="68" t="str">
        <f>_xlfn.XLOOKUP($A6,'05'!$G$3:$G$100,'05'!$R$3:$R$100,"-")</f>
        <v>-</v>
      </c>
      <c r="H6" s="68" t="str">
        <f>_xlfn.XLOOKUP($A6,'06'!$G$3:$G$100,'06'!$R$3:$R$100,"-")</f>
        <v>-</v>
      </c>
      <c r="I6" s="68" t="str">
        <f>_xlfn.XLOOKUP($A6,'07'!$G$3:$G$100,'07'!$R$3:$R$100,"-")</f>
        <v>-</v>
      </c>
      <c r="J6" s="68" t="str">
        <f>_xlfn.XLOOKUP($A6,'08'!$G$3:$G$100,'08'!$R$3:$R$100,"-")</f>
        <v>-</v>
      </c>
      <c r="K6" s="68" t="str">
        <f>_xlfn.XLOOKUP($A6,'09'!$G$3:$G$100,'09'!$R$3:$R$100,"-")</f>
        <v>-</v>
      </c>
      <c r="L6" s="68" t="str">
        <f>_xlfn.XLOOKUP($A6,'10'!$G$3:$G$100,'10'!$R$3:$R$100,"-")</f>
        <v>-</v>
      </c>
      <c r="M6" s="68" t="str">
        <f>_xlfn.XLOOKUP($A6,'11'!$G$3:$G$100,'11'!$R$3:$R$100,"-")</f>
        <v>-</v>
      </c>
      <c r="N6" s="68" t="str">
        <f>_xlfn.XLOOKUP($A6,'12'!$G$3:$G$100,'12'!$R$3:$R$100,"-")</f>
        <v>-</v>
      </c>
      <c r="O6" s="79">
        <f>SUM(C6:N6)+_xlfn.XLOOKUP(A6,RegisteredPlayers!$F$3:$F$300,RegisteredPlayers!$H$3:$H$300,0)</f>
        <v>0</v>
      </c>
      <c r="P6" s="76">
        <f>_xlfn.XLOOKUP(A6,RegisteredPlayers!$F$3:$F$300,RegisteredPlayers!$I$3:$I$300,0)</f>
        <v>0</v>
      </c>
      <c r="Q6" s="82">
        <v>4</v>
      </c>
      <c r="R6" s="38"/>
      <c r="S6" s="61">
        <v>0</v>
      </c>
      <c r="T6" s="68" t="str">
        <v>-</v>
      </c>
      <c r="U6" s="68" t="str">
        <v>-</v>
      </c>
      <c r="V6" s="68" t="str">
        <v>-</v>
      </c>
      <c r="W6" s="68" t="str">
        <v>-</v>
      </c>
      <c r="X6" s="68" t="str">
        <v>-</v>
      </c>
      <c r="Y6" s="68" t="str">
        <v>-</v>
      </c>
      <c r="Z6" s="68" t="str">
        <v>-</v>
      </c>
      <c r="AA6" s="68" t="str">
        <v>-</v>
      </c>
      <c r="AB6" s="68" t="str">
        <v>-</v>
      </c>
      <c r="AC6" s="68" t="str">
        <v>-</v>
      </c>
      <c r="AD6" s="68" t="str">
        <v>-</v>
      </c>
      <c r="AE6" s="68" t="str">
        <v>-</v>
      </c>
      <c r="AF6" s="79">
        <v>0</v>
      </c>
      <c r="AG6" s="74">
        <v>0</v>
      </c>
      <c r="AH6" s="82">
        <v>4</v>
      </c>
    </row>
    <row r="7" spans="1:35" ht="18" customHeight="1" x14ac:dyDescent="0.25">
      <c r="A7" s="63">
        <v>0</v>
      </c>
      <c r="B7" s="61">
        <v>0</v>
      </c>
      <c r="C7" s="68" t="str">
        <f>_xlfn.XLOOKUP($A7,'01'!$G$3:$G$100,'01'!$R$3:$R$100,"-")</f>
        <v>-</v>
      </c>
      <c r="D7" s="68" t="str">
        <f>_xlfn.XLOOKUP($A7,'02'!$G$3:$G$100,'02'!$R$3:$R$100,"-")</f>
        <v>-</v>
      </c>
      <c r="E7" s="68" t="str">
        <f>_xlfn.XLOOKUP($A7,'03'!$G$3:$G$100,'03'!$R$3:$R$100,"-")</f>
        <v>-</v>
      </c>
      <c r="F7" s="68" t="str">
        <f>_xlfn.XLOOKUP($A7,'04'!$G$3:$G$100,'04'!$R$3:$R$100,"-")</f>
        <v>-</v>
      </c>
      <c r="G7" s="68" t="str">
        <f>_xlfn.XLOOKUP($A7,'05'!$G$3:$G$100,'05'!$R$3:$R$100,"-")</f>
        <v>-</v>
      </c>
      <c r="H7" s="68" t="str">
        <f>_xlfn.XLOOKUP($A7,'06'!$G$3:$G$100,'06'!$R$3:$R$100,"-")</f>
        <v>-</v>
      </c>
      <c r="I7" s="68" t="str">
        <f>_xlfn.XLOOKUP($A7,'07'!$G$3:$G$100,'07'!$R$3:$R$100,"-")</f>
        <v>-</v>
      </c>
      <c r="J7" s="68" t="str">
        <f>_xlfn.XLOOKUP($A7,'08'!$G$3:$G$100,'08'!$R$3:$R$100,"-")</f>
        <v>-</v>
      </c>
      <c r="K7" s="68" t="str">
        <f>_xlfn.XLOOKUP($A7,'09'!$G$3:$G$100,'09'!$R$3:$R$100,"-")</f>
        <v>-</v>
      </c>
      <c r="L7" s="68" t="str">
        <f>_xlfn.XLOOKUP($A7,'10'!$G$3:$G$100,'10'!$R$3:$R$100,"-")</f>
        <v>-</v>
      </c>
      <c r="M7" s="68" t="str">
        <f>_xlfn.XLOOKUP($A7,'11'!$G$3:$G$100,'11'!$R$3:$R$100,"-")</f>
        <v>-</v>
      </c>
      <c r="N7" s="68" t="str">
        <f>_xlfn.XLOOKUP($A7,'12'!$G$3:$G$100,'12'!$R$3:$R$100,"-")</f>
        <v>-</v>
      </c>
      <c r="O7" s="79">
        <f>SUM(C7:N7)+_xlfn.XLOOKUP(A7,RegisteredPlayers!$F$3:$F$300,RegisteredPlayers!$H$3:$H$300,0)</f>
        <v>0</v>
      </c>
      <c r="P7" s="76">
        <f>_xlfn.XLOOKUP(A7,RegisteredPlayers!$F$3:$F$300,RegisteredPlayers!$I$3:$I$300,0)</f>
        <v>0</v>
      </c>
      <c r="Q7" s="83">
        <v>5</v>
      </c>
      <c r="R7" s="38"/>
      <c r="S7" s="61">
        <v>0</v>
      </c>
      <c r="T7" s="68" t="str">
        <v>-</v>
      </c>
      <c r="U7" s="68" t="str">
        <v>-</v>
      </c>
      <c r="V7" s="68" t="str">
        <v>-</v>
      </c>
      <c r="W7" s="68" t="str">
        <v>-</v>
      </c>
      <c r="X7" s="68" t="str">
        <v>-</v>
      </c>
      <c r="Y7" s="68" t="str">
        <v>-</v>
      </c>
      <c r="Z7" s="68" t="str">
        <v>-</v>
      </c>
      <c r="AA7" s="68" t="str">
        <v>-</v>
      </c>
      <c r="AB7" s="68" t="str">
        <v>-</v>
      </c>
      <c r="AC7" s="68" t="str">
        <v>-</v>
      </c>
      <c r="AD7" s="68" t="str">
        <v>-</v>
      </c>
      <c r="AE7" s="68" t="str">
        <v>-</v>
      </c>
      <c r="AF7" s="79">
        <v>0</v>
      </c>
      <c r="AG7" s="74">
        <v>0</v>
      </c>
      <c r="AH7" s="83">
        <v>5</v>
      </c>
    </row>
    <row r="8" spans="1:35" ht="18" customHeight="1" x14ac:dyDescent="0.25">
      <c r="A8" s="63">
        <v>0</v>
      </c>
      <c r="B8" s="61">
        <v>0</v>
      </c>
      <c r="C8" s="68" t="str">
        <f>_xlfn.XLOOKUP($A8,'01'!$G$3:$G$100,'01'!$R$3:$R$100,"-")</f>
        <v>-</v>
      </c>
      <c r="D8" s="68" t="str">
        <f>_xlfn.XLOOKUP($A8,'02'!$G$3:$G$100,'02'!$R$3:$R$100,"-")</f>
        <v>-</v>
      </c>
      <c r="E8" s="68" t="str">
        <f>_xlfn.XLOOKUP($A8,'03'!$G$3:$G$100,'03'!$R$3:$R$100,"-")</f>
        <v>-</v>
      </c>
      <c r="F8" s="68" t="str">
        <f>_xlfn.XLOOKUP($A8,'04'!$G$3:$G$100,'04'!$R$3:$R$100,"-")</f>
        <v>-</v>
      </c>
      <c r="G8" s="68" t="str">
        <f>_xlfn.XLOOKUP($A8,'05'!$G$3:$G$100,'05'!$R$3:$R$100,"-")</f>
        <v>-</v>
      </c>
      <c r="H8" s="68" t="str">
        <f>_xlfn.XLOOKUP($A8,'06'!$G$3:$G$100,'06'!$R$3:$R$100,"-")</f>
        <v>-</v>
      </c>
      <c r="I8" s="68" t="str">
        <f>_xlfn.XLOOKUP($A8,'07'!$G$3:$G$100,'07'!$R$3:$R$100,"-")</f>
        <v>-</v>
      </c>
      <c r="J8" s="68" t="str">
        <f>_xlfn.XLOOKUP($A8,'08'!$G$3:$G$100,'08'!$R$3:$R$100,"-")</f>
        <v>-</v>
      </c>
      <c r="K8" s="68" t="str">
        <f>_xlfn.XLOOKUP($A8,'09'!$G$3:$G$100,'09'!$R$3:$R$100,"-")</f>
        <v>-</v>
      </c>
      <c r="L8" s="68" t="str">
        <f>_xlfn.XLOOKUP($A8,'10'!$G$3:$G$100,'10'!$R$3:$R$100,"-")</f>
        <v>-</v>
      </c>
      <c r="M8" s="68" t="str">
        <f>_xlfn.XLOOKUP($A8,'11'!$G$3:$G$100,'11'!$R$3:$R$100,"-")</f>
        <v>-</v>
      </c>
      <c r="N8" s="68" t="str">
        <f>_xlfn.XLOOKUP($A8,'12'!$G$3:$G$100,'12'!$R$3:$R$100,"-")</f>
        <v>-</v>
      </c>
      <c r="O8" s="79">
        <f>SUM(C8:N8)+_xlfn.XLOOKUP(A8,RegisteredPlayers!$F$3:$F$300,RegisteredPlayers!$H$3:$H$300,0)</f>
        <v>0</v>
      </c>
      <c r="P8" s="76">
        <f>_xlfn.XLOOKUP(A8,RegisteredPlayers!$F$3:$F$300,RegisteredPlayers!$I$3:$I$300,0)</f>
        <v>0</v>
      </c>
      <c r="Q8" s="82">
        <v>6</v>
      </c>
      <c r="R8" s="38"/>
      <c r="S8" s="61">
        <v>0</v>
      </c>
      <c r="T8" s="68" t="str">
        <v>-</v>
      </c>
      <c r="U8" s="68" t="str">
        <v>-</v>
      </c>
      <c r="V8" s="68" t="str">
        <v>-</v>
      </c>
      <c r="W8" s="68" t="str">
        <v>-</v>
      </c>
      <c r="X8" s="68" t="str">
        <v>-</v>
      </c>
      <c r="Y8" s="68" t="str">
        <v>-</v>
      </c>
      <c r="Z8" s="68" t="str">
        <v>-</v>
      </c>
      <c r="AA8" s="68" t="str">
        <v>-</v>
      </c>
      <c r="AB8" s="68" t="str">
        <v>-</v>
      </c>
      <c r="AC8" s="68" t="str">
        <v>-</v>
      </c>
      <c r="AD8" s="68" t="str">
        <v>-</v>
      </c>
      <c r="AE8" s="68" t="str">
        <v>-</v>
      </c>
      <c r="AF8" s="79">
        <v>0</v>
      </c>
      <c r="AG8" s="74">
        <v>0</v>
      </c>
      <c r="AH8" s="82">
        <v>6</v>
      </c>
    </row>
    <row r="9" spans="1:35" ht="18" customHeight="1" x14ac:dyDescent="0.25">
      <c r="A9" s="63">
        <v>0</v>
      </c>
      <c r="B9" s="61">
        <v>0</v>
      </c>
      <c r="C9" s="68" t="str">
        <f>_xlfn.XLOOKUP($A9,'01'!$G$3:$G$100,'01'!$R$3:$R$100,"-")</f>
        <v>-</v>
      </c>
      <c r="D9" s="68" t="str">
        <f>_xlfn.XLOOKUP($A9,'02'!$G$3:$G$100,'02'!$R$3:$R$100,"-")</f>
        <v>-</v>
      </c>
      <c r="E9" s="68" t="str">
        <f>_xlfn.XLOOKUP($A9,'03'!$G$3:$G$100,'03'!$R$3:$R$100,"-")</f>
        <v>-</v>
      </c>
      <c r="F9" s="68" t="str">
        <f>_xlfn.XLOOKUP($A9,'04'!$G$3:$G$100,'04'!$R$3:$R$100,"-")</f>
        <v>-</v>
      </c>
      <c r="G9" s="68" t="str">
        <f>_xlfn.XLOOKUP($A9,'05'!$G$3:$G$100,'05'!$R$3:$R$100,"-")</f>
        <v>-</v>
      </c>
      <c r="H9" s="68" t="str">
        <f>_xlfn.XLOOKUP($A9,'06'!$G$3:$G$100,'06'!$R$3:$R$100,"-")</f>
        <v>-</v>
      </c>
      <c r="I9" s="68" t="str">
        <f>_xlfn.XLOOKUP($A9,'07'!$G$3:$G$100,'07'!$R$3:$R$100,"-")</f>
        <v>-</v>
      </c>
      <c r="J9" s="68" t="str">
        <f>_xlfn.XLOOKUP($A9,'08'!$G$3:$G$100,'08'!$R$3:$R$100,"-")</f>
        <v>-</v>
      </c>
      <c r="K9" s="68" t="str">
        <f>_xlfn.XLOOKUP($A9,'09'!$G$3:$G$100,'09'!$R$3:$R$100,"-")</f>
        <v>-</v>
      </c>
      <c r="L9" s="68" t="str">
        <f>_xlfn.XLOOKUP($A9,'10'!$G$3:$G$100,'10'!$R$3:$R$100,"-")</f>
        <v>-</v>
      </c>
      <c r="M9" s="68" t="str">
        <f>_xlfn.XLOOKUP($A9,'11'!$G$3:$G$100,'11'!$R$3:$R$100,"-")</f>
        <v>-</v>
      </c>
      <c r="N9" s="68" t="str">
        <f>_xlfn.XLOOKUP($A9,'12'!$G$3:$G$100,'12'!$R$3:$R$100,"-")</f>
        <v>-</v>
      </c>
      <c r="O9" s="79">
        <f>SUM(C9:N9)+_xlfn.XLOOKUP(A9,RegisteredPlayers!$F$3:$F$300,RegisteredPlayers!$H$3:$H$300,0)</f>
        <v>0</v>
      </c>
      <c r="P9" s="76">
        <f>_xlfn.XLOOKUP(A9,RegisteredPlayers!$F$3:$F$300,RegisteredPlayers!$I$3:$I$300,0)</f>
        <v>0</v>
      </c>
      <c r="Q9" s="82">
        <v>7</v>
      </c>
      <c r="R9" s="38"/>
      <c r="S9" s="61">
        <v>0</v>
      </c>
      <c r="T9" s="68" t="str">
        <v>-</v>
      </c>
      <c r="U9" s="68" t="str">
        <v>-</v>
      </c>
      <c r="V9" s="68" t="str">
        <v>-</v>
      </c>
      <c r="W9" s="68" t="str">
        <v>-</v>
      </c>
      <c r="X9" s="68" t="str">
        <v>-</v>
      </c>
      <c r="Y9" s="68" t="str">
        <v>-</v>
      </c>
      <c r="Z9" s="68" t="str">
        <v>-</v>
      </c>
      <c r="AA9" s="68" t="str">
        <v>-</v>
      </c>
      <c r="AB9" s="68" t="str">
        <v>-</v>
      </c>
      <c r="AC9" s="68" t="str">
        <v>-</v>
      </c>
      <c r="AD9" s="68" t="str">
        <v>-</v>
      </c>
      <c r="AE9" s="68" t="str">
        <v>-</v>
      </c>
      <c r="AF9" s="79">
        <v>0</v>
      </c>
      <c r="AG9" s="74">
        <v>0</v>
      </c>
      <c r="AH9" s="82">
        <v>7</v>
      </c>
    </row>
    <row r="10" spans="1:35" ht="18" customHeight="1" x14ac:dyDescent="0.25">
      <c r="A10" s="63">
        <v>0</v>
      </c>
      <c r="B10" s="61">
        <v>0</v>
      </c>
      <c r="C10" s="68" t="str">
        <f>_xlfn.XLOOKUP($A10,'01'!$G$3:$G$100,'01'!$R$3:$R$100,"-")</f>
        <v>-</v>
      </c>
      <c r="D10" s="68" t="str">
        <f>_xlfn.XLOOKUP($A10,'02'!$G$3:$G$100,'02'!$R$3:$R$100,"-")</f>
        <v>-</v>
      </c>
      <c r="E10" s="68" t="str">
        <f>_xlfn.XLOOKUP($A10,'03'!$G$3:$G$100,'03'!$R$3:$R$100,"-")</f>
        <v>-</v>
      </c>
      <c r="F10" s="68" t="str">
        <f>_xlfn.XLOOKUP($A10,'04'!$G$3:$G$100,'04'!$R$3:$R$100,"-")</f>
        <v>-</v>
      </c>
      <c r="G10" s="68" t="str">
        <f>_xlfn.XLOOKUP($A10,'05'!$G$3:$G$100,'05'!$R$3:$R$100,"-")</f>
        <v>-</v>
      </c>
      <c r="H10" s="68" t="str">
        <f>_xlfn.XLOOKUP($A10,'06'!$G$3:$G$100,'06'!$R$3:$R$100,"-")</f>
        <v>-</v>
      </c>
      <c r="I10" s="68" t="str">
        <f>_xlfn.XLOOKUP($A10,'07'!$G$3:$G$100,'07'!$R$3:$R$100,"-")</f>
        <v>-</v>
      </c>
      <c r="J10" s="68" t="str">
        <f>_xlfn.XLOOKUP($A10,'08'!$G$3:$G$100,'08'!$R$3:$R$100,"-")</f>
        <v>-</v>
      </c>
      <c r="K10" s="68" t="str">
        <f>_xlfn.XLOOKUP($A10,'09'!$G$3:$G$100,'09'!$R$3:$R$100,"-")</f>
        <v>-</v>
      </c>
      <c r="L10" s="68" t="str">
        <f>_xlfn.XLOOKUP($A10,'10'!$G$3:$G$100,'10'!$R$3:$R$100,"-")</f>
        <v>-</v>
      </c>
      <c r="M10" s="68" t="str">
        <f>_xlfn.XLOOKUP($A10,'11'!$G$3:$G$100,'11'!$R$3:$R$100,"-")</f>
        <v>-</v>
      </c>
      <c r="N10" s="68" t="str">
        <f>_xlfn.XLOOKUP($A10,'12'!$G$3:$G$100,'12'!$R$3:$R$100,"-")</f>
        <v>-</v>
      </c>
      <c r="O10" s="79">
        <f>SUM(C10:N10)+_xlfn.XLOOKUP(A10,RegisteredPlayers!$F$3:$F$300,RegisteredPlayers!$H$3:$H$300,0)</f>
        <v>0</v>
      </c>
      <c r="P10" s="76">
        <f>_xlfn.XLOOKUP(A10,RegisteredPlayers!$F$3:$F$300,RegisteredPlayers!$I$3:$I$300,0)</f>
        <v>0</v>
      </c>
      <c r="Q10" s="82">
        <v>8</v>
      </c>
      <c r="R10" s="38"/>
      <c r="S10" s="61">
        <v>0</v>
      </c>
      <c r="T10" s="68" t="str">
        <v>-</v>
      </c>
      <c r="U10" s="68" t="str">
        <v>-</v>
      </c>
      <c r="V10" s="68" t="str">
        <v>-</v>
      </c>
      <c r="W10" s="68" t="str">
        <v>-</v>
      </c>
      <c r="X10" s="68" t="str">
        <v>-</v>
      </c>
      <c r="Y10" s="68" t="str">
        <v>-</v>
      </c>
      <c r="Z10" s="68" t="str">
        <v>-</v>
      </c>
      <c r="AA10" s="68" t="str">
        <v>-</v>
      </c>
      <c r="AB10" s="68" t="str">
        <v>-</v>
      </c>
      <c r="AC10" s="68" t="str">
        <v>-</v>
      </c>
      <c r="AD10" s="68" t="str">
        <v>-</v>
      </c>
      <c r="AE10" s="68" t="str">
        <v>-</v>
      </c>
      <c r="AF10" s="79">
        <v>0</v>
      </c>
      <c r="AG10" s="74">
        <v>0</v>
      </c>
      <c r="AH10" s="82">
        <v>8</v>
      </c>
    </row>
    <row r="11" spans="1:35" ht="18" customHeight="1" x14ac:dyDescent="0.25">
      <c r="A11" s="63">
        <v>0</v>
      </c>
      <c r="B11" s="61">
        <v>0</v>
      </c>
      <c r="C11" s="68" t="str">
        <f>_xlfn.XLOOKUP($A11,'01'!$G$3:$G$100,'01'!$R$3:$R$100,"-")</f>
        <v>-</v>
      </c>
      <c r="D11" s="68" t="str">
        <f>_xlfn.XLOOKUP($A11,'02'!$G$3:$G$100,'02'!$R$3:$R$100,"-")</f>
        <v>-</v>
      </c>
      <c r="E11" s="68" t="str">
        <f>_xlfn.XLOOKUP($A11,'03'!$G$3:$G$100,'03'!$R$3:$R$100,"-")</f>
        <v>-</v>
      </c>
      <c r="F11" s="68" t="str">
        <f>_xlfn.XLOOKUP($A11,'04'!$G$3:$G$100,'04'!$R$3:$R$100,"-")</f>
        <v>-</v>
      </c>
      <c r="G11" s="68" t="str">
        <f>_xlfn.XLOOKUP($A11,'05'!$G$3:$G$100,'05'!$R$3:$R$100,"-")</f>
        <v>-</v>
      </c>
      <c r="H11" s="68" t="str">
        <f>_xlfn.XLOOKUP($A11,'06'!$G$3:$G$100,'06'!$R$3:$R$100,"-")</f>
        <v>-</v>
      </c>
      <c r="I11" s="68" t="str">
        <f>_xlfn.XLOOKUP($A11,'07'!$G$3:$G$100,'07'!$R$3:$R$100,"-")</f>
        <v>-</v>
      </c>
      <c r="J11" s="68" t="str">
        <f>_xlfn.XLOOKUP($A11,'08'!$G$3:$G$100,'08'!$R$3:$R$100,"-")</f>
        <v>-</v>
      </c>
      <c r="K11" s="68" t="str">
        <f>_xlfn.XLOOKUP($A11,'09'!$G$3:$G$100,'09'!$R$3:$R$100,"-")</f>
        <v>-</v>
      </c>
      <c r="L11" s="68" t="str">
        <f>_xlfn.XLOOKUP($A11,'10'!$G$3:$G$100,'10'!$R$3:$R$100,"-")</f>
        <v>-</v>
      </c>
      <c r="M11" s="68" t="str">
        <f>_xlfn.XLOOKUP($A11,'11'!$G$3:$G$100,'11'!$R$3:$R$100,"-")</f>
        <v>-</v>
      </c>
      <c r="N11" s="68" t="str">
        <f>_xlfn.XLOOKUP($A11,'12'!$G$3:$G$100,'12'!$R$3:$R$100,"-")</f>
        <v>-</v>
      </c>
      <c r="O11" s="79">
        <f>SUM(C11:N11)+_xlfn.XLOOKUP(A11,RegisteredPlayers!$F$3:$F$300,RegisteredPlayers!$H$3:$H$300,0)</f>
        <v>0</v>
      </c>
      <c r="P11" s="76">
        <f>_xlfn.XLOOKUP(A11,RegisteredPlayers!$F$3:$F$300,RegisteredPlayers!$I$3:$I$300,0)</f>
        <v>0</v>
      </c>
      <c r="Q11" s="82">
        <v>9</v>
      </c>
      <c r="R11" s="38"/>
      <c r="S11" s="61">
        <v>0</v>
      </c>
      <c r="T11" s="68" t="str">
        <v>-</v>
      </c>
      <c r="U11" s="68" t="str">
        <v>-</v>
      </c>
      <c r="V11" s="68" t="str">
        <v>-</v>
      </c>
      <c r="W11" s="68" t="str">
        <v>-</v>
      </c>
      <c r="X11" s="68" t="str">
        <v>-</v>
      </c>
      <c r="Y11" s="68" t="str">
        <v>-</v>
      </c>
      <c r="Z11" s="68" t="str">
        <v>-</v>
      </c>
      <c r="AA11" s="68" t="str">
        <v>-</v>
      </c>
      <c r="AB11" s="68" t="str">
        <v>-</v>
      </c>
      <c r="AC11" s="68" t="str">
        <v>-</v>
      </c>
      <c r="AD11" s="68" t="str">
        <v>-</v>
      </c>
      <c r="AE11" s="68" t="str">
        <v>-</v>
      </c>
      <c r="AF11" s="79">
        <v>0</v>
      </c>
      <c r="AG11" s="74">
        <v>0</v>
      </c>
      <c r="AH11" s="82">
        <v>9</v>
      </c>
    </row>
    <row r="12" spans="1:35" ht="18" customHeight="1" x14ac:dyDescent="0.25">
      <c r="A12" s="63">
        <v>0</v>
      </c>
      <c r="B12" s="61">
        <v>0</v>
      </c>
      <c r="C12" s="68" t="str">
        <f>_xlfn.XLOOKUP($A12,'01'!$G$3:$G$100,'01'!$R$3:$R$100,"-")</f>
        <v>-</v>
      </c>
      <c r="D12" s="68" t="str">
        <f>_xlfn.XLOOKUP($A12,'02'!$G$3:$G$100,'02'!$R$3:$R$100,"-")</f>
        <v>-</v>
      </c>
      <c r="E12" s="68" t="str">
        <f>_xlfn.XLOOKUP($A12,'03'!$G$3:$G$100,'03'!$R$3:$R$100,"-")</f>
        <v>-</v>
      </c>
      <c r="F12" s="68" t="str">
        <f>_xlfn.XLOOKUP($A12,'04'!$G$3:$G$100,'04'!$R$3:$R$100,"-")</f>
        <v>-</v>
      </c>
      <c r="G12" s="68" t="str">
        <f>_xlfn.XLOOKUP($A12,'05'!$G$3:$G$100,'05'!$R$3:$R$100,"-")</f>
        <v>-</v>
      </c>
      <c r="H12" s="68" t="str">
        <f>_xlfn.XLOOKUP($A12,'06'!$G$3:$G$100,'06'!$R$3:$R$100,"-")</f>
        <v>-</v>
      </c>
      <c r="I12" s="68" t="str">
        <f>_xlfn.XLOOKUP($A12,'07'!$G$3:$G$100,'07'!$R$3:$R$100,"-")</f>
        <v>-</v>
      </c>
      <c r="J12" s="68" t="str">
        <f>_xlfn.XLOOKUP($A12,'08'!$G$3:$G$100,'08'!$R$3:$R$100,"-")</f>
        <v>-</v>
      </c>
      <c r="K12" s="68" t="str">
        <f>_xlfn.XLOOKUP($A12,'09'!$G$3:$G$100,'09'!$R$3:$R$100,"-")</f>
        <v>-</v>
      </c>
      <c r="L12" s="68" t="str">
        <f>_xlfn.XLOOKUP($A12,'10'!$G$3:$G$100,'10'!$R$3:$R$100,"-")</f>
        <v>-</v>
      </c>
      <c r="M12" s="68" t="str">
        <f>_xlfn.XLOOKUP($A12,'11'!$G$3:$G$100,'11'!$R$3:$R$100,"-")</f>
        <v>-</v>
      </c>
      <c r="N12" s="68" t="str">
        <f>_xlfn.XLOOKUP($A12,'12'!$G$3:$G$100,'12'!$R$3:$R$100,"-")</f>
        <v>-</v>
      </c>
      <c r="O12" s="79">
        <f>SUM(C12:N12)+_xlfn.XLOOKUP(A12,RegisteredPlayers!$F$3:$F$300,RegisteredPlayers!$H$3:$H$300,0)</f>
        <v>0</v>
      </c>
      <c r="P12" s="76">
        <f>_xlfn.XLOOKUP(A12,RegisteredPlayers!$F$3:$F$300,RegisteredPlayers!$I$3:$I$300,0)</f>
        <v>0</v>
      </c>
      <c r="Q12" s="82">
        <v>10</v>
      </c>
      <c r="R12" s="38"/>
      <c r="S12" s="61">
        <v>0</v>
      </c>
      <c r="T12" s="68" t="str">
        <v>-</v>
      </c>
      <c r="U12" s="68" t="str">
        <v>-</v>
      </c>
      <c r="V12" s="68" t="str">
        <v>-</v>
      </c>
      <c r="W12" s="68" t="str">
        <v>-</v>
      </c>
      <c r="X12" s="68" t="str">
        <v>-</v>
      </c>
      <c r="Y12" s="68" t="str">
        <v>-</v>
      </c>
      <c r="Z12" s="68" t="str">
        <v>-</v>
      </c>
      <c r="AA12" s="68" t="str">
        <v>-</v>
      </c>
      <c r="AB12" s="68" t="str">
        <v>-</v>
      </c>
      <c r="AC12" s="68" t="str">
        <v>-</v>
      </c>
      <c r="AD12" s="68" t="str">
        <v>-</v>
      </c>
      <c r="AE12" s="68" t="str">
        <v>-</v>
      </c>
      <c r="AF12" s="79">
        <v>0</v>
      </c>
      <c r="AG12" s="74">
        <v>0</v>
      </c>
      <c r="AH12" s="82">
        <v>10</v>
      </c>
    </row>
    <row r="13" spans="1:35" ht="18" customHeight="1" x14ac:dyDescent="0.25">
      <c r="A13" s="63">
        <v>0</v>
      </c>
      <c r="B13" s="61">
        <v>0</v>
      </c>
      <c r="C13" s="68" t="str">
        <f>_xlfn.XLOOKUP($A13,'01'!$G$3:$G$100,'01'!$R$3:$R$100,"-")</f>
        <v>-</v>
      </c>
      <c r="D13" s="68" t="str">
        <f>_xlfn.XLOOKUP($A13,'02'!$G$3:$G$100,'02'!$R$3:$R$100,"-")</f>
        <v>-</v>
      </c>
      <c r="E13" s="68" t="str">
        <f>_xlfn.XLOOKUP($A13,'03'!$G$3:$G$100,'03'!$R$3:$R$100,"-")</f>
        <v>-</v>
      </c>
      <c r="F13" s="68" t="str">
        <f>_xlfn.XLOOKUP($A13,'04'!$G$3:$G$100,'04'!$R$3:$R$100,"-")</f>
        <v>-</v>
      </c>
      <c r="G13" s="68" t="str">
        <f>_xlfn.XLOOKUP($A13,'05'!$G$3:$G$100,'05'!$R$3:$R$100,"-")</f>
        <v>-</v>
      </c>
      <c r="H13" s="68" t="str">
        <f>_xlfn.XLOOKUP($A13,'06'!$G$3:$G$100,'06'!$R$3:$R$100,"-")</f>
        <v>-</v>
      </c>
      <c r="I13" s="68" t="str">
        <f>_xlfn.XLOOKUP($A13,'07'!$G$3:$G$100,'07'!$R$3:$R$100,"-")</f>
        <v>-</v>
      </c>
      <c r="J13" s="68" t="str">
        <f>_xlfn.XLOOKUP($A13,'08'!$G$3:$G$100,'08'!$R$3:$R$100,"-")</f>
        <v>-</v>
      </c>
      <c r="K13" s="68" t="str">
        <f>_xlfn.XLOOKUP($A13,'09'!$G$3:$G$100,'09'!$R$3:$R$100,"-")</f>
        <v>-</v>
      </c>
      <c r="L13" s="68" t="str">
        <f>_xlfn.XLOOKUP($A13,'10'!$G$3:$G$100,'10'!$R$3:$R$100,"-")</f>
        <v>-</v>
      </c>
      <c r="M13" s="68" t="str">
        <f>_xlfn.XLOOKUP($A13,'11'!$G$3:$G$100,'11'!$R$3:$R$100,"-")</f>
        <v>-</v>
      </c>
      <c r="N13" s="68" t="str">
        <f>_xlfn.XLOOKUP($A13,'12'!$G$3:$G$100,'12'!$R$3:$R$100,"-")</f>
        <v>-</v>
      </c>
      <c r="O13" s="79">
        <f>SUM(C13:N13)+_xlfn.XLOOKUP(A13,RegisteredPlayers!$F$3:$F$300,RegisteredPlayers!$H$3:$H$300,0)</f>
        <v>0</v>
      </c>
      <c r="P13" s="76">
        <f>_xlfn.XLOOKUP(A13,RegisteredPlayers!$F$3:$F$300,RegisteredPlayers!$I$3:$I$300,0)</f>
        <v>0</v>
      </c>
      <c r="Q13" s="82">
        <v>11</v>
      </c>
      <c r="R13" s="38"/>
      <c r="S13" s="61">
        <v>0</v>
      </c>
      <c r="T13" s="68" t="str">
        <v>-</v>
      </c>
      <c r="U13" s="68" t="str">
        <v>-</v>
      </c>
      <c r="V13" s="68" t="str">
        <v>-</v>
      </c>
      <c r="W13" s="68" t="str">
        <v>-</v>
      </c>
      <c r="X13" s="68" t="str">
        <v>-</v>
      </c>
      <c r="Y13" s="68" t="str">
        <v>-</v>
      </c>
      <c r="Z13" s="68" t="str">
        <v>-</v>
      </c>
      <c r="AA13" s="68" t="str">
        <v>-</v>
      </c>
      <c r="AB13" s="68" t="str">
        <v>-</v>
      </c>
      <c r="AC13" s="68" t="str">
        <v>-</v>
      </c>
      <c r="AD13" s="68" t="str">
        <v>-</v>
      </c>
      <c r="AE13" s="68" t="str">
        <v>-</v>
      </c>
      <c r="AF13" s="79">
        <v>0</v>
      </c>
      <c r="AG13" s="74">
        <v>0</v>
      </c>
      <c r="AH13" s="82">
        <v>11</v>
      </c>
    </row>
    <row r="14" spans="1:35" ht="18" customHeight="1" x14ac:dyDescent="0.25">
      <c r="A14" s="63">
        <v>0</v>
      </c>
      <c r="B14" s="61">
        <v>0</v>
      </c>
      <c r="C14" s="68" t="str">
        <f>_xlfn.XLOOKUP($A14,'01'!$G$3:$G$100,'01'!$R$3:$R$100,"-")</f>
        <v>-</v>
      </c>
      <c r="D14" s="68" t="str">
        <f>_xlfn.XLOOKUP($A14,'02'!$G$3:$G$100,'02'!$R$3:$R$100,"-")</f>
        <v>-</v>
      </c>
      <c r="E14" s="68" t="str">
        <f>_xlfn.XLOOKUP($A14,'03'!$G$3:$G$100,'03'!$R$3:$R$100,"-")</f>
        <v>-</v>
      </c>
      <c r="F14" s="68" t="str">
        <f>_xlfn.XLOOKUP($A14,'04'!$G$3:$G$100,'04'!$R$3:$R$100,"-")</f>
        <v>-</v>
      </c>
      <c r="G14" s="68" t="str">
        <f>_xlfn.XLOOKUP($A14,'05'!$G$3:$G$100,'05'!$R$3:$R$100,"-")</f>
        <v>-</v>
      </c>
      <c r="H14" s="68" t="str">
        <f>_xlfn.XLOOKUP($A14,'06'!$G$3:$G$100,'06'!$R$3:$R$100,"-")</f>
        <v>-</v>
      </c>
      <c r="I14" s="68" t="str">
        <f>_xlfn.XLOOKUP($A14,'07'!$G$3:$G$100,'07'!$R$3:$R$100,"-")</f>
        <v>-</v>
      </c>
      <c r="J14" s="68" t="str">
        <f>_xlfn.XLOOKUP($A14,'08'!$G$3:$G$100,'08'!$R$3:$R$100,"-")</f>
        <v>-</v>
      </c>
      <c r="K14" s="68" t="str">
        <f>_xlfn.XLOOKUP($A14,'09'!$G$3:$G$100,'09'!$R$3:$R$100,"-")</f>
        <v>-</v>
      </c>
      <c r="L14" s="68" t="str">
        <f>_xlfn.XLOOKUP($A14,'10'!$G$3:$G$100,'10'!$R$3:$R$100,"-")</f>
        <v>-</v>
      </c>
      <c r="M14" s="68" t="str">
        <f>_xlfn.XLOOKUP($A14,'11'!$G$3:$G$100,'11'!$R$3:$R$100,"-")</f>
        <v>-</v>
      </c>
      <c r="N14" s="68" t="str">
        <f>_xlfn.XLOOKUP($A14,'12'!$G$3:$G$100,'12'!$R$3:$R$100,"-")</f>
        <v>-</v>
      </c>
      <c r="O14" s="79">
        <f>SUM(C14:N14)+_xlfn.XLOOKUP(A14,RegisteredPlayers!$F$3:$F$300,RegisteredPlayers!$H$3:$H$300,0)</f>
        <v>0</v>
      </c>
      <c r="P14" s="76">
        <f>_xlfn.XLOOKUP(A14,RegisteredPlayers!$F$3:$F$300,RegisteredPlayers!$I$3:$I$300,0)</f>
        <v>0</v>
      </c>
      <c r="Q14" s="82">
        <v>12</v>
      </c>
      <c r="R14" s="38"/>
      <c r="S14" s="61">
        <v>0</v>
      </c>
      <c r="T14" s="68" t="str">
        <v>-</v>
      </c>
      <c r="U14" s="68" t="str">
        <v>-</v>
      </c>
      <c r="V14" s="68" t="str">
        <v>-</v>
      </c>
      <c r="W14" s="68" t="str">
        <v>-</v>
      </c>
      <c r="X14" s="68" t="str">
        <v>-</v>
      </c>
      <c r="Y14" s="68" t="str">
        <v>-</v>
      </c>
      <c r="Z14" s="68" t="str">
        <v>-</v>
      </c>
      <c r="AA14" s="68" t="str">
        <v>-</v>
      </c>
      <c r="AB14" s="68" t="str">
        <v>-</v>
      </c>
      <c r="AC14" s="68" t="str">
        <v>-</v>
      </c>
      <c r="AD14" s="68" t="str">
        <v>-</v>
      </c>
      <c r="AE14" s="68" t="str">
        <v>-</v>
      </c>
      <c r="AF14" s="79">
        <v>0</v>
      </c>
      <c r="AG14" s="74">
        <v>0</v>
      </c>
      <c r="AH14" s="82">
        <v>12</v>
      </c>
    </row>
    <row r="15" spans="1:35" ht="18" customHeight="1" x14ac:dyDescent="0.25">
      <c r="A15" s="63">
        <v>0</v>
      </c>
      <c r="B15" s="61">
        <v>0</v>
      </c>
      <c r="C15" s="68" t="str">
        <f>_xlfn.XLOOKUP($A15,'01'!$G$3:$G$100,'01'!$R$3:$R$100,"-")</f>
        <v>-</v>
      </c>
      <c r="D15" s="68" t="str">
        <f>_xlfn.XLOOKUP($A15,'02'!$G$3:$G$100,'02'!$R$3:$R$100,"-")</f>
        <v>-</v>
      </c>
      <c r="E15" s="68" t="str">
        <f>_xlfn.XLOOKUP($A15,'03'!$G$3:$G$100,'03'!$R$3:$R$100,"-")</f>
        <v>-</v>
      </c>
      <c r="F15" s="68" t="str">
        <f>_xlfn.XLOOKUP($A15,'04'!$G$3:$G$100,'04'!$R$3:$R$100,"-")</f>
        <v>-</v>
      </c>
      <c r="G15" s="68" t="str">
        <f>_xlfn.XLOOKUP($A15,'05'!$G$3:$G$100,'05'!$R$3:$R$100,"-")</f>
        <v>-</v>
      </c>
      <c r="H15" s="68" t="str">
        <f>_xlfn.XLOOKUP($A15,'06'!$G$3:$G$100,'06'!$R$3:$R$100,"-")</f>
        <v>-</v>
      </c>
      <c r="I15" s="68" t="str">
        <f>_xlfn.XLOOKUP($A15,'07'!$G$3:$G$100,'07'!$R$3:$R$100,"-")</f>
        <v>-</v>
      </c>
      <c r="J15" s="68" t="str">
        <f>_xlfn.XLOOKUP($A15,'08'!$G$3:$G$100,'08'!$R$3:$R$100,"-")</f>
        <v>-</v>
      </c>
      <c r="K15" s="68" t="str">
        <f>_xlfn.XLOOKUP($A15,'09'!$G$3:$G$100,'09'!$R$3:$R$100,"-")</f>
        <v>-</v>
      </c>
      <c r="L15" s="68" t="str">
        <f>_xlfn.XLOOKUP($A15,'10'!$G$3:$G$100,'10'!$R$3:$R$100,"-")</f>
        <v>-</v>
      </c>
      <c r="M15" s="68" t="str">
        <f>_xlfn.XLOOKUP($A15,'11'!$G$3:$G$100,'11'!$R$3:$R$100,"-")</f>
        <v>-</v>
      </c>
      <c r="N15" s="68" t="str">
        <f>_xlfn.XLOOKUP($A15,'12'!$G$3:$G$100,'12'!$R$3:$R$100,"-")</f>
        <v>-</v>
      </c>
      <c r="O15" s="79">
        <f>SUM(C15:N15)+_xlfn.XLOOKUP(A15,RegisteredPlayers!$F$3:$F$300,RegisteredPlayers!$H$3:$H$300,0)</f>
        <v>0</v>
      </c>
      <c r="P15" s="76">
        <f>_xlfn.XLOOKUP(A15,RegisteredPlayers!$F$3:$F$300,RegisteredPlayers!$I$3:$I$300,0)</f>
        <v>0</v>
      </c>
      <c r="Q15" s="82">
        <v>13</v>
      </c>
      <c r="R15" s="38"/>
      <c r="S15" s="61">
        <v>0</v>
      </c>
      <c r="T15" s="68" t="str">
        <v>-</v>
      </c>
      <c r="U15" s="68" t="str">
        <v>-</v>
      </c>
      <c r="V15" s="68" t="str">
        <v>-</v>
      </c>
      <c r="W15" s="68" t="str">
        <v>-</v>
      </c>
      <c r="X15" s="68" t="str">
        <v>-</v>
      </c>
      <c r="Y15" s="68" t="str">
        <v>-</v>
      </c>
      <c r="Z15" s="68" t="str">
        <v>-</v>
      </c>
      <c r="AA15" s="68" t="str">
        <v>-</v>
      </c>
      <c r="AB15" s="68" t="str">
        <v>-</v>
      </c>
      <c r="AC15" s="68" t="str">
        <v>-</v>
      </c>
      <c r="AD15" s="68" t="str">
        <v>-</v>
      </c>
      <c r="AE15" s="68" t="str">
        <v>-</v>
      </c>
      <c r="AF15" s="79">
        <v>0</v>
      </c>
      <c r="AG15" s="74">
        <v>0</v>
      </c>
      <c r="AH15" s="82">
        <v>13</v>
      </c>
    </row>
    <row r="16" spans="1:35" ht="18" customHeight="1" x14ac:dyDescent="0.25">
      <c r="A16" s="63">
        <v>0</v>
      </c>
      <c r="B16" s="61">
        <v>0</v>
      </c>
      <c r="C16" s="68" t="str">
        <f>_xlfn.XLOOKUP($A16,'01'!$G$3:$G$100,'01'!$R$3:$R$100,"-")</f>
        <v>-</v>
      </c>
      <c r="D16" s="68" t="str">
        <f>_xlfn.XLOOKUP($A16,'02'!$G$3:$G$100,'02'!$R$3:$R$100,"-")</f>
        <v>-</v>
      </c>
      <c r="E16" s="68" t="str">
        <f>_xlfn.XLOOKUP($A16,'03'!$G$3:$G$100,'03'!$R$3:$R$100,"-")</f>
        <v>-</v>
      </c>
      <c r="F16" s="68" t="str">
        <f>_xlfn.XLOOKUP($A16,'04'!$G$3:$G$100,'04'!$R$3:$R$100,"-")</f>
        <v>-</v>
      </c>
      <c r="G16" s="68" t="str">
        <f>_xlfn.XLOOKUP($A16,'05'!$G$3:$G$100,'05'!$R$3:$R$100,"-")</f>
        <v>-</v>
      </c>
      <c r="H16" s="68" t="str">
        <f>_xlfn.XLOOKUP($A16,'06'!$G$3:$G$100,'06'!$R$3:$R$100,"-")</f>
        <v>-</v>
      </c>
      <c r="I16" s="68" t="str">
        <f>_xlfn.XLOOKUP($A16,'07'!$G$3:$G$100,'07'!$R$3:$R$100,"-")</f>
        <v>-</v>
      </c>
      <c r="J16" s="68" t="str">
        <f>_xlfn.XLOOKUP($A16,'08'!$G$3:$G$100,'08'!$R$3:$R$100,"-")</f>
        <v>-</v>
      </c>
      <c r="K16" s="68" t="str">
        <f>_xlfn.XLOOKUP($A16,'09'!$G$3:$G$100,'09'!$R$3:$R$100,"-")</f>
        <v>-</v>
      </c>
      <c r="L16" s="68" t="str">
        <f>_xlfn.XLOOKUP($A16,'10'!$G$3:$G$100,'10'!$R$3:$R$100,"-")</f>
        <v>-</v>
      </c>
      <c r="M16" s="68" t="str">
        <f>_xlfn.XLOOKUP($A16,'11'!$G$3:$G$100,'11'!$R$3:$R$100,"-")</f>
        <v>-</v>
      </c>
      <c r="N16" s="68" t="str">
        <f>_xlfn.XLOOKUP($A16,'12'!$G$3:$G$100,'12'!$R$3:$R$100,"-")</f>
        <v>-</v>
      </c>
      <c r="O16" s="79">
        <f>SUM(C16:N16)+_xlfn.XLOOKUP(A16,RegisteredPlayers!$F$3:$F$300,RegisteredPlayers!$H$3:$H$300,0)</f>
        <v>0</v>
      </c>
      <c r="P16" s="76">
        <f>_xlfn.XLOOKUP(A16,RegisteredPlayers!$F$3:$F$300,RegisteredPlayers!$I$3:$I$300,0)</f>
        <v>0</v>
      </c>
      <c r="Q16" s="82">
        <v>14</v>
      </c>
      <c r="R16" s="38"/>
      <c r="S16" s="61">
        <v>0</v>
      </c>
      <c r="T16" s="68" t="str">
        <v>-</v>
      </c>
      <c r="U16" s="68" t="str">
        <v>-</v>
      </c>
      <c r="V16" s="68" t="str">
        <v>-</v>
      </c>
      <c r="W16" s="68" t="str">
        <v>-</v>
      </c>
      <c r="X16" s="68" t="str">
        <v>-</v>
      </c>
      <c r="Y16" s="68" t="str">
        <v>-</v>
      </c>
      <c r="Z16" s="68" t="str">
        <v>-</v>
      </c>
      <c r="AA16" s="68" t="str">
        <v>-</v>
      </c>
      <c r="AB16" s="68" t="str">
        <v>-</v>
      </c>
      <c r="AC16" s="68" t="str">
        <v>-</v>
      </c>
      <c r="AD16" s="68" t="str">
        <v>-</v>
      </c>
      <c r="AE16" s="68" t="str">
        <v>-</v>
      </c>
      <c r="AF16" s="79">
        <v>0</v>
      </c>
      <c r="AG16" s="74">
        <v>0</v>
      </c>
      <c r="AH16" s="82">
        <v>14</v>
      </c>
    </row>
    <row r="17" spans="1:34" ht="18" customHeight="1" x14ac:dyDescent="0.25">
      <c r="A17" s="63">
        <v>0</v>
      </c>
      <c r="B17" s="61">
        <v>0</v>
      </c>
      <c r="C17" s="68" t="str">
        <f>_xlfn.XLOOKUP($A17,'01'!$G$3:$G$100,'01'!$R$3:$R$100,"-")</f>
        <v>-</v>
      </c>
      <c r="D17" s="68" t="str">
        <f>_xlfn.XLOOKUP($A17,'02'!$G$3:$G$100,'02'!$R$3:$R$100,"-")</f>
        <v>-</v>
      </c>
      <c r="E17" s="68" t="str">
        <f>_xlfn.XLOOKUP($A17,'03'!$G$3:$G$100,'03'!$R$3:$R$100,"-")</f>
        <v>-</v>
      </c>
      <c r="F17" s="68" t="str">
        <f>_xlfn.XLOOKUP($A17,'04'!$G$3:$G$100,'04'!$R$3:$R$100,"-")</f>
        <v>-</v>
      </c>
      <c r="G17" s="68" t="str">
        <f>_xlfn.XLOOKUP($A17,'05'!$G$3:$G$100,'05'!$R$3:$R$100,"-")</f>
        <v>-</v>
      </c>
      <c r="H17" s="68" t="str">
        <f>_xlfn.XLOOKUP($A17,'06'!$G$3:$G$100,'06'!$R$3:$R$100,"-")</f>
        <v>-</v>
      </c>
      <c r="I17" s="68" t="str">
        <f>_xlfn.XLOOKUP($A17,'07'!$G$3:$G$100,'07'!$R$3:$R$100,"-")</f>
        <v>-</v>
      </c>
      <c r="J17" s="68" t="str">
        <f>_xlfn.XLOOKUP($A17,'08'!$G$3:$G$100,'08'!$R$3:$R$100,"-")</f>
        <v>-</v>
      </c>
      <c r="K17" s="68" t="str">
        <f>_xlfn.XLOOKUP($A17,'09'!$G$3:$G$100,'09'!$R$3:$R$100,"-")</f>
        <v>-</v>
      </c>
      <c r="L17" s="68" t="str">
        <f>_xlfn.XLOOKUP($A17,'10'!$G$3:$G$100,'10'!$R$3:$R$100,"-")</f>
        <v>-</v>
      </c>
      <c r="M17" s="68" t="str">
        <f>_xlfn.XLOOKUP($A17,'11'!$G$3:$G$100,'11'!$R$3:$R$100,"-")</f>
        <v>-</v>
      </c>
      <c r="N17" s="68" t="str">
        <f>_xlfn.XLOOKUP($A17,'12'!$G$3:$G$100,'12'!$R$3:$R$100,"-")</f>
        <v>-</v>
      </c>
      <c r="O17" s="79">
        <f>SUM(C17:N17)+_xlfn.XLOOKUP(A17,RegisteredPlayers!$F$3:$F$300,RegisteredPlayers!$H$3:$H$300,0)</f>
        <v>0</v>
      </c>
      <c r="P17" s="76">
        <f>_xlfn.XLOOKUP(A17,RegisteredPlayers!$F$3:$F$300,RegisteredPlayers!$I$3:$I$300,0)</f>
        <v>0</v>
      </c>
      <c r="Q17" s="83">
        <v>15</v>
      </c>
      <c r="R17" s="38"/>
      <c r="S17" s="61">
        <v>0</v>
      </c>
      <c r="T17" s="68" t="str">
        <v>-</v>
      </c>
      <c r="U17" s="68" t="str">
        <v>-</v>
      </c>
      <c r="V17" s="68" t="str">
        <v>-</v>
      </c>
      <c r="W17" s="68" t="str">
        <v>-</v>
      </c>
      <c r="X17" s="68" t="str">
        <v>-</v>
      </c>
      <c r="Y17" s="68" t="str">
        <v>-</v>
      </c>
      <c r="Z17" s="68" t="str">
        <v>-</v>
      </c>
      <c r="AA17" s="68" t="str">
        <v>-</v>
      </c>
      <c r="AB17" s="68" t="str">
        <v>-</v>
      </c>
      <c r="AC17" s="68" t="str">
        <v>-</v>
      </c>
      <c r="AD17" s="68" t="str">
        <v>-</v>
      </c>
      <c r="AE17" s="68" t="str">
        <v>-</v>
      </c>
      <c r="AF17" s="79">
        <v>0</v>
      </c>
      <c r="AG17" s="74">
        <v>0</v>
      </c>
      <c r="AH17" s="83">
        <v>15</v>
      </c>
    </row>
    <row r="18" spans="1:34" ht="18" customHeight="1" x14ac:dyDescent="0.25">
      <c r="A18" s="63">
        <v>0</v>
      </c>
      <c r="B18" s="61">
        <v>0</v>
      </c>
      <c r="C18" s="68" t="str">
        <f>_xlfn.XLOOKUP($A18,'01'!$G$3:$G$100,'01'!$R$3:$R$100,"-")</f>
        <v>-</v>
      </c>
      <c r="D18" s="68" t="str">
        <f>_xlfn.XLOOKUP($A18,'02'!$G$3:$G$100,'02'!$R$3:$R$100,"-")</f>
        <v>-</v>
      </c>
      <c r="E18" s="68" t="str">
        <f>_xlfn.XLOOKUP($A18,'03'!$G$3:$G$100,'03'!$R$3:$R$100,"-")</f>
        <v>-</v>
      </c>
      <c r="F18" s="68" t="str">
        <f>_xlfn.XLOOKUP($A18,'04'!$G$3:$G$100,'04'!$R$3:$R$100,"-")</f>
        <v>-</v>
      </c>
      <c r="G18" s="68" t="str">
        <f>_xlfn.XLOOKUP($A18,'05'!$G$3:$G$100,'05'!$R$3:$R$100,"-")</f>
        <v>-</v>
      </c>
      <c r="H18" s="68" t="str">
        <f>_xlfn.XLOOKUP($A18,'06'!$G$3:$G$100,'06'!$R$3:$R$100,"-")</f>
        <v>-</v>
      </c>
      <c r="I18" s="68" t="str">
        <f>_xlfn.XLOOKUP($A18,'07'!$G$3:$G$100,'07'!$R$3:$R$100,"-")</f>
        <v>-</v>
      </c>
      <c r="J18" s="68" t="str">
        <f>_xlfn.XLOOKUP($A18,'08'!$G$3:$G$100,'08'!$R$3:$R$100,"-")</f>
        <v>-</v>
      </c>
      <c r="K18" s="68" t="str">
        <f>_xlfn.XLOOKUP($A18,'09'!$G$3:$G$100,'09'!$R$3:$R$100,"-")</f>
        <v>-</v>
      </c>
      <c r="L18" s="68" t="str">
        <f>_xlfn.XLOOKUP($A18,'10'!$G$3:$G$100,'10'!$R$3:$R$100,"-")</f>
        <v>-</v>
      </c>
      <c r="M18" s="68" t="str">
        <f>_xlfn.XLOOKUP($A18,'11'!$G$3:$G$100,'11'!$R$3:$R$100,"-")</f>
        <v>-</v>
      </c>
      <c r="N18" s="68" t="str">
        <f>_xlfn.XLOOKUP($A18,'12'!$G$3:$G$100,'12'!$R$3:$R$100,"-")</f>
        <v>-</v>
      </c>
      <c r="O18" s="79">
        <f>SUM(C18:N18)+_xlfn.XLOOKUP(A18,RegisteredPlayers!$F$3:$F$300,RegisteredPlayers!$H$3:$H$300,0)</f>
        <v>0</v>
      </c>
      <c r="P18" s="76">
        <f>_xlfn.XLOOKUP(A18,RegisteredPlayers!$F$3:$F$300,RegisteredPlayers!$I$3:$I$300,0)</f>
        <v>0</v>
      </c>
      <c r="Q18" s="82">
        <v>16</v>
      </c>
      <c r="R18" s="38"/>
      <c r="S18" s="61">
        <v>0</v>
      </c>
      <c r="T18" s="68" t="str">
        <v>-</v>
      </c>
      <c r="U18" s="68" t="str">
        <v>-</v>
      </c>
      <c r="V18" s="68" t="str">
        <v>-</v>
      </c>
      <c r="W18" s="68" t="str">
        <v>-</v>
      </c>
      <c r="X18" s="68" t="str">
        <v>-</v>
      </c>
      <c r="Y18" s="68" t="str">
        <v>-</v>
      </c>
      <c r="Z18" s="68" t="str">
        <v>-</v>
      </c>
      <c r="AA18" s="68" t="str">
        <v>-</v>
      </c>
      <c r="AB18" s="68" t="str">
        <v>-</v>
      </c>
      <c r="AC18" s="68" t="str">
        <v>-</v>
      </c>
      <c r="AD18" s="68" t="str">
        <v>-</v>
      </c>
      <c r="AE18" s="68" t="str">
        <v>-</v>
      </c>
      <c r="AF18" s="79">
        <v>0</v>
      </c>
      <c r="AG18" s="74">
        <v>0</v>
      </c>
      <c r="AH18" s="82">
        <v>16</v>
      </c>
    </row>
    <row r="19" spans="1:34" ht="18" customHeight="1" x14ac:dyDescent="0.25">
      <c r="A19" s="63">
        <v>0</v>
      </c>
      <c r="B19" s="61">
        <v>0</v>
      </c>
      <c r="C19" s="68" t="str">
        <f>_xlfn.XLOOKUP($A19,'01'!$G$3:$G$100,'01'!$R$3:$R$100,"-")</f>
        <v>-</v>
      </c>
      <c r="D19" s="68" t="str">
        <f>_xlfn.XLOOKUP($A19,'02'!$G$3:$G$100,'02'!$R$3:$R$100,"-")</f>
        <v>-</v>
      </c>
      <c r="E19" s="68" t="str">
        <f>_xlfn.XLOOKUP($A19,'03'!$G$3:$G$100,'03'!$R$3:$R$100,"-")</f>
        <v>-</v>
      </c>
      <c r="F19" s="68" t="str">
        <f>_xlfn.XLOOKUP($A19,'04'!$G$3:$G$100,'04'!$R$3:$R$100,"-")</f>
        <v>-</v>
      </c>
      <c r="G19" s="68" t="str">
        <f>_xlfn.XLOOKUP($A19,'05'!$G$3:$G$100,'05'!$R$3:$R$100,"-")</f>
        <v>-</v>
      </c>
      <c r="H19" s="68" t="str">
        <f>_xlfn.XLOOKUP($A19,'06'!$G$3:$G$100,'06'!$R$3:$R$100,"-")</f>
        <v>-</v>
      </c>
      <c r="I19" s="68" t="str">
        <f>_xlfn.XLOOKUP($A19,'07'!$G$3:$G$100,'07'!$R$3:$R$100,"-")</f>
        <v>-</v>
      </c>
      <c r="J19" s="68" t="str">
        <f>_xlfn.XLOOKUP($A19,'08'!$G$3:$G$100,'08'!$R$3:$R$100,"-")</f>
        <v>-</v>
      </c>
      <c r="K19" s="68" t="str">
        <f>_xlfn.XLOOKUP($A19,'09'!$G$3:$G$100,'09'!$R$3:$R$100,"-")</f>
        <v>-</v>
      </c>
      <c r="L19" s="68" t="str">
        <f>_xlfn.XLOOKUP($A19,'10'!$G$3:$G$100,'10'!$R$3:$R$100,"-")</f>
        <v>-</v>
      </c>
      <c r="M19" s="68" t="str">
        <f>_xlfn.XLOOKUP($A19,'11'!$G$3:$G$100,'11'!$R$3:$R$100,"-")</f>
        <v>-</v>
      </c>
      <c r="N19" s="68" t="str">
        <f>_xlfn.XLOOKUP($A19,'12'!$G$3:$G$100,'12'!$R$3:$R$100,"-")</f>
        <v>-</v>
      </c>
      <c r="O19" s="79">
        <f>SUM(C19:N19)+_xlfn.XLOOKUP(A19,RegisteredPlayers!$F$3:$F$300,RegisteredPlayers!$H$3:$H$300,0)</f>
        <v>0</v>
      </c>
      <c r="P19" s="76">
        <f>_xlfn.XLOOKUP(A19,RegisteredPlayers!$F$3:$F$300,RegisteredPlayers!$I$3:$I$300,0)</f>
        <v>0</v>
      </c>
      <c r="Q19" s="82">
        <v>17</v>
      </c>
      <c r="R19" s="38"/>
      <c r="S19" s="61">
        <v>0</v>
      </c>
      <c r="T19" s="68" t="str">
        <v>-</v>
      </c>
      <c r="U19" s="68" t="str">
        <v>-</v>
      </c>
      <c r="V19" s="68" t="str">
        <v>-</v>
      </c>
      <c r="W19" s="68" t="str">
        <v>-</v>
      </c>
      <c r="X19" s="68" t="str">
        <v>-</v>
      </c>
      <c r="Y19" s="68" t="str">
        <v>-</v>
      </c>
      <c r="Z19" s="68" t="str">
        <v>-</v>
      </c>
      <c r="AA19" s="68" t="str">
        <v>-</v>
      </c>
      <c r="AB19" s="68" t="str">
        <v>-</v>
      </c>
      <c r="AC19" s="68" t="str">
        <v>-</v>
      </c>
      <c r="AD19" s="68" t="str">
        <v>-</v>
      </c>
      <c r="AE19" s="68" t="str">
        <v>-</v>
      </c>
      <c r="AF19" s="79">
        <v>0</v>
      </c>
      <c r="AG19" s="74">
        <v>0</v>
      </c>
      <c r="AH19" s="82">
        <v>17</v>
      </c>
    </row>
    <row r="20" spans="1:34" ht="18" customHeight="1" x14ac:dyDescent="0.25">
      <c r="A20" s="63">
        <v>0</v>
      </c>
      <c r="B20" s="61">
        <v>0</v>
      </c>
      <c r="C20" s="68" t="str">
        <f>_xlfn.XLOOKUP($A20,'01'!$G$3:$G$100,'01'!$R$3:$R$100,"-")</f>
        <v>-</v>
      </c>
      <c r="D20" s="68" t="str">
        <f>_xlfn.XLOOKUP($A20,'02'!$G$3:$G$100,'02'!$R$3:$R$100,"-")</f>
        <v>-</v>
      </c>
      <c r="E20" s="68" t="str">
        <f>_xlfn.XLOOKUP($A20,'03'!$G$3:$G$100,'03'!$R$3:$R$100,"-")</f>
        <v>-</v>
      </c>
      <c r="F20" s="68" t="str">
        <f>_xlfn.XLOOKUP($A20,'04'!$G$3:$G$100,'04'!$R$3:$R$100,"-")</f>
        <v>-</v>
      </c>
      <c r="G20" s="68" t="str">
        <f>_xlfn.XLOOKUP($A20,'05'!$G$3:$G$100,'05'!$R$3:$R$100,"-")</f>
        <v>-</v>
      </c>
      <c r="H20" s="68" t="str">
        <f>_xlfn.XLOOKUP($A20,'06'!$G$3:$G$100,'06'!$R$3:$R$100,"-")</f>
        <v>-</v>
      </c>
      <c r="I20" s="68" t="str">
        <f>_xlfn.XLOOKUP($A20,'07'!$G$3:$G$100,'07'!$R$3:$R$100,"-")</f>
        <v>-</v>
      </c>
      <c r="J20" s="68" t="str">
        <f>_xlfn.XLOOKUP($A20,'08'!$G$3:$G$100,'08'!$R$3:$R$100,"-")</f>
        <v>-</v>
      </c>
      <c r="K20" s="68" t="str">
        <f>_xlfn.XLOOKUP($A20,'09'!$G$3:$G$100,'09'!$R$3:$R$100,"-")</f>
        <v>-</v>
      </c>
      <c r="L20" s="68" t="str">
        <f>_xlfn.XLOOKUP($A20,'10'!$G$3:$G$100,'10'!$R$3:$R$100,"-")</f>
        <v>-</v>
      </c>
      <c r="M20" s="68" t="str">
        <f>_xlfn.XLOOKUP($A20,'11'!$G$3:$G$100,'11'!$R$3:$R$100,"-")</f>
        <v>-</v>
      </c>
      <c r="N20" s="68" t="str">
        <f>_xlfn.XLOOKUP($A20,'12'!$G$3:$G$100,'12'!$R$3:$R$100,"-")</f>
        <v>-</v>
      </c>
      <c r="O20" s="79">
        <f>SUM(C20:N20)+_xlfn.XLOOKUP(A20,RegisteredPlayers!$F$3:$F$300,RegisteredPlayers!$H$3:$H$300,0)</f>
        <v>0</v>
      </c>
      <c r="P20" s="76">
        <f>_xlfn.XLOOKUP(A20,RegisteredPlayers!$F$3:$F$300,RegisteredPlayers!$I$3:$I$300,0)</f>
        <v>0</v>
      </c>
      <c r="Q20" s="82">
        <v>18</v>
      </c>
      <c r="R20" s="38"/>
      <c r="S20" s="61">
        <v>0</v>
      </c>
      <c r="T20" s="68" t="str">
        <v>-</v>
      </c>
      <c r="U20" s="68" t="str">
        <v>-</v>
      </c>
      <c r="V20" s="68" t="str">
        <v>-</v>
      </c>
      <c r="W20" s="68" t="str">
        <v>-</v>
      </c>
      <c r="X20" s="68" t="str">
        <v>-</v>
      </c>
      <c r="Y20" s="68" t="str">
        <v>-</v>
      </c>
      <c r="Z20" s="68" t="str">
        <v>-</v>
      </c>
      <c r="AA20" s="68" t="str">
        <v>-</v>
      </c>
      <c r="AB20" s="68" t="str">
        <v>-</v>
      </c>
      <c r="AC20" s="68" t="str">
        <v>-</v>
      </c>
      <c r="AD20" s="68" t="str">
        <v>-</v>
      </c>
      <c r="AE20" s="68" t="str">
        <v>-</v>
      </c>
      <c r="AF20" s="79">
        <v>0</v>
      </c>
      <c r="AG20" s="74">
        <v>0</v>
      </c>
      <c r="AH20" s="82">
        <v>18</v>
      </c>
    </row>
    <row r="21" spans="1:34" ht="18" customHeight="1" x14ac:dyDescent="0.25">
      <c r="A21" s="63">
        <v>0</v>
      </c>
      <c r="B21" s="61">
        <v>0</v>
      </c>
      <c r="C21" s="68" t="str">
        <f>_xlfn.XLOOKUP($A21,'01'!$G$3:$G$100,'01'!$R$3:$R$100,"-")</f>
        <v>-</v>
      </c>
      <c r="D21" s="68" t="str">
        <f>_xlfn.XLOOKUP($A21,'02'!$G$3:$G$100,'02'!$R$3:$R$100,"-")</f>
        <v>-</v>
      </c>
      <c r="E21" s="68" t="str">
        <f>_xlfn.XLOOKUP($A21,'03'!$G$3:$G$100,'03'!$R$3:$R$100,"-")</f>
        <v>-</v>
      </c>
      <c r="F21" s="68" t="str">
        <f>_xlfn.XLOOKUP($A21,'04'!$G$3:$G$100,'04'!$R$3:$R$100,"-")</f>
        <v>-</v>
      </c>
      <c r="G21" s="68" t="str">
        <f>_xlfn.XLOOKUP($A21,'05'!$G$3:$G$100,'05'!$R$3:$R$100,"-")</f>
        <v>-</v>
      </c>
      <c r="H21" s="68" t="str">
        <f>_xlfn.XLOOKUP($A21,'06'!$G$3:$G$100,'06'!$R$3:$R$100,"-")</f>
        <v>-</v>
      </c>
      <c r="I21" s="68" t="str">
        <f>_xlfn.XLOOKUP($A21,'07'!$G$3:$G$100,'07'!$R$3:$R$100,"-")</f>
        <v>-</v>
      </c>
      <c r="J21" s="68" t="str">
        <f>_xlfn.XLOOKUP($A21,'08'!$G$3:$G$100,'08'!$R$3:$R$100,"-")</f>
        <v>-</v>
      </c>
      <c r="K21" s="68" t="str">
        <f>_xlfn.XLOOKUP($A21,'09'!$G$3:$G$100,'09'!$R$3:$R$100,"-")</f>
        <v>-</v>
      </c>
      <c r="L21" s="68" t="str">
        <f>_xlfn.XLOOKUP($A21,'10'!$G$3:$G$100,'10'!$R$3:$R$100,"-")</f>
        <v>-</v>
      </c>
      <c r="M21" s="68" t="str">
        <f>_xlfn.XLOOKUP($A21,'11'!$G$3:$G$100,'11'!$R$3:$R$100,"-")</f>
        <v>-</v>
      </c>
      <c r="N21" s="68" t="str">
        <f>_xlfn.XLOOKUP($A21,'12'!$G$3:$G$100,'12'!$R$3:$R$100,"-")</f>
        <v>-</v>
      </c>
      <c r="O21" s="79">
        <f>SUM(C21:N21)+_xlfn.XLOOKUP(A21,RegisteredPlayers!$F$3:$F$300,RegisteredPlayers!$H$3:$H$300,0)</f>
        <v>0</v>
      </c>
      <c r="P21" s="76">
        <f>_xlfn.XLOOKUP(A21,RegisteredPlayers!$F$3:$F$300,RegisteredPlayers!$I$3:$I$300,0)</f>
        <v>0</v>
      </c>
      <c r="Q21" s="82">
        <v>19</v>
      </c>
      <c r="R21" s="38"/>
      <c r="S21" s="61">
        <v>0</v>
      </c>
      <c r="T21" s="68" t="str">
        <v>-</v>
      </c>
      <c r="U21" s="68" t="str">
        <v>-</v>
      </c>
      <c r="V21" s="68" t="str">
        <v>-</v>
      </c>
      <c r="W21" s="68" t="str">
        <v>-</v>
      </c>
      <c r="X21" s="68" t="str">
        <v>-</v>
      </c>
      <c r="Y21" s="68" t="str">
        <v>-</v>
      </c>
      <c r="Z21" s="68" t="str">
        <v>-</v>
      </c>
      <c r="AA21" s="68" t="str">
        <v>-</v>
      </c>
      <c r="AB21" s="68" t="str">
        <v>-</v>
      </c>
      <c r="AC21" s="68" t="str">
        <v>-</v>
      </c>
      <c r="AD21" s="68" t="str">
        <v>-</v>
      </c>
      <c r="AE21" s="68" t="str">
        <v>-</v>
      </c>
      <c r="AF21" s="79">
        <v>0</v>
      </c>
      <c r="AG21" s="74">
        <v>0</v>
      </c>
      <c r="AH21" s="82">
        <v>19</v>
      </c>
    </row>
    <row r="22" spans="1:34" ht="18" customHeight="1" x14ac:dyDescent="0.25">
      <c r="A22" s="63">
        <v>0</v>
      </c>
      <c r="B22" s="61">
        <v>0</v>
      </c>
      <c r="C22" s="68" t="str">
        <f>_xlfn.XLOOKUP($A22,'01'!$G$3:$G$100,'01'!$R$3:$R$100,"-")</f>
        <v>-</v>
      </c>
      <c r="D22" s="68" t="str">
        <f>_xlfn.XLOOKUP($A22,'02'!$G$3:$G$100,'02'!$R$3:$R$100,"-")</f>
        <v>-</v>
      </c>
      <c r="E22" s="68" t="str">
        <f>_xlfn.XLOOKUP($A22,'03'!$G$3:$G$100,'03'!$R$3:$R$100,"-")</f>
        <v>-</v>
      </c>
      <c r="F22" s="68" t="str">
        <f>_xlfn.XLOOKUP($A22,'04'!$G$3:$G$100,'04'!$R$3:$R$100,"-")</f>
        <v>-</v>
      </c>
      <c r="G22" s="68" t="str">
        <f>_xlfn.XLOOKUP($A22,'05'!$G$3:$G$100,'05'!$R$3:$R$100,"-")</f>
        <v>-</v>
      </c>
      <c r="H22" s="68" t="str">
        <f>_xlfn.XLOOKUP($A22,'06'!$G$3:$G$100,'06'!$R$3:$R$100,"-")</f>
        <v>-</v>
      </c>
      <c r="I22" s="68" t="str">
        <f>_xlfn.XLOOKUP($A22,'07'!$G$3:$G$100,'07'!$R$3:$R$100,"-")</f>
        <v>-</v>
      </c>
      <c r="J22" s="68" t="str">
        <f>_xlfn.XLOOKUP($A22,'08'!$G$3:$G$100,'08'!$R$3:$R$100,"-")</f>
        <v>-</v>
      </c>
      <c r="K22" s="68" t="str">
        <f>_xlfn.XLOOKUP($A22,'09'!$G$3:$G$100,'09'!$R$3:$R$100,"-")</f>
        <v>-</v>
      </c>
      <c r="L22" s="68" t="str">
        <f>_xlfn.XLOOKUP($A22,'10'!$G$3:$G$100,'10'!$R$3:$R$100,"-")</f>
        <v>-</v>
      </c>
      <c r="M22" s="68" t="str">
        <f>_xlfn.XLOOKUP($A22,'11'!$G$3:$G$100,'11'!$R$3:$R$100,"-")</f>
        <v>-</v>
      </c>
      <c r="N22" s="68" t="str">
        <f>_xlfn.XLOOKUP($A22,'12'!$G$3:$G$100,'12'!$R$3:$R$100,"-")</f>
        <v>-</v>
      </c>
      <c r="O22" s="79">
        <f>SUM(C22:N22)+_xlfn.XLOOKUP(A22,RegisteredPlayers!$F$3:$F$300,RegisteredPlayers!$H$3:$H$300,0)</f>
        <v>0</v>
      </c>
      <c r="P22" s="76">
        <f>_xlfn.XLOOKUP(A22,RegisteredPlayers!$F$3:$F$300,RegisteredPlayers!$I$3:$I$300,0)</f>
        <v>0</v>
      </c>
      <c r="Q22" s="82">
        <v>20</v>
      </c>
      <c r="R22" s="38"/>
      <c r="S22" s="61">
        <v>0</v>
      </c>
      <c r="T22" s="68" t="str">
        <v>-</v>
      </c>
      <c r="U22" s="68" t="str">
        <v>-</v>
      </c>
      <c r="V22" s="68" t="str">
        <v>-</v>
      </c>
      <c r="W22" s="68" t="str">
        <v>-</v>
      </c>
      <c r="X22" s="68" t="str">
        <v>-</v>
      </c>
      <c r="Y22" s="68" t="str">
        <v>-</v>
      </c>
      <c r="Z22" s="68" t="str">
        <v>-</v>
      </c>
      <c r="AA22" s="68" t="str">
        <v>-</v>
      </c>
      <c r="AB22" s="68" t="str">
        <v>-</v>
      </c>
      <c r="AC22" s="68" t="str">
        <v>-</v>
      </c>
      <c r="AD22" s="68" t="str">
        <v>-</v>
      </c>
      <c r="AE22" s="68" t="str">
        <v>-</v>
      </c>
      <c r="AF22" s="79">
        <v>0</v>
      </c>
      <c r="AG22" s="74">
        <v>0</v>
      </c>
      <c r="AH22" s="82">
        <v>20</v>
      </c>
    </row>
    <row r="23" spans="1:34" ht="18" customHeight="1" x14ac:dyDescent="0.25">
      <c r="A23" s="63">
        <v>0</v>
      </c>
      <c r="B23" s="61">
        <v>0</v>
      </c>
      <c r="C23" s="68" t="str">
        <f>_xlfn.XLOOKUP($A23,'01'!$G$3:$G$100,'01'!$R$3:$R$100,"-")</f>
        <v>-</v>
      </c>
      <c r="D23" s="68" t="str">
        <f>_xlfn.XLOOKUP($A23,'02'!$G$3:$G$100,'02'!$R$3:$R$100,"-")</f>
        <v>-</v>
      </c>
      <c r="E23" s="68" t="str">
        <f>_xlfn.XLOOKUP($A23,'03'!$G$3:$G$100,'03'!$R$3:$R$100,"-")</f>
        <v>-</v>
      </c>
      <c r="F23" s="68" t="str">
        <f>_xlfn.XLOOKUP($A23,'04'!$G$3:$G$100,'04'!$R$3:$R$100,"-")</f>
        <v>-</v>
      </c>
      <c r="G23" s="68" t="str">
        <f>_xlfn.XLOOKUP($A23,'05'!$G$3:$G$100,'05'!$R$3:$R$100,"-")</f>
        <v>-</v>
      </c>
      <c r="H23" s="68" t="str">
        <f>_xlfn.XLOOKUP($A23,'06'!$G$3:$G$100,'06'!$R$3:$R$100,"-")</f>
        <v>-</v>
      </c>
      <c r="I23" s="68" t="str">
        <f>_xlfn.XLOOKUP($A23,'07'!$G$3:$G$100,'07'!$R$3:$R$100,"-")</f>
        <v>-</v>
      </c>
      <c r="J23" s="68" t="str">
        <f>_xlfn.XLOOKUP($A23,'08'!$G$3:$G$100,'08'!$R$3:$R$100,"-")</f>
        <v>-</v>
      </c>
      <c r="K23" s="68" t="str">
        <f>_xlfn.XLOOKUP($A23,'09'!$G$3:$G$100,'09'!$R$3:$R$100,"-")</f>
        <v>-</v>
      </c>
      <c r="L23" s="68" t="str">
        <f>_xlfn.XLOOKUP($A23,'10'!$G$3:$G$100,'10'!$R$3:$R$100,"-")</f>
        <v>-</v>
      </c>
      <c r="M23" s="68" t="str">
        <f>_xlfn.XLOOKUP($A23,'11'!$G$3:$G$100,'11'!$R$3:$R$100,"-")</f>
        <v>-</v>
      </c>
      <c r="N23" s="68" t="str">
        <f>_xlfn.XLOOKUP($A23,'12'!$G$3:$G$100,'12'!$R$3:$R$100,"-")</f>
        <v>-</v>
      </c>
      <c r="O23" s="79">
        <f>SUM(C23:N23)+_xlfn.XLOOKUP(A23,RegisteredPlayers!$F$3:$F$300,RegisteredPlayers!$H$3:$H$300,0)</f>
        <v>0</v>
      </c>
      <c r="P23" s="76">
        <f>_xlfn.XLOOKUP(A23,RegisteredPlayers!$F$3:$F$300,RegisteredPlayers!$I$3:$I$300,0)</f>
        <v>0</v>
      </c>
      <c r="Q23" s="82">
        <v>21</v>
      </c>
      <c r="R23" s="38"/>
      <c r="S23" s="61">
        <v>0</v>
      </c>
      <c r="T23" s="68" t="str">
        <v>-</v>
      </c>
      <c r="U23" s="68" t="str">
        <v>-</v>
      </c>
      <c r="V23" s="68" t="str">
        <v>-</v>
      </c>
      <c r="W23" s="68" t="str">
        <v>-</v>
      </c>
      <c r="X23" s="68" t="str">
        <v>-</v>
      </c>
      <c r="Y23" s="68" t="str">
        <v>-</v>
      </c>
      <c r="Z23" s="68" t="str">
        <v>-</v>
      </c>
      <c r="AA23" s="68" t="str">
        <v>-</v>
      </c>
      <c r="AB23" s="68" t="str">
        <v>-</v>
      </c>
      <c r="AC23" s="68" t="str">
        <v>-</v>
      </c>
      <c r="AD23" s="68" t="str">
        <v>-</v>
      </c>
      <c r="AE23" s="68" t="str">
        <v>-</v>
      </c>
      <c r="AF23" s="79">
        <v>0</v>
      </c>
      <c r="AG23" s="74">
        <v>0</v>
      </c>
      <c r="AH23" s="82">
        <v>21</v>
      </c>
    </row>
    <row r="24" spans="1:34" ht="18" customHeight="1" x14ac:dyDescent="0.25">
      <c r="A24" s="63">
        <v>0</v>
      </c>
      <c r="B24" s="61">
        <v>0</v>
      </c>
      <c r="C24" s="68" t="str">
        <f>_xlfn.XLOOKUP($A24,'01'!$G$3:$G$100,'01'!$R$3:$R$100,"-")</f>
        <v>-</v>
      </c>
      <c r="D24" s="68" t="str">
        <f>_xlfn.XLOOKUP($A24,'02'!$G$3:$G$100,'02'!$R$3:$R$100,"-")</f>
        <v>-</v>
      </c>
      <c r="E24" s="68" t="str">
        <f>_xlfn.XLOOKUP($A24,'03'!$G$3:$G$100,'03'!$R$3:$R$100,"-")</f>
        <v>-</v>
      </c>
      <c r="F24" s="68" t="str">
        <f>_xlfn.XLOOKUP($A24,'04'!$G$3:$G$100,'04'!$R$3:$R$100,"-")</f>
        <v>-</v>
      </c>
      <c r="G24" s="68" t="str">
        <f>_xlfn.XLOOKUP($A24,'05'!$G$3:$G$100,'05'!$R$3:$R$100,"-")</f>
        <v>-</v>
      </c>
      <c r="H24" s="68" t="str">
        <f>_xlfn.XLOOKUP($A24,'06'!$G$3:$G$100,'06'!$R$3:$R$100,"-")</f>
        <v>-</v>
      </c>
      <c r="I24" s="68" t="str">
        <f>_xlfn.XLOOKUP($A24,'07'!$G$3:$G$100,'07'!$R$3:$R$100,"-")</f>
        <v>-</v>
      </c>
      <c r="J24" s="68" t="str">
        <f>_xlfn.XLOOKUP($A24,'08'!$G$3:$G$100,'08'!$R$3:$R$100,"-")</f>
        <v>-</v>
      </c>
      <c r="K24" s="68" t="str">
        <f>_xlfn.XLOOKUP($A24,'09'!$G$3:$G$100,'09'!$R$3:$R$100,"-")</f>
        <v>-</v>
      </c>
      <c r="L24" s="68" t="str">
        <f>_xlfn.XLOOKUP($A24,'10'!$G$3:$G$100,'10'!$R$3:$R$100,"-")</f>
        <v>-</v>
      </c>
      <c r="M24" s="68" t="str">
        <f>_xlfn.XLOOKUP($A24,'11'!$G$3:$G$100,'11'!$R$3:$R$100,"-")</f>
        <v>-</v>
      </c>
      <c r="N24" s="68" t="str">
        <f>_xlfn.XLOOKUP($A24,'12'!$G$3:$G$100,'12'!$R$3:$R$100,"-")</f>
        <v>-</v>
      </c>
      <c r="O24" s="79">
        <f>SUM(C24:N24)+_xlfn.XLOOKUP(A24,RegisteredPlayers!$F$3:$F$300,RegisteredPlayers!$H$3:$H$300,0)</f>
        <v>0</v>
      </c>
      <c r="P24" s="76">
        <f>_xlfn.XLOOKUP(A24,RegisteredPlayers!$F$3:$F$300,RegisteredPlayers!$I$3:$I$300,0)</f>
        <v>0</v>
      </c>
      <c r="Q24" s="82">
        <v>22</v>
      </c>
      <c r="R24" s="38"/>
      <c r="S24" s="61">
        <v>0</v>
      </c>
      <c r="T24" s="68" t="str">
        <v>-</v>
      </c>
      <c r="U24" s="68" t="str">
        <v>-</v>
      </c>
      <c r="V24" s="68" t="str">
        <v>-</v>
      </c>
      <c r="W24" s="68" t="str">
        <v>-</v>
      </c>
      <c r="X24" s="68" t="str">
        <v>-</v>
      </c>
      <c r="Y24" s="68" t="str">
        <v>-</v>
      </c>
      <c r="Z24" s="68" t="str">
        <v>-</v>
      </c>
      <c r="AA24" s="68" t="str">
        <v>-</v>
      </c>
      <c r="AB24" s="68" t="str">
        <v>-</v>
      </c>
      <c r="AC24" s="68" t="str">
        <v>-</v>
      </c>
      <c r="AD24" s="68" t="str">
        <v>-</v>
      </c>
      <c r="AE24" s="68" t="str">
        <v>-</v>
      </c>
      <c r="AF24" s="79">
        <v>0</v>
      </c>
      <c r="AG24" s="74">
        <v>0</v>
      </c>
      <c r="AH24" s="82">
        <v>22</v>
      </c>
    </row>
    <row r="25" spans="1:34" ht="18" customHeight="1" x14ac:dyDescent="0.25">
      <c r="A25" s="63">
        <v>0</v>
      </c>
      <c r="B25" s="61">
        <v>0</v>
      </c>
      <c r="C25" s="68" t="str">
        <f>_xlfn.XLOOKUP($A25,'01'!$G$3:$G$100,'01'!$R$3:$R$100,"-")</f>
        <v>-</v>
      </c>
      <c r="D25" s="68" t="str">
        <f>_xlfn.XLOOKUP($A25,'02'!$G$3:$G$100,'02'!$R$3:$R$100,"-")</f>
        <v>-</v>
      </c>
      <c r="E25" s="68" t="str">
        <f>_xlfn.XLOOKUP($A25,'03'!$G$3:$G$100,'03'!$R$3:$R$100,"-")</f>
        <v>-</v>
      </c>
      <c r="F25" s="68" t="str">
        <f>_xlfn.XLOOKUP($A25,'04'!$G$3:$G$100,'04'!$R$3:$R$100,"-")</f>
        <v>-</v>
      </c>
      <c r="G25" s="68" t="str">
        <f>_xlfn.XLOOKUP($A25,'05'!$G$3:$G$100,'05'!$R$3:$R$100,"-")</f>
        <v>-</v>
      </c>
      <c r="H25" s="68" t="str">
        <f>_xlfn.XLOOKUP($A25,'06'!$G$3:$G$100,'06'!$R$3:$R$100,"-")</f>
        <v>-</v>
      </c>
      <c r="I25" s="68" t="str">
        <f>_xlfn.XLOOKUP($A25,'07'!$G$3:$G$100,'07'!$R$3:$R$100,"-")</f>
        <v>-</v>
      </c>
      <c r="J25" s="68" t="str">
        <f>_xlfn.XLOOKUP($A25,'08'!$G$3:$G$100,'08'!$R$3:$R$100,"-")</f>
        <v>-</v>
      </c>
      <c r="K25" s="68" t="str">
        <f>_xlfn.XLOOKUP($A25,'09'!$G$3:$G$100,'09'!$R$3:$R$100,"-")</f>
        <v>-</v>
      </c>
      <c r="L25" s="68" t="str">
        <f>_xlfn.XLOOKUP($A25,'10'!$G$3:$G$100,'10'!$R$3:$R$100,"-")</f>
        <v>-</v>
      </c>
      <c r="M25" s="68" t="str">
        <f>_xlfn.XLOOKUP($A25,'11'!$G$3:$G$100,'11'!$R$3:$R$100,"-")</f>
        <v>-</v>
      </c>
      <c r="N25" s="68" t="str">
        <f>_xlfn.XLOOKUP($A25,'12'!$G$3:$G$100,'12'!$R$3:$R$100,"-")</f>
        <v>-</v>
      </c>
      <c r="O25" s="79">
        <f>SUM(C25:N25)+_xlfn.XLOOKUP(A25,RegisteredPlayers!$F$3:$F$300,RegisteredPlayers!$H$3:$H$300,0)</f>
        <v>0</v>
      </c>
      <c r="P25" s="76">
        <f>_xlfn.XLOOKUP(A25,RegisteredPlayers!$F$3:$F$300,RegisteredPlayers!$I$3:$I$300,0)</f>
        <v>0</v>
      </c>
      <c r="Q25" s="82">
        <v>23</v>
      </c>
      <c r="R25" s="38"/>
      <c r="S25" s="61">
        <v>0</v>
      </c>
      <c r="T25" s="68" t="str">
        <v>-</v>
      </c>
      <c r="U25" s="68" t="str">
        <v>-</v>
      </c>
      <c r="V25" s="68" t="str">
        <v>-</v>
      </c>
      <c r="W25" s="68" t="str">
        <v>-</v>
      </c>
      <c r="X25" s="68" t="str">
        <v>-</v>
      </c>
      <c r="Y25" s="68" t="str">
        <v>-</v>
      </c>
      <c r="Z25" s="68" t="str">
        <v>-</v>
      </c>
      <c r="AA25" s="68" t="str">
        <v>-</v>
      </c>
      <c r="AB25" s="68" t="str">
        <v>-</v>
      </c>
      <c r="AC25" s="68" t="str">
        <v>-</v>
      </c>
      <c r="AD25" s="68" t="str">
        <v>-</v>
      </c>
      <c r="AE25" s="68" t="str">
        <v>-</v>
      </c>
      <c r="AF25" s="79">
        <v>0</v>
      </c>
      <c r="AG25" s="74">
        <v>0</v>
      </c>
      <c r="AH25" s="82">
        <v>23</v>
      </c>
    </row>
    <row r="26" spans="1:34" ht="18" customHeight="1" x14ac:dyDescent="0.25">
      <c r="A26" s="63">
        <v>0</v>
      </c>
      <c r="B26" s="61">
        <v>0</v>
      </c>
      <c r="C26" s="68" t="str">
        <f>_xlfn.XLOOKUP($A26,'01'!$G$3:$G$100,'01'!$R$3:$R$100,"-")</f>
        <v>-</v>
      </c>
      <c r="D26" s="68" t="str">
        <f>_xlfn.XLOOKUP($A26,'02'!$G$3:$G$100,'02'!$R$3:$R$100,"-")</f>
        <v>-</v>
      </c>
      <c r="E26" s="68" t="str">
        <f>_xlfn.XLOOKUP($A26,'03'!$G$3:$G$100,'03'!$R$3:$R$100,"-")</f>
        <v>-</v>
      </c>
      <c r="F26" s="68" t="str">
        <f>_xlfn.XLOOKUP($A26,'04'!$G$3:$G$100,'04'!$R$3:$R$100,"-")</f>
        <v>-</v>
      </c>
      <c r="G26" s="68" t="str">
        <f>_xlfn.XLOOKUP($A26,'05'!$G$3:$G$100,'05'!$R$3:$R$100,"-")</f>
        <v>-</v>
      </c>
      <c r="H26" s="68" t="str">
        <f>_xlfn.XLOOKUP($A26,'06'!$G$3:$G$100,'06'!$R$3:$R$100,"-")</f>
        <v>-</v>
      </c>
      <c r="I26" s="68" t="str">
        <f>_xlfn.XLOOKUP($A26,'07'!$G$3:$G$100,'07'!$R$3:$R$100,"-")</f>
        <v>-</v>
      </c>
      <c r="J26" s="68" t="str">
        <f>_xlfn.XLOOKUP($A26,'08'!$G$3:$G$100,'08'!$R$3:$R$100,"-")</f>
        <v>-</v>
      </c>
      <c r="K26" s="68" t="str">
        <f>_xlfn.XLOOKUP($A26,'09'!$G$3:$G$100,'09'!$R$3:$R$100,"-")</f>
        <v>-</v>
      </c>
      <c r="L26" s="68" t="str">
        <f>_xlfn.XLOOKUP($A26,'10'!$G$3:$G$100,'10'!$R$3:$R$100,"-")</f>
        <v>-</v>
      </c>
      <c r="M26" s="68" t="str">
        <f>_xlfn.XLOOKUP($A26,'11'!$G$3:$G$100,'11'!$R$3:$R$100,"-")</f>
        <v>-</v>
      </c>
      <c r="N26" s="68" t="str">
        <f>_xlfn.XLOOKUP($A26,'12'!$G$3:$G$100,'12'!$R$3:$R$100,"-")</f>
        <v>-</v>
      </c>
      <c r="O26" s="79">
        <f>SUM(C26:N26)+_xlfn.XLOOKUP(A26,RegisteredPlayers!$F$3:$F$300,RegisteredPlayers!$H$3:$H$300,0)</f>
        <v>0</v>
      </c>
      <c r="P26" s="76">
        <f>_xlfn.XLOOKUP(A26,RegisteredPlayers!$F$3:$F$300,RegisteredPlayers!$I$3:$I$300,0)</f>
        <v>0</v>
      </c>
      <c r="Q26" s="82">
        <v>24</v>
      </c>
      <c r="R26" s="38"/>
      <c r="S26" s="61">
        <v>0</v>
      </c>
      <c r="T26" s="68" t="str">
        <v>-</v>
      </c>
      <c r="U26" s="68" t="str">
        <v>-</v>
      </c>
      <c r="V26" s="68" t="str">
        <v>-</v>
      </c>
      <c r="W26" s="68" t="str">
        <v>-</v>
      </c>
      <c r="X26" s="68" t="str">
        <v>-</v>
      </c>
      <c r="Y26" s="68" t="str">
        <v>-</v>
      </c>
      <c r="Z26" s="68" t="str">
        <v>-</v>
      </c>
      <c r="AA26" s="68" t="str">
        <v>-</v>
      </c>
      <c r="AB26" s="68" t="str">
        <v>-</v>
      </c>
      <c r="AC26" s="68" t="str">
        <v>-</v>
      </c>
      <c r="AD26" s="68" t="str">
        <v>-</v>
      </c>
      <c r="AE26" s="68" t="str">
        <v>-</v>
      </c>
      <c r="AF26" s="79">
        <v>0</v>
      </c>
      <c r="AG26" s="74">
        <v>0</v>
      </c>
      <c r="AH26" s="82">
        <v>24</v>
      </c>
    </row>
    <row r="27" spans="1:34" ht="18" customHeight="1" x14ac:dyDescent="0.25">
      <c r="A27" s="63">
        <v>0</v>
      </c>
      <c r="B27" s="61">
        <v>0</v>
      </c>
      <c r="C27" s="68" t="str">
        <f>_xlfn.XLOOKUP($A27,'01'!$G$3:$G$100,'01'!$R$3:$R$100,"-")</f>
        <v>-</v>
      </c>
      <c r="D27" s="68" t="str">
        <f>_xlfn.XLOOKUP($A27,'02'!$G$3:$G$100,'02'!$R$3:$R$100,"-")</f>
        <v>-</v>
      </c>
      <c r="E27" s="68" t="str">
        <f>_xlfn.XLOOKUP($A27,'03'!$G$3:$G$100,'03'!$R$3:$R$100,"-")</f>
        <v>-</v>
      </c>
      <c r="F27" s="68" t="str">
        <f>_xlfn.XLOOKUP($A27,'04'!$G$3:$G$100,'04'!$R$3:$R$100,"-")</f>
        <v>-</v>
      </c>
      <c r="G27" s="68" t="str">
        <f>_xlfn.XLOOKUP($A27,'05'!$G$3:$G$100,'05'!$R$3:$R$100,"-")</f>
        <v>-</v>
      </c>
      <c r="H27" s="68" t="str">
        <f>_xlfn.XLOOKUP($A27,'06'!$G$3:$G$100,'06'!$R$3:$R$100,"-")</f>
        <v>-</v>
      </c>
      <c r="I27" s="68" t="str">
        <f>_xlfn.XLOOKUP($A27,'07'!$G$3:$G$100,'07'!$R$3:$R$100,"-")</f>
        <v>-</v>
      </c>
      <c r="J27" s="68" t="str">
        <f>_xlfn.XLOOKUP($A27,'08'!$G$3:$G$100,'08'!$R$3:$R$100,"-")</f>
        <v>-</v>
      </c>
      <c r="K27" s="68" t="str">
        <f>_xlfn.XLOOKUP($A27,'09'!$G$3:$G$100,'09'!$R$3:$R$100,"-")</f>
        <v>-</v>
      </c>
      <c r="L27" s="68" t="str">
        <f>_xlfn.XLOOKUP($A27,'10'!$G$3:$G$100,'10'!$R$3:$R$100,"-")</f>
        <v>-</v>
      </c>
      <c r="M27" s="68" t="str">
        <f>_xlfn.XLOOKUP($A27,'11'!$G$3:$G$100,'11'!$R$3:$R$100,"-")</f>
        <v>-</v>
      </c>
      <c r="N27" s="68" t="str">
        <f>_xlfn.XLOOKUP($A27,'12'!$G$3:$G$100,'12'!$R$3:$R$100,"-")</f>
        <v>-</v>
      </c>
      <c r="O27" s="79">
        <f>SUM(C27:N27)+_xlfn.XLOOKUP(A27,RegisteredPlayers!$F$3:$F$300,RegisteredPlayers!$H$3:$H$300,0)</f>
        <v>0</v>
      </c>
      <c r="P27" s="76">
        <f>_xlfn.XLOOKUP(A27,RegisteredPlayers!$F$3:$F$300,RegisteredPlayers!$I$3:$I$300,0)</f>
        <v>0</v>
      </c>
      <c r="Q27" s="83">
        <v>25</v>
      </c>
      <c r="R27" s="38"/>
      <c r="S27" s="61">
        <v>0</v>
      </c>
      <c r="T27" s="68" t="str">
        <v>-</v>
      </c>
      <c r="U27" s="68" t="str">
        <v>-</v>
      </c>
      <c r="V27" s="68" t="str">
        <v>-</v>
      </c>
      <c r="W27" s="68" t="str">
        <v>-</v>
      </c>
      <c r="X27" s="68" t="str">
        <v>-</v>
      </c>
      <c r="Y27" s="68" t="str">
        <v>-</v>
      </c>
      <c r="Z27" s="68" t="str">
        <v>-</v>
      </c>
      <c r="AA27" s="68" t="str">
        <v>-</v>
      </c>
      <c r="AB27" s="68" t="str">
        <v>-</v>
      </c>
      <c r="AC27" s="68" t="str">
        <v>-</v>
      </c>
      <c r="AD27" s="68" t="str">
        <v>-</v>
      </c>
      <c r="AE27" s="68" t="str">
        <v>-</v>
      </c>
      <c r="AF27" s="79">
        <v>0</v>
      </c>
      <c r="AG27" s="74">
        <v>0</v>
      </c>
      <c r="AH27" s="83">
        <v>25</v>
      </c>
    </row>
    <row r="28" spans="1:34" ht="18" customHeight="1" x14ac:dyDescent="0.25">
      <c r="A28" s="63">
        <v>0</v>
      </c>
      <c r="B28" s="61">
        <v>0</v>
      </c>
      <c r="C28" s="68" t="str">
        <f>_xlfn.XLOOKUP($A28,'01'!$G$3:$G$100,'01'!$R$3:$R$100,"-")</f>
        <v>-</v>
      </c>
      <c r="D28" s="68" t="str">
        <f>_xlfn.XLOOKUP($A28,'02'!$G$3:$G$100,'02'!$R$3:$R$100,"-")</f>
        <v>-</v>
      </c>
      <c r="E28" s="68" t="str">
        <f>_xlfn.XLOOKUP($A28,'03'!$G$3:$G$100,'03'!$R$3:$R$100,"-")</f>
        <v>-</v>
      </c>
      <c r="F28" s="68" t="str">
        <f>_xlfn.XLOOKUP($A28,'04'!$G$3:$G$100,'04'!$R$3:$R$100,"-")</f>
        <v>-</v>
      </c>
      <c r="G28" s="68" t="str">
        <f>_xlfn.XLOOKUP($A28,'05'!$G$3:$G$100,'05'!$R$3:$R$100,"-")</f>
        <v>-</v>
      </c>
      <c r="H28" s="68" t="str">
        <f>_xlfn.XLOOKUP($A28,'06'!$G$3:$G$100,'06'!$R$3:$R$100,"-")</f>
        <v>-</v>
      </c>
      <c r="I28" s="68" t="str">
        <f>_xlfn.XLOOKUP($A28,'07'!$G$3:$G$100,'07'!$R$3:$R$100,"-")</f>
        <v>-</v>
      </c>
      <c r="J28" s="68" t="str">
        <f>_xlfn.XLOOKUP($A28,'08'!$G$3:$G$100,'08'!$R$3:$R$100,"-")</f>
        <v>-</v>
      </c>
      <c r="K28" s="68" t="str">
        <f>_xlfn.XLOOKUP($A28,'09'!$G$3:$G$100,'09'!$R$3:$R$100,"-")</f>
        <v>-</v>
      </c>
      <c r="L28" s="68" t="str">
        <f>_xlfn.XLOOKUP($A28,'10'!$G$3:$G$100,'10'!$R$3:$R$100,"-")</f>
        <v>-</v>
      </c>
      <c r="M28" s="68" t="str">
        <f>_xlfn.XLOOKUP($A28,'11'!$G$3:$G$100,'11'!$R$3:$R$100,"-")</f>
        <v>-</v>
      </c>
      <c r="N28" s="68" t="str">
        <f>_xlfn.XLOOKUP($A28,'12'!$G$3:$G$100,'12'!$R$3:$R$100,"-")</f>
        <v>-</v>
      </c>
      <c r="O28" s="79">
        <f>SUM(C28:N28)+_xlfn.XLOOKUP(A28,RegisteredPlayers!$F$3:$F$300,RegisteredPlayers!$H$3:$H$300,0)</f>
        <v>0</v>
      </c>
      <c r="P28" s="76">
        <f>_xlfn.XLOOKUP(A28,RegisteredPlayers!$F$3:$F$300,RegisteredPlayers!$I$3:$I$300,0)</f>
        <v>0</v>
      </c>
      <c r="Q28" s="82">
        <v>26</v>
      </c>
      <c r="R28" s="38"/>
      <c r="S28" s="61">
        <v>0</v>
      </c>
      <c r="T28" s="68" t="str">
        <v>-</v>
      </c>
      <c r="U28" s="68" t="str">
        <v>-</v>
      </c>
      <c r="V28" s="68" t="str">
        <v>-</v>
      </c>
      <c r="W28" s="68" t="str">
        <v>-</v>
      </c>
      <c r="X28" s="68" t="str">
        <v>-</v>
      </c>
      <c r="Y28" s="68" t="str">
        <v>-</v>
      </c>
      <c r="Z28" s="68" t="str">
        <v>-</v>
      </c>
      <c r="AA28" s="68" t="str">
        <v>-</v>
      </c>
      <c r="AB28" s="68" t="str">
        <v>-</v>
      </c>
      <c r="AC28" s="68" t="str">
        <v>-</v>
      </c>
      <c r="AD28" s="68" t="str">
        <v>-</v>
      </c>
      <c r="AE28" s="68" t="str">
        <v>-</v>
      </c>
      <c r="AF28" s="79">
        <v>0</v>
      </c>
      <c r="AG28" s="74">
        <v>0</v>
      </c>
      <c r="AH28" s="82">
        <v>26</v>
      </c>
    </row>
    <row r="29" spans="1:34" ht="18" customHeight="1" x14ac:dyDescent="0.25">
      <c r="A29" s="63">
        <v>0</v>
      </c>
      <c r="B29" s="61">
        <v>0</v>
      </c>
      <c r="C29" s="68" t="str">
        <f>_xlfn.XLOOKUP($A29,'01'!$G$3:$G$100,'01'!$R$3:$R$100,"-")</f>
        <v>-</v>
      </c>
      <c r="D29" s="68" t="str">
        <f>_xlfn.XLOOKUP($A29,'02'!$G$3:$G$100,'02'!$R$3:$R$100,"-")</f>
        <v>-</v>
      </c>
      <c r="E29" s="68" t="str">
        <f>_xlfn.XLOOKUP($A29,'03'!$G$3:$G$100,'03'!$R$3:$R$100,"-")</f>
        <v>-</v>
      </c>
      <c r="F29" s="68" t="str">
        <f>_xlfn.XLOOKUP($A29,'04'!$G$3:$G$100,'04'!$R$3:$R$100,"-")</f>
        <v>-</v>
      </c>
      <c r="G29" s="68" t="str">
        <f>_xlfn.XLOOKUP($A29,'05'!$G$3:$G$100,'05'!$R$3:$R$100,"-")</f>
        <v>-</v>
      </c>
      <c r="H29" s="68" t="str">
        <f>_xlfn.XLOOKUP($A29,'06'!$G$3:$G$100,'06'!$R$3:$R$100,"-")</f>
        <v>-</v>
      </c>
      <c r="I29" s="68" t="str">
        <f>_xlfn.XLOOKUP($A29,'07'!$G$3:$G$100,'07'!$R$3:$R$100,"-")</f>
        <v>-</v>
      </c>
      <c r="J29" s="68" t="str">
        <f>_xlfn.XLOOKUP($A29,'08'!$G$3:$G$100,'08'!$R$3:$R$100,"-")</f>
        <v>-</v>
      </c>
      <c r="K29" s="68" t="str">
        <f>_xlfn.XLOOKUP($A29,'09'!$G$3:$G$100,'09'!$R$3:$R$100,"-")</f>
        <v>-</v>
      </c>
      <c r="L29" s="68" t="str">
        <f>_xlfn.XLOOKUP($A29,'10'!$G$3:$G$100,'10'!$R$3:$R$100,"-")</f>
        <v>-</v>
      </c>
      <c r="M29" s="68" t="str">
        <f>_xlfn.XLOOKUP($A29,'11'!$G$3:$G$100,'11'!$R$3:$R$100,"-")</f>
        <v>-</v>
      </c>
      <c r="N29" s="68" t="str">
        <f>_xlfn.XLOOKUP($A29,'12'!$G$3:$G$100,'12'!$R$3:$R$100,"-")</f>
        <v>-</v>
      </c>
      <c r="O29" s="79">
        <f>SUM(C29:N29)+_xlfn.XLOOKUP(A29,RegisteredPlayers!$F$3:$F$300,RegisteredPlayers!$H$3:$H$300,0)</f>
        <v>0</v>
      </c>
      <c r="P29" s="76">
        <f>_xlfn.XLOOKUP(A29,RegisteredPlayers!$F$3:$F$300,RegisteredPlayers!$I$3:$I$300,0)</f>
        <v>0</v>
      </c>
      <c r="Q29" s="82">
        <v>27</v>
      </c>
      <c r="R29" s="38"/>
      <c r="S29" s="61">
        <v>0</v>
      </c>
      <c r="T29" s="68" t="str">
        <v>-</v>
      </c>
      <c r="U29" s="68" t="str">
        <v>-</v>
      </c>
      <c r="V29" s="68" t="str">
        <v>-</v>
      </c>
      <c r="W29" s="68" t="str">
        <v>-</v>
      </c>
      <c r="X29" s="68" t="str">
        <v>-</v>
      </c>
      <c r="Y29" s="68" t="str">
        <v>-</v>
      </c>
      <c r="Z29" s="68" t="str">
        <v>-</v>
      </c>
      <c r="AA29" s="68" t="str">
        <v>-</v>
      </c>
      <c r="AB29" s="68" t="str">
        <v>-</v>
      </c>
      <c r="AC29" s="68" t="str">
        <v>-</v>
      </c>
      <c r="AD29" s="68" t="str">
        <v>-</v>
      </c>
      <c r="AE29" s="68" t="str">
        <v>-</v>
      </c>
      <c r="AF29" s="79">
        <v>0</v>
      </c>
      <c r="AG29" s="74">
        <v>0</v>
      </c>
      <c r="AH29" s="82">
        <v>27</v>
      </c>
    </row>
    <row r="30" spans="1:34" ht="18" customHeight="1" x14ac:dyDescent="0.25">
      <c r="A30" s="63">
        <v>0</v>
      </c>
      <c r="B30" s="61">
        <v>0</v>
      </c>
      <c r="C30" s="68" t="str">
        <f>_xlfn.XLOOKUP($A30,'01'!$G$3:$G$100,'01'!$R$3:$R$100,"-")</f>
        <v>-</v>
      </c>
      <c r="D30" s="68" t="str">
        <f>_xlfn.XLOOKUP($A30,'02'!$G$3:$G$100,'02'!$R$3:$R$100,"-")</f>
        <v>-</v>
      </c>
      <c r="E30" s="68" t="str">
        <f>_xlfn.XLOOKUP($A30,'03'!$G$3:$G$100,'03'!$R$3:$R$100,"-")</f>
        <v>-</v>
      </c>
      <c r="F30" s="68" t="str">
        <f>_xlfn.XLOOKUP($A30,'04'!$G$3:$G$100,'04'!$R$3:$R$100,"-")</f>
        <v>-</v>
      </c>
      <c r="G30" s="68" t="str">
        <f>_xlfn.XLOOKUP($A30,'05'!$G$3:$G$100,'05'!$R$3:$R$100,"-")</f>
        <v>-</v>
      </c>
      <c r="H30" s="68" t="str">
        <f>_xlfn.XLOOKUP($A30,'06'!$G$3:$G$100,'06'!$R$3:$R$100,"-")</f>
        <v>-</v>
      </c>
      <c r="I30" s="68" t="str">
        <f>_xlfn.XLOOKUP($A30,'07'!$G$3:$G$100,'07'!$R$3:$R$100,"-")</f>
        <v>-</v>
      </c>
      <c r="J30" s="68" t="str">
        <f>_xlfn.XLOOKUP($A30,'08'!$G$3:$G$100,'08'!$R$3:$R$100,"-")</f>
        <v>-</v>
      </c>
      <c r="K30" s="68" t="str">
        <f>_xlfn.XLOOKUP($A30,'09'!$G$3:$G$100,'09'!$R$3:$R$100,"-")</f>
        <v>-</v>
      </c>
      <c r="L30" s="68" t="str">
        <f>_xlfn.XLOOKUP($A30,'10'!$G$3:$G$100,'10'!$R$3:$R$100,"-")</f>
        <v>-</v>
      </c>
      <c r="M30" s="68" t="str">
        <f>_xlfn.XLOOKUP($A30,'11'!$G$3:$G$100,'11'!$R$3:$R$100,"-")</f>
        <v>-</v>
      </c>
      <c r="N30" s="68" t="str">
        <f>_xlfn.XLOOKUP($A30,'12'!$G$3:$G$100,'12'!$R$3:$R$100,"-")</f>
        <v>-</v>
      </c>
      <c r="O30" s="79">
        <f>SUM(C30:N30)+_xlfn.XLOOKUP(A30,RegisteredPlayers!$F$3:$F$300,RegisteredPlayers!$H$3:$H$300,0)</f>
        <v>0</v>
      </c>
      <c r="P30" s="76">
        <f>_xlfn.XLOOKUP(A30,RegisteredPlayers!$F$3:$F$300,RegisteredPlayers!$I$3:$I$300,0)</f>
        <v>0</v>
      </c>
      <c r="Q30" s="82">
        <v>28</v>
      </c>
      <c r="R30" s="38"/>
      <c r="S30" s="61">
        <v>0</v>
      </c>
      <c r="T30" s="68" t="str">
        <v>-</v>
      </c>
      <c r="U30" s="68" t="str">
        <v>-</v>
      </c>
      <c r="V30" s="68" t="str">
        <v>-</v>
      </c>
      <c r="W30" s="68" t="str">
        <v>-</v>
      </c>
      <c r="X30" s="68" t="str">
        <v>-</v>
      </c>
      <c r="Y30" s="68" t="str">
        <v>-</v>
      </c>
      <c r="Z30" s="68" t="str">
        <v>-</v>
      </c>
      <c r="AA30" s="68" t="str">
        <v>-</v>
      </c>
      <c r="AB30" s="68" t="str">
        <v>-</v>
      </c>
      <c r="AC30" s="68" t="str">
        <v>-</v>
      </c>
      <c r="AD30" s="68" t="str">
        <v>-</v>
      </c>
      <c r="AE30" s="68" t="str">
        <v>-</v>
      </c>
      <c r="AF30" s="79">
        <v>0</v>
      </c>
      <c r="AG30" s="74">
        <v>0</v>
      </c>
      <c r="AH30" s="82">
        <v>28</v>
      </c>
    </row>
    <row r="31" spans="1:34" ht="18" customHeight="1" x14ac:dyDescent="0.25">
      <c r="A31" s="63">
        <v>0</v>
      </c>
      <c r="B31" s="61">
        <v>0</v>
      </c>
      <c r="C31" s="68" t="str">
        <f>_xlfn.XLOOKUP($A31,'01'!$G$3:$G$100,'01'!$R$3:$R$100,"-")</f>
        <v>-</v>
      </c>
      <c r="D31" s="68" t="str">
        <f>_xlfn.XLOOKUP($A31,'02'!$G$3:$G$100,'02'!$R$3:$R$100,"-")</f>
        <v>-</v>
      </c>
      <c r="E31" s="68" t="str">
        <f>_xlfn.XLOOKUP($A31,'03'!$G$3:$G$100,'03'!$R$3:$R$100,"-")</f>
        <v>-</v>
      </c>
      <c r="F31" s="68" t="str">
        <f>_xlfn.XLOOKUP($A31,'04'!$G$3:$G$100,'04'!$R$3:$R$100,"-")</f>
        <v>-</v>
      </c>
      <c r="G31" s="68" t="str">
        <f>_xlfn.XLOOKUP($A31,'05'!$G$3:$G$100,'05'!$R$3:$R$100,"-")</f>
        <v>-</v>
      </c>
      <c r="H31" s="68" t="str">
        <f>_xlfn.XLOOKUP($A31,'06'!$G$3:$G$100,'06'!$R$3:$R$100,"-")</f>
        <v>-</v>
      </c>
      <c r="I31" s="68" t="str">
        <f>_xlfn.XLOOKUP($A31,'07'!$G$3:$G$100,'07'!$R$3:$R$100,"-")</f>
        <v>-</v>
      </c>
      <c r="J31" s="68" t="str">
        <f>_xlfn.XLOOKUP($A31,'08'!$G$3:$G$100,'08'!$R$3:$R$100,"-")</f>
        <v>-</v>
      </c>
      <c r="K31" s="68" t="str">
        <f>_xlfn.XLOOKUP($A31,'09'!$G$3:$G$100,'09'!$R$3:$R$100,"-")</f>
        <v>-</v>
      </c>
      <c r="L31" s="68" t="str">
        <f>_xlfn.XLOOKUP($A31,'10'!$G$3:$G$100,'10'!$R$3:$R$100,"-")</f>
        <v>-</v>
      </c>
      <c r="M31" s="68" t="str">
        <f>_xlfn.XLOOKUP($A31,'11'!$G$3:$G$100,'11'!$R$3:$R$100,"-")</f>
        <v>-</v>
      </c>
      <c r="N31" s="68" t="str">
        <f>_xlfn.XLOOKUP($A31,'12'!$G$3:$G$100,'12'!$R$3:$R$100,"-")</f>
        <v>-</v>
      </c>
      <c r="O31" s="79">
        <f>SUM(C31:N31)+_xlfn.XLOOKUP(A31,RegisteredPlayers!$F$3:$F$300,RegisteredPlayers!$H$3:$H$300,0)</f>
        <v>0</v>
      </c>
      <c r="P31" s="76">
        <f>_xlfn.XLOOKUP(A31,RegisteredPlayers!$F$3:$F$300,RegisteredPlayers!$I$3:$I$300,0)</f>
        <v>0</v>
      </c>
      <c r="Q31" s="82">
        <v>29</v>
      </c>
      <c r="R31" s="38"/>
      <c r="S31" s="61">
        <v>0</v>
      </c>
      <c r="T31" s="68" t="str">
        <v>-</v>
      </c>
      <c r="U31" s="68" t="str">
        <v>-</v>
      </c>
      <c r="V31" s="68" t="str">
        <v>-</v>
      </c>
      <c r="W31" s="68" t="str">
        <v>-</v>
      </c>
      <c r="X31" s="68" t="str">
        <v>-</v>
      </c>
      <c r="Y31" s="68" t="str">
        <v>-</v>
      </c>
      <c r="Z31" s="68" t="str">
        <v>-</v>
      </c>
      <c r="AA31" s="68" t="str">
        <v>-</v>
      </c>
      <c r="AB31" s="68" t="str">
        <v>-</v>
      </c>
      <c r="AC31" s="68" t="str">
        <v>-</v>
      </c>
      <c r="AD31" s="68" t="str">
        <v>-</v>
      </c>
      <c r="AE31" s="68" t="str">
        <v>-</v>
      </c>
      <c r="AF31" s="79">
        <v>0</v>
      </c>
      <c r="AG31" s="74">
        <v>0</v>
      </c>
      <c r="AH31" s="82">
        <v>29</v>
      </c>
    </row>
    <row r="32" spans="1:34" ht="18" customHeight="1" x14ac:dyDescent="0.25">
      <c r="A32" s="63">
        <v>0</v>
      </c>
      <c r="B32" s="61">
        <v>0</v>
      </c>
      <c r="C32" s="68" t="str">
        <f>_xlfn.XLOOKUP($A32,'01'!$G$3:$G$100,'01'!$R$3:$R$100,"-")</f>
        <v>-</v>
      </c>
      <c r="D32" s="68" t="str">
        <f>_xlfn.XLOOKUP($A32,'02'!$G$3:$G$100,'02'!$R$3:$R$100,"-")</f>
        <v>-</v>
      </c>
      <c r="E32" s="68" t="str">
        <f>_xlfn.XLOOKUP($A32,'03'!$G$3:$G$100,'03'!$R$3:$R$100,"-")</f>
        <v>-</v>
      </c>
      <c r="F32" s="68" t="str">
        <f>_xlfn.XLOOKUP($A32,'04'!$G$3:$G$100,'04'!$R$3:$R$100,"-")</f>
        <v>-</v>
      </c>
      <c r="G32" s="68" t="str">
        <f>_xlfn.XLOOKUP($A32,'05'!$G$3:$G$100,'05'!$R$3:$R$100,"-")</f>
        <v>-</v>
      </c>
      <c r="H32" s="68" t="str">
        <f>_xlfn.XLOOKUP($A32,'06'!$G$3:$G$100,'06'!$R$3:$R$100,"-")</f>
        <v>-</v>
      </c>
      <c r="I32" s="68" t="str">
        <f>_xlfn.XLOOKUP($A32,'07'!$G$3:$G$100,'07'!$R$3:$R$100,"-")</f>
        <v>-</v>
      </c>
      <c r="J32" s="68" t="str">
        <f>_xlfn.XLOOKUP($A32,'08'!$G$3:$G$100,'08'!$R$3:$R$100,"-")</f>
        <v>-</v>
      </c>
      <c r="K32" s="68" t="str">
        <f>_xlfn.XLOOKUP($A32,'09'!$G$3:$G$100,'09'!$R$3:$R$100,"-")</f>
        <v>-</v>
      </c>
      <c r="L32" s="68" t="str">
        <f>_xlfn.XLOOKUP($A32,'10'!$G$3:$G$100,'10'!$R$3:$R$100,"-")</f>
        <v>-</v>
      </c>
      <c r="M32" s="68" t="str">
        <f>_xlfn.XLOOKUP($A32,'11'!$G$3:$G$100,'11'!$R$3:$R$100,"-")</f>
        <v>-</v>
      </c>
      <c r="N32" s="68" t="str">
        <f>_xlfn.XLOOKUP($A32,'12'!$G$3:$G$100,'12'!$R$3:$R$100,"-")</f>
        <v>-</v>
      </c>
      <c r="O32" s="79">
        <f>SUM(C32:N32)+_xlfn.XLOOKUP(A32,RegisteredPlayers!$F$3:$F$300,RegisteredPlayers!$H$3:$H$300,0)</f>
        <v>0</v>
      </c>
      <c r="P32" s="76">
        <f>_xlfn.XLOOKUP(A32,RegisteredPlayers!$F$3:$F$300,RegisteredPlayers!$I$3:$I$300,0)</f>
        <v>0</v>
      </c>
      <c r="Q32" s="82">
        <v>30</v>
      </c>
      <c r="R32" s="38"/>
      <c r="S32" s="61">
        <v>0</v>
      </c>
      <c r="T32" s="68" t="str">
        <v>-</v>
      </c>
      <c r="U32" s="68" t="str">
        <v>-</v>
      </c>
      <c r="V32" s="68" t="str">
        <v>-</v>
      </c>
      <c r="W32" s="68" t="str">
        <v>-</v>
      </c>
      <c r="X32" s="68" t="str">
        <v>-</v>
      </c>
      <c r="Y32" s="68" t="str">
        <v>-</v>
      </c>
      <c r="Z32" s="68" t="str">
        <v>-</v>
      </c>
      <c r="AA32" s="68" t="str">
        <v>-</v>
      </c>
      <c r="AB32" s="68" t="str">
        <v>-</v>
      </c>
      <c r="AC32" s="68" t="str">
        <v>-</v>
      </c>
      <c r="AD32" s="68" t="str">
        <v>-</v>
      </c>
      <c r="AE32" s="68" t="str">
        <v>-</v>
      </c>
      <c r="AF32" s="79">
        <v>0</v>
      </c>
      <c r="AG32" s="74">
        <v>0</v>
      </c>
      <c r="AH32" s="82">
        <v>30</v>
      </c>
    </row>
    <row r="33" spans="1:34" ht="18" customHeight="1" x14ac:dyDescent="0.25">
      <c r="A33" s="63">
        <v>0</v>
      </c>
      <c r="B33" s="61">
        <v>0</v>
      </c>
      <c r="C33" s="68" t="str">
        <f>_xlfn.XLOOKUP($A33,'01'!$G$3:$G$100,'01'!$R$3:$R$100,"-")</f>
        <v>-</v>
      </c>
      <c r="D33" s="68" t="str">
        <f>_xlfn.XLOOKUP($A33,'02'!$G$3:$G$100,'02'!$R$3:$R$100,"-")</f>
        <v>-</v>
      </c>
      <c r="E33" s="68" t="str">
        <f>_xlfn.XLOOKUP($A33,'03'!$G$3:$G$100,'03'!$R$3:$R$100,"-")</f>
        <v>-</v>
      </c>
      <c r="F33" s="68" t="str">
        <f>_xlfn.XLOOKUP($A33,'04'!$G$3:$G$100,'04'!$R$3:$R$100,"-")</f>
        <v>-</v>
      </c>
      <c r="G33" s="68" t="str">
        <f>_xlfn.XLOOKUP($A33,'05'!$G$3:$G$100,'05'!$R$3:$R$100,"-")</f>
        <v>-</v>
      </c>
      <c r="H33" s="68" t="str">
        <f>_xlfn.XLOOKUP($A33,'06'!$G$3:$G$100,'06'!$R$3:$R$100,"-")</f>
        <v>-</v>
      </c>
      <c r="I33" s="68" t="str">
        <f>_xlfn.XLOOKUP($A33,'07'!$G$3:$G$100,'07'!$R$3:$R$100,"-")</f>
        <v>-</v>
      </c>
      <c r="J33" s="68" t="str">
        <f>_xlfn.XLOOKUP($A33,'08'!$G$3:$G$100,'08'!$R$3:$R$100,"-")</f>
        <v>-</v>
      </c>
      <c r="K33" s="68" t="str">
        <f>_xlfn.XLOOKUP($A33,'09'!$G$3:$G$100,'09'!$R$3:$R$100,"-")</f>
        <v>-</v>
      </c>
      <c r="L33" s="68" t="str">
        <f>_xlfn.XLOOKUP($A33,'10'!$G$3:$G$100,'10'!$R$3:$R$100,"-")</f>
        <v>-</v>
      </c>
      <c r="M33" s="68" t="str">
        <f>_xlfn.XLOOKUP($A33,'11'!$G$3:$G$100,'11'!$R$3:$R$100,"-")</f>
        <v>-</v>
      </c>
      <c r="N33" s="68" t="str">
        <f>_xlfn.XLOOKUP($A33,'12'!$G$3:$G$100,'12'!$R$3:$R$100,"-")</f>
        <v>-</v>
      </c>
      <c r="O33" s="79">
        <f>SUM(C33:N33)+_xlfn.XLOOKUP(A33,RegisteredPlayers!$F$3:$F$300,RegisteredPlayers!$H$3:$H$300,0)</f>
        <v>0</v>
      </c>
      <c r="P33" s="76">
        <f>_xlfn.XLOOKUP(A33,RegisteredPlayers!$F$3:$F$300,RegisteredPlayers!$I$3:$I$300,0)</f>
        <v>0</v>
      </c>
      <c r="Q33" s="82">
        <v>31</v>
      </c>
      <c r="R33" s="38"/>
      <c r="S33" s="61">
        <v>0</v>
      </c>
      <c r="T33" s="68" t="str">
        <v>-</v>
      </c>
      <c r="U33" s="68" t="str">
        <v>-</v>
      </c>
      <c r="V33" s="68" t="str">
        <v>-</v>
      </c>
      <c r="W33" s="68" t="str">
        <v>-</v>
      </c>
      <c r="X33" s="68" t="str">
        <v>-</v>
      </c>
      <c r="Y33" s="68" t="str">
        <v>-</v>
      </c>
      <c r="Z33" s="68" t="str">
        <v>-</v>
      </c>
      <c r="AA33" s="68" t="str">
        <v>-</v>
      </c>
      <c r="AB33" s="68" t="str">
        <v>-</v>
      </c>
      <c r="AC33" s="68" t="str">
        <v>-</v>
      </c>
      <c r="AD33" s="68" t="str">
        <v>-</v>
      </c>
      <c r="AE33" s="68" t="str">
        <v>-</v>
      </c>
      <c r="AF33" s="79">
        <v>0</v>
      </c>
      <c r="AG33" s="74">
        <v>0</v>
      </c>
      <c r="AH33" s="82">
        <v>31</v>
      </c>
    </row>
    <row r="34" spans="1:34" ht="18" customHeight="1" x14ac:dyDescent="0.25">
      <c r="A34" s="63">
        <v>0</v>
      </c>
      <c r="B34" s="61">
        <v>0</v>
      </c>
      <c r="C34" s="68" t="str">
        <f>_xlfn.XLOOKUP($A34,'01'!$G$3:$G$100,'01'!$R$3:$R$100,"-")</f>
        <v>-</v>
      </c>
      <c r="D34" s="68" t="str">
        <f>_xlfn.XLOOKUP($A34,'02'!$G$3:$G$100,'02'!$R$3:$R$100,"-")</f>
        <v>-</v>
      </c>
      <c r="E34" s="68" t="str">
        <f>_xlfn.XLOOKUP($A34,'03'!$G$3:$G$100,'03'!$R$3:$R$100,"-")</f>
        <v>-</v>
      </c>
      <c r="F34" s="68" t="str">
        <f>_xlfn.XLOOKUP($A34,'04'!$G$3:$G$100,'04'!$R$3:$R$100,"-")</f>
        <v>-</v>
      </c>
      <c r="G34" s="68" t="str">
        <f>_xlfn.XLOOKUP($A34,'05'!$G$3:$G$100,'05'!$R$3:$R$100,"-")</f>
        <v>-</v>
      </c>
      <c r="H34" s="68" t="str">
        <f>_xlfn.XLOOKUP($A34,'06'!$G$3:$G$100,'06'!$R$3:$R$100,"-")</f>
        <v>-</v>
      </c>
      <c r="I34" s="68" t="str">
        <f>_xlfn.XLOOKUP($A34,'07'!$G$3:$G$100,'07'!$R$3:$R$100,"-")</f>
        <v>-</v>
      </c>
      <c r="J34" s="68" t="str">
        <f>_xlfn.XLOOKUP($A34,'08'!$G$3:$G$100,'08'!$R$3:$R$100,"-")</f>
        <v>-</v>
      </c>
      <c r="K34" s="68" t="str">
        <f>_xlfn.XLOOKUP($A34,'09'!$G$3:$G$100,'09'!$R$3:$R$100,"-")</f>
        <v>-</v>
      </c>
      <c r="L34" s="68" t="str">
        <f>_xlfn.XLOOKUP($A34,'10'!$G$3:$G$100,'10'!$R$3:$R$100,"-")</f>
        <v>-</v>
      </c>
      <c r="M34" s="68" t="str">
        <f>_xlfn.XLOOKUP($A34,'11'!$G$3:$G$100,'11'!$R$3:$R$100,"-")</f>
        <v>-</v>
      </c>
      <c r="N34" s="68" t="str">
        <f>_xlfn.XLOOKUP($A34,'12'!$G$3:$G$100,'12'!$R$3:$R$100,"-")</f>
        <v>-</v>
      </c>
      <c r="O34" s="79">
        <f>SUM(C34:N34)+_xlfn.XLOOKUP(A34,RegisteredPlayers!$F$3:$F$300,RegisteredPlayers!$H$3:$H$300,0)</f>
        <v>0</v>
      </c>
      <c r="P34" s="76">
        <f>_xlfn.XLOOKUP(A34,RegisteredPlayers!$F$3:$F$300,RegisteredPlayers!$I$3:$I$300,0)</f>
        <v>0</v>
      </c>
      <c r="Q34" s="82">
        <v>32</v>
      </c>
      <c r="R34" s="38"/>
      <c r="S34" s="61">
        <v>0</v>
      </c>
      <c r="T34" s="68" t="str">
        <v>-</v>
      </c>
      <c r="U34" s="68" t="str">
        <v>-</v>
      </c>
      <c r="V34" s="68" t="str">
        <v>-</v>
      </c>
      <c r="W34" s="68" t="str">
        <v>-</v>
      </c>
      <c r="X34" s="68" t="str">
        <v>-</v>
      </c>
      <c r="Y34" s="68" t="str">
        <v>-</v>
      </c>
      <c r="Z34" s="68" t="str">
        <v>-</v>
      </c>
      <c r="AA34" s="68" t="str">
        <v>-</v>
      </c>
      <c r="AB34" s="68" t="str">
        <v>-</v>
      </c>
      <c r="AC34" s="68" t="str">
        <v>-</v>
      </c>
      <c r="AD34" s="68" t="str">
        <v>-</v>
      </c>
      <c r="AE34" s="68" t="str">
        <v>-</v>
      </c>
      <c r="AF34" s="79">
        <v>0</v>
      </c>
      <c r="AG34" s="74">
        <v>0</v>
      </c>
      <c r="AH34" s="82">
        <v>32</v>
      </c>
    </row>
    <row r="35" spans="1:34" ht="15" customHeight="1" x14ac:dyDescent="0.25">
      <c r="A35" s="63">
        <v>0</v>
      </c>
      <c r="B35" s="61">
        <v>0</v>
      </c>
      <c r="C35" s="68" t="str">
        <f>_xlfn.XLOOKUP($A35,'01'!$G$3:$G$100,'01'!$R$3:$R$100,"-")</f>
        <v>-</v>
      </c>
      <c r="D35" s="68" t="str">
        <f>_xlfn.XLOOKUP($A35,'02'!$G$3:$G$100,'02'!$R$3:$R$100,"-")</f>
        <v>-</v>
      </c>
      <c r="E35" s="68" t="str">
        <f>_xlfn.XLOOKUP($A35,'03'!$G$3:$G$100,'03'!$R$3:$R$100,"-")</f>
        <v>-</v>
      </c>
      <c r="F35" s="68" t="str">
        <f>_xlfn.XLOOKUP($A35,'04'!$G$3:$G$100,'04'!$R$3:$R$100,"-")</f>
        <v>-</v>
      </c>
      <c r="G35" s="68" t="str">
        <f>_xlfn.XLOOKUP($A35,'05'!$G$3:$G$100,'05'!$R$3:$R$100,"-")</f>
        <v>-</v>
      </c>
      <c r="H35" s="68" t="str">
        <f>_xlfn.XLOOKUP($A35,'06'!$G$3:$G$100,'06'!$R$3:$R$100,"-")</f>
        <v>-</v>
      </c>
      <c r="I35" s="68" t="str">
        <f>_xlfn.XLOOKUP($A35,'07'!$G$3:$G$100,'07'!$R$3:$R$100,"-")</f>
        <v>-</v>
      </c>
      <c r="J35" s="68" t="str">
        <f>_xlfn.XLOOKUP($A35,'08'!$G$3:$G$100,'08'!$R$3:$R$100,"-")</f>
        <v>-</v>
      </c>
      <c r="K35" s="68" t="str">
        <f>_xlfn.XLOOKUP($A35,'09'!$G$3:$G$100,'09'!$R$3:$R$100,"-")</f>
        <v>-</v>
      </c>
      <c r="L35" s="68" t="str">
        <f>_xlfn.XLOOKUP($A35,'10'!$G$3:$G$100,'10'!$R$3:$R$100,"-")</f>
        <v>-</v>
      </c>
      <c r="M35" s="68" t="str">
        <f>_xlfn.XLOOKUP($A35,'11'!$G$3:$G$100,'11'!$R$3:$R$100,"-")</f>
        <v>-</v>
      </c>
      <c r="N35" s="68" t="str">
        <f>_xlfn.XLOOKUP($A35,'12'!$G$3:$G$100,'12'!$R$3:$R$100,"-")</f>
        <v>-</v>
      </c>
      <c r="O35" s="79">
        <f>SUM(C35:N35)+_xlfn.XLOOKUP(A35,RegisteredPlayers!$F$3:$F$300,RegisteredPlayers!$H$3:$H$300,0)</f>
        <v>0</v>
      </c>
      <c r="P35" s="76">
        <f>_xlfn.XLOOKUP(A35,RegisteredPlayers!$F$3:$F$300,RegisteredPlayers!$I$3:$I$300,0)</f>
        <v>0</v>
      </c>
      <c r="Q35" s="82">
        <v>33</v>
      </c>
      <c r="R35" s="38"/>
      <c r="S35" s="61">
        <v>0</v>
      </c>
      <c r="T35" s="68" t="str">
        <v>-</v>
      </c>
      <c r="U35" s="68" t="str">
        <v>-</v>
      </c>
      <c r="V35" s="68" t="str">
        <v>-</v>
      </c>
      <c r="W35" s="68" t="str">
        <v>-</v>
      </c>
      <c r="X35" s="68" t="str">
        <v>-</v>
      </c>
      <c r="Y35" s="68" t="str">
        <v>-</v>
      </c>
      <c r="Z35" s="68" t="str">
        <v>-</v>
      </c>
      <c r="AA35" s="68" t="str">
        <v>-</v>
      </c>
      <c r="AB35" s="68" t="str">
        <v>-</v>
      </c>
      <c r="AC35" s="68" t="str">
        <v>-</v>
      </c>
      <c r="AD35" s="68" t="str">
        <v>-</v>
      </c>
      <c r="AE35" s="68" t="str">
        <v>-</v>
      </c>
      <c r="AF35" s="79">
        <v>0</v>
      </c>
      <c r="AG35" s="74">
        <v>0</v>
      </c>
      <c r="AH35" s="82">
        <v>33</v>
      </c>
    </row>
    <row r="36" spans="1:34" ht="18" customHeight="1" x14ac:dyDescent="0.25">
      <c r="A36" s="63">
        <v>0</v>
      </c>
      <c r="B36" s="61">
        <v>0</v>
      </c>
      <c r="C36" s="68" t="str">
        <f>_xlfn.XLOOKUP($A36,'01'!$G$3:$G$100,'01'!$R$3:$R$100,"-")</f>
        <v>-</v>
      </c>
      <c r="D36" s="68" t="str">
        <f>_xlfn.XLOOKUP($A36,'02'!$G$3:$G$100,'02'!$R$3:$R$100,"-")</f>
        <v>-</v>
      </c>
      <c r="E36" s="68" t="str">
        <f>_xlfn.XLOOKUP($A36,'03'!$G$3:$G$100,'03'!$R$3:$R$100,"-")</f>
        <v>-</v>
      </c>
      <c r="F36" s="68" t="str">
        <f>_xlfn.XLOOKUP($A36,'04'!$G$3:$G$100,'04'!$R$3:$R$100,"-")</f>
        <v>-</v>
      </c>
      <c r="G36" s="68" t="str">
        <f>_xlfn.XLOOKUP($A36,'05'!$G$3:$G$100,'05'!$R$3:$R$100,"-")</f>
        <v>-</v>
      </c>
      <c r="H36" s="68" t="str">
        <f>_xlfn.XLOOKUP($A36,'06'!$G$3:$G$100,'06'!$R$3:$R$100,"-")</f>
        <v>-</v>
      </c>
      <c r="I36" s="68" t="str">
        <f>_xlfn.XLOOKUP($A36,'07'!$G$3:$G$100,'07'!$R$3:$R$100,"-")</f>
        <v>-</v>
      </c>
      <c r="J36" s="68" t="str">
        <f>_xlfn.XLOOKUP($A36,'08'!$G$3:$G$100,'08'!$R$3:$R$100,"-")</f>
        <v>-</v>
      </c>
      <c r="K36" s="68" t="str">
        <f>_xlfn.XLOOKUP($A36,'09'!$G$3:$G$100,'09'!$R$3:$R$100,"-")</f>
        <v>-</v>
      </c>
      <c r="L36" s="68" t="str">
        <f>_xlfn.XLOOKUP($A36,'10'!$G$3:$G$100,'10'!$R$3:$R$100,"-")</f>
        <v>-</v>
      </c>
      <c r="M36" s="68" t="str">
        <f>_xlfn.XLOOKUP($A36,'11'!$G$3:$G$100,'11'!$R$3:$R$100,"-")</f>
        <v>-</v>
      </c>
      <c r="N36" s="68" t="str">
        <f>_xlfn.XLOOKUP($A36,'12'!$G$3:$G$100,'12'!$R$3:$R$100,"-")</f>
        <v>-</v>
      </c>
      <c r="O36" s="79">
        <f>SUM(C36:N36)+_xlfn.XLOOKUP(A36,RegisteredPlayers!$F$3:$F$300,RegisteredPlayers!$H$3:$H$300,0)</f>
        <v>0</v>
      </c>
      <c r="P36" s="76">
        <f>_xlfn.XLOOKUP(A36,RegisteredPlayers!$F$3:$F$300,RegisteredPlayers!$I$3:$I$300,0)</f>
        <v>0</v>
      </c>
      <c r="Q36" s="82">
        <v>34</v>
      </c>
      <c r="R36" s="38"/>
      <c r="S36" s="61">
        <v>0</v>
      </c>
      <c r="T36" s="68" t="str">
        <v>-</v>
      </c>
      <c r="U36" s="68" t="str">
        <v>-</v>
      </c>
      <c r="V36" s="68" t="str">
        <v>-</v>
      </c>
      <c r="W36" s="68" t="str">
        <v>-</v>
      </c>
      <c r="X36" s="68" t="str">
        <v>-</v>
      </c>
      <c r="Y36" s="68" t="str">
        <v>-</v>
      </c>
      <c r="Z36" s="68" t="str">
        <v>-</v>
      </c>
      <c r="AA36" s="68" t="str">
        <v>-</v>
      </c>
      <c r="AB36" s="68" t="str">
        <v>-</v>
      </c>
      <c r="AC36" s="68" t="str">
        <v>-</v>
      </c>
      <c r="AD36" s="68" t="str">
        <v>-</v>
      </c>
      <c r="AE36" s="68" t="str">
        <v>-</v>
      </c>
      <c r="AF36" s="79">
        <v>0</v>
      </c>
      <c r="AG36" s="74">
        <v>0</v>
      </c>
      <c r="AH36" s="82">
        <v>34</v>
      </c>
    </row>
    <row r="37" spans="1:34" ht="18" customHeight="1" x14ac:dyDescent="0.25">
      <c r="A37" s="63">
        <v>0</v>
      </c>
      <c r="B37" s="61">
        <v>0</v>
      </c>
      <c r="C37" s="68" t="str">
        <f>_xlfn.XLOOKUP($A37,'01'!$G$3:$G$100,'01'!$R$3:$R$100,"-")</f>
        <v>-</v>
      </c>
      <c r="D37" s="68" t="str">
        <f>_xlfn.XLOOKUP($A37,'02'!$G$3:$G$100,'02'!$R$3:$R$100,"-")</f>
        <v>-</v>
      </c>
      <c r="E37" s="68" t="str">
        <f>_xlfn.XLOOKUP($A37,'03'!$G$3:$G$100,'03'!$R$3:$R$100,"-")</f>
        <v>-</v>
      </c>
      <c r="F37" s="68" t="str">
        <f>_xlfn.XLOOKUP($A37,'04'!$G$3:$G$100,'04'!$R$3:$R$100,"-")</f>
        <v>-</v>
      </c>
      <c r="G37" s="68" t="str">
        <f>_xlfn.XLOOKUP($A37,'05'!$G$3:$G$100,'05'!$R$3:$R$100,"-")</f>
        <v>-</v>
      </c>
      <c r="H37" s="68" t="str">
        <f>_xlfn.XLOOKUP($A37,'06'!$G$3:$G$100,'06'!$R$3:$R$100,"-")</f>
        <v>-</v>
      </c>
      <c r="I37" s="68" t="str">
        <f>_xlfn.XLOOKUP($A37,'07'!$G$3:$G$100,'07'!$R$3:$R$100,"-")</f>
        <v>-</v>
      </c>
      <c r="J37" s="68" t="str">
        <f>_xlfn.XLOOKUP($A37,'08'!$G$3:$G$100,'08'!$R$3:$R$100,"-")</f>
        <v>-</v>
      </c>
      <c r="K37" s="68" t="str">
        <f>_xlfn.XLOOKUP($A37,'09'!$G$3:$G$100,'09'!$R$3:$R$100,"-")</f>
        <v>-</v>
      </c>
      <c r="L37" s="68" t="str">
        <f>_xlfn.XLOOKUP($A37,'10'!$G$3:$G$100,'10'!$R$3:$R$100,"-")</f>
        <v>-</v>
      </c>
      <c r="M37" s="68" t="str">
        <f>_xlfn.XLOOKUP($A37,'11'!$G$3:$G$100,'11'!$R$3:$R$100,"-")</f>
        <v>-</v>
      </c>
      <c r="N37" s="68" t="str">
        <f>_xlfn.XLOOKUP($A37,'12'!$G$3:$G$100,'12'!$R$3:$R$100,"-")</f>
        <v>-</v>
      </c>
      <c r="O37" s="79">
        <f>SUM(C37:N37)+_xlfn.XLOOKUP(A37,RegisteredPlayers!$F$3:$F$300,RegisteredPlayers!$H$3:$H$300,0)</f>
        <v>0</v>
      </c>
      <c r="P37" s="76">
        <f>_xlfn.XLOOKUP(A37,RegisteredPlayers!$F$3:$F$300,RegisteredPlayers!$I$3:$I$300,0)</f>
        <v>0</v>
      </c>
      <c r="Q37" s="83">
        <v>35</v>
      </c>
      <c r="R37" s="38"/>
      <c r="S37" s="61">
        <v>0</v>
      </c>
      <c r="T37" s="68" t="str">
        <v>-</v>
      </c>
      <c r="U37" s="68" t="str">
        <v>-</v>
      </c>
      <c r="V37" s="68" t="str">
        <v>-</v>
      </c>
      <c r="W37" s="68" t="str">
        <v>-</v>
      </c>
      <c r="X37" s="68" t="str">
        <v>-</v>
      </c>
      <c r="Y37" s="68" t="str">
        <v>-</v>
      </c>
      <c r="Z37" s="68" t="str">
        <v>-</v>
      </c>
      <c r="AA37" s="68" t="str">
        <v>-</v>
      </c>
      <c r="AB37" s="68" t="str">
        <v>-</v>
      </c>
      <c r="AC37" s="68" t="str">
        <v>-</v>
      </c>
      <c r="AD37" s="68" t="str">
        <v>-</v>
      </c>
      <c r="AE37" s="68" t="str">
        <v>-</v>
      </c>
      <c r="AF37" s="79">
        <v>0</v>
      </c>
      <c r="AG37" s="74">
        <v>0</v>
      </c>
      <c r="AH37" s="83">
        <v>35</v>
      </c>
    </row>
    <row r="38" spans="1:34" ht="18" customHeight="1" x14ac:dyDescent="0.25">
      <c r="A38" s="63">
        <v>0</v>
      </c>
      <c r="B38" s="61">
        <v>0</v>
      </c>
      <c r="C38" s="68" t="str">
        <f>_xlfn.XLOOKUP($A38,'01'!$G$3:$G$100,'01'!$R$3:$R$100,"-")</f>
        <v>-</v>
      </c>
      <c r="D38" s="68" t="str">
        <f>_xlfn.XLOOKUP($A38,'02'!$G$3:$G$100,'02'!$R$3:$R$100,"-")</f>
        <v>-</v>
      </c>
      <c r="E38" s="68" t="str">
        <f>_xlfn.XLOOKUP($A38,'03'!$G$3:$G$100,'03'!$R$3:$R$100,"-")</f>
        <v>-</v>
      </c>
      <c r="F38" s="68" t="str">
        <f>_xlfn.XLOOKUP($A38,'04'!$G$3:$G$100,'04'!$R$3:$R$100,"-")</f>
        <v>-</v>
      </c>
      <c r="G38" s="68" t="str">
        <f>_xlfn.XLOOKUP($A38,'05'!$G$3:$G$100,'05'!$R$3:$R$100,"-")</f>
        <v>-</v>
      </c>
      <c r="H38" s="68" t="str">
        <f>_xlfn.XLOOKUP($A38,'06'!$G$3:$G$100,'06'!$R$3:$R$100,"-")</f>
        <v>-</v>
      </c>
      <c r="I38" s="68" t="str">
        <f>_xlfn.XLOOKUP($A38,'07'!$G$3:$G$100,'07'!$R$3:$R$100,"-")</f>
        <v>-</v>
      </c>
      <c r="J38" s="68" t="str">
        <f>_xlfn.XLOOKUP($A38,'08'!$G$3:$G$100,'08'!$R$3:$R$100,"-")</f>
        <v>-</v>
      </c>
      <c r="K38" s="68" t="str">
        <f>_xlfn.XLOOKUP($A38,'09'!$G$3:$G$100,'09'!$R$3:$R$100,"-")</f>
        <v>-</v>
      </c>
      <c r="L38" s="68" t="str">
        <f>_xlfn.XLOOKUP($A38,'10'!$G$3:$G$100,'10'!$R$3:$R$100,"-")</f>
        <v>-</v>
      </c>
      <c r="M38" s="68" t="str">
        <f>_xlfn.XLOOKUP($A38,'11'!$G$3:$G$100,'11'!$R$3:$R$100,"-")</f>
        <v>-</v>
      </c>
      <c r="N38" s="68" t="str">
        <f>_xlfn.XLOOKUP($A38,'12'!$G$3:$G$100,'12'!$R$3:$R$100,"-")</f>
        <v>-</v>
      </c>
      <c r="O38" s="79">
        <f>SUM(C38:N38)+_xlfn.XLOOKUP(A38,RegisteredPlayers!$F$3:$F$300,RegisteredPlayers!$H$3:$H$300,0)</f>
        <v>0</v>
      </c>
      <c r="P38" s="76">
        <f>_xlfn.XLOOKUP(A38,RegisteredPlayers!$F$3:$F$300,RegisteredPlayers!$I$3:$I$300,0)</f>
        <v>0</v>
      </c>
      <c r="Q38" s="82">
        <v>36</v>
      </c>
      <c r="R38" s="38"/>
      <c r="S38" s="61">
        <v>0</v>
      </c>
      <c r="T38" s="68" t="str">
        <v>-</v>
      </c>
      <c r="U38" s="68" t="str">
        <v>-</v>
      </c>
      <c r="V38" s="68" t="str">
        <v>-</v>
      </c>
      <c r="W38" s="68" t="str">
        <v>-</v>
      </c>
      <c r="X38" s="68" t="str">
        <v>-</v>
      </c>
      <c r="Y38" s="68" t="str">
        <v>-</v>
      </c>
      <c r="Z38" s="68" t="str">
        <v>-</v>
      </c>
      <c r="AA38" s="68" t="str">
        <v>-</v>
      </c>
      <c r="AB38" s="68" t="str">
        <v>-</v>
      </c>
      <c r="AC38" s="68" t="str">
        <v>-</v>
      </c>
      <c r="AD38" s="68" t="str">
        <v>-</v>
      </c>
      <c r="AE38" s="68" t="str">
        <v>-</v>
      </c>
      <c r="AF38" s="79">
        <v>0</v>
      </c>
      <c r="AG38" s="74">
        <v>0</v>
      </c>
      <c r="AH38" s="82">
        <v>36</v>
      </c>
    </row>
    <row r="39" spans="1:34" ht="18" customHeight="1" x14ac:dyDescent="0.25">
      <c r="A39" s="63">
        <v>0</v>
      </c>
      <c r="B39" s="61">
        <v>0</v>
      </c>
      <c r="C39" s="68" t="str">
        <f>_xlfn.XLOOKUP($A39,'01'!$G$3:$G$100,'01'!$R$3:$R$100,"-")</f>
        <v>-</v>
      </c>
      <c r="D39" s="68" t="str">
        <f>_xlfn.XLOOKUP($A39,'02'!$G$3:$G$100,'02'!$R$3:$R$100,"-")</f>
        <v>-</v>
      </c>
      <c r="E39" s="68" t="str">
        <f>_xlfn.XLOOKUP($A39,'03'!$G$3:$G$100,'03'!$R$3:$R$100,"-")</f>
        <v>-</v>
      </c>
      <c r="F39" s="68" t="str">
        <f>_xlfn.XLOOKUP($A39,'04'!$G$3:$G$100,'04'!$R$3:$R$100,"-")</f>
        <v>-</v>
      </c>
      <c r="G39" s="68" t="str">
        <f>_xlfn.XLOOKUP($A39,'05'!$G$3:$G$100,'05'!$R$3:$R$100,"-")</f>
        <v>-</v>
      </c>
      <c r="H39" s="68" t="str">
        <f>_xlfn.XLOOKUP($A39,'06'!$G$3:$G$100,'06'!$R$3:$R$100,"-")</f>
        <v>-</v>
      </c>
      <c r="I39" s="68" t="str">
        <f>_xlfn.XLOOKUP($A39,'07'!$G$3:$G$100,'07'!$R$3:$R$100,"-")</f>
        <v>-</v>
      </c>
      <c r="J39" s="68" t="str">
        <f>_xlfn.XLOOKUP($A39,'08'!$G$3:$G$100,'08'!$R$3:$R$100,"-")</f>
        <v>-</v>
      </c>
      <c r="K39" s="68" t="str">
        <f>_xlfn.XLOOKUP($A39,'09'!$G$3:$G$100,'09'!$R$3:$R$100,"-")</f>
        <v>-</v>
      </c>
      <c r="L39" s="68" t="str">
        <f>_xlfn.XLOOKUP($A39,'10'!$G$3:$G$100,'10'!$R$3:$R$100,"-")</f>
        <v>-</v>
      </c>
      <c r="M39" s="68" t="str">
        <f>_xlfn.XLOOKUP($A39,'11'!$G$3:$G$100,'11'!$R$3:$R$100,"-")</f>
        <v>-</v>
      </c>
      <c r="N39" s="68" t="str">
        <f>_xlfn.XLOOKUP($A39,'12'!$G$3:$G$100,'12'!$R$3:$R$100,"-")</f>
        <v>-</v>
      </c>
      <c r="O39" s="79">
        <f>SUM(C39:N39)+_xlfn.XLOOKUP(A39,RegisteredPlayers!$F$3:$F$300,RegisteredPlayers!$H$3:$H$300,0)</f>
        <v>0</v>
      </c>
      <c r="P39" s="76">
        <f>_xlfn.XLOOKUP(A39,RegisteredPlayers!$F$3:$F$300,RegisteredPlayers!$I$3:$I$300,0)</f>
        <v>0</v>
      </c>
      <c r="Q39" s="82">
        <v>37</v>
      </c>
      <c r="R39" s="38"/>
      <c r="S39" s="61">
        <v>0</v>
      </c>
      <c r="T39" s="68" t="str">
        <v>-</v>
      </c>
      <c r="U39" s="68" t="str">
        <v>-</v>
      </c>
      <c r="V39" s="68" t="str">
        <v>-</v>
      </c>
      <c r="W39" s="68" t="str">
        <v>-</v>
      </c>
      <c r="X39" s="68" t="str">
        <v>-</v>
      </c>
      <c r="Y39" s="68" t="str">
        <v>-</v>
      </c>
      <c r="Z39" s="68" t="str">
        <v>-</v>
      </c>
      <c r="AA39" s="68" t="str">
        <v>-</v>
      </c>
      <c r="AB39" s="68" t="str">
        <v>-</v>
      </c>
      <c r="AC39" s="68" t="str">
        <v>-</v>
      </c>
      <c r="AD39" s="68" t="str">
        <v>-</v>
      </c>
      <c r="AE39" s="68" t="str">
        <v>-</v>
      </c>
      <c r="AF39" s="79">
        <v>0</v>
      </c>
      <c r="AG39" s="74">
        <v>0</v>
      </c>
      <c r="AH39" s="82">
        <v>37</v>
      </c>
    </row>
    <row r="40" spans="1:34" ht="18" customHeight="1" x14ac:dyDescent="0.25">
      <c r="A40" s="63">
        <v>0</v>
      </c>
      <c r="B40" s="61">
        <v>0</v>
      </c>
      <c r="C40" s="68" t="str">
        <f>_xlfn.XLOOKUP($A40,'01'!$G$3:$G$100,'01'!$R$3:$R$100,"-")</f>
        <v>-</v>
      </c>
      <c r="D40" s="68" t="str">
        <f>_xlfn.XLOOKUP($A40,'02'!$G$3:$G$100,'02'!$R$3:$R$100,"-")</f>
        <v>-</v>
      </c>
      <c r="E40" s="68" t="str">
        <f>_xlfn.XLOOKUP($A40,'03'!$G$3:$G$100,'03'!$R$3:$R$100,"-")</f>
        <v>-</v>
      </c>
      <c r="F40" s="68" t="str">
        <f>_xlfn.XLOOKUP($A40,'04'!$G$3:$G$100,'04'!$R$3:$R$100,"-")</f>
        <v>-</v>
      </c>
      <c r="G40" s="68" t="str">
        <f>_xlfn.XLOOKUP($A40,'05'!$G$3:$G$100,'05'!$R$3:$R$100,"-")</f>
        <v>-</v>
      </c>
      <c r="H40" s="68" t="str">
        <f>_xlfn.XLOOKUP($A40,'06'!$G$3:$G$100,'06'!$R$3:$R$100,"-")</f>
        <v>-</v>
      </c>
      <c r="I40" s="68" t="str">
        <f>_xlfn.XLOOKUP($A40,'07'!$G$3:$G$100,'07'!$R$3:$R$100,"-")</f>
        <v>-</v>
      </c>
      <c r="J40" s="68" t="str">
        <f>_xlfn.XLOOKUP($A40,'08'!$G$3:$G$100,'08'!$R$3:$R$100,"-")</f>
        <v>-</v>
      </c>
      <c r="K40" s="68" t="str">
        <f>_xlfn.XLOOKUP($A40,'09'!$G$3:$G$100,'09'!$R$3:$R$100,"-")</f>
        <v>-</v>
      </c>
      <c r="L40" s="68" t="str">
        <f>_xlfn.XLOOKUP($A40,'10'!$G$3:$G$100,'10'!$R$3:$R$100,"-")</f>
        <v>-</v>
      </c>
      <c r="M40" s="68" t="str">
        <f>_xlfn.XLOOKUP($A40,'11'!$G$3:$G$100,'11'!$R$3:$R$100,"-")</f>
        <v>-</v>
      </c>
      <c r="N40" s="68" t="str">
        <f>_xlfn.XLOOKUP($A40,'12'!$G$3:$G$100,'12'!$R$3:$R$100,"-")</f>
        <v>-</v>
      </c>
      <c r="O40" s="79">
        <f>SUM(C40:N40)+_xlfn.XLOOKUP(A40,RegisteredPlayers!$F$3:$F$300,RegisteredPlayers!$H$3:$H$300,0)</f>
        <v>0</v>
      </c>
      <c r="P40" s="76">
        <f>_xlfn.XLOOKUP(A40,RegisteredPlayers!$F$3:$F$300,RegisteredPlayers!$I$3:$I$300,0)</f>
        <v>0</v>
      </c>
      <c r="Q40" s="82">
        <v>38</v>
      </c>
      <c r="R40" s="38"/>
      <c r="S40" s="61">
        <v>0</v>
      </c>
      <c r="T40" s="68" t="str">
        <v>-</v>
      </c>
      <c r="U40" s="68" t="str">
        <v>-</v>
      </c>
      <c r="V40" s="68" t="str">
        <v>-</v>
      </c>
      <c r="W40" s="68" t="str">
        <v>-</v>
      </c>
      <c r="X40" s="68" t="str">
        <v>-</v>
      </c>
      <c r="Y40" s="68" t="str">
        <v>-</v>
      </c>
      <c r="Z40" s="68" t="str">
        <v>-</v>
      </c>
      <c r="AA40" s="68" t="str">
        <v>-</v>
      </c>
      <c r="AB40" s="68" t="str">
        <v>-</v>
      </c>
      <c r="AC40" s="68" t="str">
        <v>-</v>
      </c>
      <c r="AD40" s="68" t="str">
        <v>-</v>
      </c>
      <c r="AE40" s="68" t="str">
        <v>-</v>
      </c>
      <c r="AF40" s="79">
        <v>0</v>
      </c>
      <c r="AG40" s="74">
        <v>0</v>
      </c>
      <c r="AH40" s="82">
        <v>38</v>
      </c>
    </row>
    <row r="41" spans="1:34" ht="18" customHeight="1" x14ac:dyDescent="0.25">
      <c r="A41" s="63">
        <v>0</v>
      </c>
      <c r="B41" s="61">
        <v>0</v>
      </c>
      <c r="C41" s="68" t="str">
        <f>_xlfn.XLOOKUP($A41,'01'!$G$3:$G$100,'01'!$R$3:$R$100,"-")</f>
        <v>-</v>
      </c>
      <c r="D41" s="68" t="str">
        <f>_xlfn.XLOOKUP($A41,'02'!$G$3:$G$100,'02'!$R$3:$R$100,"-")</f>
        <v>-</v>
      </c>
      <c r="E41" s="68" t="str">
        <f>_xlfn.XLOOKUP($A41,'03'!$G$3:$G$100,'03'!$R$3:$R$100,"-")</f>
        <v>-</v>
      </c>
      <c r="F41" s="68" t="str">
        <f>_xlfn.XLOOKUP($A41,'04'!$G$3:$G$100,'04'!$R$3:$R$100,"-")</f>
        <v>-</v>
      </c>
      <c r="G41" s="68" t="str">
        <f>_xlfn.XLOOKUP($A41,'05'!$G$3:$G$100,'05'!$R$3:$R$100,"-")</f>
        <v>-</v>
      </c>
      <c r="H41" s="68" t="str">
        <f>_xlfn.XLOOKUP($A41,'06'!$G$3:$G$100,'06'!$R$3:$R$100,"-")</f>
        <v>-</v>
      </c>
      <c r="I41" s="68" t="str">
        <f>_xlfn.XLOOKUP($A41,'07'!$G$3:$G$100,'07'!$R$3:$R$100,"-")</f>
        <v>-</v>
      </c>
      <c r="J41" s="68" t="str">
        <f>_xlfn.XLOOKUP($A41,'08'!$G$3:$G$100,'08'!$R$3:$R$100,"-")</f>
        <v>-</v>
      </c>
      <c r="K41" s="68" t="str">
        <f>_xlfn.XLOOKUP($A41,'09'!$G$3:$G$100,'09'!$R$3:$R$100,"-")</f>
        <v>-</v>
      </c>
      <c r="L41" s="68" t="str">
        <f>_xlfn.XLOOKUP($A41,'10'!$G$3:$G$100,'10'!$R$3:$R$100,"-")</f>
        <v>-</v>
      </c>
      <c r="M41" s="68" t="str">
        <f>_xlfn.XLOOKUP($A41,'11'!$G$3:$G$100,'11'!$R$3:$R$100,"-")</f>
        <v>-</v>
      </c>
      <c r="N41" s="68" t="str">
        <f>_xlfn.XLOOKUP($A41,'12'!$G$3:$G$100,'12'!$R$3:$R$100,"-")</f>
        <v>-</v>
      </c>
      <c r="O41" s="79">
        <f>SUM(C41:N41)+_xlfn.XLOOKUP(A41,RegisteredPlayers!$F$3:$F$300,RegisteredPlayers!$H$3:$H$300,0)</f>
        <v>0</v>
      </c>
      <c r="P41" s="76">
        <f>_xlfn.XLOOKUP(A41,RegisteredPlayers!$F$3:$F$300,RegisteredPlayers!$I$3:$I$300,0)</f>
        <v>0</v>
      </c>
      <c r="Q41" s="82">
        <v>39</v>
      </c>
      <c r="R41" s="38"/>
      <c r="S41" s="61">
        <v>0</v>
      </c>
      <c r="T41" s="68" t="str">
        <v>-</v>
      </c>
      <c r="U41" s="68" t="str">
        <v>-</v>
      </c>
      <c r="V41" s="68" t="str">
        <v>-</v>
      </c>
      <c r="W41" s="68" t="str">
        <v>-</v>
      </c>
      <c r="X41" s="68" t="str">
        <v>-</v>
      </c>
      <c r="Y41" s="68" t="str">
        <v>-</v>
      </c>
      <c r="Z41" s="68" t="str">
        <v>-</v>
      </c>
      <c r="AA41" s="68" t="str">
        <v>-</v>
      </c>
      <c r="AB41" s="68" t="str">
        <v>-</v>
      </c>
      <c r="AC41" s="68" t="str">
        <v>-</v>
      </c>
      <c r="AD41" s="68" t="str">
        <v>-</v>
      </c>
      <c r="AE41" s="68" t="str">
        <v>-</v>
      </c>
      <c r="AF41" s="79">
        <v>0</v>
      </c>
      <c r="AG41" s="74">
        <v>0</v>
      </c>
      <c r="AH41" s="82">
        <v>39</v>
      </c>
    </row>
    <row r="42" spans="1:34" ht="18" customHeight="1" x14ac:dyDescent="0.25">
      <c r="A42" s="63">
        <v>0</v>
      </c>
      <c r="B42" s="61">
        <v>0</v>
      </c>
      <c r="C42" s="68" t="str">
        <f>_xlfn.XLOOKUP($A42,'01'!$G$3:$G$100,'01'!$R$3:$R$100,"-")</f>
        <v>-</v>
      </c>
      <c r="D42" s="68" t="str">
        <f>_xlfn.XLOOKUP($A42,'02'!$G$3:$G$100,'02'!$R$3:$R$100,"-")</f>
        <v>-</v>
      </c>
      <c r="E42" s="68" t="str">
        <f>_xlfn.XLOOKUP($A42,'03'!$G$3:$G$100,'03'!$R$3:$R$100,"-")</f>
        <v>-</v>
      </c>
      <c r="F42" s="68" t="str">
        <f>_xlfn.XLOOKUP($A42,'04'!$G$3:$G$100,'04'!$R$3:$R$100,"-")</f>
        <v>-</v>
      </c>
      <c r="G42" s="68" t="str">
        <f>_xlfn.XLOOKUP($A42,'05'!$G$3:$G$100,'05'!$R$3:$R$100,"-")</f>
        <v>-</v>
      </c>
      <c r="H42" s="68" t="str">
        <f>_xlfn.XLOOKUP($A42,'06'!$G$3:$G$100,'06'!$R$3:$R$100,"-")</f>
        <v>-</v>
      </c>
      <c r="I42" s="68" t="str">
        <f>_xlfn.XLOOKUP($A42,'07'!$G$3:$G$100,'07'!$R$3:$R$100,"-")</f>
        <v>-</v>
      </c>
      <c r="J42" s="68" t="str">
        <f>_xlfn.XLOOKUP($A42,'08'!$G$3:$G$100,'08'!$R$3:$R$100,"-")</f>
        <v>-</v>
      </c>
      <c r="K42" s="68" t="str">
        <f>_xlfn.XLOOKUP($A42,'09'!$G$3:$G$100,'09'!$R$3:$R$100,"-")</f>
        <v>-</v>
      </c>
      <c r="L42" s="68" t="str">
        <f>_xlfn.XLOOKUP($A42,'10'!$G$3:$G$100,'10'!$R$3:$R$100,"-")</f>
        <v>-</v>
      </c>
      <c r="M42" s="68" t="str">
        <f>_xlfn.XLOOKUP($A42,'11'!$G$3:$G$100,'11'!$R$3:$R$100,"-")</f>
        <v>-</v>
      </c>
      <c r="N42" s="68" t="str">
        <f>_xlfn.XLOOKUP($A42,'12'!$G$3:$G$100,'12'!$R$3:$R$100,"-")</f>
        <v>-</v>
      </c>
      <c r="O42" s="79">
        <f>SUM(C42:N42)+_xlfn.XLOOKUP(A42,RegisteredPlayers!$F$3:$F$300,RegisteredPlayers!$H$3:$H$300,0)</f>
        <v>0</v>
      </c>
      <c r="P42" s="76">
        <f>_xlfn.XLOOKUP(A42,RegisteredPlayers!$F$3:$F$300,RegisteredPlayers!$I$3:$I$300,0)</f>
        <v>0</v>
      </c>
      <c r="Q42" s="82">
        <v>40</v>
      </c>
      <c r="R42" s="38"/>
      <c r="S42" s="61">
        <v>0</v>
      </c>
      <c r="T42" s="68" t="str">
        <v>-</v>
      </c>
      <c r="U42" s="68" t="str">
        <v>-</v>
      </c>
      <c r="V42" s="68" t="str">
        <v>-</v>
      </c>
      <c r="W42" s="68" t="str">
        <v>-</v>
      </c>
      <c r="X42" s="68" t="str">
        <v>-</v>
      </c>
      <c r="Y42" s="68" t="str">
        <v>-</v>
      </c>
      <c r="Z42" s="68" t="str">
        <v>-</v>
      </c>
      <c r="AA42" s="68" t="str">
        <v>-</v>
      </c>
      <c r="AB42" s="68" t="str">
        <v>-</v>
      </c>
      <c r="AC42" s="68" t="str">
        <v>-</v>
      </c>
      <c r="AD42" s="68" t="str">
        <v>-</v>
      </c>
      <c r="AE42" s="68" t="str">
        <v>-</v>
      </c>
      <c r="AF42" s="79">
        <v>0</v>
      </c>
      <c r="AG42" s="74">
        <v>0</v>
      </c>
      <c r="AH42" s="82">
        <v>40</v>
      </c>
    </row>
    <row r="43" spans="1:34" ht="18" customHeight="1" x14ac:dyDescent="0.25">
      <c r="A43" s="63">
        <v>0</v>
      </c>
      <c r="B43" s="61">
        <v>0</v>
      </c>
      <c r="C43" s="68" t="str">
        <f>_xlfn.XLOOKUP($A43,'01'!$G$3:$G$100,'01'!$R$3:$R$100,"-")</f>
        <v>-</v>
      </c>
      <c r="D43" s="68" t="str">
        <f>_xlfn.XLOOKUP($A43,'02'!$G$3:$G$100,'02'!$R$3:$R$100,"-")</f>
        <v>-</v>
      </c>
      <c r="E43" s="68" t="str">
        <f>_xlfn.XLOOKUP($A43,'03'!$G$3:$G$100,'03'!$R$3:$R$100,"-")</f>
        <v>-</v>
      </c>
      <c r="F43" s="68" t="str">
        <f>_xlfn.XLOOKUP($A43,'04'!$G$3:$G$100,'04'!$R$3:$R$100,"-")</f>
        <v>-</v>
      </c>
      <c r="G43" s="68" t="str">
        <f>_xlfn.XLOOKUP($A43,'05'!$G$3:$G$100,'05'!$R$3:$R$100,"-")</f>
        <v>-</v>
      </c>
      <c r="H43" s="68" t="str">
        <f>_xlfn.XLOOKUP($A43,'06'!$G$3:$G$100,'06'!$R$3:$R$100,"-")</f>
        <v>-</v>
      </c>
      <c r="I43" s="68" t="str">
        <f>_xlfn.XLOOKUP($A43,'07'!$G$3:$G$100,'07'!$R$3:$R$100,"-")</f>
        <v>-</v>
      </c>
      <c r="J43" s="68" t="str">
        <f>_xlfn.XLOOKUP($A43,'08'!$G$3:$G$100,'08'!$R$3:$R$100,"-")</f>
        <v>-</v>
      </c>
      <c r="K43" s="68" t="str">
        <f>_xlfn.XLOOKUP($A43,'09'!$G$3:$G$100,'09'!$R$3:$R$100,"-")</f>
        <v>-</v>
      </c>
      <c r="L43" s="68" t="str">
        <f>_xlfn.XLOOKUP($A43,'10'!$G$3:$G$100,'10'!$R$3:$R$100,"-")</f>
        <v>-</v>
      </c>
      <c r="M43" s="68" t="str">
        <f>_xlfn.XLOOKUP($A43,'11'!$G$3:$G$100,'11'!$R$3:$R$100,"-")</f>
        <v>-</v>
      </c>
      <c r="N43" s="68" t="str">
        <f>_xlfn.XLOOKUP($A43,'12'!$G$3:$G$100,'12'!$R$3:$R$100,"-")</f>
        <v>-</v>
      </c>
      <c r="O43" s="79">
        <f>SUM(C43:N43)+_xlfn.XLOOKUP(A43,RegisteredPlayers!$F$3:$F$300,RegisteredPlayers!$H$3:$H$300,0)</f>
        <v>0</v>
      </c>
      <c r="P43" s="76">
        <f>_xlfn.XLOOKUP(A43,RegisteredPlayers!$F$3:$F$300,RegisteredPlayers!$I$3:$I$300,0)</f>
        <v>0</v>
      </c>
      <c r="Q43" s="82">
        <v>41</v>
      </c>
      <c r="R43" s="38"/>
      <c r="S43" s="61">
        <v>0</v>
      </c>
      <c r="T43" s="68" t="str">
        <v>-</v>
      </c>
      <c r="U43" s="68" t="str">
        <v>-</v>
      </c>
      <c r="V43" s="68" t="str">
        <v>-</v>
      </c>
      <c r="W43" s="68" t="str">
        <v>-</v>
      </c>
      <c r="X43" s="68" t="str">
        <v>-</v>
      </c>
      <c r="Y43" s="68" t="str">
        <v>-</v>
      </c>
      <c r="Z43" s="68" t="str">
        <v>-</v>
      </c>
      <c r="AA43" s="68" t="str">
        <v>-</v>
      </c>
      <c r="AB43" s="68" t="str">
        <v>-</v>
      </c>
      <c r="AC43" s="68" t="str">
        <v>-</v>
      </c>
      <c r="AD43" s="68" t="str">
        <v>-</v>
      </c>
      <c r="AE43" s="68" t="str">
        <v>-</v>
      </c>
      <c r="AF43" s="79">
        <v>0</v>
      </c>
      <c r="AG43" s="74">
        <v>0</v>
      </c>
      <c r="AH43" s="82">
        <v>41</v>
      </c>
    </row>
    <row r="44" spans="1:34" ht="18" customHeight="1" x14ac:dyDescent="0.25">
      <c r="A44" s="63">
        <v>0</v>
      </c>
      <c r="B44" s="61">
        <v>0</v>
      </c>
      <c r="C44" s="68" t="str">
        <f>_xlfn.XLOOKUP($A44,'01'!$G$3:$G$100,'01'!$R$3:$R$100,"-")</f>
        <v>-</v>
      </c>
      <c r="D44" s="68" t="str">
        <f>_xlfn.XLOOKUP($A44,'02'!$G$3:$G$100,'02'!$R$3:$R$100,"-")</f>
        <v>-</v>
      </c>
      <c r="E44" s="68" t="str">
        <f>_xlfn.XLOOKUP($A44,'03'!$G$3:$G$100,'03'!$R$3:$R$100,"-")</f>
        <v>-</v>
      </c>
      <c r="F44" s="68" t="str">
        <f>_xlfn.XLOOKUP($A44,'04'!$G$3:$G$100,'04'!$R$3:$R$100,"-")</f>
        <v>-</v>
      </c>
      <c r="G44" s="68" t="str">
        <f>_xlfn.XLOOKUP($A44,'05'!$G$3:$G$100,'05'!$R$3:$R$100,"-")</f>
        <v>-</v>
      </c>
      <c r="H44" s="68" t="str">
        <f>_xlfn.XLOOKUP($A44,'06'!$G$3:$G$100,'06'!$R$3:$R$100,"-")</f>
        <v>-</v>
      </c>
      <c r="I44" s="68" t="str">
        <f>_xlfn.XLOOKUP($A44,'07'!$G$3:$G$100,'07'!$R$3:$R$100,"-")</f>
        <v>-</v>
      </c>
      <c r="J44" s="68" t="str">
        <f>_xlfn.XLOOKUP($A44,'08'!$G$3:$G$100,'08'!$R$3:$R$100,"-")</f>
        <v>-</v>
      </c>
      <c r="K44" s="68" t="str">
        <f>_xlfn.XLOOKUP($A44,'09'!$G$3:$G$100,'09'!$R$3:$R$100,"-")</f>
        <v>-</v>
      </c>
      <c r="L44" s="68" t="str">
        <f>_xlfn.XLOOKUP($A44,'10'!$G$3:$G$100,'10'!$R$3:$R$100,"-")</f>
        <v>-</v>
      </c>
      <c r="M44" s="68" t="str">
        <f>_xlfn.XLOOKUP($A44,'11'!$G$3:$G$100,'11'!$R$3:$R$100,"-")</f>
        <v>-</v>
      </c>
      <c r="N44" s="68" t="str">
        <f>_xlfn.XLOOKUP($A44,'12'!$G$3:$G$100,'12'!$R$3:$R$100,"-")</f>
        <v>-</v>
      </c>
      <c r="O44" s="79">
        <f>SUM(C44:N44)+_xlfn.XLOOKUP(A44,RegisteredPlayers!$F$3:$F$300,RegisteredPlayers!$H$3:$H$300,0)</f>
        <v>0</v>
      </c>
      <c r="P44" s="76">
        <f>_xlfn.XLOOKUP(A44,RegisteredPlayers!$F$3:$F$300,RegisteredPlayers!$I$3:$I$300,0)</f>
        <v>0</v>
      </c>
      <c r="Q44" s="82">
        <v>42</v>
      </c>
      <c r="R44" s="38"/>
      <c r="S44" s="61">
        <v>0</v>
      </c>
      <c r="T44" s="68" t="str">
        <v>-</v>
      </c>
      <c r="U44" s="68" t="str">
        <v>-</v>
      </c>
      <c r="V44" s="68" t="str">
        <v>-</v>
      </c>
      <c r="W44" s="68" t="str">
        <v>-</v>
      </c>
      <c r="X44" s="68" t="str">
        <v>-</v>
      </c>
      <c r="Y44" s="68" t="str">
        <v>-</v>
      </c>
      <c r="Z44" s="68" t="str">
        <v>-</v>
      </c>
      <c r="AA44" s="68" t="str">
        <v>-</v>
      </c>
      <c r="AB44" s="68" t="str">
        <v>-</v>
      </c>
      <c r="AC44" s="68" t="str">
        <v>-</v>
      </c>
      <c r="AD44" s="68" t="str">
        <v>-</v>
      </c>
      <c r="AE44" s="68" t="str">
        <v>-</v>
      </c>
      <c r="AF44" s="79">
        <v>0</v>
      </c>
      <c r="AG44" s="74">
        <v>0</v>
      </c>
      <c r="AH44" s="82">
        <v>42</v>
      </c>
    </row>
    <row r="45" spans="1:34" ht="18" customHeight="1" x14ac:dyDescent="0.25">
      <c r="A45" s="63">
        <v>0</v>
      </c>
      <c r="B45" s="61">
        <v>0</v>
      </c>
      <c r="C45" s="68" t="str">
        <f>_xlfn.XLOOKUP($A45,'01'!$G$3:$G$100,'01'!$R$3:$R$100,"-")</f>
        <v>-</v>
      </c>
      <c r="D45" s="68" t="str">
        <f>_xlfn.XLOOKUP($A45,'02'!$G$3:$G$100,'02'!$R$3:$R$100,"-")</f>
        <v>-</v>
      </c>
      <c r="E45" s="68" t="str">
        <f>_xlfn.XLOOKUP($A45,'03'!$G$3:$G$100,'03'!$R$3:$R$100,"-")</f>
        <v>-</v>
      </c>
      <c r="F45" s="68" t="str">
        <f>_xlfn.XLOOKUP($A45,'04'!$G$3:$G$100,'04'!$R$3:$R$100,"-")</f>
        <v>-</v>
      </c>
      <c r="G45" s="68" t="str">
        <f>_xlfn.XLOOKUP($A45,'05'!$G$3:$G$100,'05'!$R$3:$R$100,"-")</f>
        <v>-</v>
      </c>
      <c r="H45" s="68" t="str">
        <f>_xlfn.XLOOKUP($A45,'06'!$G$3:$G$100,'06'!$R$3:$R$100,"-")</f>
        <v>-</v>
      </c>
      <c r="I45" s="68" t="str">
        <f>_xlfn.XLOOKUP($A45,'07'!$G$3:$G$100,'07'!$R$3:$R$100,"-")</f>
        <v>-</v>
      </c>
      <c r="J45" s="68" t="str">
        <f>_xlfn.XLOOKUP($A45,'08'!$G$3:$G$100,'08'!$R$3:$R$100,"-")</f>
        <v>-</v>
      </c>
      <c r="K45" s="68" t="str">
        <f>_xlfn.XLOOKUP($A45,'09'!$G$3:$G$100,'09'!$R$3:$R$100,"-")</f>
        <v>-</v>
      </c>
      <c r="L45" s="68" t="str">
        <f>_xlfn.XLOOKUP($A45,'10'!$G$3:$G$100,'10'!$R$3:$R$100,"-")</f>
        <v>-</v>
      </c>
      <c r="M45" s="68" t="str">
        <f>_xlfn.XLOOKUP($A45,'11'!$G$3:$G$100,'11'!$R$3:$R$100,"-")</f>
        <v>-</v>
      </c>
      <c r="N45" s="68" t="str">
        <f>_xlfn.XLOOKUP($A45,'12'!$G$3:$G$100,'12'!$R$3:$R$100,"-")</f>
        <v>-</v>
      </c>
      <c r="O45" s="79">
        <f>SUM(C45:N45)+_xlfn.XLOOKUP(A45,RegisteredPlayers!$F$3:$F$300,RegisteredPlayers!$H$3:$H$300,0)</f>
        <v>0</v>
      </c>
      <c r="P45" s="76">
        <f>_xlfn.XLOOKUP(A45,RegisteredPlayers!$F$3:$F$300,RegisteredPlayers!$I$3:$I$300,0)</f>
        <v>0</v>
      </c>
      <c r="Q45" s="82">
        <v>43</v>
      </c>
      <c r="R45" s="38"/>
      <c r="S45" s="61">
        <v>0</v>
      </c>
      <c r="T45" s="68" t="str">
        <v>-</v>
      </c>
      <c r="U45" s="68" t="str">
        <v>-</v>
      </c>
      <c r="V45" s="68" t="str">
        <v>-</v>
      </c>
      <c r="W45" s="68" t="str">
        <v>-</v>
      </c>
      <c r="X45" s="68" t="str">
        <v>-</v>
      </c>
      <c r="Y45" s="68" t="str">
        <v>-</v>
      </c>
      <c r="Z45" s="68" t="str">
        <v>-</v>
      </c>
      <c r="AA45" s="68" t="str">
        <v>-</v>
      </c>
      <c r="AB45" s="68" t="str">
        <v>-</v>
      </c>
      <c r="AC45" s="68" t="str">
        <v>-</v>
      </c>
      <c r="AD45" s="68" t="str">
        <v>-</v>
      </c>
      <c r="AE45" s="68" t="str">
        <v>-</v>
      </c>
      <c r="AF45" s="79">
        <v>0</v>
      </c>
      <c r="AG45" s="74">
        <v>0</v>
      </c>
      <c r="AH45" s="82">
        <v>43</v>
      </c>
    </row>
    <row r="46" spans="1:34" ht="18" customHeight="1" x14ac:dyDescent="0.25">
      <c r="A46" s="63">
        <v>0</v>
      </c>
      <c r="B46" s="61">
        <v>0</v>
      </c>
      <c r="C46" s="68" t="str">
        <f>_xlfn.XLOOKUP($A46,'01'!$G$3:$G$100,'01'!$R$3:$R$100,"-")</f>
        <v>-</v>
      </c>
      <c r="D46" s="68" t="str">
        <f>_xlfn.XLOOKUP($A46,'02'!$G$3:$G$100,'02'!$R$3:$R$100,"-")</f>
        <v>-</v>
      </c>
      <c r="E46" s="68" t="str">
        <f>_xlfn.XLOOKUP($A46,'03'!$G$3:$G$100,'03'!$R$3:$R$100,"-")</f>
        <v>-</v>
      </c>
      <c r="F46" s="68" t="str">
        <f>_xlfn.XLOOKUP($A46,'04'!$G$3:$G$100,'04'!$R$3:$R$100,"-")</f>
        <v>-</v>
      </c>
      <c r="G46" s="68" t="str">
        <f>_xlfn.XLOOKUP($A46,'05'!$G$3:$G$100,'05'!$R$3:$R$100,"-")</f>
        <v>-</v>
      </c>
      <c r="H46" s="68" t="str">
        <f>_xlfn.XLOOKUP($A46,'06'!$G$3:$G$100,'06'!$R$3:$R$100,"-")</f>
        <v>-</v>
      </c>
      <c r="I46" s="68" t="str">
        <f>_xlfn.XLOOKUP($A46,'07'!$G$3:$G$100,'07'!$R$3:$R$100,"-")</f>
        <v>-</v>
      </c>
      <c r="J46" s="68" t="str">
        <f>_xlfn.XLOOKUP($A46,'08'!$G$3:$G$100,'08'!$R$3:$R$100,"-")</f>
        <v>-</v>
      </c>
      <c r="K46" s="68" t="str">
        <f>_xlfn.XLOOKUP($A46,'09'!$G$3:$G$100,'09'!$R$3:$R$100,"-")</f>
        <v>-</v>
      </c>
      <c r="L46" s="68" t="str">
        <f>_xlfn.XLOOKUP($A46,'10'!$G$3:$G$100,'10'!$R$3:$R$100,"-")</f>
        <v>-</v>
      </c>
      <c r="M46" s="68" t="str">
        <f>_xlfn.XLOOKUP($A46,'11'!$G$3:$G$100,'11'!$R$3:$R$100,"-")</f>
        <v>-</v>
      </c>
      <c r="N46" s="68" t="str">
        <f>_xlfn.XLOOKUP($A46,'12'!$G$3:$G$100,'12'!$R$3:$R$100,"-")</f>
        <v>-</v>
      </c>
      <c r="O46" s="79">
        <f>SUM(C46:N46)+_xlfn.XLOOKUP(A46,RegisteredPlayers!$F$3:$F$300,RegisteredPlayers!$H$3:$H$300,0)</f>
        <v>0</v>
      </c>
      <c r="P46" s="76">
        <f>_xlfn.XLOOKUP(A46,RegisteredPlayers!$F$3:$F$300,RegisteredPlayers!$I$3:$I$300,0)</f>
        <v>0</v>
      </c>
      <c r="Q46" s="82">
        <v>44</v>
      </c>
      <c r="R46" s="38"/>
      <c r="S46" s="61">
        <v>0</v>
      </c>
      <c r="T46" s="68" t="str">
        <v>-</v>
      </c>
      <c r="U46" s="68" t="str">
        <v>-</v>
      </c>
      <c r="V46" s="68" t="str">
        <v>-</v>
      </c>
      <c r="W46" s="68" t="str">
        <v>-</v>
      </c>
      <c r="X46" s="68" t="str">
        <v>-</v>
      </c>
      <c r="Y46" s="68" t="str">
        <v>-</v>
      </c>
      <c r="Z46" s="68" t="str">
        <v>-</v>
      </c>
      <c r="AA46" s="68" t="str">
        <v>-</v>
      </c>
      <c r="AB46" s="68" t="str">
        <v>-</v>
      </c>
      <c r="AC46" s="68" t="str">
        <v>-</v>
      </c>
      <c r="AD46" s="68" t="str">
        <v>-</v>
      </c>
      <c r="AE46" s="68" t="str">
        <v>-</v>
      </c>
      <c r="AF46" s="79">
        <v>0</v>
      </c>
      <c r="AG46" s="74">
        <v>0</v>
      </c>
      <c r="AH46" s="82">
        <v>44</v>
      </c>
    </row>
    <row r="47" spans="1:34" ht="18" customHeight="1" x14ac:dyDescent="0.25">
      <c r="A47" s="63">
        <v>0</v>
      </c>
      <c r="B47" s="61">
        <v>0</v>
      </c>
      <c r="C47" s="68" t="str">
        <f>_xlfn.XLOOKUP($A47,'01'!$G$3:$G$100,'01'!$R$3:$R$100,"-")</f>
        <v>-</v>
      </c>
      <c r="D47" s="68" t="str">
        <f>_xlfn.XLOOKUP($A47,'02'!$G$3:$G$100,'02'!$R$3:$R$100,"-")</f>
        <v>-</v>
      </c>
      <c r="E47" s="68" t="str">
        <f>_xlfn.XLOOKUP($A47,'03'!$G$3:$G$100,'03'!$R$3:$R$100,"-")</f>
        <v>-</v>
      </c>
      <c r="F47" s="68" t="str">
        <f>_xlfn.XLOOKUP($A47,'04'!$G$3:$G$100,'04'!$R$3:$R$100,"-")</f>
        <v>-</v>
      </c>
      <c r="G47" s="68" t="str">
        <f>_xlfn.XLOOKUP($A47,'05'!$G$3:$G$100,'05'!$R$3:$R$100,"-")</f>
        <v>-</v>
      </c>
      <c r="H47" s="68" t="str">
        <f>_xlfn.XLOOKUP($A47,'06'!$G$3:$G$100,'06'!$R$3:$R$100,"-")</f>
        <v>-</v>
      </c>
      <c r="I47" s="68" t="str">
        <f>_xlfn.XLOOKUP($A47,'07'!$G$3:$G$100,'07'!$R$3:$R$100,"-")</f>
        <v>-</v>
      </c>
      <c r="J47" s="68" t="str">
        <f>_xlfn.XLOOKUP($A47,'08'!$G$3:$G$100,'08'!$R$3:$R$100,"-")</f>
        <v>-</v>
      </c>
      <c r="K47" s="68" t="str">
        <f>_xlfn.XLOOKUP($A47,'09'!$G$3:$G$100,'09'!$R$3:$R$100,"-")</f>
        <v>-</v>
      </c>
      <c r="L47" s="68" t="str">
        <f>_xlfn.XLOOKUP($A47,'10'!$G$3:$G$100,'10'!$R$3:$R$100,"-")</f>
        <v>-</v>
      </c>
      <c r="M47" s="68" t="str">
        <f>_xlfn.XLOOKUP($A47,'11'!$G$3:$G$100,'11'!$R$3:$R$100,"-")</f>
        <v>-</v>
      </c>
      <c r="N47" s="68" t="str">
        <f>_xlfn.XLOOKUP($A47,'12'!$G$3:$G$100,'12'!$R$3:$R$100,"-")</f>
        <v>-</v>
      </c>
      <c r="O47" s="79">
        <f>SUM(C47:N47)+_xlfn.XLOOKUP(A47,RegisteredPlayers!$F$3:$F$300,RegisteredPlayers!$H$3:$H$300,0)</f>
        <v>0</v>
      </c>
      <c r="P47" s="76">
        <f>_xlfn.XLOOKUP(A47,RegisteredPlayers!$F$3:$F$300,RegisteredPlayers!$I$3:$I$300,0)</f>
        <v>0</v>
      </c>
      <c r="Q47" s="83">
        <v>45</v>
      </c>
      <c r="R47" s="38"/>
      <c r="S47" s="61">
        <v>0</v>
      </c>
      <c r="T47" s="68" t="str">
        <v>-</v>
      </c>
      <c r="U47" s="68" t="str">
        <v>-</v>
      </c>
      <c r="V47" s="68" t="str">
        <v>-</v>
      </c>
      <c r="W47" s="68" t="str">
        <v>-</v>
      </c>
      <c r="X47" s="68" t="str">
        <v>-</v>
      </c>
      <c r="Y47" s="68" t="str">
        <v>-</v>
      </c>
      <c r="Z47" s="68" t="str">
        <v>-</v>
      </c>
      <c r="AA47" s="68" t="str">
        <v>-</v>
      </c>
      <c r="AB47" s="68" t="str">
        <v>-</v>
      </c>
      <c r="AC47" s="68" t="str">
        <v>-</v>
      </c>
      <c r="AD47" s="68" t="str">
        <v>-</v>
      </c>
      <c r="AE47" s="68" t="str">
        <v>-</v>
      </c>
      <c r="AF47" s="79">
        <v>0</v>
      </c>
      <c r="AG47" s="74">
        <v>0</v>
      </c>
      <c r="AH47" s="83">
        <v>45</v>
      </c>
    </row>
    <row r="48" spans="1:34" ht="18" customHeight="1" x14ac:dyDescent="0.25">
      <c r="A48" s="63">
        <v>0</v>
      </c>
      <c r="B48" s="61">
        <v>0</v>
      </c>
      <c r="C48" s="68" t="str">
        <f>_xlfn.XLOOKUP($A48,'01'!$G$3:$G$100,'01'!$R$3:$R$100,"-")</f>
        <v>-</v>
      </c>
      <c r="D48" s="68" t="str">
        <f>_xlfn.XLOOKUP($A48,'02'!$G$3:$G$100,'02'!$R$3:$R$100,"-")</f>
        <v>-</v>
      </c>
      <c r="E48" s="68" t="str">
        <f>_xlfn.XLOOKUP($A48,'03'!$G$3:$G$100,'03'!$R$3:$R$100,"-")</f>
        <v>-</v>
      </c>
      <c r="F48" s="68" t="str">
        <f>_xlfn.XLOOKUP($A48,'04'!$G$3:$G$100,'04'!$R$3:$R$100,"-")</f>
        <v>-</v>
      </c>
      <c r="G48" s="68" t="str">
        <f>_xlfn.XLOOKUP($A48,'05'!$G$3:$G$100,'05'!$R$3:$R$100,"-")</f>
        <v>-</v>
      </c>
      <c r="H48" s="68" t="str">
        <f>_xlfn.XLOOKUP($A48,'06'!$G$3:$G$100,'06'!$R$3:$R$100,"-")</f>
        <v>-</v>
      </c>
      <c r="I48" s="68" t="str">
        <f>_xlfn.XLOOKUP($A48,'07'!$G$3:$G$100,'07'!$R$3:$R$100,"-")</f>
        <v>-</v>
      </c>
      <c r="J48" s="68" t="str">
        <f>_xlfn.XLOOKUP($A48,'08'!$G$3:$G$100,'08'!$R$3:$R$100,"-")</f>
        <v>-</v>
      </c>
      <c r="K48" s="68" t="str">
        <f>_xlfn.XLOOKUP($A48,'09'!$G$3:$G$100,'09'!$R$3:$R$100,"-")</f>
        <v>-</v>
      </c>
      <c r="L48" s="68" t="str">
        <f>_xlfn.XLOOKUP($A48,'10'!$G$3:$G$100,'10'!$R$3:$R$100,"-")</f>
        <v>-</v>
      </c>
      <c r="M48" s="68" t="str">
        <f>_xlfn.XLOOKUP($A48,'11'!$G$3:$G$100,'11'!$R$3:$R$100,"-")</f>
        <v>-</v>
      </c>
      <c r="N48" s="68" t="str">
        <f>_xlfn.XLOOKUP($A48,'12'!$G$3:$G$100,'12'!$R$3:$R$100,"-")</f>
        <v>-</v>
      </c>
      <c r="O48" s="79">
        <f>SUM(C48:N48)+_xlfn.XLOOKUP(A48,RegisteredPlayers!$F$3:$F$300,RegisteredPlayers!$H$3:$H$300,0)</f>
        <v>0</v>
      </c>
      <c r="P48" s="76">
        <f>_xlfn.XLOOKUP(A48,RegisteredPlayers!$F$3:$F$300,RegisteredPlayers!$I$3:$I$300,0)</f>
        <v>0</v>
      </c>
      <c r="Q48" s="82">
        <v>46</v>
      </c>
      <c r="R48" s="38"/>
      <c r="S48" s="61">
        <v>0</v>
      </c>
      <c r="T48" s="68" t="str">
        <v>-</v>
      </c>
      <c r="U48" s="68" t="str">
        <v>-</v>
      </c>
      <c r="V48" s="68" t="str">
        <v>-</v>
      </c>
      <c r="W48" s="68" t="str">
        <v>-</v>
      </c>
      <c r="X48" s="68" t="str">
        <v>-</v>
      </c>
      <c r="Y48" s="68" t="str">
        <v>-</v>
      </c>
      <c r="Z48" s="68" t="str">
        <v>-</v>
      </c>
      <c r="AA48" s="68" t="str">
        <v>-</v>
      </c>
      <c r="AB48" s="68" t="str">
        <v>-</v>
      </c>
      <c r="AC48" s="68" t="str">
        <v>-</v>
      </c>
      <c r="AD48" s="68" t="str">
        <v>-</v>
      </c>
      <c r="AE48" s="68" t="str">
        <v>-</v>
      </c>
      <c r="AF48" s="79">
        <v>0</v>
      </c>
      <c r="AG48" s="74">
        <v>0</v>
      </c>
      <c r="AH48" s="82">
        <v>46</v>
      </c>
    </row>
    <row r="49" spans="1:34" ht="18" customHeight="1" x14ac:dyDescent="0.25">
      <c r="A49" s="63">
        <v>0</v>
      </c>
      <c r="B49" s="61">
        <v>0</v>
      </c>
      <c r="C49" s="68" t="str">
        <f>_xlfn.XLOOKUP($A49,'01'!$G$3:$G$100,'01'!$R$3:$R$100,"-")</f>
        <v>-</v>
      </c>
      <c r="D49" s="68" t="str">
        <f>_xlfn.XLOOKUP($A49,'02'!$G$3:$G$100,'02'!$R$3:$R$100,"-")</f>
        <v>-</v>
      </c>
      <c r="E49" s="68" t="str">
        <f>_xlfn.XLOOKUP($A49,'03'!$G$3:$G$100,'03'!$R$3:$R$100,"-")</f>
        <v>-</v>
      </c>
      <c r="F49" s="68" t="str">
        <f>_xlfn.XLOOKUP($A49,'04'!$G$3:$G$100,'04'!$R$3:$R$100,"-")</f>
        <v>-</v>
      </c>
      <c r="G49" s="68" t="str">
        <f>_xlfn.XLOOKUP($A49,'05'!$G$3:$G$100,'05'!$R$3:$R$100,"-")</f>
        <v>-</v>
      </c>
      <c r="H49" s="68" t="str">
        <f>_xlfn.XLOOKUP($A49,'06'!$G$3:$G$100,'06'!$R$3:$R$100,"-")</f>
        <v>-</v>
      </c>
      <c r="I49" s="68" t="str">
        <f>_xlfn.XLOOKUP($A49,'07'!$G$3:$G$100,'07'!$R$3:$R$100,"-")</f>
        <v>-</v>
      </c>
      <c r="J49" s="68" t="str">
        <f>_xlfn.XLOOKUP($A49,'08'!$G$3:$G$100,'08'!$R$3:$R$100,"-")</f>
        <v>-</v>
      </c>
      <c r="K49" s="68" t="str">
        <f>_xlfn.XLOOKUP($A49,'09'!$G$3:$G$100,'09'!$R$3:$R$100,"-")</f>
        <v>-</v>
      </c>
      <c r="L49" s="68" t="str">
        <f>_xlfn.XLOOKUP($A49,'10'!$G$3:$G$100,'10'!$R$3:$R$100,"-")</f>
        <v>-</v>
      </c>
      <c r="M49" s="68" t="str">
        <f>_xlfn.XLOOKUP($A49,'11'!$G$3:$G$100,'11'!$R$3:$R$100,"-")</f>
        <v>-</v>
      </c>
      <c r="N49" s="68" t="str">
        <f>_xlfn.XLOOKUP($A49,'12'!$G$3:$G$100,'12'!$R$3:$R$100,"-")</f>
        <v>-</v>
      </c>
      <c r="O49" s="79">
        <f>SUM(C49:N49)+_xlfn.XLOOKUP(A49,RegisteredPlayers!$F$3:$F$300,RegisteredPlayers!$H$3:$H$300,0)</f>
        <v>0</v>
      </c>
      <c r="P49" s="76">
        <f>_xlfn.XLOOKUP(A49,RegisteredPlayers!$F$3:$F$300,RegisteredPlayers!$I$3:$I$300,0)</f>
        <v>0</v>
      </c>
      <c r="Q49" s="82">
        <v>47</v>
      </c>
      <c r="R49" s="38"/>
      <c r="S49" s="61">
        <v>0</v>
      </c>
      <c r="T49" s="68" t="str">
        <v>-</v>
      </c>
      <c r="U49" s="68" t="str">
        <v>-</v>
      </c>
      <c r="V49" s="68" t="str">
        <v>-</v>
      </c>
      <c r="W49" s="68" t="str">
        <v>-</v>
      </c>
      <c r="X49" s="68" t="str">
        <v>-</v>
      </c>
      <c r="Y49" s="68" t="str">
        <v>-</v>
      </c>
      <c r="Z49" s="68" t="str">
        <v>-</v>
      </c>
      <c r="AA49" s="68" t="str">
        <v>-</v>
      </c>
      <c r="AB49" s="68" t="str">
        <v>-</v>
      </c>
      <c r="AC49" s="68" t="str">
        <v>-</v>
      </c>
      <c r="AD49" s="68" t="str">
        <v>-</v>
      </c>
      <c r="AE49" s="68" t="str">
        <v>-</v>
      </c>
      <c r="AF49" s="79">
        <v>0</v>
      </c>
      <c r="AG49" s="74">
        <v>0</v>
      </c>
      <c r="AH49" s="82">
        <v>47</v>
      </c>
    </row>
    <row r="50" spans="1:34" ht="18" customHeight="1" x14ac:dyDescent="0.25">
      <c r="A50" s="63">
        <v>0</v>
      </c>
      <c r="B50" s="61">
        <v>0</v>
      </c>
      <c r="C50" s="68" t="str">
        <f>_xlfn.XLOOKUP($A50,'01'!$G$3:$G$100,'01'!$R$3:$R$100,"-")</f>
        <v>-</v>
      </c>
      <c r="D50" s="68" t="str">
        <f>_xlfn.XLOOKUP($A50,'02'!$G$3:$G$100,'02'!$R$3:$R$100,"-")</f>
        <v>-</v>
      </c>
      <c r="E50" s="68" t="str">
        <f>_xlfn.XLOOKUP($A50,'03'!$G$3:$G$100,'03'!$R$3:$R$100,"-")</f>
        <v>-</v>
      </c>
      <c r="F50" s="68" t="str">
        <f>_xlfn.XLOOKUP($A50,'04'!$G$3:$G$100,'04'!$R$3:$R$100,"-")</f>
        <v>-</v>
      </c>
      <c r="G50" s="68" t="str">
        <f>_xlfn.XLOOKUP($A50,'05'!$G$3:$G$100,'05'!$R$3:$R$100,"-")</f>
        <v>-</v>
      </c>
      <c r="H50" s="68" t="str">
        <f>_xlfn.XLOOKUP($A50,'06'!$G$3:$G$100,'06'!$R$3:$R$100,"-")</f>
        <v>-</v>
      </c>
      <c r="I50" s="68" t="str">
        <f>_xlfn.XLOOKUP($A50,'07'!$G$3:$G$100,'07'!$R$3:$R$100,"-")</f>
        <v>-</v>
      </c>
      <c r="J50" s="68" t="str">
        <f>_xlfn.XLOOKUP($A50,'08'!$G$3:$G$100,'08'!$R$3:$R$100,"-")</f>
        <v>-</v>
      </c>
      <c r="K50" s="68" t="str">
        <f>_xlfn.XLOOKUP($A50,'09'!$G$3:$G$100,'09'!$R$3:$R$100,"-")</f>
        <v>-</v>
      </c>
      <c r="L50" s="68" t="str">
        <f>_xlfn.XLOOKUP($A50,'10'!$G$3:$G$100,'10'!$R$3:$R$100,"-")</f>
        <v>-</v>
      </c>
      <c r="M50" s="68" t="str">
        <f>_xlfn.XLOOKUP($A50,'11'!$G$3:$G$100,'11'!$R$3:$R$100,"-")</f>
        <v>-</v>
      </c>
      <c r="N50" s="68" t="str">
        <f>_xlfn.XLOOKUP($A50,'12'!$G$3:$G$100,'12'!$R$3:$R$100,"-")</f>
        <v>-</v>
      </c>
      <c r="O50" s="79">
        <f>SUM(C50:N50)+_xlfn.XLOOKUP(A50,RegisteredPlayers!$F$3:$F$300,RegisteredPlayers!$H$3:$H$300,0)</f>
        <v>0</v>
      </c>
      <c r="P50" s="76">
        <f>_xlfn.XLOOKUP(A50,RegisteredPlayers!$F$3:$F$300,RegisteredPlayers!$I$3:$I$300,0)</f>
        <v>0</v>
      </c>
      <c r="Q50" s="82">
        <v>48</v>
      </c>
      <c r="R50" s="38"/>
      <c r="S50" s="61">
        <v>0</v>
      </c>
      <c r="T50" s="68" t="str">
        <v>-</v>
      </c>
      <c r="U50" s="68" t="str">
        <v>-</v>
      </c>
      <c r="V50" s="68" t="str">
        <v>-</v>
      </c>
      <c r="W50" s="68" t="str">
        <v>-</v>
      </c>
      <c r="X50" s="68" t="str">
        <v>-</v>
      </c>
      <c r="Y50" s="68" t="str">
        <v>-</v>
      </c>
      <c r="Z50" s="68" t="str">
        <v>-</v>
      </c>
      <c r="AA50" s="68" t="str">
        <v>-</v>
      </c>
      <c r="AB50" s="68" t="str">
        <v>-</v>
      </c>
      <c r="AC50" s="68" t="str">
        <v>-</v>
      </c>
      <c r="AD50" s="68" t="str">
        <v>-</v>
      </c>
      <c r="AE50" s="68" t="str">
        <v>-</v>
      </c>
      <c r="AF50" s="79">
        <v>0</v>
      </c>
      <c r="AG50" s="74">
        <v>0</v>
      </c>
      <c r="AH50" s="82">
        <v>48</v>
      </c>
    </row>
    <row r="51" spans="1:34" ht="18" customHeight="1" x14ac:dyDescent="0.25">
      <c r="A51" s="63">
        <v>0</v>
      </c>
      <c r="B51" s="61">
        <v>0</v>
      </c>
      <c r="C51" s="68" t="str">
        <f>_xlfn.XLOOKUP($A51,'01'!$G$3:$G$100,'01'!$R$3:$R$100,"-")</f>
        <v>-</v>
      </c>
      <c r="D51" s="68" t="str">
        <f>_xlfn.XLOOKUP($A51,'02'!$G$3:$G$100,'02'!$R$3:$R$100,"-")</f>
        <v>-</v>
      </c>
      <c r="E51" s="68" t="str">
        <f>_xlfn.XLOOKUP($A51,'03'!$G$3:$G$100,'03'!$R$3:$R$100,"-")</f>
        <v>-</v>
      </c>
      <c r="F51" s="68" t="str">
        <f>_xlfn.XLOOKUP($A51,'04'!$G$3:$G$100,'04'!$R$3:$R$100,"-")</f>
        <v>-</v>
      </c>
      <c r="G51" s="68" t="str">
        <f>_xlfn.XLOOKUP($A51,'05'!$G$3:$G$100,'05'!$R$3:$R$100,"-")</f>
        <v>-</v>
      </c>
      <c r="H51" s="68" t="str">
        <f>_xlfn.XLOOKUP($A51,'06'!$G$3:$G$100,'06'!$R$3:$R$100,"-")</f>
        <v>-</v>
      </c>
      <c r="I51" s="68" t="str">
        <f>_xlfn.XLOOKUP($A51,'07'!$G$3:$G$100,'07'!$R$3:$R$100,"-")</f>
        <v>-</v>
      </c>
      <c r="J51" s="68" t="str">
        <f>_xlfn.XLOOKUP($A51,'08'!$G$3:$G$100,'08'!$R$3:$R$100,"-")</f>
        <v>-</v>
      </c>
      <c r="K51" s="68" t="str">
        <f>_xlfn.XLOOKUP($A51,'09'!$G$3:$G$100,'09'!$R$3:$R$100,"-")</f>
        <v>-</v>
      </c>
      <c r="L51" s="68" t="str">
        <f>_xlfn.XLOOKUP($A51,'10'!$G$3:$G$100,'10'!$R$3:$R$100,"-")</f>
        <v>-</v>
      </c>
      <c r="M51" s="68" t="str">
        <f>_xlfn.XLOOKUP($A51,'11'!$G$3:$G$100,'11'!$R$3:$R$100,"-")</f>
        <v>-</v>
      </c>
      <c r="N51" s="68" t="str">
        <f>_xlfn.XLOOKUP($A51,'12'!$G$3:$G$100,'12'!$R$3:$R$100,"-")</f>
        <v>-</v>
      </c>
      <c r="O51" s="79">
        <f>SUM(C51:N51)+_xlfn.XLOOKUP(A51,RegisteredPlayers!$F$3:$F$300,RegisteredPlayers!$H$3:$H$300,0)</f>
        <v>0</v>
      </c>
      <c r="P51" s="76">
        <f>_xlfn.XLOOKUP(A51,RegisteredPlayers!$F$3:$F$300,RegisteredPlayers!$I$3:$I$300,0)</f>
        <v>0</v>
      </c>
      <c r="Q51" s="82">
        <v>49</v>
      </c>
      <c r="R51" s="38"/>
      <c r="S51" s="61">
        <v>0</v>
      </c>
      <c r="T51" s="68" t="str">
        <v>-</v>
      </c>
      <c r="U51" s="68" t="str">
        <v>-</v>
      </c>
      <c r="V51" s="68" t="str">
        <v>-</v>
      </c>
      <c r="W51" s="68" t="str">
        <v>-</v>
      </c>
      <c r="X51" s="68" t="str">
        <v>-</v>
      </c>
      <c r="Y51" s="68" t="str">
        <v>-</v>
      </c>
      <c r="Z51" s="68" t="str">
        <v>-</v>
      </c>
      <c r="AA51" s="68" t="str">
        <v>-</v>
      </c>
      <c r="AB51" s="68" t="str">
        <v>-</v>
      </c>
      <c r="AC51" s="68" t="str">
        <v>-</v>
      </c>
      <c r="AD51" s="68" t="str">
        <v>-</v>
      </c>
      <c r="AE51" s="68" t="str">
        <v>-</v>
      </c>
      <c r="AF51" s="79">
        <v>0</v>
      </c>
      <c r="AG51" s="74">
        <v>0</v>
      </c>
      <c r="AH51" s="82">
        <v>49</v>
      </c>
    </row>
    <row r="52" spans="1:34" ht="18" customHeight="1" x14ac:dyDescent="0.25">
      <c r="A52" s="63">
        <v>0</v>
      </c>
      <c r="B52" s="61">
        <v>0</v>
      </c>
      <c r="C52" s="68" t="str">
        <f>_xlfn.XLOOKUP($A52,'01'!$G$3:$G$100,'01'!$R$3:$R$100,"-")</f>
        <v>-</v>
      </c>
      <c r="D52" s="68" t="str">
        <f>_xlfn.XLOOKUP($A52,'02'!$G$3:$G$100,'02'!$R$3:$R$100,"-")</f>
        <v>-</v>
      </c>
      <c r="E52" s="68" t="str">
        <f>_xlfn.XLOOKUP($A52,'03'!$G$3:$G$100,'03'!$R$3:$R$100,"-")</f>
        <v>-</v>
      </c>
      <c r="F52" s="68" t="str">
        <f>_xlfn.XLOOKUP($A52,'04'!$G$3:$G$100,'04'!$R$3:$R$100,"-")</f>
        <v>-</v>
      </c>
      <c r="G52" s="68" t="str">
        <f>_xlfn.XLOOKUP($A52,'05'!$G$3:$G$100,'05'!$R$3:$R$100,"-")</f>
        <v>-</v>
      </c>
      <c r="H52" s="68" t="str">
        <f>_xlfn.XLOOKUP($A52,'06'!$G$3:$G$100,'06'!$R$3:$R$100,"-")</f>
        <v>-</v>
      </c>
      <c r="I52" s="68" t="str">
        <f>_xlfn.XLOOKUP($A52,'07'!$G$3:$G$100,'07'!$R$3:$R$100,"-")</f>
        <v>-</v>
      </c>
      <c r="J52" s="68" t="str">
        <f>_xlfn.XLOOKUP($A52,'08'!$G$3:$G$100,'08'!$R$3:$R$100,"-")</f>
        <v>-</v>
      </c>
      <c r="K52" s="68" t="str">
        <f>_xlfn.XLOOKUP($A52,'09'!$G$3:$G$100,'09'!$R$3:$R$100,"-")</f>
        <v>-</v>
      </c>
      <c r="L52" s="68" t="str">
        <f>_xlfn.XLOOKUP($A52,'10'!$G$3:$G$100,'10'!$R$3:$R$100,"-")</f>
        <v>-</v>
      </c>
      <c r="M52" s="68" t="str">
        <f>_xlfn.XLOOKUP($A52,'11'!$G$3:$G$100,'11'!$R$3:$R$100,"-")</f>
        <v>-</v>
      </c>
      <c r="N52" s="68" t="str">
        <f>_xlfn.XLOOKUP($A52,'12'!$G$3:$G$100,'12'!$R$3:$R$100,"-")</f>
        <v>-</v>
      </c>
      <c r="O52" s="79">
        <f>SUM(C52:N52)+_xlfn.XLOOKUP(A52,RegisteredPlayers!$F$3:$F$300,RegisteredPlayers!$H$3:$H$300,0)</f>
        <v>0</v>
      </c>
      <c r="P52" s="76">
        <f>_xlfn.XLOOKUP(A52,RegisteredPlayers!$F$3:$F$300,RegisteredPlayers!$I$3:$I$300,0)</f>
        <v>0</v>
      </c>
      <c r="Q52" s="82">
        <v>50</v>
      </c>
      <c r="R52" s="38"/>
      <c r="S52" s="61">
        <v>0</v>
      </c>
      <c r="T52" s="68" t="str">
        <v>-</v>
      </c>
      <c r="U52" s="68" t="str">
        <v>-</v>
      </c>
      <c r="V52" s="68" t="str">
        <v>-</v>
      </c>
      <c r="W52" s="68" t="str">
        <v>-</v>
      </c>
      <c r="X52" s="68" t="str">
        <v>-</v>
      </c>
      <c r="Y52" s="68" t="str">
        <v>-</v>
      </c>
      <c r="Z52" s="68" t="str">
        <v>-</v>
      </c>
      <c r="AA52" s="68" t="str">
        <v>-</v>
      </c>
      <c r="AB52" s="68" t="str">
        <v>-</v>
      </c>
      <c r="AC52" s="68" t="str">
        <v>-</v>
      </c>
      <c r="AD52" s="68" t="str">
        <v>-</v>
      </c>
      <c r="AE52" s="68" t="str">
        <v>-</v>
      </c>
      <c r="AF52" s="79">
        <v>0</v>
      </c>
      <c r="AG52" s="74">
        <v>0</v>
      </c>
      <c r="AH52" s="82">
        <v>50</v>
      </c>
    </row>
    <row r="53" spans="1:34" ht="18" customHeight="1" x14ac:dyDescent="0.25">
      <c r="A53" s="63">
        <v>0</v>
      </c>
      <c r="B53" s="61">
        <v>0</v>
      </c>
      <c r="C53" s="68" t="str">
        <f>_xlfn.XLOOKUP($A53,'01'!$G$3:$G$100,'01'!$R$3:$R$100,"-")</f>
        <v>-</v>
      </c>
      <c r="D53" s="68" t="str">
        <f>_xlfn.XLOOKUP($A53,'02'!$G$3:$G$100,'02'!$R$3:$R$100,"-")</f>
        <v>-</v>
      </c>
      <c r="E53" s="68" t="str">
        <f>_xlfn.XLOOKUP($A53,'03'!$G$3:$G$100,'03'!$R$3:$R$100,"-")</f>
        <v>-</v>
      </c>
      <c r="F53" s="68" t="str">
        <f>_xlfn.XLOOKUP($A53,'04'!$G$3:$G$100,'04'!$R$3:$R$100,"-")</f>
        <v>-</v>
      </c>
      <c r="G53" s="68" t="str">
        <f>_xlfn.XLOOKUP($A53,'05'!$G$3:$G$100,'05'!$R$3:$R$100,"-")</f>
        <v>-</v>
      </c>
      <c r="H53" s="68" t="str">
        <f>_xlfn.XLOOKUP($A53,'06'!$G$3:$G$100,'06'!$R$3:$R$100,"-")</f>
        <v>-</v>
      </c>
      <c r="I53" s="68" t="str">
        <f>_xlfn.XLOOKUP($A53,'07'!$G$3:$G$100,'07'!$R$3:$R$100,"-")</f>
        <v>-</v>
      </c>
      <c r="J53" s="68" t="str">
        <f>_xlfn.XLOOKUP($A53,'08'!$G$3:$G$100,'08'!$R$3:$R$100,"-")</f>
        <v>-</v>
      </c>
      <c r="K53" s="68" t="str">
        <f>_xlfn.XLOOKUP($A53,'09'!$G$3:$G$100,'09'!$R$3:$R$100,"-")</f>
        <v>-</v>
      </c>
      <c r="L53" s="68" t="str">
        <f>_xlfn.XLOOKUP($A53,'10'!$G$3:$G$100,'10'!$R$3:$R$100,"-")</f>
        <v>-</v>
      </c>
      <c r="M53" s="68" t="str">
        <f>_xlfn.XLOOKUP($A53,'11'!$G$3:$G$100,'11'!$R$3:$R$100,"-")</f>
        <v>-</v>
      </c>
      <c r="N53" s="68" t="str">
        <f>_xlfn.XLOOKUP($A53,'12'!$G$3:$G$100,'12'!$R$3:$R$100,"-")</f>
        <v>-</v>
      </c>
      <c r="O53" s="79">
        <f>SUM(C53:N53)+_xlfn.XLOOKUP(A53,RegisteredPlayers!$F$3:$F$300,RegisteredPlayers!$H$3:$H$300,0)</f>
        <v>0</v>
      </c>
      <c r="P53" s="76">
        <f>_xlfn.XLOOKUP(A53,RegisteredPlayers!$F$3:$F$300,RegisteredPlayers!$I$3:$I$300,0)</f>
        <v>0</v>
      </c>
      <c r="Q53" s="82">
        <v>51</v>
      </c>
      <c r="R53" s="38"/>
      <c r="S53" s="61">
        <v>0</v>
      </c>
      <c r="T53" s="68" t="str">
        <v>-</v>
      </c>
      <c r="U53" s="68" t="str">
        <v>-</v>
      </c>
      <c r="V53" s="68" t="str">
        <v>-</v>
      </c>
      <c r="W53" s="68" t="str">
        <v>-</v>
      </c>
      <c r="X53" s="68" t="str">
        <v>-</v>
      </c>
      <c r="Y53" s="68" t="str">
        <v>-</v>
      </c>
      <c r="Z53" s="68" t="str">
        <v>-</v>
      </c>
      <c r="AA53" s="68" t="str">
        <v>-</v>
      </c>
      <c r="AB53" s="68" t="str">
        <v>-</v>
      </c>
      <c r="AC53" s="68" t="str">
        <v>-</v>
      </c>
      <c r="AD53" s="68" t="str">
        <v>-</v>
      </c>
      <c r="AE53" s="68" t="str">
        <v>-</v>
      </c>
      <c r="AF53" s="79">
        <v>0</v>
      </c>
      <c r="AG53" s="74">
        <v>0</v>
      </c>
      <c r="AH53" s="82">
        <v>51</v>
      </c>
    </row>
    <row r="54" spans="1:34" ht="18" customHeight="1" x14ac:dyDescent="0.25">
      <c r="A54" s="63">
        <v>0</v>
      </c>
      <c r="B54" s="61">
        <v>0</v>
      </c>
      <c r="C54" s="68" t="str">
        <f>_xlfn.XLOOKUP($A54,'01'!$G$3:$G$100,'01'!$R$3:$R$100,"-")</f>
        <v>-</v>
      </c>
      <c r="D54" s="68" t="str">
        <f>_xlfn.XLOOKUP($A54,'02'!$G$3:$G$100,'02'!$R$3:$R$100,"-")</f>
        <v>-</v>
      </c>
      <c r="E54" s="68" t="str">
        <f>_xlfn.XLOOKUP($A54,'03'!$G$3:$G$100,'03'!$R$3:$R$100,"-")</f>
        <v>-</v>
      </c>
      <c r="F54" s="68" t="str">
        <f>_xlfn.XLOOKUP($A54,'04'!$G$3:$G$100,'04'!$R$3:$R$100,"-")</f>
        <v>-</v>
      </c>
      <c r="G54" s="68" t="str">
        <f>_xlfn.XLOOKUP($A54,'05'!$G$3:$G$100,'05'!$R$3:$R$100,"-")</f>
        <v>-</v>
      </c>
      <c r="H54" s="68" t="str">
        <f>_xlfn.XLOOKUP($A54,'06'!$G$3:$G$100,'06'!$R$3:$R$100,"-")</f>
        <v>-</v>
      </c>
      <c r="I54" s="68" t="str">
        <f>_xlfn.XLOOKUP($A54,'07'!$G$3:$G$100,'07'!$R$3:$R$100,"-")</f>
        <v>-</v>
      </c>
      <c r="J54" s="68" t="str">
        <f>_xlfn.XLOOKUP($A54,'08'!$G$3:$G$100,'08'!$R$3:$R$100,"-")</f>
        <v>-</v>
      </c>
      <c r="K54" s="68" t="str">
        <f>_xlfn.XLOOKUP($A54,'09'!$G$3:$G$100,'09'!$R$3:$R$100,"-")</f>
        <v>-</v>
      </c>
      <c r="L54" s="68" t="str">
        <f>_xlfn.XLOOKUP($A54,'10'!$G$3:$G$100,'10'!$R$3:$R$100,"-")</f>
        <v>-</v>
      </c>
      <c r="M54" s="68" t="str">
        <f>_xlfn.XLOOKUP($A54,'11'!$G$3:$G$100,'11'!$R$3:$R$100,"-")</f>
        <v>-</v>
      </c>
      <c r="N54" s="68" t="str">
        <f>_xlfn.XLOOKUP($A54,'12'!$G$3:$G$100,'12'!$R$3:$R$100,"-")</f>
        <v>-</v>
      </c>
      <c r="O54" s="79">
        <f>SUM(C54:N54)+_xlfn.XLOOKUP(A54,RegisteredPlayers!$F$3:$F$300,RegisteredPlayers!$H$3:$H$300,0)</f>
        <v>0</v>
      </c>
      <c r="P54" s="76">
        <f>_xlfn.XLOOKUP(A54,RegisteredPlayers!$F$3:$F$300,RegisteredPlayers!$I$3:$I$300,0)</f>
        <v>0</v>
      </c>
      <c r="Q54" s="82">
        <v>52</v>
      </c>
      <c r="R54" s="38"/>
      <c r="S54" s="61">
        <v>0</v>
      </c>
      <c r="T54" s="68" t="str">
        <v>-</v>
      </c>
      <c r="U54" s="68" t="str">
        <v>-</v>
      </c>
      <c r="V54" s="68" t="str">
        <v>-</v>
      </c>
      <c r="W54" s="68" t="str">
        <v>-</v>
      </c>
      <c r="X54" s="68" t="str">
        <v>-</v>
      </c>
      <c r="Y54" s="68" t="str">
        <v>-</v>
      </c>
      <c r="Z54" s="68" t="str">
        <v>-</v>
      </c>
      <c r="AA54" s="68" t="str">
        <v>-</v>
      </c>
      <c r="AB54" s="68" t="str">
        <v>-</v>
      </c>
      <c r="AC54" s="68" t="str">
        <v>-</v>
      </c>
      <c r="AD54" s="68" t="str">
        <v>-</v>
      </c>
      <c r="AE54" s="68" t="str">
        <v>-</v>
      </c>
      <c r="AF54" s="79">
        <v>0</v>
      </c>
      <c r="AG54" s="74">
        <v>0</v>
      </c>
      <c r="AH54" s="82">
        <v>52</v>
      </c>
    </row>
    <row r="55" spans="1:34" ht="18" customHeight="1" x14ac:dyDescent="0.25">
      <c r="A55" s="63">
        <v>0</v>
      </c>
      <c r="B55" s="61">
        <v>0</v>
      </c>
      <c r="C55" s="68" t="str">
        <f>_xlfn.XLOOKUP($A55,'01'!$G$3:$G$100,'01'!$R$3:$R$100,"-")</f>
        <v>-</v>
      </c>
      <c r="D55" s="68" t="str">
        <f>_xlfn.XLOOKUP($A55,'02'!$G$3:$G$100,'02'!$R$3:$R$100,"-")</f>
        <v>-</v>
      </c>
      <c r="E55" s="68" t="str">
        <f>_xlfn.XLOOKUP($A55,'03'!$G$3:$G$100,'03'!$R$3:$R$100,"-")</f>
        <v>-</v>
      </c>
      <c r="F55" s="68" t="str">
        <f>_xlfn.XLOOKUP($A55,'04'!$G$3:$G$100,'04'!$R$3:$R$100,"-")</f>
        <v>-</v>
      </c>
      <c r="G55" s="68" t="str">
        <f>_xlfn.XLOOKUP($A55,'05'!$G$3:$G$100,'05'!$R$3:$R$100,"-")</f>
        <v>-</v>
      </c>
      <c r="H55" s="68" t="str">
        <f>_xlfn.XLOOKUP($A55,'06'!$G$3:$G$100,'06'!$R$3:$R$100,"-")</f>
        <v>-</v>
      </c>
      <c r="I55" s="68" t="str">
        <f>_xlfn.XLOOKUP($A55,'07'!$G$3:$G$100,'07'!$R$3:$R$100,"-")</f>
        <v>-</v>
      </c>
      <c r="J55" s="68" t="str">
        <f>_xlfn.XLOOKUP($A55,'08'!$G$3:$G$100,'08'!$R$3:$R$100,"-")</f>
        <v>-</v>
      </c>
      <c r="K55" s="68" t="str">
        <f>_xlfn.XLOOKUP($A55,'09'!$G$3:$G$100,'09'!$R$3:$R$100,"-")</f>
        <v>-</v>
      </c>
      <c r="L55" s="68" t="str">
        <f>_xlfn.XLOOKUP($A55,'10'!$G$3:$G$100,'10'!$R$3:$R$100,"-")</f>
        <v>-</v>
      </c>
      <c r="M55" s="68" t="str">
        <f>_xlfn.XLOOKUP($A55,'11'!$G$3:$G$100,'11'!$R$3:$R$100,"-")</f>
        <v>-</v>
      </c>
      <c r="N55" s="68" t="str">
        <f>_xlfn.XLOOKUP($A55,'12'!$G$3:$G$100,'12'!$R$3:$R$100,"-")</f>
        <v>-</v>
      </c>
      <c r="O55" s="79">
        <f>SUM(C55:N55)+_xlfn.XLOOKUP(A55,RegisteredPlayers!$F$3:$F$300,RegisteredPlayers!$H$3:$H$300,0)</f>
        <v>0</v>
      </c>
      <c r="P55" s="76">
        <f>_xlfn.XLOOKUP(A55,RegisteredPlayers!$F$3:$F$300,RegisteredPlayers!$I$3:$I$300,0)</f>
        <v>0</v>
      </c>
      <c r="Q55" s="82">
        <v>53</v>
      </c>
      <c r="R55" s="38"/>
      <c r="S55" s="61">
        <v>0</v>
      </c>
      <c r="T55" s="68" t="str">
        <v>-</v>
      </c>
      <c r="U55" s="68" t="str">
        <v>-</v>
      </c>
      <c r="V55" s="68" t="str">
        <v>-</v>
      </c>
      <c r="W55" s="68" t="str">
        <v>-</v>
      </c>
      <c r="X55" s="68" t="str">
        <v>-</v>
      </c>
      <c r="Y55" s="68" t="str">
        <v>-</v>
      </c>
      <c r="Z55" s="68" t="str">
        <v>-</v>
      </c>
      <c r="AA55" s="68" t="str">
        <v>-</v>
      </c>
      <c r="AB55" s="68" t="str">
        <v>-</v>
      </c>
      <c r="AC55" s="68" t="str">
        <v>-</v>
      </c>
      <c r="AD55" s="68" t="str">
        <v>-</v>
      </c>
      <c r="AE55" s="68" t="str">
        <v>-</v>
      </c>
      <c r="AF55" s="79">
        <v>0</v>
      </c>
      <c r="AG55" s="74">
        <v>0</v>
      </c>
      <c r="AH55" s="82">
        <v>53</v>
      </c>
    </row>
    <row r="56" spans="1:34" ht="18" customHeight="1" x14ac:dyDescent="0.25">
      <c r="A56" s="63">
        <v>0</v>
      </c>
      <c r="B56" s="61">
        <v>0</v>
      </c>
      <c r="C56" s="68" t="str">
        <f>_xlfn.XLOOKUP($A56,'01'!$G$3:$G$100,'01'!$R$3:$R$100,"-")</f>
        <v>-</v>
      </c>
      <c r="D56" s="68" t="str">
        <f>_xlfn.XLOOKUP($A56,'02'!$G$3:$G$100,'02'!$R$3:$R$100,"-")</f>
        <v>-</v>
      </c>
      <c r="E56" s="68" t="str">
        <f>_xlfn.XLOOKUP($A56,'03'!$G$3:$G$100,'03'!$R$3:$R$100,"-")</f>
        <v>-</v>
      </c>
      <c r="F56" s="68" t="str">
        <f>_xlfn.XLOOKUP($A56,'04'!$G$3:$G$100,'04'!$R$3:$R$100,"-")</f>
        <v>-</v>
      </c>
      <c r="G56" s="68" t="str">
        <f>_xlfn.XLOOKUP($A56,'05'!$G$3:$G$100,'05'!$R$3:$R$100,"-")</f>
        <v>-</v>
      </c>
      <c r="H56" s="68" t="str">
        <f>_xlfn.XLOOKUP($A56,'06'!$G$3:$G$100,'06'!$R$3:$R$100,"-")</f>
        <v>-</v>
      </c>
      <c r="I56" s="68" t="str">
        <f>_xlfn.XLOOKUP($A56,'07'!$G$3:$G$100,'07'!$R$3:$R$100,"-")</f>
        <v>-</v>
      </c>
      <c r="J56" s="68" t="str">
        <f>_xlfn.XLOOKUP($A56,'08'!$G$3:$G$100,'08'!$R$3:$R$100,"-")</f>
        <v>-</v>
      </c>
      <c r="K56" s="68" t="str">
        <f>_xlfn.XLOOKUP($A56,'09'!$G$3:$G$100,'09'!$R$3:$R$100,"-")</f>
        <v>-</v>
      </c>
      <c r="L56" s="68" t="str">
        <f>_xlfn.XLOOKUP($A56,'10'!$G$3:$G$100,'10'!$R$3:$R$100,"-")</f>
        <v>-</v>
      </c>
      <c r="M56" s="68" t="str">
        <f>_xlfn.XLOOKUP($A56,'11'!$G$3:$G$100,'11'!$R$3:$R$100,"-")</f>
        <v>-</v>
      </c>
      <c r="N56" s="68" t="str">
        <f>_xlfn.XLOOKUP($A56,'12'!$G$3:$G$100,'12'!$R$3:$R$100,"-")</f>
        <v>-</v>
      </c>
      <c r="O56" s="79">
        <f>SUM(C56:N56)+_xlfn.XLOOKUP(A56,RegisteredPlayers!$F$3:$F$300,RegisteredPlayers!$H$3:$H$300,0)</f>
        <v>0</v>
      </c>
      <c r="P56" s="76">
        <f>_xlfn.XLOOKUP(A56,RegisteredPlayers!$F$3:$F$300,RegisteredPlayers!$I$3:$I$300,0)</f>
        <v>0</v>
      </c>
      <c r="Q56" s="82">
        <v>54</v>
      </c>
      <c r="R56" s="38"/>
      <c r="S56" s="61">
        <v>0</v>
      </c>
      <c r="T56" s="68" t="str">
        <v>-</v>
      </c>
      <c r="U56" s="68" t="str">
        <v>-</v>
      </c>
      <c r="V56" s="68" t="str">
        <v>-</v>
      </c>
      <c r="W56" s="68" t="str">
        <v>-</v>
      </c>
      <c r="X56" s="68" t="str">
        <v>-</v>
      </c>
      <c r="Y56" s="68" t="str">
        <v>-</v>
      </c>
      <c r="Z56" s="68" t="str">
        <v>-</v>
      </c>
      <c r="AA56" s="68" t="str">
        <v>-</v>
      </c>
      <c r="AB56" s="68" t="str">
        <v>-</v>
      </c>
      <c r="AC56" s="68" t="str">
        <v>-</v>
      </c>
      <c r="AD56" s="68" t="str">
        <v>-</v>
      </c>
      <c r="AE56" s="68" t="str">
        <v>-</v>
      </c>
      <c r="AF56" s="79">
        <v>0</v>
      </c>
      <c r="AG56" s="74">
        <v>0</v>
      </c>
      <c r="AH56" s="82">
        <v>54</v>
      </c>
    </row>
    <row r="57" spans="1:34" ht="18" customHeight="1" x14ac:dyDescent="0.25">
      <c r="A57" s="63">
        <v>0</v>
      </c>
      <c r="B57" s="61">
        <v>0</v>
      </c>
      <c r="C57" s="68" t="str">
        <f>_xlfn.XLOOKUP($A57,'01'!$G$3:$G$100,'01'!$R$3:$R$100,"-")</f>
        <v>-</v>
      </c>
      <c r="D57" s="68" t="str">
        <f>_xlfn.XLOOKUP($A57,'02'!$G$3:$G$100,'02'!$R$3:$R$100,"-")</f>
        <v>-</v>
      </c>
      <c r="E57" s="68" t="str">
        <f>_xlfn.XLOOKUP($A57,'03'!$G$3:$G$100,'03'!$R$3:$R$100,"-")</f>
        <v>-</v>
      </c>
      <c r="F57" s="68" t="str">
        <f>_xlfn.XLOOKUP($A57,'04'!$G$3:$G$100,'04'!$R$3:$R$100,"-")</f>
        <v>-</v>
      </c>
      <c r="G57" s="68" t="str">
        <f>_xlfn.XLOOKUP($A57,'05'!$G$3:$G$100,'05'!$R$3:$R$100,"-")</f>
        <v>-</v>
      </c>
      <c r="H57" s="68" t="str">
        <f>_xlfn.XLOOKUP($A57,'06'!$G$3:$G$100,'06'!$R$3:$R$100,"-")</f>
        <v>-</v>
      </c>
      <c r="I57" s="68" t="str">
        <f>_xlfn.XLOOKUP($A57,'07'!$G$3:$G$100,'07'!$R$3:$R$100,"-")</f>
        <v>-</v>
      </c>
      <c r="J57" s="68" t="str">
        <f>_xlfn.XLOOKUP($A57,'08'!$G$3:$G$100,'08'!$R$3:$R$100,"-")</f>
        <v>-</v>
      </c>
      <c r="K57" s="68" t="str">
        <f>_xlfn.XLOOKUP($A57,'09'!$G$3:$G$100,'09'!$R$3:$R$100,"-")</f>
        <v>-</v>
      </c>
      <c r="L57" s="68" t="str">
        <f>_xlfn.XLOOKUP($A57,'10'!$G$3:$G$100,'10'!$R$3:$R$100,"-")</f>
        <v>-</v>
      </c>
      <c r="M57" s="68" t="str">
        <f>_xlfn.XLOOKUP($A57,'11'!$G$3:$G$100,'11'!$R$3:$R$100,"-")</f>
        <v>-</v>
      </c>
      <c r="N57" s="68" t="str">
        <f>_xlfn.XLOOKUP($A57,'12'!$G$3:$G$100,'12'!$R$3:$R$100,"-")</f>
        <v>-</v>
      </c>
      <c r="O57" s="79">
        <f>SUM(C57:N57)+_xlfn.XLOOKUP(A57,RegisteredPlayers!$F$3:$F$300,RegisteredPlayers!$H$3:$H$300,0)</f>
        <v>0</v>
      </c>
      <c r="P57" s="76">
        <f>_xlfn.XLOOKUP(A57,RegisteredPlayers!$F$3:$F$300,RegisteredPlayers!$I$3:$I$300,0)</f>
        <v>0</v>
      </c>
      <c r="Q57" s="83">
        <v>55</v>
      </c>
      <c r="R57" s="38"/>
      <c r="S57" s="61">
        <v>0</v>
      </c>
      <c r="T57" s="68" t="str">
        <v>-</v>
      </c>
      <c r="U57" s="68" t="str">
        <v>-</v>
      </c>
      <c r="V57" s="68" t="str">
        <v>-</v>
      </c>
      <c r="W57" s="68" t="str">
        <v>-</v>
      </c>
      <c r="X57" s="68" t="str">
        <v>-</v>
      </c>
      <c r="Y57" s="68" t="str">
        <v>-</v>
      </c>
      <c r="Z57" s="68" t="str">
        <v>-</v>
      </c>
      <c r="AA57" s="68" t="str">
        <v>-</v>
      </c>
      <c r="AB57" s="68" t="str">
        <v>-</v>
      </c>
      <c r="AC57" s="68" t="str">
        <v>-</v>
      </c>
      <c r="AD57" s="68" t="str">
        <v>-</v>
      </c>
      <c r="AE57" s="68" t="str">
        <v>-</v>
      </c>
      <c r="AF57" s="79">
        <v>0</v>
      </c>
      <c r="AG57" s="74">
        <v>0</v>
      </c>
      <c r="AH57" s="83">
        <v>55</v>
      </c>
    </row>
    <row r="58" spans="1:34" ht="18" customHeight="1" x14ac:dyDescent="0.25">
      <c r="A58" s="63">
        <v>0</v>
      </c>
      <c r="B58" s="61">
        <v>0</v>
      </c>
      <c r="C58" s="68" t="str">
        <f>_xlfn.XLOOKUP($A58,'01'!$G$3:$G$100,'01'!$R$3:$R$100,"-")</f>
        <v>-</v>
      </c>
      <c r="D58" s="68" t="str">
        <f>_xlfn.XLOOKUP($A58,'02'!$G$3:$G$100,'02'!$R$3:$R$100,"-")</f>
        <v>-</v>
      </c>
      <c r="E58" s="68" t="str">
        <f>_xlfn.XLOOKUP($A58,'03'!$G$3:$G$100,'03'!$R$3:$R$100,"-")</f>
        <v>-</v>
      </c>
      <c r="F58" s="68" t="str">
        <f>_xlfn.XLOOKUP($A58,'04'!$G$3:$G$100,'04'!$R$3:$R$100,"-")</f>
        <v>-</v>
      </c>
      <c r="G58" s="68" t="str">
        <f>_xlfn.XLOOKUP($A58,'05'!$G$3:$G$100,'05'!$R$3:$R$100,"-")</f>
        <v>-</v>
      </c>
      <c r="H58" s="68" t="str">
        <f>_xlfn.XLOOKUP($A58,'06'!$G$3:$G$100,'06'!$R$3:$R$100,"-")</f>
        <v>-</v>
      </c>
      <c r="I58" s="68" t="str">
        <f>_xlfn.XLOOKUP($A58,'07'!$G$3:$G$100,'07'!$R$3:$R$100,"-")</f>
        <v>-</v>
      </c>
      <c r="J58" s="68" t="str">
        <f>_xlfn.XLOOKUP($A58,'08'!$G$3:$G$100,'08'!$R$3:$R$100,"-")</f>
        <v>-</v>
      </c>
      <c r="K58" s="68" t="str">
        <f>_xlfn.XLOOKUP($A58,'09'!$G$3:$G$100,'09'!$R$3:$R$100,"-")</f>
        <v>-</v>
      </c>
      <c r="L58" s="68" t="str">
        <f>_xlfn.XLOOKUP($A58,'10'!$G$3:$G$100,'10'!$R$3:$R$100,"-")</f>
        <v>-</v>
      </c>
      <c r="M58" s="68" t="str">
        <f>_xlfn.XLOOKUP($A58,'11'!$G$3:$G$100,'11'!$R$3:$R$100,"-")</f>
        <v>-</v>
      </c>
      <c r="N58" s="68" t="str">
        <f>_xlfn.XLOOKUP($A58,'12'!$G$3:$G$100,'12'!$R$3:$R$100,"-")</f>
        <v>-</v>
      </c>
      <c r="O58" s="79">
        <f>SUM(C58:N58)+_xlfn.XLOOKUP(A58,RegisteredPlayers!$F$3:$F$300,RegisteredPlayers!$H$3:$H$300,0)</f>
        <v>0</v>
      </c>
      <c r="P58" s="76">
        <f>_xlfn.XLOOKUP(A58,RegisteredPlayers!$F$3:$F$300,RegisteredPlayers!$I$3:$I$300,0)</f>
        <v>0</v>
      </c>
      <c r="Q58" s="82">
        <v>56</v>
      </c>
      <c r="R58" s="38"/>
      <c r="S58" s="61">
        <v>0</v>
      </c>
      <c r="T58" s="68" t="str">
        <v>-</v>
      </c>
      <c r="U58" s="68" t="str">
        <v>-</v>
      </c>
      <c r="V58" s="68" t="str">
        <v>-</v>
      </c>
      <c r="W58" s="68" t="str">
        <v>-</v>
      </c>
      <c r="X58" s="68" t="str">
        <v>-</v>
      </c>
      <c r="Y58" s="68" t="str">
        <v>-</v>
      </c>
      <c r="Z58" s="68" t="str">
        <v>-</v>
      </c>
      <c r="AA58" s="68" t="str">
        <v>-</v>
      </c>
      <c r="AB58" s="68" t="str">
        <v>-</v>
      </c>
      <c r="AC58" s="68" t="str">
        <v>-</v>
      </c>
      <c r="AD58" s="68" t="str">
        <v>-</v>
      </c>
      <c r="AE58" s="68" t="str">
        <v>-</v>
      </c>
      <c r="AF58" s="79">
        <v>0</v>
      </c>
      <c r="AG58" s="74">
        <v>0</v>
      </c>
      <c r="AH58" s="82">
        <v>56</v>
      </c>
    </row>
    <row r="59" spans="1:34" ht="18" customHeight="1" x14ac:dyDescent="0.25">
      <c r="A59" s="63">
        <v>0</v>
      </c>
      <c r="B59" s="61">
        <v>0</v>
      </c>
      <c r="C59" s="68" t="str">
        <f>_xlfn.XLOOKUP($A59,'01'!$G$3:$G$100,'01'!$R$3:$R$100,"-")</f>
        <v>-</v>
      </c>
      <c r="D59" s="68" t="str">
        <f>_xlfn.XLOOKUP($A59,'02'!$G$3:$G$100,'02'!$R$3:$R$100,"-")</f>
        <v>-</v>
      </c>
      <c r="E59" s="68" t="str">
        <f>_xlfn.XLOOKUP($A59,'03'!$G$3:$G$100,'03'!$R$3:$R$100,"-")</f>
        <v>-</v>
      </c>
      <c r="F59" s="68" t="str">
        <f>_xlfn.XLOOKUP($A59,'04'!$G$3:$G$100,'04'!$R$3:$R$100,"-")</f>
        <v>-</v>
      </c>
      <c r="G59" s="68" t="str">
        <f>_xlfn.XLOOKUP($A59,'05'!$G$3:$G$100,'05'!$R$3:$R$100,"-")</f>
        <v>-</v>
      </c>
      <c r="H59" s="68" t="str">
        <f>_xlfn.XLOOKUP($A59,'06'!$G$3:$G$100,'06'!$R$3:$R$100,"-")</f>
        <v>-</v>
      </c>
      <c r="I59" s="68" t="str">
        <f>_xlfn.XLOOKUP($A59,'07'!$G$3:$G$100,'07'!$R$3:$R$100,"-")</f>
        <v>-</v>
      </c>
      <c r="J59" s="68" t="str">
        <f>_xlfn.XLOOKUP($A59,'08'!$G$3:$G$100,'08'!$R$3:$R$100,"-")</f>
        <v>-</v>
      </c>
      <c r="K59" s="68" t="str">
        <f>_xlfn.XLOOKUP($A59,'09'!$G$3:$G$100,'09'!$R$3:$R$100,"-")</f>
        <v>-</v>
      </c>
      <c r="L59" s="68" t="str">
        <f>_xlfn.XLOOKUP($A59,'10'!$G$3:$G$100,'10'!$R$3:$R$100,"-")</f>
        <v>-</v>
      </c>
      <c r="M59" s="68" t="str">
        <f>_xlfn.XLOOKUP($A59,'11'!$G$3:$G$100,'11'!$R$3:$R$100,"-")</f>
        <v>-</v>
      </c>
      <c r="N59" s="68" t="str">
        <f>_xlfn.XLOOKUP($A59,'12'!$G$3:$G$100,'12'!$R$3:$R$100,"-")</f>
        <v>-</v>
      </c>
      <c r="O59" s="79">
        <f>SUM(C59:N59)+_xlfn.XLOOKUP(A59,RegisteredPlayers!$F$3:$F$300,RegisteredPlayers!$H$3:$H$300,0)</f>
        <v>0</v>
      </c>
      <c r="P59" s="76">
        <f>_xlfn.XLOOKUP(A59,RegisteredPlayers!$F$3:$F$300,RegisteredPlayers!$I$3:$I$300,0)</f>
        <v>0</v>
      </c>
      <c r="Q59" s="82">
        <v>57</v>
      </c>
      <c r="R59" s="38"/>
      <c r="S59" s="61">
        <v>0</v>
      </c>
      <c r="T59" s="68" t="str">
        <v>-</v>
      </c>
      <c r="U59" s="68" t="str">
        <v>-</v>
      </c>
      <c r="V59" s="68" t="str">
        <v>-</v>
      </c>
      <c r="W59" s="68" t="str">
        <v>-</v>
      </c>
      <c r="X59" s="68" t="str">
        <v>-</v>
      </c>
      <c r="Y59" s="68" t="str">
        <v>-</v>
      </c>
      <c r="Z59" s="68" t="str">
        <v>-</v>
      </c>
      <c r="AA59" s="68" t="str">
        <v>-</v>
      </c>
      <c r="AB59" s="68" t="str">
        <v>-</v>
      </c>
      <c r="AC59" s="68" t="str">
        <v>-</v>
      </c>
      <c r="AD59" s="68" t="str">
        <v>-</v>
      </c>
      <c r="AE59" s="68" t="str">
        <v>-</v>
      </c>
      <c r="AF59" s="79">
        <v>0</v>
      </c>
      <c r="AG59" s="74">
        <v>0</v>
      </c>
      <c r="AH59" s="82">
        <v>57</v>
      </c>
    </row>
    <row r="60" spans="1:34" ht="18" customHeight="1" x14ac:dyDescent="0.25">
      <c r="A60" s="63">
        <v>0</v>
      </c>
      <c r="B60" s="61">
        <v>0</v>
      </c>
      <c r="C60" s="68" t="str">
        <f>_xlfn.XLOOKUP($A60,'01'!$G$3:$G$100,'01'!$R$3:$R$100,"-")</f>
        <v>-</v>
      </c>
      <c r="D60" s="68" t="str">
        <f>_xlfn.XLOOKUP($A60,'02'!$G$3:$G$100,'02'!$R$3:$R$100,"-")</f>
        <v>-</v>
      </c>
      <c r="E60" s="68" t="str">
        <f>_xlfn.XLOOKUP($A60,'03'!$G$3:$G$100,'03'!$R$3:$R$100,"-")</f>
        <v>-</v>
      </c>
      <c r="F60" s="68" t="str">
        <f>_xlfn.XLOOKUP($A60,'04'!$G$3:$G$100,'04'!$R$3:$R$100,"-")</f>
        <v>-</v>
      </c>
      <c r="G60" s="68" t="str">
        <f>_xlfn.XLOOKUP($A60,'05'!$G$3:$G$100,'05'!$R$3:$R$100,"-")</f>
        <v>-</v>
      </c>
      <c r="H60" s="68" t="str">
        <f>_xlfn.XLOOKUP($A60,'06'!$G$3:$G$100,'06'!$R$3:$R$100,"-")</f>
        <v>-</v>
      </c>
      <c r="I60" s="68" t="str">
        <f>_xlfn.XLOOKUP($A60,'07'!$G$3:$G$100,'07'!$R$3:$R$100,"-")</f>
        <v>-</v>
      </c>
      <c r="J60" s="68" t="str">
        <f>_xlfn.XLOOKUP($A60,'08'!$G$3:$G$100,'08'!$R$3:$R$100,"-")</f>
        <v>-</v>
      </c>
      <c r="K60" s="68" t="str">
        <f>_xlfn.XLOOKUP($A60,'09'!$G$3:$G$100,'09'!$R$3:$R$100,"-")</f>
        <v>-</v>
      </c>
      <c r="L60" s="68" t="str">
        <f>_xlfn.XLOOKUP($A60,'10'!$G$3:$G$100,'10'!$R$3:$R$100,"-")</f>
        <v>-</v>
      </c>
      <c r="M60" s="68" t="str">
        <f>_xlfn.XLOOKUP($A60,'11'!$G$3:$G$100,'11'!$R$3:$R$100,"-")</f>
        <v>-</v>
      </c>
      <c r="N60" s="68" t="str">
        <f>_xlfn.XLOOKUP($A60,'12'!$G$3:$G$100,'12'!$R$3:$R$100,"-")</f>
        <v>-</v>
      </c>
      <c r="O60" s="79">
        <f>SUM(C60:N60)+_xlfn.XLOOKUP(A60,RegisteredPlayers!$F$3:$F$300,RegisteredPlayers!$H$3:$H$300,0)</f>
        <v>0</v>
      </c>
      <c r="P60" s="76">
        <f>_xlfn.XLOOKUP(A60,RegisteredPlayers!$F$3:$F$300,RegisteredPlayers!$I$3:$I$300,0)</f>
        <v>0</v>
      </c>
      <c r="Q60" s="82">
        <v>58</v>
      </c>
      <c r="R60" s="38"/>
      <c r="S60" s="61">
        <v>0</v>
      </c>
      <c r="T60" s="68" t="str">
        <v>-</v>
      </c>
      <c r="U60" s="68" t="str">
        <v>-</v>
      </c>
      <c r="V60" s="68" t="str">
        <v>-</v>
      </c>
      <c r="W60" s="68" t="str">
        <v>-</v>
      </c>
      <c r="X60" s="68" t="str">
        <v>-</v>
      </c>
      <c r="Y60" s="68" t="str">
        <v>-</v>
      </c>
      <c r="Z60" s="68" t="str">
        <v>-</v>
      </c>
      <c r="AA60" s="68" t="str">
        <v>-</v>
      </c>
      <c r="AB60" s="68" t="str">
        <v>-</v>
      </c>
      <c r="AC60" s="68" t="str">
        <v>-</v>
      </c>
      <c r="AD60" s="68" t="str">
        <v>-</v>
      </c>
      <c r="AE60" s="68" t="str">
        <v>-</v>
      </c>
      <c r="AF60" s="79">
        <v>0</v>
      </c>
      <c r="AG60" s="74">
        <v>0</v>
      </c>
      <c r="AH60" s="82">
        <v>58</v>
      </c>
    </row>
    <row r="61" spans="1:34" ht="18" customHeight="1" x14ac:dyDescent="0.25">
      <c r="A61" s="63">
        <v>0</v>
      </c>
      <c r="B61" s="61">
        <v>0</v>
      </c>
      <c r="C61" s="68" t="str">
        <f>_xlfn.XLOOKUP($A61,'01'!$G$3:$G$100,'01'!$R$3:$R$100,"-")</f>
        <v>-</v>
      </c>
      <c r="D61" s="68" t="str">
        <f>_xlfn.XLOOKUP($A61,'02'!$G$3:$G$100,'02'!$R$3:$R$100,"-")</f>
        <v>-</v>
      </c>
      <c r="E61" s="68" t="str">
        <f>_xlfn.XLOOKUP($A61,'03'!$G$3:$G$100,'03'!$R$3:$R$100,"-")</f>
        <v>-</v>
      </c>
      <c r="F61" s="68" t="str">
        <f>_xlfn.XLOOKUP($A61,'04'!$G$3:$G$100,'04'!$R$3:$R$100,"-")</f>
        <v>-</v>
      </c>
      <c r="G61" s="68" t="str">
        <f>_xlfn.XLOOKUP($A61,'05'!$G$3:$G$100,'05'!$R$3:$R$100,"-")</f>
        <v>-</v>
      </c>
      <c r="H61" s="68" t="str">
        <f>_xlfn.XLOOKUP($A61,'06'!$G$3:$G$100,'06'!$R$3:$R$100,"-")</f>
        <v>-</v>
      </c>
      <c r="I61" s="68" t="str">
        <f>_xlfn.XLOOKUP($A61,'07'!$G$3:$G$100,'07'!$R$3:$R$100,"-")</f>
        <v>-</v>
      </c>
      <c r="J61" s="68" t="str">
        <f>_xlfn.XLOOKUP($A61,'08'!$G$3:$G$100,'08'!$R$3:$R$100,"-")</f>
        <v>-</v>
      </c>
      <c r="K61" s="68" t="str">
        <f>_xlfn.XLOOKUP($A61,'09'!$G$3:$G$100,'09'!$R$3:$R$100,"-")</f>
        <v>-</v>
      </c>
      <c r="L61" s="68" t="str">
        <f>_xlfn.XLOOKUP($A61,'10'!$G$3:$G$100,'10'!$R$3:$R$100,"-")</f>
        <v>-</v>
      </c>
      <c r="M61" s="68" t="str">
        <f>_xlfn.XLOOKUP($A61,'11'!$G$3:$G$100,'11'!$R$3:$R$100,"-")</f>
        <v>-</v>
      </c>
      <c r="N61" s="68" t="str">
        <f>_xlfn.XLOOKUP($A61,'12'!$G$3:$G$100,'12'!$R$3:$R$100,"-")</f>
        <v>-</v>
      </c>
      <c r="O61" s="79">
        <f>SUM(C61:N61)+_xlfn.XLOOKUP(A61,RegisteredPlayers!$F$3:$F$300,RegisteredPlayers!$H$3:$H$300,0)</f>
        <v>0</v>
      </c>
      <c r="P61" s="76">
        <f>_xlfn.XLOOKUP(A61,RegisteredPlayers!$F$3:$F$300,RegisteredPlayers!$I$3:$I$300,0)</f>
        <v>0</v>
      </c>
      <c r="Q61" s="82">
        <v>59</v>
      </c>
      <c r="R61" s="38"/>
      <c r="S61" s="61">
        <v>0</v>
      </c>
      <c r="T61" s="68" t="str">
        <v>-</v>
      </c>
      <c r="U61" s="68" t="str">
        <v>-</v>
      </c>
      <c r="V61" s="68" t="str">
        <v>-</v>
      </c>
      <c r="W61" s="68" t="str">
        <v>-</v>
      </c>
      <c r="X61" s="68" t="str">
        <v>-</v>
      </c>
      <c r="Y61" s="68" t="str">
        <v>-</v>
      </c>
      <c r="Z61" s="68" t="str">
        <v>-</v>
      </c>
      <c r="AA61" s="68" t="str">
        <v>-</v>
      </c>
      <c r="AB61" s="68" t="str">
        <v>-</v>
      </c>
      <c r="AC61" s="68" t="str">
        <v>-</v>
      </c>
      <c r="AD61" s="68" t="str">
        <v>-</v>
      </c>
      <c r="AE61" s="68" t="str">
        <v>-</v>
      </c>
      <c r="AF61" s="79">
        <v>0</v>
      </c>
      <c r="AG61" s="74">
        <v>0</v>
      </c>
      <c r="AH61" s="82">
        <v>59</v>
      </c>
    </row>
    <row r="62" spans="1:34" ht="18" customHeight="1" x14ac:dyDescent="0.25">
      <c r="A62" s="63">
        <v>0</v>
      </c>
      <c r="B62" s="61">
        <v>0</v>
      </c>
      <c r="C62" s="68" t="str">
        <f>_xlfn.XLOOKUP($A62,'01'!$G$3:$G$100,'01'!$R$3:$R$100,"-")</f>
        <v>-</v>
      </c>
      <c r="D62" s="68" t="str">
        <f>_xlfn.XLOOKUP($A62,'02'!$G$3:$G$100,'02'!$R$3:$R$100,"-")</f>
        <v>-</v>
      </c>
      <c r="E62" s="68" t="str">
        <f>_xlfn.XLOOKUP($A62,'03'!$G$3:$G$100,'03'!$R$3:$R$100,"-")</f>
        <v>-</v>
      </c>
      <c r="F62" s="68" t="str">
        <f>_xlfn.XLOOKUP($A62,'04'!$G$3:$G$100,'04'!$R$3:$R$100,"-")</f>
        <v>-</v>
      </c>
      <c r="G62" s="68" t="str">
        <f>_xlfn.XLOOKUP($A62,'05'!$G$3:$G$100,'05'!$R$3:$R$100,"-")</f>
        <v>-</v>
      </c>
      <c r="H62" s="68" t="str">
        <f>_xlfn.XLOOKUP($A62,'06'!$G$3:$G$100,'06'!$R$3:$R$100,"-")</f>
        <v>-</v>
      </c>
      <c r="I62" s="68" t="str">
        <f>_xlfn.XLOOKUP($A62,'07'!$G$3:$G$100,'07'!$R$3:$R$100,"-")</f>
        <v>-</v>
      </c>
      <c r="J62" s="68" t="str">
        <f>_xlfn.XLOOKUP($A62,'08'!$G$3:$G$100,'08'!$R$3:$R$100,"-")</f>
        <v>-</v>
      </c>
      <c r="K62" s="68" t="str">
        <f>_xlfn.XLOOKUP($A62,'09'!$G$3:$G$100,'09'!$R$3:$R$100,"-")</f>
        <v>-</v>
      </c>
      <c r="L62" s="68" t="str">
        <f>_xlfn.XLOOKUP($A62,'10'!$G$3:$G$100,'10'!$R$3:$R$100,"-")</f>
        <v>-</v>
      </c>
      <c r="M62" s="68" t="str">
        <f>_xlfn.XLOOKUP($A62,'11'!$G$3:$G$100,'11'!$R$3:$R$100,"-")</f>
        <v>-</v>
      </c>
      <c r="N62" s="68" t="str">
        <f>_xlfn.XLOOKUP($A62,'12'!$G$3:$G$100,'12'!$R$3:$R$100,"-")</f>
        <v>-</v>
      </c>
      <c r="O62" s="79">
        <f>SUM(C62:N62)+_xlfn.XLOOKUP(A62,RegisteredPlayers!$F$3:$F$300,RegisteredPlayers!$H$3:$H$300,0)</f>
        <v>0</v>
      </c>
      <c r="P62" s="76">
        <f>_xlfn.XLOOKUP(A62,RegisteredPlayers!$F$3:$F$300,RegisteredPlayers!$I$3:$I$300,0)</f>
        <v>0</v>
      </c>
      <c r="Q62" s="82">
        <v>60</v>
      </c>
      <c r="R62" s="38"/>
      <c r="S62" s="61">
        <v>0</v>
      </c>
      <c r="T62" s="68" t="str">
        <v>-</v>
      </c>
      <c r="U62" s="68" t="str">
        <v>-</v>
      </c>
      <c r="V62" s="68" t="str">
        <v>-</v>
      </c>
      <c r="W62" s="68" t="str">
        <v>-</v>
      </c>
      <c r="X62" s="68" t="str">
        <v>-</v>
      </c>
      <c r="Y62" s="68" t="str">
        <v>-</v>
      </c>
      <c r="Z62" s="68" t="str">
        <v>-</v>
      </c>
      <c r="AA62" s="68" t="str">
        <v>-</v>
      </c>
      <c r="AB62" s="68" t="str">
        <v>-</v>
      </c>
      <c r="AC62" s="68" t="str">
        <v>-</v>
      </c>
      <c r="AD62" s="68" t="str">
        <v>-</v>
      </c>
      <c r="AE62" s="68" t="str">
        <v>-</v>
      </c>
      <c r="AF62" s="79">
        <v>0</v>
      </c>
      <c r="AG62" s="74">
        <v>0</v>
      </c>
      <c r="AH62" s="82">
        <v>60</v>
      </c>
    </row>
    <row r="63" spans="1:34" ht="18" customHeight="1" x14ac:dyDescent="0.25">
      <c r="A63" s="63">
        <v>0</v>
      </c>
      <c r="B63" s="61">
        <v>0</v>
      </c>
      <c r="C63" s="68" t="str">
        <f>_xlfn.XLOOKUP($A63,'01'!$G$3:$G$100,'01'!$R$3:$R$100,"-")</f>
        <v>-</v>
      </c>
      <c r="D63" s="68" t="str">
        <f>_xlfn.XLOOKUP($A63,'02'!$G$3:$G$100,'02'!$R$3:$R$100,"-")</f>
        <v>-</v>
      </c>
      <c r="E63" s="68" t="str">
        <f>_xlfn.XLOOKUP($A63,'03'!$G$3:$G$100,'03'!$R$3:$R$100,"-")</f>
        <v>-</v>
      </c>
      <c r="F63" s="68" t="str">
        <f>_xlfn.XLOOKUP($A63,'04'!$G$3:$G$100,'04'!$R$3:$R$100,"-")</f>
        <v>-</v>
      </c>
      <c r="G63" s="68" t="str">
        <f>_xlfn.XLOOKUP($A63,'05'!$G$3:$G$100,'05'!$R$3:$R$100,"-")</f>
        <v>-</v>
      </c>
      <c r="H63" s="68" t="str">
        <f>_xlfn.XLOOKUP($A63,'06'!$G$3:$G$100,'06'!$R$3:$R$100,"-")</f>
        <v>-</v>
      </c>
      <c r="I63" s="68" t="str">
        <f>_xlfn.XLOOKUP($A63,'07'!$G$3:$G$100,'07'!$R$3:$R$100,"-")</f>
        <v>-</v>
      </c>
      <c r="J63" s="68" t="str">
        <f>_xlfn.XLOOKUP($A63,'08'!$G$3:$G$100,'08'!$R$3:$R$100,"-")</f>
        <v>-</v>
      </c>
      <c r="K63" s="68" t="str">
        <f>_xlfn.XLOOKUP($A63,'09'!$G$3:$G$100,'09'!$R$3:$R$100,"-")</f>
        <v>-</v>
      </c>
      <c r="L63" s="68" t="str">
        <f>_xlfn.XLOOKUP($A63,'10'!$G$3:$G$100,'10'!$R$3:$R$100,"-")</f>
        <v>-</v>
      </c>
      <c r="M63" s="68" t="str">
        <f>_xlfn.XLOOKUP($A63,'11'!$G$3:$G$100,'11'!$R$3:$R$100,"-")</f>
        <v>-</v>
      </c>
      <c r="N63" s="68" t="str">
        <f>_xlfn.XLOOKUP($A63,'12'!$G$3:$G$100,'12'!$R$3:$R$100,"-")</f>
        <v>-</v>
      </c>
      <c r="O63" s="79">
        <f>SUM(C63:N63)+_xlfn.XLOOKUP(A63,RegisteredPlayers!$F$3:$F$300,RegisteredPlayers!$H$3:$H$300,0)</f>
        <v>0</v>
      </c>
      <c r="P63" s="76">
        <f>_xlfn.XLOOKUP(A63,RegisteredPlayers!$F$3:$F$300,RegisteredPlayers!$I$3:$I$300,0)</f>
        <v>0</v>
      </c>
      <c r="Q63" s="82">
        <v>61</v>
      </c>
      <c r="R63" s="38"/>
      <c r="S63" s="61">
        <v>0</v>
      </c>
      <c r="T63" s="68" t="str">
        <v>-</v>
      </c>
      <c r="U63" s="68" t="str">
        <v>-</v>
      </c>
      <c r="V63" s="68" t="str">
        <v>-</v>
      </c>
      <c r="W63" s="68" t="str">
        <v>-</v>
      </c>
      <c r="X63" s="68" t="str">
        <v>-</v>
      </c>
      <c r="Y63" s="68" t="str">
        <v>-</v>
      </c>
      <c r="Z63" s="68" t="str">
        <v>-</v>
      </c>
      <c r="AA63" s="68" t="str">
        <v>-</v>
      </c>
      <c r="AB63" s="68" t="str">
        <v>-</v>
      </c>
      <c r="AC63" s="68" t="str">
        <v>-</v>
      </c>
      <c r="AD63" s="68" t="str">
        <v>-</v>
      </c>
      <c r="AE63" s="68" t="str">
        <v>-</v>
      </c>
      <c r="AF63" s="79">
        <v>0</v>
      </c>
      <c r="AG63" s="74">
        <v>0</v>
      </c>
      <c r="AH63" s="82">
        <v>61</v>
      </c>
    </row>
    <row r="64" spans="1:34" ht="18" customHeight="1" x14ac:dyDescent="0.25">
      <c r="A64" s="63">
        <v>0</v>
      </c>
      <c r="B64" s="61">
        <v>0</v>
      </c>
      <c r="C64" s="68" t="str">
        <f>_xlfn.XLOOKUP($A64,'01'!$G$3:$G$100,'01'!$R$3:$R$100,"-")</f>
        <v>-</v>
      </c>
      <c r="D64" s="68" t="str">
        <f>_xlfn.XLOOKUP($A64,'02'!$G$3:$G$100,'02'!$R$3:$R$100,"-")</f>
        <v>-</v>
      </c>
      <c r="E64" s="68" t="str">
        <f>_xlfn.XLOOKUP($A64,'03'!$G$3:$G$100,'03'!$R$3:$R$100,"-")</f>
        <v>-</v>
      </c>
      <c r="F64" s="68" t="str">
        <f>_xlfn.XLOOKUP($A64,'04'!$G$3:$G$100,'04'!$R$3:$R$100,"-")</f>
        <v>-</v>
      </c>
      <c r="G64" s="68" t="str">
        <f>_xlfn.XLOOKUP($A64,'05'!$G$3:$G$100,'05'!$R$3:$R$100,"-")</f>
        <v>-</v>
      </c>
      <c r="H64" s="68" t="str">
        <f>_xlfn.XLOOKUP($A64,'06'!$G$3:$G$100,'06'!$R$3:$R$100,"-")</f>
        <v>-</v>
      </c>
      <c r="I64" s="68" t="str">
        <f>_xlfn.XLOOKUP($A64,'07'!$G$3:$G$100,'07'!$R$3:$R$100,"-")</f>
        <v>-</v>
      </c>
      <c r="J64" s="68" t="str">
        <f>_xlfn.XLOOKUP($A64,'08'!$G$3:$G$100,'08'!$R$3:$R$100,"-")</f>
        <v>-</v>
      </c>
      <c r="K64" s="68" t="str">
        <f>_xlfn.XLOOKUP($A64,'09'!$G$3:$G$100,'09'!$R$3:$R$100,"-")</f>
        <v>-</v>
      </c>
      <c r="L64" s="68" t="str">
        <f>_xlfn.XLOOKUP($A64,'10'!$G$3:$G$100,'10'!$R$3:$R$100,"-")</f>
        <v>-</v>
      </c>
      <c r="M64" s="68" t="str">
        <f>_xlfn.XLOOKUP($A64,'11'!$G$3:$G$100,'11'!$R$3:$R$100,"-")</f>
        <v>-</v>
      </c>
      <c r="N64" s="68" t="str">
        <f>_xlfn.XLOOKUP($A64,'12'!$G$3:$G$100,'12'!$R$3:$R$100,"-")</f>
        <v>-</v>
      </c>
      <c r="O64" s="79">
        <f>SUM(C64:N64)+_xlfn.XLOOKUP(A64,RegisteredPlayers!$F$3:$F$300,RegisteredPlayers!$H$3:$H$300,0)</f>
        <v>0</v>
      </c>
      <c r="P64" s="76">
        <f>_xlfn.XLOOKUP(A64,RegisteredPlayers!$F$3:$F$300,RegisteredPlayers!$I$3:$I$300,0)</f>
        <v>0</v>
      </c>
      <c r="Q64" s="82">
        <v>62</v>
      </c>
      <c r="R64" s="38"/>
      <c r="S64" s="61">
        <v>0</v>
      </c>
      <c r="T64" s="68" t="str">
        <v>-</v>
      </c>
      <c r="U64" s="68" t="str">
        <v>-</v>
      </c>
      <c r="V64" s="68" t="str">
        <v>-</v>
      </c>
      <c r="W64" s="68" t="str">
        <v>-</v>
      </c>
      <c r="X64" s="68" t="str">
        <v>-</v>
      </c>
      <c r="Y64" s="68" t="str">
        <v>-</v>
      </c>
      <c r="Z64" s="68" t="str">
        <v>-</v>
      </c>
      <c r="AA64" s="68" t="str">
        <v>-</v>
      </c>
      <c r="AB64" s="68" t="str">
        <v>-</v>
      </c>
      <c r="AC64" s="68" t="str">
        <v>-</v>
      </c>
      <c r="AD64" s="68" t="str">
        <v>-</v>
      </c>
      <c r="AE64" s="68" t="str">
        <v>-</v>
      </c>
      <c r="AF64" s="79">
        <v>0</v>
      </c>
      <c r="AG64" s="74">
        <v>0</v>
      </c>
      <c r="AH64" s="82">
        <v>62</v>
      </c>
    </row>
    <row r="65" spans="1:34" ht="18" customHeight="1" x14ac:dyDescent="0.25">
      <c r="A65" s="63">
        <v>0</v>
      </c>
      <c r="B65" s="61">
        <v>0</v>
      </c>
      <c r="C65" s="68" t="str">
        <f>_xlfn.XLOOKUP($A65,'01'!$G$3:$G$100,'01'!$R$3:$R$100,"-")</f>
        <v>-</v>
      </c>
      <c r="D65" s="68" t="str">
        <f>_xlfn.XLOOKUP($A65,'02'!$G$3:$G$100,'02'!$R$3:$R$100,"-")</f>
        <v>-</v>
      </c>
      <c r="E65" s="68" t="str">
        <f>_xlfn.XLOOKUP($A65,'03'!$G$3:$G$100,'03'!$R$3:$R$100,"-")</f>
        <v>-</v>
      </c>
      <c r="F65" s="68" t="str">
        <f>_xlfn.XLOOKUP($A65,'04'!$G$3:$G$100,'04'!$R$3:$R$100,"-")</f>
        <v>-</v>
      </c>
      <c r="G65" s="68" t="str">
        <f>_xlfn.XLOOKUP($A65,'05'!$G$3:$G$100,'05'!$R$3:$R$100,"-")</f>
        <v>-</v>
      </c>
      <c r="H65" s="68" t="str">
        <f>_xlfn.XLOOKUP($A65,'06'!$G$3:$G$100,'06'!$R$3:$R$100,"-")</f>
        <v>-</v>
      </c>
      <c r="I65" s="68" t="str">
        <f>_xlfn.XLOOKUP($A65,'07'!$G$3:$G$100,'07'!$R$3:$R$100,"-")</f>
        <v>-</v>
      </c>
      <c r="J65" s="68" t="str">
        <f>_xlfn.XLOOKUP($A65,'08'!$G$3:$G$100,'08'!$R$3:$R$100,"-")</f>
        <v>-</v>
      </c>
      <c r="K65" s="68" t="str">
        <f>_xlfn.XLOOKUP($A65,'09'!$G$3:$G$100,'09'!$R$3:$R$100,"-")</f>
        <v>-</v>
      </c>
      <c r="L65" s="68" t="str">
        <f>_xlfn.XLOOKUP($A65,'10'!$G$3:$G$100,'10'!$R$3:$R$100,"-")</f>
        <v>-</v>
      </c>
      <c r="M65" s="68" t="str">
        <f>_xlfn.XLOOKUP($A65,'11'!$G$3:$G$100,'11'!$R$3:$R$100,"-")</f>
        <v>-</v>
      </c>
      <c r="N65" s="68" t="str">
        <f>_xlfn.XLOOKUP($A65,'12'!$G$3:$G$100,'12'!$R$3:$R$100,"-")</f>
        <v>-</v>
      </c>
      <c r="O65" s="79">
        <f>SUM(C65:N65)+_xlfn.XLOOKUP(A65,RegisteredPlayers!$F$3:$F$300,RegisteredPlayers!$H$3:$H$300,0)</f>
        <v>0</v>
      </c>
      <c r="P65" s="76">
        <f>_xlfn.XLOOKUP(A65,RegisteredPlayers!$F$3:$F$300,RegisteredPlayers!$I$3:$I$300,0)</f>
        <v>0</v>
      </c>
      <c r="Q65" s="82">
        <v>63</v>
      </c>
      <c r="R65" s="38"/>
      <c r="S65" s="61">
        <v>0</v>
      </c>
      <c r="T65" s="68" t="str">
        <v>-</v>
      </c>
      <c r="U65" s="68" t="str">
        <v>-</v>
      </c>
      <c r="V65" s="68" t="str">
        <v>-</v>
      </c>
      <c r="W65" s="68" t="str">
        <v>-</v>
      </c>
      <c r="X65" s="68" t="str">
        <v>-</v>
      </c>
      <c r="Y65" s="68" t="str">
        <v>-</v>
      </c>
      <c r="Z65" s="68" t="str">
        <v>-</v>
      </c>
      <c r="AA65" s="68" t="str">
        <v>-</v>
      </c>
      <c r="AB65" s="68" t="str">
        <v>-</v>
      </c>
      <c r="AC65" s="68" t="str">
        <v>-</v>
      </c>
      <c r="AD65" s="68" t="str">
        <v>-</v>
      </c>
      <c r="AE65" s="68" t="str">
        <v>-</v>
      </c>
      <c r="AF65" s="79">
        <v>0</v>
      </c>
      <c r="AG65" s="74">
        <v>0</v>
      </c>
      <c r="AH65" s="82">
        <v>63</v>
      </c>
    </row>
    <row r="66" spans="1:34" ht="18" customHeight="1" x14ac:dyDescent="0.25">
      <c r="A66" s="63">
        <v>0</v>
      </c>
      <c r="B66" s="61">
        <v>0</v>
      </c>
      <c r="C66" s="68" t="str">
        <f>_xlfn.XLOOKUP($A66,'01'!$G$3:$G$100,'01'!$R$3:$R$100,"-")</f>
        <v>-</v>
      </c>
      <c r="D66" s="68" t="str">
        <f>_xlfn.XLOOKUP($A66,'02'!$G$3:$G$100,'02'!$R$3:$R$100,"-")</f>
        <v>-</v>
      </c>
      <c r="E66" s="68" t="str">
        <f>_xlfn.XLOOKUP($A66,'03'!$G$3:$G$100,'03'!$R$3:$R$100,"-")</f>
        <v>-</v>
      </c>
      <c r="F66" s="68" t="str">
        <f>_xlfn.XLOOKUP($A66,'04'!$G$3:$G$100,'04'!$R$3:$R$100,"-")</f>
        <v>-</v>
      </c>
      <c r="G66" s="68" t="str">
        <f>_xlfn.XLOOKUP($A66,'05'!$G$3:$G$100,'05'!$R$3:$R$100,"-")</f>
        <v>-</v>
      </c>
      <c r="H66" s="68" t="str">
        <f>_xlfn.XLOOKUP($A66,'06'!$G$3:$G$100,'06'!$R$3:$R$100,"-")</f>
        <v>-</v>
      </c>
      <c r="I66" s="68" t="str">
        <f>_xlfn.XLOOKUP($A66,'07'!$G$3:$G$100,'07'!$R$3:$R$100,"-")</f>
        <v>-</v>
      </c>
      <c r="J66" s="68" t="str">
        <f>_xlfn.XLOOKUP($A66,'08'!$G$3:$G$100,'08'!$R$3:$R$100,"-")</f>
        <v>-</v>
      </c>
      <c r="K66" s="68" t="str">
        <f>_xlfn.XLOOKUP($A66,'09'!$G$3:$G$100,'09'!$R$3:$R$100,"-")</f>
        <v>-</v>
      </c>
      <c r="L66" s="68" t="str">
        <f>_xlfn.XLOOKUP($A66,'10'!$G$3:$G$100,'10'!$R$3:$R$100,"-")</f>
        <v>-</v>
      </c>
      <c r="M66" s="68" t="str">
        <f>_xlfn.XLOOKUP($A66,'11'!$G$3:$G$100,'11'!$R$3:$R$100,"-")</f>
        <v>-</v>
      </c>
      <c r="N66" s="68" t="str">
        <f>_xlfn.XLOOKUP($A66,'12'!$G$3:$G$100,'12'!$R$3:$R$100,"-")</f>
        <v>-</v>
      </c>
      <c r="O66" s="79">
        <f>SUM(C66:N66)+_xlfn.XLOOKUP(A66,RegisteredPlayers!$F$3:$F$300,RegisteredPlayers!$H$3:$H$300,0)</f>
        <v>0</v>
      </c>
      <c r="P66" s="76">
        <f>_xlfn.XLOOKUP(A66,RegisteredPlayers!$F$3:$F$300,RegisteredPlayers!$I$3:$I$300,0)</f>
        <v>0</v>
      </c>
      <c r="Q66" s="82">
        <v>64</v>
      </c>
      <c r="R66" s="38"/>
      <c r="S66" s="61">
        <v>0</v>
      </c>
      <c r="T66" s="68" t="str">
        <v>-</v>
      </c>
      <c r="U66" s="68" t="str">
        <v>-</v>
      </c>
      <c r="V66" s="68" t="str">
        <v>-</v>
      </c>
      <c r="W66" s="68" t="str">
        <v>-</v>
      </c>
      <c r="X66" s="68" t="str">
        <v>-</v>
      </c>
      <c r="Y66" s="68" t="str">
        <v>-</v>
      </c>
      <c r="Z66" s="68" t="str">
        <v>-</v>
      </c>
      <c r="AA66" s="68" t="str">
        <v>-</v>
      </c>
      <c r="AB66" s="68" t="str">
        <v>-</v>
      </c>
      <c r="AC66" s="68" t="str">
        <v>-</v>
      </c>
      <c r="AD66" s="68" t="str">
        <v>-</v>
      </c>
      <c r="AE66" s="68" t="str">
        <v>-</v>
      </c>
      <c r="AF66" s="79">
        <v>0</v>
      </c>
      <c r="AG66" s="74">
        <v>0</v>
      </c>
      <c r="AH66" s="82">
        <v>64</v>
      </c>
    </row>
    <row r="67" spans="1:34" ht="18" customHeight="1" x14ac:dyDescent="0.25">
      <c r="A67" s="63">
        <v>0</v>
      </c>
      <c r="B67" s="61">
        <v>0</v>
      </c>
      <c r="C67" s="68" t="str">
        <f>_xlfn.XLOOKUP($A67,'01'!$G$3:$G$100,'01'!$R$3:$R$100,"-")</f>
        <v>-</v>
      </c>
      <c r="D67" s="68" t="str">
        <f>_xlfn.XLOOKUP($A67,'02'!$G$3:$G$100,'02'!$R$3:$R$100,"-")</f>
        <v>-</v>
      </c>
      <c r="E67" s="68" t="str">
        <f>_xlfn.XLOOKUP($A67,'03'!$G$3:$G$100,'03'!$R$3:$R$100,"-")</f>
        <v>-</v>
      </c>
      <c r="F67" s="68" t="str">
        <f>_xlfn.XLOOKUP($A67,'04'!$G$3:$G$100,'04'!$R$3:$R$100,"-")</f>
        <v>-</v>
      </c>
      <c r="G67" s="68" t="str">
        <f>_xlfn.XLOOKUP($A67,'05'!$G$3:$G$100,'05'!$R$3:$R$100,"-")</f>
        <v>-</v>
      </c>
      <c r="H67" s="68" t="str">
        <f>_xlfn.XLOOKUP($A67,'06'!$G$3:$G$100,'06'!$R$3:$R$100,"-")</f>
        <v>-</v>
      </c>
      <c r="I67" s="68" t="str">
        <f>_xlfn.XLOOKUP($A67,'07'!$G$3:$G$100,'07'!$R$3:$R$100,"-")</f>
        <v>-</v>
      </c>
      <c r="J67" s="68" t="str">
        <f>_xlfn.XLOOKUP($A67,'08'!$G$3:$G$100,'08'!$R$3:$R$100,"-")</f>
        <v>-</v>
      </c>
      <c r="K67" s="68" t="str">
        <f>_xlfn.XLOOKUP($A67,'09'!$G$3:$G$100,'09'!$R$3:$R$100,"-")</f>
        <v>-</v>
      </c>
      <c r="L67" s="68" t="str">
        <f>_xlfn.XLOOKUP($A67,'10'!$G$3:$G$100,'10'!$R$3:$R$100,"-")</f>
        <v>-</v>
      </c>
      <c r="M67" s="68" t="str">
        <f>_xlfn.XLOOKUP($A67,'11'!$G$3:$G$100,'11'!$R$3:$R$100,"-")</f>
        <v>-</v>
      </c>
      <c r="N67" s="68" t="str">
        <f>_xlfn.XLOOKUP($A67,'12'!$G$3:$G$100,'12'!$R$3:$R$100,"-")</f>
        <v>-</v>
      </c>
      <c r="O67" s="79">
        <f>SUM(C67:N67)+_xlfn.XLOOKUP(A67,RegisteredPlayers!$F$3:$F$300,RegisteredPlayers!$H$3:$H$300,0)</f>
        <v>0</v>
      </c>
      <c r="P67" s="76">
        <f>_xlfn.XLOOKUP(A67,RegisteredPlayers!$F$3:$F$300,RegisteredPlayers!$I$3:$I$300,0)</f>
        <v>0</v>
      </c>
      <c r="Q67" s="83">
        <v>65</v>
      </c>
      <c r="R67" s="38"/>
      <c r="S67" s="61">
        <v>0</v>
      </c>
      <c r="T67" s="68" t="str">
        <v>-</v>
      </c>
      <c r="U67" s="68" t="str">
        <v>-</v>
      </c>
      <c r="V67" s="68" t="str">
        <v>-</v>
      </c>
      <c r="W67" s="68" t="str">
        <v>-</v>
      </c>
      <c r="X67" s="68" t="str">
        <v>-</v>
      </c>
      <c r="Y67" s="68" t="str">
        <v>-</v>
      </c>
      <c r="Z67" s="68" t="str">
        <v>-</v>
      </c>
      <c r="AA67" s="68" t="str">
        <v>-</v>
      </c>
      <c r="AB67" s="68" t="str">
        <v>-</v>
      </c>
      <c r="AC67" s="68" t="str">
        <v>-</v>
      </c>
      <c r="AD67" s="68" t="str">
        <v>-</v>
      </c>
      <c r="AE67" s="68" t="str">
        <v>-</v>
      </c>
      <c r="AF67" s="79">
        <v>0</v>
      </c>
      <c r="AG67" s="74">
        <v>0</v>
      </c>
      <c r="AH67" s="83">
        <v>65</v>
      </c>
    </row>
    <row r="68" spans="1:34" ht="18" customHeight="1" x14ac:dyDescent="0.25">
      <c r="A68" s="63">
        <v>0</v>
      </c>
      <c r="B68" s="61">
        <v>0</v>
      </c>
      <c r="C68" s="68" t="str">
        <f>_xlfn.XLOOKUP($A68,'01'!$G$3:$G$100,'01'!$R$3:$R$100,"-")</f>
        <v>-</v>
      </c>
      <c r="D68" s="68" t="str">
        <f>_xlfn.XLOOKUP($A68,'02'!$G$3:$G$100,'02'!$R$3:$R$100,"-")</f>
        <v>-</v>
      </c>
      <c r="E68" s="68" t="str">
        <f>_xlfn.XLOOKUP($A68,'03'!$G$3:$G$100,'03'!$R$3:$R$100,"-")</f>
        <v>-</v>
      </c>
      <c r="F68" s="68" t="str">
        <f>_xlfn.XLOOKUP($A68,'04'!$G$3:$G$100,'04'!$R$3:$R$100,"-")</f>
        <v>-</v>
      </c>
      <c r="G68" s="68" t="str">
        <f>_xlfn.XLOOKUP($A68,'05'!$G$3:$G$100,'05'!$R$3:$R$100,"-")</f>
        <v>-</v>
      </c>
      <c r="H68" s="68" t="str">
        <f>_xlfn.XLOOKUP($A68,'06'!$G$3:$G$100,'06'!$R$3:$R$100,"-")</f>
        <v>-</v>
      </c>
      <c r="I68" s="68" t="str">
        <f>_xlfn.XLOOKUP($A68,'07'!$G$3:$G$100,'07'!$R$3:$R$100,"-")</f>
        <v>-</v>
      </c>
      <c r="J68" s="68" t="str">
        <f>_xlfn.XLOOKUP($A68,'08'!$G$3:$G$100,'08'!$R$3:$R$100,"-")</f>
        <v>-</v>
      </c>
      <c r="K68" s="68" t="str">
        <f>_xlfn.XLOOKUP($A68,'09'!$G$3:$G$100,'09'!$R$3:$R$100,"-")</f>
        <v>-</v>
      </c>
      <c r="L68" s="68" t="str">
        <f>_xlfn.XLOOKUP($A68,'10'!$G$3:$G$100,'10'!$R$3:$R$100,"-")</f>
        <v>-</v>
      </c>
      <c r="M68" s="68" t="str">
        <f>_xlfn.XLOOKUP($A68,'11'!$G$3:$G$100,'11'!$R$3:$R$100,"-")</f>
        <v>-</v>
      </c>
      <c r="N68" s="68" t="str">
        <f>_xlfn.XLOOKUP($A68,'12'!$G$3:$G$100,'12'!$R$3:$R$100,"-")</f>
        <v>-</v>
      </c>
      <c r="O68" s="79">
        <f>SUM(C68:N68)+_xlfn.XLOOKUP(A68,RegisteredPlayers!$F$3:$F$300,RegisteredPlayers!$H$3:$H$300,0)</f>
        <v>0</v>
      </c>
      <c r="P68" s="76">
        <f>_xlfn.XLOOKUP(A68,RegisteredPlayers!$F$3:$F$300,RegisteredPlayers!$I$3:$I$300,0)</f>
        <v>0</v>
      </c>
      <c r="Q68" s="82">
        <v>66</v>
      </c>
      <c r="R68" s="38"/>
      <c r="S68" s="61">
        <v>0</v>
      </c>
      <c r="T68" s="68" t="str">
        <v>-</v>
      </c>
      <c r="U68" s="68" t="str">
        <v>-</v>
      </c>
      <c r="V68" s="68" t="str">
        <v>-</v>
      </c>
      <c r="W68" s="68" t="str">
        <v>-</v>
      </c>
      <c r="X68" s="68" t="str">
        <v>-</v>
      </c>
      <c r="Y68" s="68" t="str">
        <v>-</v>
      </c>
      <c r="Z68" s="68" t="str">
        <v>-</v>
      </c>
      <c r="AA68" s="68" t="str">
        <v>-</v>
      </c>
      <c r="AB68" s="68" t="str">
        <v>-</v>
      </c>
      <c r="AC68" s="68" t="str">
        <v>-</v>
      </c>
      <c r="AD68" s="68" t="str">
        <v>-</v>
      </c>
      <c r="AE68" s="68" t="str">
        <v>-</v>
      </c>
      <c r="AF68" s="79">
        <v>0</v>
      </c>
      <c r="AG68" s="74">
        <v>0</v>
      </c>
      <c r="AH68" s="82">
        <v>66</v>
      </c>
    </row>
    <row r="69" spans="1:34" ht="18" customHeight="1" x14ac:dyDescent="0.25">
      <c r="A69" s="63">
        <v>0</v>
      </c>
      <c r="B69" s="61">
        <v>0</v>
      </c>
      <c r="C69" s="68" t="str">
        <f>_xlfn.XLOOKUP($A69,'01'!$G$3:$G$100,'01'!$R$3:$R$100,"-")</f>
        <v>-</v>
      </c>
      <c r="D69" s="68" t="str">
        <f>_xlfn.XLOOKUP($A69,'02'!$G$3:$G$100,'02'!$R$3:$R$100,"-")</f>
        <v>-</v>
      </c>
      <c r="E69" s="68" t="str">
        <f>_xlfn.XLOOKUP($A69,'03'!$G$3:$G$100,'03'!$R$3:$R$100,"-")</f>
        <v>-</v>
      </c>
      <c r="F69" s="68" t="str">
        <f>_xlfn.XLOOKUP($A69,'04'!$G$3:$G$100,'04'!$R$3:$R$100,"-")</f>
        <v>-</v>
      </c>
      <c r="G69" s="68" t="str">
        <f>_xlfn.XLOOKUP($A69,'05'!$G$3:$G$100,'05'!$R$3:$R$100,"-")</f>
        <v>-</v>
      </c>
      <c r="H69" s="68" t="str">
        <f>_xlfn.XLOOKUP($A69,'06'!$G$3:$G$100,'06'!$R$3:$R$100,"-")</f>
        <v>-</v>
      </c>
      <c r="I69" s="68" t="str">
        <f>_xlfn.XLOOKUP($A69,'07'!$G$3:$G$100,'07'!$R$3:$R$100,"-")</f>
        <v>-</v>
      </c>
      <c r="J69" s="68" t="str">
        <f>_xlfn.XLOOKUP($A69,'08'!$G$3:$G$100,'08'!$R$3:$R$100,"-")</f>
        <v>-</v>
      </c>
      <c r="K69" s="68" t="str">
        <f>_xlfn.XLOOKUP($A69,'09'!$G$3:$G$100,'09'!$R$3:$R$100,"-")</f>
        <v>-</v>
      </c>
      <c r="L69" s="68" t="str">
        <f>_xlfn.XLOOKUP($A69,'10'!$G$3:$G$100,'10'!$R$3:$R$100,"-")</f>
        <v>-</v>
      </c>
      <c r="M69" s="68" t="str">
        <f>_xlfn.XLOOKUP($A69,'11'!$G$3:$G$100,'11'!$R$3:$R$100,"-")</f>
        <v>-</v>
      </c>
      <c r="N69" s="68" t="str">
        <f>_xlfn.XLOOKUP($A69,'12'!$G$3:$G$100,'12'!$R$3:$R$100,"-")</f>
        <v>-</v>
      </c>
      <c r="O69" s="79">
        <f>SUM(C69:N69)+_xlfn.XLOOKUP(A69,RegisteredPlayers!$F$3:$F$300,RegisteredPlayers!$H$3:$H$300,0)</f>
        <v>0</v>
      </c>
      <c r="P69" s="76">
        <f>_xlfn.XLOOKUP(A69,RegisteredPlayers!$F$3:$F$300,RegisteredPlayers!$I$3:$I$300,0)</f>
        <v>0</v>
      </c>
      <c r="Q69" s="82">
        <v>67</v>
      </c>
      <c r="R69" s="38"/>
      <c r="S69" s="61">
        <v>0</v>
      </c>
      <c r="T69" s="68" t="str">
        <v>-</v>
      </c>
      <c r="U69" s="68" t="str">
        <v>-</v>
      </c>
      <c r="V69" s="68" t="str">
        <v>-</v>
      </c>
      <c r="W69" s="68" t="str">
        <v>-</v>
      </c>
      <c r="X69" s="68" t="str">
        <v>-</v>
      </c>
      <c r="Y69" s="68" t="str">
        <v>-</v>
      </c>
      <c r="Z69" s="68" t="str">
        <v>-</v>
      </c>
      <c r="AA69" s="68" t="str">
        <v>-</v>
      </c>
      <c r="AB69" s="68" t="str">
        <v>-</v>
      </c>
      <c r="AC69" s="68" t="str">
        <v>-</v>
      </c>
      <c r="AD69" s="68" t="str">
        <v>-</v>
      </c>
      <c r="AE69" s="68" t="str">
        <v>-</v>
      </c>
      <c r="AF69" s="79">
        <v>0</v>
      </c>
      <c r="AG69" s="74">
        <v>0</v>
      </c>
      <c r="AH69" s="82">
        <v>67</v>
      </c>
    </row>
    <row r="70" spans="1:34" ht="18" customHeight="1" x14ac:dyDescent="0.25">
      <c r="A70" s="63">
        <v>0</v>
      </c>
      <c r="B70" s="61">
        <v>0</v>
      </c>
      <c r="C70" s="68" t="str">
        <f>_xlfn.XLOOKUP($A70,'01'!$G$3:$G$100,'01'!$R$3:$R$100,"-")</f>
        <v>-</v>
      </c>
      <c r="D70" s="68" t="str">
        <f>_xlfn.XLOOKUP($A70,'02'!$G$3:$G$100,'02'!$R$3:$R$100,"-")</f>
        <v>-</v>
      </c>
      <c r="E70" s="68" t="str">
        <f>_xlfn.XLOOKUP($A70,'03'!$G$3:$G$100,'03'!$R$3:$R$100,"-")</f>
        <v>-</v>
      </c>
      <c r="F70" s="68" t="str">
        <f>_xlfn.XLOOKUP($A70,'04'!$G$3:$G$100,'04'!$R$3:$R$100,"-")</f>
        <v>-</v>
      </c>
      <c r="G70" s="68" t="str">
        <f>_xlfn.XLOOKUP($A70,'05'!$G$3:$G$100,'05'!$R$3:$R$100,"-")</f>
        <v>-</v>
      </c>
      <c r="H70" s="68" t="str">
        <f>_xlfn.XLOOKUP($A70,'06'!$G$3:$G$100,'06'!$R$3:$R$100,"-")</f>
        <v>-</v>
      </c>
      <c r="I70" s="68" t="str">
        <f>_xlfn.XLOOKUP($A70,'07'!$G$3:$G$100,'07'!$R$3:$R$100,"-")</f>
        <v>-</v>
      </c>
      <c r="J70" s="68" t="str">
        <f>_xlfn.XLOOKUP($A70,'08'!$G$3:$G$100,'08'!$R$3:$R$100,"-")</f>
        <v>-</v>
      </c>
      <c r="K70" s="68" t="str">
        <f>_xlfn.XLOOKUP($A70,'09'!$G$3:$G$100,'09'!$R$3:$R$100,"-")</f>
        <v>-</v>
      </c>
      <c r="L70" s="68" t="str">
        <f>_xlfn.XLOOKUP($A70,'10'!$G$3:$G$100,'10'!$R$3:$R$100,"-")</f>
        <v>-</v>
      </c>
      <c r="M70" s="68" t="str">
        <f>_xlfn.XLOOKUP($A70,'11'!$G$3:$G$100,'11'!$R$3:$R$100,"-")</f>
        <v>-</v>
      </c>
      <c r="N70" s="68" t="str">
        <f>_xlfn.XLOOKUP($A70,'12'!$G$3:$G$100,'12'!$R$3:$R$100,"-")</f>
        <v>-</v>
      </c>
      <c r="O70" s="79">
        <f>SUM(C70:N70)+_xlfn.XLOOKUP(A70,RegisteredPlayers!$F$3:$F$300,RegisteredPlayers!$H$3:$H$300,0)</f>
        <v>0</v>
      </c>
      <c r="P70" s="76">
        <f>_xlfn.XLOOKUP(A70,RegisteredPlayers!$F$3:$F$300,RegisteredPlayers!$I$3:$I$300,0)</f>
        <v>0</v>
      </c>
      <c r="Q70" s="82">
        <v>68</v>
      </c>
      <c r="R70" s="38"/>
      <c r="S70" s="61">
        <v>0</v>
      </c>
      <c r="T70" s="68" t="str">
        <v>-</v>
      </c>
      <c r="U70" s="68" t="str">
        <v>-</v>
      </c>
      <c r="V70" s="68" t="str">
        <v>-</v>
      </c>
      <c r="W70" s="68" t="str">
        <v>-</v>
      </c>
      <c r="X70" s="68" t="str">
        <v>-</v>
      </c>
      <c r="Y70" s="68" t="str">
        <v>-</v>
      </c>
      <c r="Z70" s="68" t="str">
        <v>-</v>
      </c>
      <c r="AA70" s="68" t="str">
        <v>-</v>
      </c>
      <c r="AB70" s="68" t="str">
        <v>-</v>
      </c>
      <c r="AC70" s="68" t="str">
        <v>-</v>
      </c>
      <c r="AD70" s="68" t="str">
        <v>-</v>
      </c>
      <c r="AE70" s="68" t="str">
        <v>-</v>
      </c>
      <c r="AF70" s="79">
        <v>0</v>
      </c>
      <c r="AG70" s="74">
        <v>0</v>
      </c>
      <c r="AH70" s="82">
        <v>68</v>
      </c>
    </row>
    <row r="71" spans="1:34" ht="18" customHeight="1" x14ac:dyDescent="0.25">
      <c r="A71" s="63">
        <v>0</v>
      </c>
      <c r="B71" s="61">
        <v>0</v>
      </c>
      <c r="C71" s="68" t="str">
        <f>_xlfn.XLOOKUP($A71,'01'!$G$3:$G$100,'01'!$R$3:$R$100,"-")</f>
        <v>-</v>
      </c>
      <c r="D71" s="68" t="str">
        <f>_xlfn.XLOOKUP($A71,'02'!$G$3:$G$100,'02'!$R$3:$R$100,"-")</f>
        <v>-</v>
      </c>
      <c r="E71" s="68" t="str">
        <f>_xlfn.XLOOKUP($A71,'03'!$G$3:$G$100,'03'!$R$3:$R$100,"-")</f>
        <v>-</v>
      </c>
      <c r="F71" s="68" t="str">
        <f>_xlfn.XLOOKUP($A71,'04'!$G$3:$G$100,'04'!$R$3:$R$100,"-")</f>
        <v>-</v>
      </c>
      <c r="G71" s="68" t="str">
        <f>_xlfn.XLOOKUP($A71,'05'!$G$3:$G$100,'05'!$R$3:$R$100,"-")</f>
        <v>-</v>
      </c>
      <c r="H71" s="68" t="str">
        <f>_xlfn.XLOOKUP($A71,'06'!$G$3:$G$100,'06'!$R$3:$R$100,"-")</f>
        <v>-</v>
      </c>
      <c r="I71" s="68" t="str">
        <f>_xlfn.XLOOKUP($A71,'07'!$G$3:$G$100,'07'!$R$3:$R$100,"-")</f>
        <v>-</v>
      </c>
      <c r="J71" s="68" t="str">
        <f>_xlfn.XLOOKUP($A71,'08'!$G$3:$G$100,'08'!$R$3:$R$100,"-")</f>
        <v>-</v>
      </c>
      <c r="K71" s="68" t="str">
        <f>_xlfn.XLOOKUP($A71,'09'!$G$3:$G$100,'09'!$R$3:$R$100,"-")</f>
        <v>-</v>
      </c>
      <c r="L71" s="68" t="str">
        <f>_xlfn.XLOOKUP($A71,'10'!$G$3:$G$100,'10'!$R$3:$R$100,"-")</f>
        <v>-</v>
      </c>
      <c r="M71" s="68" t="str">
        <f>_xlfn.XLOOKUP($A71,'11'!$G$3:$G$100,'11'!$R$3:$R$100,"-")</f>
        <v>-</v>
      </c>
      <c r="N71" s="68" t="str">
        <f>_xlfn.XLOOKUP($A71,'12'!$G$3:$G$100,'12'!$R$3:$R$100,"-")</f>
        <v>-</v>
      </c>
      <c r="O71" s="79">
        <f>SUM(C71:N71)+_xlfn.XLOOKUP(A71,RegisteredPlayers!$F$3:$F$300,RegisteredPlayers!$H$3:$H$300,0)</f>
        <v>0</v>
      </c>
      <c r="P71" s="76">
        <f>_xlfn.XLOOKUP(A71,RegisteredPlayers!$F$3:$F$300,RegisteredPlayers!$I$3:$I$300,0)</f>
        <v>0</v>
      </c>
      <c r="Q71" s="82">
        <v>69</v>
      </c>
      <c r="R71" s="38"/>
      <c r="S71" s="61">
        <v>0</v>
      </c>
      <c r="T71" s="68" t="str">
        <v>-</v>
      </c>
      <c r="U71" s="68" t="str">
        <v>-</v>
      </c>
      <c r="V71" s="68" t="str">
        <v>-</v>
      </c>
      <c r="W71" s="68" t="str">
        <v>-</v>
      </c>
      <c r="X71" s="68" t="str">
        <v>-</v>
      </c>
      <c r="Y71" s="68" t="str">
        <v>-</v>
      </c>
      <c r="Z71" s="68" t="str">
        <v>-</v>
      </c>
      <c r="AA71" s="68" t="str">
        <v>-</v>
      </c>
      <c r="AB71" s="68" t="str">
        <v>-</v>
      </c>
      <c r="AC71" s="68" t="str">
        <v>-</v>
      </c>
      <c r="AD71" s="68" t="str">
        <v>-</v>
      </c>
      <c r="AE71" s="68" t="str">
        <v>-</v>
      </c>
      <c r="AF71" s="79">
        <v>0</v>
      </c>
      <c r="AG71" s="74">
        <v>0</v>
      </c>
      <c r="AH71" s="82">
        <v>69</v>
      </c>
    </row>
    <row r="72" spans="1:34" ht="18" customHeight="1" x14ac:dyDescent="0.25">
      <c r="A72" s="63">
        <v>0</v>
      </c>
      <c r="B72" s="61">
        <v>0</v>
      </c>
      <c r="C72" s="68" t="str">
        <f>_xlfn.XLOOKUP($A72,'01'!$G$3:$G$100,'01'!$R$3:$R$100,"-")</f>
        <v>-</v>
      </c>
      <c r="D72" s="68" t="str">
        <f>_xlfn.XLOOKUP($A72,'02'!$G$3:$G$100,'02'!$R$3:$R$100,"-")</f>
        <v>-</v>
      </c>
      <c r="E72" s="68" t="str">
        <f>_xlfn.XLOOKUP($A72,'03'!$G$3:$G$100,'03'!$R$3:$R$100,"-")</f>
        <v>-</v>
      </c>
      <c r="F72" s="68" t="str">
        <f>_xlfn.XLOOKUP($A72,'04'!$G$3:$G$100,'04'!$R$3:$R$100,"-")</f>
        <v>-</v>
      </c>
      <c r="G72" s="68" t="str">
        <f>_xlfn.XLOOKUP($A72,'05'!$G$3:$G$100,'05'!$R$3:$R$100,"-")</f>
        <v>-</v>
      </c>
      <c r="H72" s="68" t="str">
        <f>_xlfn.XLOOKUP($A72,'06'!$G$3:$G$100,'06'!$R$3:$R$100,"-")</f>
        <v>-</v>
      </c>
      <c r="I72" s="68" t="str">
        <f>_xlfn.XLOOKUP($A72,'07'!$G$3:$G$100,'07'!$R$3:$R$100,"-")</f>
        <v>-</v>
      </c>
      <c r="J72" s="68" t="str">
        <f>_xlfn.XLOOKUP($A72,'08'!$G$3:$G$100,'08'!$R$3:$R$100,"-")</f>
        <v>-</v>
      </c>
      <c r="K72" s="68" t="str">
        <f>_xlfn.XLOOKUP($A72,'09'!$G$3:$G$100,'09'!$R$3:$R$100,"-")</f>
        <v>-</v>
      </c>
      <c r="L72" s="68" t="str">
        <f>_xlfn.XLOOKUP($A72,'10'!$G$3:$G$100,'10'!$R$3:$R$100,"-")</f>
        <v>-</v>
      </c>
      <c r="M72" s="68" t="str">
        <f>_xlfn.XLOOKUP($A72,'11'!$G$3:$G$100,'11'!$R$3:$R$100,"-")</f>
        <v>-</v>
      </c>
      <c r="N72" s="68" t="str">
        <f>_xlfn.XLOOKUP($A72,'12'!$G$3:$G$100,'12'!$R$3:$R$100,"-")</f>
        <v>-</v>
      </c>
      <c r="O72" s="79">
        <f>SUM(C72:N72)+_xlfn.XLOOKUP(A72,RegisteredPlayers!$F$3:$F$300,RegisteredPlayers!$H$3:$H$300,0)</f>
        <v>0</v>
      </c>
      <c r="P72" s="76">
        <f>_xlfn.XLOOKUP(A72,RegisteredPlayers!$F$3:$F$300,RegisteredPlayers!$I$3:$I$300,0)</f>
        <v>0</v>
      </c>
      <c r="Q72" s="82">
        <v>70</v>
      </c>
      <c r="R72" s="38"/>
      <c r="S72" s="61">
        <v>0</v>
      </c>
      <c r="T72" s="68" t="str">
        <v>-</v>
      </c>
      <c r="U72" s="68" t="str">
        <v>-</v>
      </c>
      <c r="V72" s="68" t="str">
        <v>-</v>
      </c>
      <c r="W72" s="68" t="str">
        <v>-</v>
      </c>
      <c r="X72" s="68" t="str">
        <v>-</v>
      </c>
      <c r="Y72" s="68" t="str">
        <v>-</v>
      </c>
      <c r="Z72" s="68" t="str">
        <v>-</v>
      </c>
      <c r="AA72" s="68" t="str">
        <v>-</v>
      </c>
      <c r="AB72" s="68" t="str">
        <v>-</v>
      </c>
      <c r="AC72" s="68" t="str">
        <v>-</v>
      </c>
      <c r="AD72" s="68" t="str">
        <v>-</v>
      </c>
      <c r="AE72" s="68" t="str">
        <v>-</v>
      </c>
      <c r="AF72" s="79">
        <v>0</v>
      </c>
      <c r="AG72" s="74">
        <v>0</v>
      </c>
      <c r="AH72" s="82">
        <v>70</v>
      </c>
    </row>
    <row r="73" spans="1:34" ht="18" customHeight="1" x14ac:dyDescent="0.25">
      <c r="A73" s="63">
        <v>0</v>
      </c>
      <c r="B73" s="61">
        <v>0</v>
      </c>
      <c r="C73" s="68" t="str">
        <f>_xlfn.XLOOKUP($A73,'01'!$G$3:$G$100,'01'!$R$3:$R$100,"-")</f>
        <v>-</v>
      </c>
      <c r="D73" s="68" t="str">
        <f>_xlfn.XLOOKUP($A73,'02'!$G$3:$G$100,'02'!$R$3:$R$100,"-")</f>
        <v>-</v>
      </c>
      <c r="E73" s="68" t="str">
        <f>_xlfn.XLOOKUP($A73,'03'!$G$3:$G$100,'03'!$R$3:$R$100,"-")</f>
        <v>-</v>
      </c>
      <c r="F73" s="68" t="str">
        <f>_xlfn.XLOOKUP($A73,'04'!$G$3:$G$100,'04'!$R$3:$R$100,"-")</f>
        <v>-</v>
      </c>
      <c r="G73" s="68" t="str">
        <f>_xlfn.XLOOKUP($A73,'05'!$G$3:$G$100,'05'!$R$3:$R$100,"-")</f>
        <v>-</v>
      </c>
      <c r="H73" s="68" t="str">
        <f>_xlfn.XLOOKUP($A73,'06'!$G$3:$G$100,'06'!$R$3:$R$100,"-")</f>
        <v>-</v>
      </c>
      <c r="I73" s="68" t="str">
        <f>_xlfn.XLOOKUP($A73,'07'!$G$3:$G$100,'07'!$R$3:$R$100,"-")</f>
        <v>-</v>
      </c>
      <c r="J73" s="68" t="str">
        <f>_xlfn.XLOOKUP($A73,'08'!$G$3:$G$100,'08'!$R$3:$R$100,"-")</f>
        <v>-</v>
      </c>
      <c r="K73" s="68" t="str">
        <f>_xlfn.XLOOKUP($A73,'09'!$G$3:$G$100,'09'!$R$3:$R$100,"-")</f>
        <v>-</v>
      </c>
      <c r="L73" s="68" t="str">
        <f>_xlfn.XLOOKUP($A73,'10'!$G$3:$G$100,'10'!$R$3:$R$100,"-")</f>
        <v>-</v>
      </c>
      <c r="M73" s="68" t="str">
        <f>_xlfn.XLOOKUP($A73,'11'!$G$3:$G$100,'11'!$R$3:$R$100,"-")</f>
        <v>-</v>
      </c>
      <c r="N73" s="68" t="str">
        <f>_xlfn.XLOOKUP($A73,'12'!$G$3:$G$100,'12'!$R$3:$R$100,"-")</f>
        <v>-</v>
      </c>
      <c r="O73" s="79">
        <f>SUM(C73:N73)+_xlfn.XLOOKUP(A73,RegisteredPlayers!$F$3:$F$300,RegisteredPlayers!$H$3:$H$300,0)</f>
        <v>0</v>
      </c>
      <c r="P73" s="76">
        <f>_xlfn.XLOOKUP(A73,RegisteredPlayers!$F$3:$F$300,RegisteredPlayers!$I$3:$I$300,0)</f>
        <v>0</v>
      </c>
      <c r="Q73" s="82">
        <v>71</v>
      </c>
      <c r="R73" s="38"/>
      <c r="S73" s="61">
        <v>0</v>
      </c>
      <c r="T73" s="68" t="str">
        <v>-</v>
      </c>
      <c r="U73" s="68" t="str">
        <v>-</v>
      </c>
      <c r="V73" s="68" t="str">
        <v>-</v>
      </c>
      <c r="W73" s="68" t="str">
        <v>-</v>
      </c>
      <c r="X73" s="68" t="str">
        <v>-</v>
      </c>
      <c r="Y73" s="68" t="str">
        <v>-</v>
      </c>
      <c r="Z73" s="68" t="str">
        <v>-</v>
      </c>
      <c r="AA73" s="68" t="str">
        <v>-</v>
      </c>
      <c r="AB73" s="68" t="str">
        <v>-</v>
      </c>
      <c r="AC73" s="68" t="str">
        <v>-</v>
      </c>
      <c r="AD73" s="68" t="str">
        <v>-</v>
      </c>
      <c r="AE73" s="68" t="str">
        <v>-</v>
      </c>
      <c r="AF73" s="79">
        <v>0</v>
      </c>
      <c r="AG73" s="74">
        <v>0</v>
      </c>
      <c r="AH73" s="82">
        <v>71</v>
      </c>
    </row>
    <row r="74" spans="1:34" ht="18" customHeight="1" x14ac:dyDescent="0.25">
      <c r="A74" s="63">
        <v>0</v>
      </c>
      <c r="B74" s="61">
        <v>0</v>
      </c>
      <c r="C74" s="68" t="str">
        <f>_xlfn.XLOOKUP($A74,'01'!$G$3:$G$100,'01'!$R$3:$R$100,"-")</f>
        <v>-</v>
      </c>
      <c r="D74" s="68" t="str">
        <f>_xlfn.XLOOKUP($A74,'02'!$G$3:$G$100,'02'!$R$3:$R$100,"-")</f>
        <v>-</v>
      </c>
      <c r="E74" s="68" t="str">
        <f>_xlfn.XLOOKUP($A74,'03'!$G$3:$G$100,'03'!$R$3:$R$100,"-")</f>
        <v>-</v>
      </c>
      <c r="F74" s="68" t="str">
        <f>_xlfn.XLOOKUP($A74,'04'!$G$3:$G$100,'04'!$R$3:$R$100,"-")</f>
        <v>-</v>
      </c>
      <c r="G74" s="68" t="str">
        <f>_xlfn.XLOOKUP($A74,'05'!$G$3:$G$100,'05'!$R$3:$R$100,"-")</f>
        <v>-</v>
      </c>
      <c r="H74" s="68" t="str">
        <f>_xlfn.XLOOKUP($A74,'06'!$G$3:$G$100,'06'!$R$3:$R$100,"-")</f>
        <v>-</v>
      </c>
      <c r="I74" s="68" t="str">
        <f>_xlfn.XLOOKUP($A74,'07'!$G$3:$G$100,'07'!$R$3:$R$100,"-")</f>
        <v>-</v>
      </c>
      <c r="J74" s="68" t="str">
        <f>_xlfn.XLOOKUP($A74,'08'!$G$3:$G$100,'08'!$R$3:$R$100,"-")</f>
        <v>-</v>
      </c>
      <c r="K74" s="68" t="str">
        <f>_xlfn.XLOOKUP($A74,'09'!$G$3:$G$100,'09'!$R$3:$R$100,"-")</f>
        <v>-</v>
      </c>
      <c r="L74" s="68" t="str">
        <f>_xlfn.XLOOKUP($A74,'10'!$G$3:$G$100,'10'!$R$3:$R$100,"-")</f>
        <v>-</v>
      </c>
      <c r="M74" s="68" t="str">
        <f>_xlfn.XLOOKUP($A74,'11'!$G$3:$G$100,'11'!$R$3:$R$100,"-")</f>
        <v>-</v>
      </c>
      <c r="N74" s="68" t="str">
        <f>_xlfn.XLOOKUP($A74,'12'!$G$3:$G$100,'12'!$R$3:$R$100,"-")</f>
        <v>-</v>
      </c>
      <c r="O74" s="79">
        <f>SUM(C74:N74)+_xlfn.XLOOKUP(A74,RegisteredPlayers!$F$3:$F$300,RegisteredPlayers!$H$3:$H$300,0)</f>
        <v>0</v>
      </c>
      <c r="P74" s="76">
        <f>_xlfn.XLOOKUP(A74,RegisteredPlayers!$F$3:$F$300,RegisteredPlayers!$I$3:$I$300,0)</f>
        <v>0</v>
      </c>
      <c r="Q74" s="82">
        <v>72</v>
      </c>
      <c r="R74" s="38"/>
      <c r="S74" s="61">
        <v>0</v>
      </c>
      <c r="T74" s="68" t="str">
        <v>-</v>
      </c>
      <c r="U74" s="68" t="str">
        <v>-</v>
      </c>
      <c r="V74" s="68" t="str">
        <v>-</v>
      </c>
      <c r="W74" s="68" t="str">
        <v>-</v>
      </c>
      <c r="X74" s="68" t="str">
        <v>-</v>
      </c>
      <c r="Y74" s="68" t="str">
        <v>-</v>
      </c>
      <c r="Z74" s="68" t="str">
        <v>-</v>
      </c>
      <c r="AA74" s="68" t="str">
        <v>-</v>
      </c>
      <c r="AB74" s="68" t="str">
        <v>-</v>
      </c>
      <c r="AC74" s="68" t="str">
        <v>-</v>
      </c>
      <c r="AD74" s="68" t="str">
        <v>-</v>
      </c>
      <c r="AE74" s="68" t="str">
        <v>-</v>
      </c>
      <c r="AF74" s="79">
        <v>0</v>
      </c>
      <c r="AG74" s="74">
        <v>0</v>
      </c>
      <c r="AH74" s="82">
        <v>72</v>
      </c>
    </row>
    <row r="75" spans="1:34" ht="18" customHeight="1" x14ac:dyDescent="0.25">
      <c r="A75" s="63">
        <v>0</v>
      </c>
      <c r="B75" s="61">
        <v>0</v>
      </c>
      <c r="C75" s="68" t="str">
        <f>_xlfn.XLOOKUP($A75,'01'!$G$3:$G$100,'01'!$R$3:$R$100,"-")</f>
        <v>-</v>
      </c>
      <c r="D75" s="68" t="str">
        <f>_xlfn.XLOOKUP($A75,'02'!$G$3:$G$100,'02'!$R$3:$R$100,"-")</f>
        <v>-</v>
      </c>
      <c r="E75" s="68" t="str">
        <f>_xlfn.XLOOKUP($A75,'03'!$G$3:$G$100,'03'!$R$3:$R$100,"-")</f>
        <v>-</v>
      </c>
      <c r="F75" s="68" t="str">
        <f>_xlfn.XLOOKUP($A75,'04'!$G$3:$G$100,'04'!$R$3:$R$100,"-")</f>
        <v>-</v>
      </c>
      <c r="G75" s="68" t="str">
        <f>_xlfn.XLOOKUP($A75,'05'!$G$3:$G$100,'05'!$R$3:$R$100,"-")</f>
        <v>-</v>
      </c>
      <c r="H75" s="68" t="str">
        <f>_xlfn.XLOOKUP($A75,'06'!$G$3:$G$100,'06'!$R$3:$R$100,"-")</f>
        <v>-</v>
      </c>
      <c r="I75" s="68" t="str">
        <f>_xlfn.XLOOKUP($A75,'07'!$G$3:$G$100,'07'!$R$3:$R$100,"-")</f>
        <v>-</v>
      </c>
      <c r="J75" s="68" t="str">
        <f>_xlfn.XLOOKUP($A75,'08'!$G$3:$G$100,'08'!$R$3:$R$100,"-")</f>
        <v>-</v>
      </c>
      <c r="K75" s="68" t="str">
        <f>_xlfn.XLOOKUP($A75,'09'!$G$3:$G$100,'09'!$R$3:$R$100,"-")</f>
        <v>-</v>
      </c>
      <c r="L75" s="68" t="str">
        <f>_xlfn.XLOOKUP($A75,'10'!$G$3:$G$100,'10'!$R$3:$R$100,"-")</f>
        <v>-</v>
      </c>
      <c r="M75" s="68" t="str">
        <f>_xlfn.XLOOKUP($A75,'11'!$G$3:$G$100,'11'!$R$3:$R$100,"-")</f>
        <v>-</v>
      </c>
      <c r="N75" s="68" t="str">
        <f>_xlfn.XLOOKUP($A75,'12'!$G$3:$G$100,'12'!$R$3:$R$100,"-")</f>
        <v>-</v>
      </c>
      <c r="O75" s="79">
        <f>SUM(C75:N75)+_xlfn.XLOOKUP(A75,RegisteredPlayers!$F$3:$F$300,RegisteredPlayers!$H$3:$H$300,0)</f>
        <v>0</v>
      </c>
      <c r="P75" s="76">
        <f>_xlfn.XLOOKUP(A75,RegisteredPlayers!$F$3:$F$300,RegisteredPlayers!$I$3:$I$300,0)</f>
        <v>0</v>
      </c>
      <c r="Q75" s="82">
        <v>73</v>
      </c>
      <c r="R75" s="38"/>
      <c r="S75" s="61">
        <v>0</v>
      </c>
      <c r="T75" s="68" t="str">
        <v>-</v>
      </c>
      <c r="U75" s="68" t="str">
        <v>-</v>
      </c>
      <c r="V75" s="68" t="str">
        <v>-</v>
      </c>
      <c r="W75" s="68" t="str">
        <v>-</v>
      </c>
      <c r="X75" s="68" t="str">
        <v>-</v>
      </c>
      <c r="Y75" s="68" t="str">
        <v>-</v>
      </c>
      <c r="Z75" s="68" t="str">
        <v>-</v>
      </c>
      <c r="AA75" s="68" t="str">
        <v>-</v>
      </c>
      <c r="AB75" s="68" t="str">
        <v>-</v>
      </c>
      <c r="AC75" s="68" t="str">
        <v>-</v>
      </c>
      <c r="AD75" s="68" t="str">
        <v>-</v>
      </c>
      <c r="AE75" s="68" t="str">
        <v>-</v>
      </c>
      <c r="AF75" s="79">
        <v>0</v>
      </c>
      <c r="AG75" s="74">
        <v>0</v>
      </c>
      <c r="AH75" s="82">
        <v>73</v>
      </c>
    </row>
    <row r="76" spans="1:34" ht="18" customHeight="1" x14ac:dyDescent="0.25">
      <c r="A76" s="63">
        <v>0</v>
      </c>
      <c r="B76" s="61">
        <v>0</v>
      </c>
      <c r="C76" s="68" t="str">
        <f>_xlfn.XLOOKUP($A76,'01'!$G$3:$G$100,'01'!$R$3:$R$100,"-")</f>
        <v>-</v>
      </c>
      <c r="D76" s="68" t="str">
        <f>_xlfn.XLOOKUP($A76,'02'!$G$3:$G$100,'02'!$R$3:$R$100,"-")</f>
        <v>-</v>
      </c>
      <c r="E76" s="68" t="str">
        <f>_xlfn.XLOOKUP($A76,'03'!$G$3:$G$100,'03'!$R$3:$R$100,"-")</f>
        <v>-</v>
      </c>
      <c r="F76" s="68" t="str">
        <f>_xlfn.XLOOKUP($A76,'04'!$G$3:$G$100,'04'!$R$3:$R$100,"-")</f>
        <v>-</v>
      </c>
      <c r="G76" s="68" t="str">
        <f>_xlfn.XLOOKUP($A76,'05'!$G$3:$G$100,'05'!$R$3:$R$100,"-")</f>
        <v>-</v>
      </c>
      <c r="H76" s="68" t="str">
        <f>_xlfn.XLOOKUP($A76,'06'!$G$3:$G$100,'06'!$R$3:$R$100,"-")</f>
        <v>-</v>
      </c>
      <c r="I76" s="68" t="str">
        <f>_xlfn.XLOOKUP($A76,'07'!$G$3:$G$100,'07'!$R$3:$R$100,"-")</f>
        <v>-</v>
      </c>
      <c r="J76" s="68" t="str">
        <f>_xlfn.XLOOKUP($A76,'08'!$G$3:$G$100,'08'!$R$3:$R$100,"-")</f>
        <v>-</v>
      </c>
      <c r="K76" s="68" t="str">
        <f>_xlfn.XLOOKUP($A76,'09'!$G$3:$G$100,'09'!$R$3:$R$100,"-")</f>
        <v>-</v>
      </c>
      <c r="L76" s="68" t="str">
        <f>_xlfn.XLOOKUP($A76,'10'!$G$3:$G$100,'10'!$R$3:$R$100,"-")</f>
        <v>-</v>
      </c>
      <c r="M76" s="68" t="str">
        <f>_xlfn.XLOOKUP($A76,'11'!$G$3:$G$100,'11'!$R$3:$R$100,"-")</f>
        <v>-</v>
      </c>
      <c r="N76" s="68" t="str">
        <f>_xlfn.XLOOKUP($A76,'12'!$G$3:$G$100,'12'!$R$3:$R$100,"-")</f>
        <v>-</v>
      </c>
      <c r="O76" s="79">
        <f>SUM(C76:N76)+_xlfn.XLOOKUP(A76,RegisteredPlayers!$F$3:$F$300,RegisteredPlayers!$H$3:$H$300,0)</f>
        <v>0</v>
      </c>
      <c r="P76" s="76">
        <f>_xlfn.XLOOKUP(A76,RegisteredPlayers!$F$3:$F$300,RegisteredPlayers!$I$3:$I$300,0)</f>
        <v>0</v>
      </c>
      <c r="Q76" s="82">
        <v>74</v>
      </c>
      <c r="R76" s="38"/>
      <c r="S76" s="61">
        <v>0</v>
      </c>
      <c r="T76" s="68" t="str">
        <v>-</v>
      </c>
      <c r="U76" s="68" t="str">
        <v>-</v>
      </c>
      <c r="V76" s="68" t="str">
        <v>-</v>
      </c>
      <c r="W76" s="68" t="str">
        <v>-</v>
      </c>
      <c r="X76" s="68" t="str">
        <v>-</v>
      </c>
      <c r="Y76" s="68" t="str">
        <v>-</v>
      </c>
      <c r="Z76" s="68" t="str">
        <v>-</v>
      </c>
      <c r="AA76" s="68" t="str">
        <v>-</v>
      </c>
      <c r="AB76" s="68" t="str">
        <v>-</v>
      </c>
      <c r="AC76" s="68" t="str">
        <v>-</v>
      </c>
      <c r="AD76" s="68" t="str">
        <v>-</v>
      </c>
      <c r="AE76" s="68" t="str">
        <v>-</v>
      </c>
      <c r="AF76" s="79">
        <v>0</v>
      </c>
      <c r="AG76" s="74">
        <v>0</v>
      </c>
      <c r="AH76" s="82">
        <v>74</v>
      </c>
    </row>
    <row r="77" spans="1:34" ht="18" customHeight="1" x14ac:dyDescent="0.25">
      <c r="A77" s="63">
        <v>0</v>
      </c>
      <c r="B77" s="61">
        <v>0</v>
      </c>
      <c r="C77" s="68" t="str">
        <f>_xlfn.XLOOKUP($A77,'01'!$G$3:$G$100,'01'!$R$3:$R$100,"-")</f>
        <v>-</v>
      </c>
      <c r="D77" s="68" t="str">
        <f>_xlfn.XLOOKUP($A77,'02'!$G$3:$G$100,'02'!$R$3:$R$100,"-")</f>
        <v>-</v>
      </c>
      <c r="E77" s="68" t="str">
        <f>_xlfn.XLOOKUP($A77,'03'!$G$3:$G$100,'03'!$R$3:$R$100,"-")</f>
        <v>-</v>
      </c>
      <c r="F77" s="68" t="str">
        <f>_xlfn.XLOOKUP($A77,'04'!$G$3:$G$100,'04'!$R$3:$R$100,"-")</f>
        <v>-</v>
      </c>
      <c r="G77" s="68" t="str">
        <f>_xlfn.XLOOKUP($A77,'05'!$G$3:$G$100,'05'!$R$3:$R$100,"-")</f>
        <v>-</v>
      </c>
      <c r="H77" s="68" t="str">
        <f>_xlfn.XLOOKUP($A77,'06'!$G$3:$G$100,'06'!$R$3:$R$100,"-")</f>
        <v>-</v>
      </c>
      <c r="I77" s="68" t="str">
        <f>_xlfn.XLOOKUP($A77,'07'!$G$3:$G$100,'07'!$R$3:$R$100,"-")</f>
        <v>-</v>
      </c>
      <c r="J77" s="68" t="str">
        <f>_xlfn.XLOOKUP($A77,'08'!$G$3:$G$100,'08'!$R$3:$R$100,"-")</f>
        <v>-</v>
      </c>
      <c r="K77" s="68" t="str">
        <f>_xlfn.XLOOKUP($A77,'09'!$G$3:$G$100,'09'!$R$3:$R$100,"-")</f>
        <v>-</v>
      </c>
      <c r="L77" s="68" t="str">
        <f>_xlfn.XLOOKUP($A77,'10'!$G$3:$G$100,'10'!$R$3:$R$100,"-")</f>
        <v>-</v>
      </c>
      <c r="M77" s="68" t="str">
        <f>_xlfn.XLOOKUP($A77,'11'!$G$3:$G$100,'11'!$R$3:$R$100,"-")</f>
        <v>-</v>
      </c>
      <c r="N77" s="68" t="str">
        <f>_xlfn.XLOOKUP($A77,'12'!$G$3:$G$100,'12'!$R$3:$R$100,"-")</f>
        <v>-</v>
      </c>
      <c r="O77" s="79">
        <f>SUM(C77:N77)+_xlfn.XLOOKUP(A77,RegisteredPlayers!$F$3:$F$300,RegisteredPlayers!$H$3:$H$300,0)</f>
        <v>0</v>
      </c>
      <c r="P77" s="76">
        <f>_xlfn.XLOOKUP(A77,RegisteredPlayers!$F$3:$F$300,RegisteredPlayers!$I$3:$I$300,0)</f>
        <v>0</v>
      </c>
      <c r="Q77" s="83">
        <v>75</v>
      </c>
      <c r="R77" s="38"/>
      <c r="S77" s="61">
        <v>0</v>
      </c>
      <c r="T77" s="68" t="str">
        <v>-</v>
      </c>
      <c r="U77" s="68" t="str">
        <v>-</v>
      </c>
      <c r="V77" s="68" t="str">
        <v>-</v>
      </c>
      <c r="W77" s="68" t="str">
        <v>-</v>
      </c>
      <c r="X77" s="68" t="str">
        <v>-</v>
      </c>
      <c r="Y77" s="68" t="str">
        <v>-</v>
      </c>
      <c r="Z77" s="68" t="str">
        <v>-</v>
      </c>
      <c r="AA77" s="68" t="str">
        <v>-</v>
      </c>
      <c r="AB77" s="68" t="str">
        <v>-</v>
      </c>
      <c r="AC77" s="68" t="str">
        <v>-</v>
      </c>
      <c r="AD77" s="68" t="str">
        <v>-</v>
      </c>
      <c r="AE77" s="68" t="str">
        <v>-</v>
      </c>
      <c r="AF77" s="79">
        <v>0</v>
      </c>
      <c r="AG77" s="74">
        <v>0</v>
      </c>
      <c r="AH77" s="83">
        <v>75</v>
      </c>
    </row>
    <row r="78" spans="1:34" ht="18" customHeight="1" x14ac:dyDescent="0.25">
      <c r="A78" s="63">
        <v>0</v>
      </c>
      <c r="B78" s="61">
        <v>0</v>
      </c>
      <c r="C78" s="68" t="str">
        <f>_xlfn.XLOOKUP($A78,'01'!$G$3:$G$100,'01'!$R$3:$R$100,"-")</f>
        <v>-</v>
      </c>
      <c r="D78" s="68" t="str">
        <f>_xlfn.XLOOKUP($A78,'02'!$G$3:$G$100,'02'!$R$3:$R$100,"-")</f>
        <v>-</v>
      </c>
      <c r="E78" s="68" t="str">
        <f>_xlfn.XLOOKUP($A78,'03'!$G$3:$G$100,'03'!$R$3:$R$100,"-")</f>
        <v>-</v>
      </c>
      <c r="F78" s="68" t="str">
        <f>_xlfn.XLOOKUP($A78,'04'!$G$3:$G$100,'04'!$R$3:$R$100,"-")</f>
        <v>-</v>
      </c>
      <c r="G78" s="68" t="str">
        <f>_xlfn.XLOOKUP($A78,'05'!$G$3:$G$100,'05'!$R$3:$R$100,"-")</f>
        <v>-</v>
      </c>
      <c r="H78" s="68" t="str">
        <f>_xlfn.XLOOKUP($A78,'06'!$G$3:$G$100,'06'!$R$3:$R$100,"-")</f>
        <v>-</v>
      </c>
      <c r="I78" s="68" t="str">
        <f>_xlfn.XLOOKUP($A78,'07'!$G$3:$G$100,'07'!$R$3:$R$100,"-")</f>
        <v>-</v>
      </c>
      <c r="J78" s="68" t="str">
        <f>_xlfn.XLOOKUP($A78,'08'!$G$3:$G$100,'08'!$R$3:$R$100,"-")</f>
        <v>-</v>
      </c>
      <c r="K78" s="68" t="str">
        <f>_xlfn.XLOOKUP($A78,'09'!$G$3:$G$100,'09'!$R$3:$R$100,"-")</f>
        <v>-</v>
      </c>
      <c r="L78" s="68" t="str">
        <f>_xlfn.XLOOKUP($A78,'10'!$G$3:$G$100,'10'!$R$3:$R$100,"-")</f>
        <v>-</v>
      </c>
      <c r="M78" s="68" t="str">
        <f>_xlfn.XLOOKUP($A78,'11'!$G$3:$G$100,'11'!$R$3:$R$100,"-")</f>
        <v>-</v>
      </c>
      <c r="N78" s="68" t="str">
        <f>_xlfn.XLOOKUP($A78,'12'!$G$3:$G$100,'12'!$R$3:$R$100,"-")</f>
        <v>-</v>
      </c>
      <c r="O78" s="79">
        <f>SUM(C78:N78)+_xlfn.XLOOKUP(A78,RegisteredPlayers!$F$3:$F$300,RegisteredPlayers!$H$3:$H$300,0)</f>
        <v>0</v>
      </c>
      <c r="P78" s="76">
        <f>_xlfn.XLOOKUP(A78,RegisteredPlayers!$F$3:$F$300,RegisteredPlayers!$I$3:$I$300,0)</f>
        <v>0</v>
      </c>
      <c r="Q78" s="82">
        <v>76</v>
      </c>
      <c r="R78" s="38"/>
      <c r="S78" s="61">
        <v>0</v>
      </c>
      <c r="T78" s="68" t="str">
        <v>-</v>
      </c>
      <c r="U78" s="68" t="str">
        <v>-</v>
      </c>
      <c r="V78" s="68" t="str">
        <v>-</v>
      </c>
      <c r="W78" s="68" t="str">
        <v>-</v>
      </c>
      <c r="X78" s="68" t="str">
        <v>-</v>
      </c>
      <c r="Y78" s="68" t="str">
        <v>-</v>
      </c>
      <c r="Z78" s="68" t="str">
        <v>-</v>
      </c>
      <c r="AA78" s="68" t="str">
        <v>-</v>
      </c>
      <c r="AB78" s="68" t="str">
        <v>-</v>
      </c>
      <c r="AC78" s="68" t="str">
        <v>-</v>
      </c>
      <c r="AD78" s="68" t="str">
        <v>-</v>
      </c>
      <c r="AE78" s="68" t="str">
        <v>-</v>
      </c>
      <c r="AF78" s="79">
        <v>0</v>
      </c>
      <c r="AG78" s="74">
        <v>0</v>
      </c>
      <c r="AH78" s="82">
        <v>76</v>
      </c>
    </row>
    <row r="79" spans="1:34" ht="18" customHeight="1" x14ac:dyDescent="0.25">
      <c r="A79" s="63">
        <v>0</v>
      </c>
      <c r="B79" s="61">
        <v>0</v>
      </c>
      <c r="C79" s="68" t="str">
        <f>_xlfn.XLOOKUP($A79,'01'!$G$3:$G$100,'01'!$R$3:$R$100,"-")</f>
        <v>-</v>
      </c>
      <c r="D79" s="68" t="str">
        <f>_xlfn.XLOOKUP($A79,'02'!$G$3:$G$100,'02'!$R$3:$R$100,"-")</f>
        <v>-</v>
      </c>
      <c r="E79" s="68" t="str">
        <f>_xlfn.XLOOKUP($A79,'03'!$G$3:$G$100,'03'!$R$3:$R$100,"-")</f>
        <v>-</v>
      </c>
      <c r="F79" s="68" t="str">
        <f>_xlfn.XLOOKUP($A79,'04'!$G$3:$G$100,'04'!$R$3:$R$100,"-")</f>
        <v>-</v>
      </c>
      <c r="G79" s="68" t="str">
        <f>_xlfn.XLOOKUP($A79,'05'!$G$3:$G$100,'05'!$R$3:$R$100,"-")</f>
        <v>-</v>
      </c>
      <c r="H79" s="68" t="str">
        <f>_xlfn.XLOOKUP($A79,'06'!$G$3:$G$100,'06'!$R$3:$R$100,"-")</f>
        <v>-</v>
      </c>
      <c r="I79" s="68" t="str">
        <f>_xlfn.XLOOKUP($A79,'07'!$G$3:$G$100,'07'!$R$3:$R$100,"-")</f>
        <v>-</v>
      </c>
      <c r="J79" s="68" t="str">
        <f>_xlfn.XLOOKUP($A79,'08'!$G$3:$G$100,'08'!$R$3:$R$100,"-")</f>
        <v>-</v>
      </c>
      <c r="K79" s="68" t="str">
        <f>_xlfn.XLOOKUP($A79,'09'!$G$3:$G$100,'09'!$R$3:$R$100,"-")</f>
        <v>-</v>
      </c>
      <c r="L79" s="68" t="str">
        <f>_xlfn.XLOOKUP($A79,'10'!$G$3:$G$100,'10'!$R$3:$R$100,"-")</f>
        <v>-</v>
      </c>
      <c r="M79" s="68" t="str">
        <f>_xlfn.XLOOKUP($A79,'11'!$G$3:$G$100,'11'!$R$3:$R$100,"-")</f>
        <v>-</v>
      </c>
      <c r="N79" s="68" t="str">
        <f>_xlfn.XLOOKUP($A79,'12'!$G$3:$G$100,'12'!$R$3:$R$100,"-")</f>
        <v>-</v>
      </c>
      <c r="O79" s="79">
        <f>SUM(C79:N79)+_xlfn.XLOOKUP(A79,RegisteredPlayers!$F$3:$F$300,RegisteredPlayers!$H$3:$H$300,0)</f>
        <v>0</v>
      </c>
      <c r="P79" s="76">
        <f>_xlfn.XLOOKUP(A79,RegisteredPlayers!$F$3:$F$300,RegisteredPlayers!$I$3:$I$300,0)</f>
        <v>0</v>
      </c>
      <c r="Q79" s="82">
        <v>77</v>
      </c>
      <c r="R79" s="38"/>
      <c r="S79" s="61">
        <v>0</v>
      </c>
      <c r="T79" s="68" t="str">
        <v>-</v>
      </c>
      <c r="U79" s="68" t="str">
        <v>-</v>
      </c>
      <c r="V79" s="68" t="str">
        <v>-</v>
      </c>
      <c r="W79" s="68" t="str">
        <v>-</v>
      </c>
      <c r="X79" s="68" t="str">
        <v>-</v>
      </c>
      <c r="Y79" s="68" t="str">
        <v>-</v>
      </c>
      <c r="Z79" s="68" t="str">
        <v>-</v>
      </c>
      <c r="AA79" s="68" t="str">
        <v>-</v>
      </c>
      <c r="AB79" s="68" t="str">
        <v>-</v>
      </c>
      <c r="AC79" s="68" t="str">
        <v>-</v>
      </c>
      <c r="AD79" s="68" t="str">
        <v>-</v>
      </c>
      <c r="AE79" s="68" t="str">
        <v>-</v>
      </c>
      <c r="AF79" s="79">
        <v>0</v>
      </c>
      <c r="AG79" s="74">
        <v>0</v>
      </c>
      <c r="AH79" s="82">
        <v>77</v>
      </c>
    </row>
    <row r="80" spans="1:34" ht="18" customHeight="1" x14ac:dyDescent="0.25">
      <c r="A80" s="63">
        <v>0</v>
      </c>
      <c r="B80" s="61">
        <v>0</v>
      </c>
      <c r="C80" s="68" t="str">
        <f>_xlfn.XLOOKUP($A80,'01'!$G$3:$G$100,'01'!$R$3:$R$100,"-")</f>
        <v>-</v>
      </c>
      <c r="D80" s="68" t="str">
        <f>_xlfn.XLOOKUP($A80,'02'!$G$3:$G$100,'02'!$R$3:$R$100,"-")</f>
        <v>-</v>
      </c>
      <c r="E80" s="68" t="str">
        <f>_xlfn.XLOOKUP($A80,'03'!$G$3:$G$100,'03'!$R$3:$R$100,"-")</f>
        <v>-</v>
      </c>
      <c r="F80" s="68" t="str">
        <f>_xlfn.XLOOKUP($A80,'04'!$G$3:$G$100,'04'!$R$3:$R$100,"-")</f>
        <v>-</v>
      </c>
      <c r="G80" s="68" t="str">
        <f>_xlfn.XLOOKUP($A80,'05'!$G$3:$G$100,'05'!$R$3:$R$100,"-")</f>
        <v>-</v>
      </c>
      <c r="H80" s="68" t="str">
        <f>_xlfn.XLOOKUP($A80,'06'!$G$3:$G$100,'06'!$R$3:$R$100,"-")</f>
        <v>-</v>
      </c>
      <c r="I80" s="68" t="str">
        <f>_xlfn.XLOOKUP($A80,'07'!$G$3:$G$100,'07'!$R$3:$R$100,"-")</f>
        <v>-</v>
      </c>
      <c r="J80" s="68" t="str">
        <f>_xlfn.XLOOKUP($A80,'08'!$G$3:$G$100,'08'!$R$3:$R$100,"-")</f>
        <v>-</v>
      </c>
      <c r="K80" s="68" t="str">
        <f>_xlfn.XLOOKUP($A80,'09'!$G$3:$G$100,'09'!$R$3:$R$100,"-")</f>
        <v>-</v>
      </c>
      <c r="L80" s="68" t="str">
        <f>_xlfn.XLOOKUP($A80,'10'!$G$3:$G$100,'10'!$R$3:$R$100,"-")</f>
        <v>-</v>
      </c>
      <c r="M80" s="68" t="str">
        <f>_xlfn.XLOOKUP($A80,'11'!$G$3:$G$100,'11'!$R$3:$R$100,"-")</f>
        <v>-</v>
      </c>
      <c r="N80" s="68" t="str">
        <f>_xlfn.XLOOKUP($A80,'12'!$G$3:$G$100,'12'!$R$3:$R$100,"-")</f>
        <v>-</v>
      </c>
      <c r="O80" s="79">
        <f>SUM(C80:N80)+_xlfn.XLOOKUP(A80,RegisteredPlayers!$F$3:$F$300,RegisteredPlayers!$H$3:$H$300,0)</f>
        <v>0</v>
      </c>
      <c r="P80" s="76">
        <f>_xlfn.XLOOKUP(A80,RegisteredPlayers!$F$3:$F$300,RegisteredPlayers!$I$3:$I$300,0)</f>
        <v>0</v>
      </c>
      <c r="Q80" s="82">
        <v>78</v>
      </c>
      <c r="R80" s="38"/>
      <c r="S80" s="61">
        <v>0</v>
      </c>
      <c r="T80" s="68" t="str">
        <v>-</v>
      </c>
      <c r="U80" s="68" t="str">
        <v>-</v>
      </c>
      <c r="V80" s="68" t="str">
        <v>-</v>
      </c>
      <c r="W80" s="68" t="str">
        <v>-</v>
      </c>
      <c r="X80" s="68" t="str">
        <v>-</v>
      </c>
      <c r="Y80" s="68" t="str">
        <v>-</v>
      </c>
      <c r="Z80" s="68" t="str">
        <v>-</v>
      </c>
      <c r="AA80" s="68" t="str">
        <v>-</v>
      </c>
      <c r="AB80" s="68" t="str">
        <v>-</v>
      </c>
      <c r="AC80" s="68" t="str">
        <v>-</v>
      </c>
      <c r="AD80" s="68" t="str">
        <v>-</v>
      </c>
      <c r="AE80" s="68" t="str">
        <v>-</v>
      </c>
      <c r="AF80" s="79">
        <v>0</v>
      </c>
      <c r="AG80" s="74">
        <v>0</v>
      </c>
      <c r="AH80" s="82">
        <v>78</v>
      </c>
    </row>
    <row r="81" spans="1:34" ht="18" customHeight="1" x14ac:dyDescent="0.25">
      <c r="A81" s="63">
        <v>0</v>
      </c>
      <c r="B81" s="61">
        <v>0</v>
      </c>
      <c r="C81" s="68" t="str">
        <f>_xlfn.XLOOKUP($A81,'01'!$G$3:$G$100,'01'!$R$3:$R$100,"-")</f>
        <v>-</v>
      </c>
      <c r="D81" s="68" t="str">
        <f>_xlfn.XLOOKUP($A81,'02'!$G$3:$G$100,'02'!$R$3:$R$100,"-")</f>
        <v>-</v>
      </c>
      <c r="E81" s="68" t="str">
        <f>_xlfn.XLOOKUP($A81,'03'!$G$3:$G$100,'03'!$R$3:$R$100,"-")</f>
        <v>-</v>
      </c>
      <c r="F81" s="68" t="str">
        <f>_xlfn.XLOOKUP($A81,'04'!$G$3:$G$100,'04'!$R$3:$R$100,"-")</f>
        <v>-</v>
      </c>
      <c r="G81" s="68" t="str">
        <f>_xlfn.XLOOKUP($A81,'05'!$G$3:$G$100,'05'!$R$3:$R$100,"-")</f>
        <v>-</v>
      </c>
      <c r="H81" s="68" t="str">
        <f>_xlfn.XLOOKUP($A81,'06'!$G$3:$G$100,'06'!$R$3:$R$100,"-")</f>
        <v>-</v>
      </c>
      <c r="I81" s="68" t="str">
        <f>_xlfn.XLOOKUP($A81,'07'!$G$3:$G$100,'07'!$R$3:$R$100,"-")</f>
        <v>-</v>
      </c>
      <c r="J81" s="68" t="str">
        <f>_xlfn.XLOOKUP($A81,'08'!$G$3:$G$100,'08'!$R$3:$R$100,"-")</f>
        <v>-</v>
      </c>
      <c r="K81" s="68" t="str">
        <f>_xlfn.XLOOKUP($A81,'09'!$G$3:$G$100,'09'!$R$3:$R$100,"-")</f>
        <v>-</v>
      </c>
      <c r="L81" s="68" t="str">
        <f>_xlfn.XLOOKUP($A81,'10'!$G$3:$G$100,'10'!$R$3:$R$100,"-")</f>
        <v>-</v>
      </c>
      <c r="M81" s="68" t="str">
        <f>_xlfn.XLOOKUP($A81,'11'!$G$3:$G$100,'11'!$R$3:$R$100,"-")</f>
        <v>-</v>
      </c>
      <c r="N81" s="68" t="str">
        <f>_xlfn.XLOOKUP($A81,'12'!$G$3:$G$100,'12'!$R$3:$R$100,"-")</f>
        <v>-</v>
      </c>
      <c r="O81" s="79">
        <f>SUM(C81:N81)+_xlfn.XLOOKUP(A81,RegisteredPlayers!$F$3:$F$300,RegisteredPlayers!$H$3:$H$300,0)</f>
        <v>0</v>
      </c>
      <c r="P81" s="76">
        <f>_xlfn.XLOOKUP(A81,RegisteredPlayers!$F$3:$F$300,RegisteredPlayers!$I$3:$I$300,0)</f>
        <v>0</v>
      </c>
      <c r="Q81" s="82">
        <v>79</v>
      </c>
      <c r="R81" s="38"/>
      <c r="S81" s="61">
        <v>0</v>
      </c>
      <c r="T81" s="68" t="str">
        <v>-</v>
      </c>
      <c r="U81" s="68" t="str">
        <v>-</v>
      </c>
      <c r="V81" s="68" t="str">
        <v>-</v>
      </c>
      <c r="W81" s="68" t="str">
        <v>-</v>
      </c>
      <c r="X81" s="68" t="str">
        <v>-</v>
      </c>
      <c r="Y81" s="68" t="str">
        <v>-</v>
      </c>
      <c r="Z81" s="68" t="str">
        <v>-</v>
      </c>
      <c r="AA81" s="68" t="str">
        <v>-</v>
      </c>
      <c r="AB81" s="68" t="str">
        <v>-</v>
      </c>
      <c r="AC81" s="68" t="str">
        <v>-</v>
      </c>
      <c r="AD81" s="68" t="str">
        <v>-</v>
      </c>
      <c r="AE81" s="68" t="str">
        <v>-</v>
      </c>
      <c r="AF81" s="79">
        <v>0</v>
      </c>
      <c r="AG81" s="74">
        <v>0</v>
      </c>
      <c r="AH81" s="82">
        <v>79</v>
      </c>
    </row>
    <row r="82" spans="1:34" ht="18" customHeight="1" x14ac:dyDescent="0.25">
      <c r="A82" s="63">
        <v>0</v>
      </c>
      <c r="B82" s="61">
        <v>0</v>
      </c>
      <c r="C82" s="68" t="str">
        <f>_xlfn.XLOOKUP($A82,'01'!$G$3:$G$100,'01'!$R$3:$R$100,"-")</f>
        <v>-</v>
      </c>
      <c r="D82" s="68" t="str">
        <f>_xlfn.XLOOKUP($A82,'02'!$G$3:$G$100,'02'!$R$3:$R$100,"-")</f>
        <v>-</v>
      </c>
      <c r="E82" s="68" t="str">
        <f>_xlfn.XLOOKUP($A82,'03'!$G$3:$G$100,'03'!$R$3:$R$100,"-")</f>
        <v>-</v>
      </c>
      <c r="F82" s="68" t="str">
        <f>_xlfn.XLOOKUP($A82,'04'!$G$3:$G$100,'04'!$R$3:$R$100,"-")</f>
        <v>-</v>
      </c>
      <c r="G82" s="68" t="str">
        <f>_xlfn.XLOOKUP($A82,'05'!$G$3:$G$100,'05'!$R$3:$R$100,"-")</f>
        <v>-</v>
      </c>
      <c r="H82" s="68" t="str">
        <f>_xlfn.XLOOKUP($A82,'06'!$G$3:$G$100,'06'!$R$3:$R$100,"-")</f>
        <v>-</v>
      </c>
      <c r="I82" s="68" t="str">
        <f>_xlfn.XLOOKUP($A82,'07'!$G$3:$G$100,'07'!$R$3:$R$100,"-")</f>
        <v>-</v>
      </c>
      <c r="J82" s="68" t="str">
        <f>_xlfn.XLOOKUP($A82,'08'!$G$3:$G$100,'08'!$R$3:$R$100,"-")</f>
        <v>-</v>
      </c>
      <c r="K82" s="68" t="str">
        <f>_xlfn.XLOOKUP($A82,'09'!$G$3:$G$100,'09'!$R$3:$R$100,"-")</f>
        <v>-</v>
      </c>
      <c r="L82" s="68" t="str">
        <f>_xlfn.XLOOKUP($A82,'10'!$G$3:$G$100,'10'!$R$3:$R$100,"-")</f>
        <v>-</v>
      </c>
      <c r="M82" s="68" t="str">
        <f>_xlfn.XLOOKUP($A82,'11'!$G$3:$G$100,'11'!$R$3:$R$100,"-")</f>
        <v>-</v>
      </c>
      <c r="N82" s="68" t="str">
        <f>_xlfn.XLOOKUP($A82,'12'!$G$3:$G$100,'12'!$R$3:$R$100,"-")</f>
        <v>-</v>
      </c>
      <c r="O82" s="79">
        <f>SUM(C82:N82)+_xlfn.XLOOKUP(A82,RegisteredPlayers!$F$3:$F$300,RegisteredPlayers!$H$3:$H$300,0)</f>
        <v>0</v>
      </c>
      <c r="P82" s="76">
        <f>_xlfn.XLOOKUP(A82,RegisteredPlayers!$F$3:$F$300,RegisteredPlayers!$I$3:$I$300,0)</f>
        <v>0</v>
      </c>
      <c r="Q82" s="82">
        <v>80</v>
      </c>
      <c r="R82" s="38"/>
      <c r="S82" s="61">
        <v>0</v>
      </c>
      <c r="T82" s="68" t="str">
        <v>-</v>
      </c>
      <c r="U82" s="68" t="str">
        <v>-</v>
      </c>
      <c r="V82" s="68" t="str">
        <v>-</v>
      </c>
      <c r="W82" s="68" t="str">
        <v>-</v>
      </c>
      <c r="X82" s="68" t="str">
        <v>-</v>
      </c>
      <c r="Y82" s="68" t="str">
        <v>-</v>
      </c>
      <c r="Z82" s="68" t="str">
        <v>-</v>
      </c>
      <c r="AA82" s="68" t="str">
        <v>-</v>
      </c>
      <c r="AB82" s="68" t="str">
        <v>-</v>
      </c>
      <c r="AC82" s="68" t="str">
        <v>-</v>
      </c>
      <c r="AD82" s="68" t="str">
        <v>-</v>
      </c>
      <c r="AE82" s="68" t="str">
        <v>-</v>
      </c>
      <c r="AF82" s="79">
        <v>0</v>
      </c>
      <c r="AG82" s="74">
        <v>0</v>
      </c>
      <c r="AH82" s="82">
        <v>80</v>
      </c>
    </row>
    <row r="83" spans="1:34" ht="18" customHeight="1" x14ac:dyDescent="0.25">
      <c r="A83" s="63">
        <v>0</v>
      </c>
      <c r="B83" s="61">
        <v>0</v>
      </c>
      <c r="C83" s="68" t="str">
        <f>_xlfn.XLOOKUP($A83,'01'!$G$3:$G$100,'01'!$R$3:$R$100,"-")</f>
        <v>-</v>
      </c>
      <c r="D83" s="68" t="str">
        <f>_xlfn.XLOOKUP($A83,'02'!$G$3:$G$100,'02'!$R$3:$R$100,"-")</f>
        <v>-</v>
      </c>
      <c r="E83" s="68" t="str">
        <f>_xlfn.XLOOKUP($A83,'03'!$G$3:$G$100,'03'!$R$3:$R$100,"-")</f>
        <v>-</v>
      </c>
      <c r="F83" s="68" t="str">
        <f>_xlfn.XLOOKUP($A83,'04'!$G$3:$G$100,'04'!$R$3:$R$100,"-")</f>
        <v>-</v>
      </c>
      <c r="G83" s="68" t="str">
        <f>_xlfn.XLOOKUP($A83,'05'!$G$3:$G$100,'05'!$R$3:$R$100,"-")</f>
        <v>-</v>
      </c>
      <c r="H83" s="68" t="str">
        <f>_xlfn.XLOOKUP($A83,'06'!$G$3:$G$100,'06'!$R$3:$R$100,"-")</f>
        <v>-</v>
      </c>
      <c r="I83" s="68" t="str">
        <f>_xlfn.XLOOKUP($A83,'07'!$G$3:$G$100,'07'!$R$3:$R$100,"-")</f>
        <v>-</v>
      </c>
      <c r="J83" s="68" t="str">
        <f>_xlfn.XLOOKUP($A83,'08'!$G$3:$G$100,'08'!$R$3:$R$100,"-")</f>
        <v>-</v>
      </c>
      <c r="K83" s="68" t="str">
        <f>_xlfn.XLOOKUP($A83,'09'!$G$3:$G$100,'09'!$R$3:$R$100,"-")</f>
        <v>-</v>
      </c>
      <c r="L83" s="68" t="str">
        <f>_xlfn.XLOOKUP($A83,'10'!$G$3:$G$100,'10'!$R$3:$R$100,"-")</f>
        <v>-</v>
      </c>
      <c r="M83" s="68" t="str">
        <f>_xlfn.XLOOKUP($A83,'11'!$G$3:$G$100,'11'!$R$3:$R$100,"-")</f>
        <v>-</v>
      </c>
      <c r="N83" s="68" t="str">
        <f>_xlfn.XLOOKUP($A83,'12'!$G$3:$G$100,'12'!$R$3:$R$100,"-")</f>
        <v>-</v>
      </c>
      <c r="O83" s="79">
        <f>SUM(C83:N83)+_xlfn.XLOOKUP(A83,RegisteredPlayers!$F$3:$F$300,RegisteredPlayers!$H$3:$H$300,0)</f>
        <v>0</v>
      </c>
      <c r="P83" s="76">
        <f>_xlfn.XLOOKUP(A83,RegisteredPlayers!$F$3:$F$300,RegisteredPlayers!$I$3:$I$300,0)</f>
        <v>0</v>
      </c>
      <c r="Q83" s="82">
        <v>81</v>
      </c>
      <c r="R83" s="38"/>
      <c r="S83" s="61">
        <v>0</v>
      </c>
      <c r="T83" s="68" t="str">
        <v>-</v>
      </c>
      <c r="U83" s="68" t="str">
        <v>-</v>
      </c>
      <c r="V83" s="68" t="str">
        <v>-</v>
      </c>
      <c r="W83" s="68" t="str">
        <v>-</v>
      </c>
      <c r="X83" s="68" t="str">
        <v>-</v>
      </c>
      <c r="Y83" s="68" t="str">
        <v>-</v>
      </c>
      <c r="Z83" s="68" t="str">
        <v>-</v>
      </c>
      <c r="AA83" s="68" t="str">
        <v>-</v>
      </c>
      <c r="AB83" s="68" t="str">
        <v>-</v>
      </c>
      <c r="AC83" s="68" t="str">
        <v>-</v>
      </c>
      <c r="AD83" s="68" t="str">
        <v>-</v>
      </c>
      <c r="AE83" s="68" t="str">
        <v>-</v>
      </c>
      <c r="AF83" s="79">
        <v>0</v>
      </c>
      <c r="AG83" s="74">
        <v>0</v>
      </c>
      <c r="AH83" s="82">
        <v>81</v>
      </c>
    </row>
    <row r="84" spans="1:34" ht="18" customHeight="1" x14ac:dyDescent="0.25">
      <c r="A84" s="63">
        <v>0</v>
      </c>
      <c r="B84" s="61">
        <v>0</v>
      </c>
      <c r="C84" s="68" t="str">
        <f>_xlfn.XLOOKUP($A84,'01'!$G$3:$G$100,'01'!$R$3:$R$100,"-")</f>
        <v>-</v>
      </c>
      <c r="D84" s="68" t="str">
        <f>_xlfn.XLOOKUP($A84,'02'!$G$3:$G$100,'02'!$R$3:$R$100,"-")</f>
        <v>-</v>
      </c>
      <c r="E84" s="68" t="str">
        <f>_xlfn.XLOOKUP($A84,'03'!$G$3:$G$100,'03'!$R$3:$R$100,"-")</f>
        <v>-</v>
      </c>
      <c r="F84" s="68" t="str">
        <f>_xlfn.XLOOKUP($A84,'04'!$G$3:$G$100,'04'!$R$3:$R$100,"-")</f>
        <v>-</v>
      </c>
      <c r="G84" s="68" t="str">
        <f>_xlfn.XLOOKUP($A84,'05'!$G$3:$G$100,'05'!$R$3:$R$100,"-")</f>
        <v>-</v>
      </c>
      <c r="H84" s="68" t="str">
        <f>_xlfn.XLOOKUP($A84,'06'!$G$3:$G$100,'06'!$R$3:$R$100,"-")</f>
        <v>-</v>
      </c>
      <c r="I84" s="68" t="str">
        <f>_xlfn.XLOOKUP($A84,'07'!$G$3:$G$100,'07'!$R$3:$R$100,"-")</f>
        <v>-</v>
      </c>
      <c r="J84" s="68" t="str">
        <f>_xlfn.XLOOKUP($A84,'08'!$G$3:$G$100,'08'!$R$3:$R$100,"-")</f>
        <v>-</v>
      </c>
      <c r="K84" s="68" t="str">
        <f>_xlfn.XLOOKUP($A84,'09'!$G$3:$G$100,'09'!$R$3:$R$100,"-")</f>
        <v>-</v>
      </c>
      <c r="L84" s="68" t="str">
        <f>_xlfn.XLOOKUP($A84,'10'!$G$3:$G$100,'10'!$R$3:$R$100,"-")</f>
        <v>-</v>
      </c>
      <c r="M84" s="68" t="str">
        <f>_xlfn.XLOOKUP($A84,'11'!$G$3:$G$100,'11'!$R$3:$R$100,"-")</f>
        <v>-</v>
      </c>
      <c r="N84" s="68" t="str">
        <f>_xlfn.XLOOKUP($A84,'12'!$G$3:$G$100,'12'!$R$3:$R$100,"-")</f>
        <v>-</v>
      </c>
      <c r="O84" s="79">
        <f>SUM(C84:N84)+_xlfn.XLOOKUP(A84,RegisteredPlayers!$F$3:$F$300,RegisteredPlayers!$H$3:$H$300,0)</f>
        <v>0</v>
      </c>
      <c r="P84" s="76">
        <f>_xlfn.XLOOKUP(A84,RegisteredPlayers!$F$3:$F$300,RegisteredPlayers!$I$3:$I$300,0)</f>
        <v>0</v>
      </c>
      <c r="Q84" s="82">
        <v>82</v>
      </c>
      <c r="R84" s="38"/>
      <c r="S84" s="61">
        <v>0</v>
      </c>
      <c r="T84" s="68" t="str">
        <v>-</v>
      </c>
      <c r="U84" s="68" t="str">
        <v>-</v>
      </c>
      <c r="V84" s="68" t="str">
        <v>-</v>
      </c>
      <c r="W84" s="68" t="str">
        <v>-</v>
      </c>
      <c r="X84" s="68" t="str">
        <v>-</v>
      </c>
      <c r="Y84" s="68" t="str">
        <v>-</v>
      </c>
      <c r="Z84" s="68" t="str">
        <v>-</v>
      </c>
      <c r="AA84" s="68" t="str">
        <v>-</v>
      </c>
      <c r="AB84" s="68" t="str">
        <v>-</v>
      </c>
      <c r="AC84" s="68" t="str">
        <v>-</v>
      </c>
      <c r="AD84" s="68" t="str">
        <v>-</v>
      </c>
      <c r="AE84" s="68" t="str">
        <v>-</v>
      </c>
      <c r="AF84" s="79">
        <v>0</v>
      </c>
      <c r="AG84" s="74">
        <v>0</v>
      </c>
      <c r="AH84" s="82">
        <v>82</v>
      </c>
    </row>
    <row r="85" spans="1:34" ht="18" customHeight="1" x14ac:dyDescent="0.25">
      <c r="A85" s="63">
        <v>0</v>
      </c>
      <c r="B85" s="61">
        <v>0</v>
      </c>
      <c r="C85" s="68" t="str">
        <f>_xlfn.XLOOKUP($A85,'01'!$G$3:$G$100,'01'!$R$3:$R$100,"-")</f>
        <v>-</v>
      </c>
      <c r="D85" s="68" t="str">
        <f>_xlfn.XLOOKUP($A85,'02'!$G$3:$G$100,'02'!$R$3:$R$100,"-")</f>
        <v>-</v>
      </c>
      <c r="E85" s="68" t="str">
        <f>_xlfn.XLOOKUP($A85,'03'!$G$3:$G$100,'03'!$R$3:$R$100,"-")</f>
        <v>-</v>
      </c>
      <c r="F85" s="68" t="str">
        <f>_xlfn.XLOOKUP($A85,'04'!$G$3:$G$100,'04'!$R$3:$R$100,"-")</f>
        <v>-</v>
      </c>
      <c r="G85" s="68" t="str">
        <f>_xlfn.XLOOKUP($A85,'05'!$G$3:$G$100,'05'!$R$3:$R$100,"-")</f>
        <v>-</v>
      </c>
      <c r="H85" s="68" t="str">
        <f>_xlfn.XLOOKUP($A85,'06'!$G$3:$G$100,'06'!$R$3:$R$100,"-")</f>
        <v>-</v>
      </c>
      <c r="I85" s="68" t="str">
        <f>_xlfn.XLOOKUP($A85,'07'!$G$3:$G$100,'07'!$R$3:$R$100,"-")</f>
        <v>-</v>
      </c>
      <c r="J85" s="68" t="str">
        <f>_xlfn.XLOOKUP($A85,'08'!$G$3:$G$100,'08'!$R$3:$R$100,"-")</f>
        <v>-</v>
      </c>
      <c r="K85" s="68" t="str">
        <f>_xlfn.XLOOKUP($A85,'09'!$G$3:$G$100,'09'!$R$3:$R$100,"-")</f>
        <v>-</v>
      </c>
      <c r="L85" s="68" t="str">
        <f>_xlfn.XLOOKUP($A85,'10'!$G$3:$G$100,'10'!$R$3:$R$100,"-")</f>
        <v>-</v>
      </c>
      <c r="M85" s="68" t="str">
        <f>_xlfn.XLOOKUP($A85,'11'!$G$3:$G$100,'11'!$R$3:$R$100,"-")</f>
        <v>-</v>
      </c>
      <c r="N85" s="68" t="str">
        <f>_xlfn.XLOOKUP($A85,'12'!$G$3:$G$100,'12'!$R$3:$R$100,"-")</f>
        <v>-</v>
      </c>
      <c r="O85" s="79">
        <f>SUM(C85:N85)+_xlfn.XLOOKUP(A85,RegisteredPlayers!$F$3:$F$300,RegisteredPlayers!$H$3:$H$300,0)</f>
        <v>0</v>
      </c>
      <c r="P85" s="76">
        <f>_xlfn.XLOOKUP(A85,RegisteredPlayers!$F$3:$F$300,RegisteredPlayers!$I$3:$I$300,0)</f>
        <v>0</v>
      </c>
      <c r="Q85" s="82">
        <v>83</v>
      </c>
      <c r="R85" s="38"/>
      <c r="S85" s="61">
        <v>0</v>
      </c>
      <c r="T85" s="68" t="str">
        <v>-</v>
      </c>
      <c r="U85" s="68" t="str">
        <v>-</v>
      </c>
      <c r="V85" s="68" t="str">
        <v>-</v>
      </c>
      <c r="W85" s="68" t="str">
        <v>-</v>
      </c>
      <c r="X85" s="68" t="str">
        <v>-</v>
      </c>
      <c r="Y85" s="68" t="str">
        <v>-</v>
      </c>
      <c r="Z85" s="68" t="str">
        <v>-</v>
      </c>
      <c r="AA85" s="68" t="str">
        <v>-</v>
      </c>
      <c r="AB85" s="68" t="str">
        <v>-</v>
      </c>
      <c r="AC85" s="68" t="str">
        <v>-</v>
      </c>
      <c r="AD85" s="68" t="str">
        <v>-</v>
      </c>
      <c r="AE85" s="68" t="str">
        <v>-</v>
      </c>
      <c r="AF85" s="79">
        <v>0</v>
      </c>
      <c r="AG85" s="74">
        <v>0</v>
      </c>
      <c r="AH85" s="82">
        <v>83</v>
      </c>
    </row>
    <row r="86" spans="1:34" ht="18" customHeight="1" x14ac:dyDescent="0.25">
      <c r="A86" s="63">
        <v>0</v>
      </c>
      <c r="B86" s="61">
        <v>0</v>
      </c>
      <c r="C86" s="68" t="str">
        <f>_xlfn.XLOOKUP($A86,'01'!$G$3:$G$100,'01'!$R$3:$R$100,"-")</f>
        <v>-</v>
      </c>
      <c r="D86" s="68" t="str">
        <f>_xlfn.XLOOKUP($A86,'02'!$G$3:$G$100,'02'!$R$3:$R$100,"-")</f>
        <v>-</v>
      </c>
      <c r="E86" s="68" t="str">
        <f>_xlfn.XLOOKUP($A86,'03'!$G$3:$G$100,'03'!$R$3:$R$100,"-")</f>
        <v>-</v>
      </c>
      <c r="F86" s="68" t="str">
        <f>_xlfn.XLOOKUP($A86,'04'!$G$3:$G$100,'04'!$R$3:$R$100,"-")</f>
        <v>-</v>
      </c>
      <c r="G86" s="68" t="str">
        <f>_xlfn.XLOOKUP($A86,'05'!$G$3:$G$100,'05'!$R$3:$R$100,"-")</f>
        <v>-</v>
      </c>
      <c r="H86" s="68" t="str">
        <f>_xlfn.XLOOKUP($A86,'06'!$G$3:$G$100,'06'!$R$3:$R$100,"-")</f>
        <v>-</v>
      </c>
      <c r="I86" s="68" t="str">
        <f>_xlfn.XLOOKUP($A86,'07'!$G$3:$G$100,'07'!$R$3:$R$100,"-")</f>
        <v>-</v>
      </c>
      <c r="J86" s="68" t="str">
        <f>_xlfn.XLOOKUP($A86,'08'!$G$3:$G$100,'08'!$R$3:$R$100,"-")</f>
        <v>-</v>
      </c>
      <c r="K86" s="68" t="str">
        <f>_xlfn.XLOOKUP($A86,'09'!$G$3:$G$100,'09'!$R$3:$R$100,"-")</f>
        <v>-</v>
      </c>
      <c r="L86" s="68" t="str">
        <f>_xlfn.XLOOKUP($A86,'10'!$G$3:$G$100,'10'!$R$3:$R$100,"-")</f>
        <v>-</v>
      </c>
      <c r="M86" s="68" t="str">
        <f>_xlfn.XLOOKUP($A86,'11'!$G$3:$G$100,'11'!$R$3:$R$100,"-")</f>
        <v>-</v>
      </c>
      <c r="N86" s="68" t="str">
        <f>_xlfn.XLOOKUP($A86,'12'!$G$3:$G$100,'12'!$R$3:$R$100,"-")</f>
        <v>-</v>
      </c>
      <c r="O86" s="79">
        <f>SUM(C86:N86)+_xlfn.XLOOKUP(A86,RegisteredPlayers!$F$3:$F$300,RegisteredPlayers!$H$3:$H$300,0)</f>
        <v>0</v>
      </c>
      <c r="P86" s="76">
        <f>_xlfn.XLOOKUP(A86,RegisteredPlayers!$F$3:$F$300,RegisteredPlayers!$I$3:$I$300,0)</f>
        <v>0</v>
      </c>
      <c r="Q86" s="82">
        <v>84</v>
      </c>
      <c r="R86" s="38"/>
      <c r="S86" s="61">
        <v>0</v>
      </c>
      <c r="T86" s="68" t="str">
        <v>-</v>
      </c>
      <c r="U86" s="68" t="str">
        <v>-</v>
      </c>
      <c r="V86" s="68" t="str">
        <v>-</v>
      </c>
      <c r="W86" s="68" t="str">
        <v>-</v>
      </c>
      <c r="X86" s="68" t="str">
        <v>-</v>
      </c>
      <c r="Y86" s="68" t="str">
        <v>-</v>
      </c>
      <c r="Z86" s="68" t="str">
        <v>-</v>
      </c>
      <c r="AA86" s="68" t="str">
        <v>-</v>
      </c>
      <c r="AB86" s="68" t="str">
        <v>-</v>
      </c>
      <c r="AC86" s="68" t="str">
        <v>-</v>
      </c>
      <c r="AD86" s="68" t="str">
        <v>-</v>
      </c>
      <c r="AE86" s="68" t="str">
        <v>-</v>
      </c>
      <c r="AF86" s="79">
        <v>0</v>
      </c>
      <c r="AG86" s="74">
        <v>0</v>
      </c>
      <c r="AH86" s="82">
        <v>84</v>
      </c>
    </row>
    <row r="87" spans="1:34" ht="18" customHeight="1" x14ac:dyDescent="0.25">
      <c r="A87" s="63">
        <v>0</v>
      </c>
      <c r="B87" s="61">
        <v>0</v>
      </c>
      <c r="C87" s="68" t="str">
        <f>_xlfn.XLOOKUP($A87,'01'!$G$3:$G$100,'01'!$R$3:$R$100,"-")</f>
        <v>-</v>
      </c>
      <c r="D87" s="68" t="str">
        <f>_xlfn.XLOOKUP($A87,'02'!$G$3:$G$100,'02'!$R$3:$R$100,"-")</f>
        <v>-</v>
      </c>
      <c r="E87" s="68" t="str">
        <f>_xlfn.XLOOKUP($A87,'03'!$G$3:$G$100,'03'!$R$3:$R$100,"-")</f>
        <v>-</v>
      </c>
      <c r="F87" s="68" t="str">
        <f>_xlfn.XLOOKUP($A87,'04'!$G$3:$G$100,'04'!$R$3:$R$100,"-")</f>
        <v>-</v>
      </c>
      <c r="G87" s="68" t="str">
        <f>_xlfn.XLOOKUP($A87,'05'!$G$3:$G$100,'05'!$R$3:$R$100,"-")</f>
        <v>-</v>
      </c>
      <c r="H87" s="68" t="str">
        <f>_xlfn.XLOOKUP($A87,'06'!$G$3:$G$100,'06'!$R$3:$R$100,"-")</f>
        <v>-</v>
      </c>
      <c r="I87" s="68" t="str">
        <f>_xlfn.XLOOKUP($A87,'07'!$G$3:$G$100,'07'!$R$3:$R$100,"-")</f>
        <v>-</v>
      </c>
      <c r="J87" s="68" t="str">
        <f>_xlfn.XLOOKUP($A87,'08'!$G$3:$G$100,'08'!$R$3:$R$100,"-")</f>
        <v>-</v>
      </c>
      <c r="K87" s="68" t="str">
        <f>_xlfn.XLOOKUP($A87,'09'!$G$3:$G$100,'09'!$R$3:$R$100,"-")</f>
        <v>-</v>
      </c>
      <c r="L87" s="68" t="str">
        <f>_xlfn.XLOOKUP($A87,'10'!$G$3:$G$100,'10'!$R$3:$R$100,"-")</f>
        <v>-</v>
      </c>
      <c r="M87" s="68" t="str">
        <f>_xlfn.XLOOKUP($A87,'11'!$G$3:$G$100,'11'!$R$3:$R$100,"-")</f>
        <v>-</v>
      </c>
      <c r="N87" s="68" t="str">
        <f>_xlfn.XLOOKUP($A87,'12'!$G$3:$G$100,'12'!$R$3:$R$100,"-")</f>
        <v>-</v>
      </c>
      <c r="O87" s="79">
        <f>SUM(C87:N87)+_xlfn.XLOOKUP(A87,RegisteredPlayers!$F$3:$F$300,RegisteredPlayers!$H$3:$H$300,0)</f>
        <v>0</v>
      </c>
      <c r="P87" s="76">
        <f>_xlfn.XLOOKUP(A87,RegisteredPlayers!$F$3:$F$300,RegisteredPlayers!$I$3:$I$300,0)</f>
        <v>0</v>
      </c>
      <c r="Q87" s="83">
        <v>85</v>
      </c>
      <c r="R87" s="38"/>
      <c r="S87" s="61">
        <v>0</v>
      </c>
      <c r="T87" s="68" t="str">
        <v>-</v>
      </c>
      <c r="U87" s="68" t="str">
        <v>-</v>
      </c>
      <c r="V87" s="68" t="str">
        <v>-</v>
      </c>
      <c r="W87" s="68" t="str">
        <v>-</v>
      </c>
      <c r="X87" s="68" t="str">
        <v>-</v>
      </c>
      <c r="Y87" s="68" t="str">
        <v>-</v>
      </c>
      <c r="Z87" s="68" t="str">
        <v>-</v>
      </c>
      <c r="AA87" s="68" t="str">
        <v>-</v>
      </c>
      <c r="AB87" s="68" t="str">
        <v>-</v>
      </c>
      <c r="AC87" s="68" t="str">
        <v>-</v>
      </c>
      <c r="AD87" s="68" t="str">
        <v>-</v>
      </c>
      <c r="AE87" s="68" t="str">
        <v>-</v>
      </c>
      <c r="AF87" s="79">
        <v>0</v>
      </c>
      <c r="AG87" s="74">
        <v>0</v>
      </c>
      <c r="AH87" s="83">
        <v>85</v>
      </c>
    </row>
    <row r="88" spans="1:34" ht="18" customHeight="1" x14ac:dyDescent="0.25">
      <c r="A88" s="63">
        <v>0</v>
      </c>
      <c r="B88" s="61">
        <v>0</v>
      </c>
      <c r="C88" s="68" t="str">
        <f>_xlfn.XLOOKUP($A88,'01'!$G$3:$G$100,'01'!$R$3:$R$100,"-")</f>
        <v>-</v>
      </c>
      <c r="D88" s="68" t="str">
        <f>_xlfn.XLOOKUP($A88,'02'!$G$3:$G$100,'02'!$R$3:$R$100,"-")</f>
        <v>-</v>
      </c>
      <c r="E88" s="68" t="str">
        <f>_xlfn.XLOOKUP($A88,'03'!$G$3:$G$100,'03'!$R$3:$R$100,"-")</f>
        <v>-</v>
      </c>
      <c r="F88" s="68" t="str">
        <f>_xlfn.XLOOKUP($A88,'04'!$G$3:$G$100,'04'!$R$3:$R$100,"-")</f>
        <v>-</v>
      </c>
      <c r="G88" s="68" t="str">
        <f>_xlfn.XLOOKUP($A88,'05'!$G$3:$G$100,'05'!$R$3:$R$100,"-")</f>
        <v>-</v>
      </c>
      <c r="H88" s="68" t="str">
        <f>_xlfn.XLOOKUP($A88,'06'!$G$3:$G$100,'06'!$R$3:$R$100,"-")</f>
        <v>-</v>
      </c>
      <c r="I88" s="68" t="str">
        <f>_xlfn.XLOOKUP($A88,'07'!$G$3:$G$100,'07'!$R$3:$R$100,"-")</f>
        <v>-</v>
      </c>
      <c r="J88" s="68" t="str">
        <f>_xlfn.XLOOKUP($A88,'08'!$G$3:$G$100,'08'!$R$3:$R$100,"-")</f>
        <v>-</v>
      </c>
      <c r="K88" s="68" t="str">
        <f>_xlfn.XLOOKUP($A88,'09'!$G$3:$G$100,'09'!$R$3:$R$100,"-")</f>
        <v>-</v>
      </c>
      <c r="L88" s="68" t="str">
        <f>_xlfn.XLOOKUP($A88,'10'!$G$3:$G$100,'10'!$R$3:$R$100,"-")</f>
        <v>-</v>
      </c>
      <c r="M88" s="68" t="str">
        <f>_xlfn.XLOOKUP($A88,'11'!$G$3:$G$100,'11'!$R$3:$R$100,"-")</f>
        <v>-</v>
      </c>
      <c r="N88" s="68" t="str">
        <f>_xlfn.XLOOKUP($A88,'12'!$G$3:$G$100,'12'!$R$3:$R$100,"-")</f>
        <v>-</v>
      </c>
      <c r="O88" s="79">
        <f>SUM(C88:N88)+_xlfn.XLOOKUP(A88,RegisteredPlayers!$F$3:$F$300,RegisteredPlayers!$H$3:$H$300,0)</f>
        <v>0</v>
      </c>
      <c r="P88" s="76">
        <f>_xlfn.XLOOKUP(A88,RegisteredPlayers!$F$3:$F$300,RegisteredPlayers!$I$3:$I$300,0)</f>
        <v>0</v>
      </c>
      <c r="Q88" s="82">
        <v>86</v>
      </c>
      <c r="R88" s="38"/>
      <c r="S88" s="61">
        <v>0</v>
      </c>
      <c r="T88" s="68" t="str">
        <v>-</v>
      </c>
      <c r="U88" s="68" t="str">
        <v>-</v>
      </c>
      <c r="V88" s="68" t="str">
        <v>-</v>
      </c>
      <c r="W88" s="68" t="str">
        <v>-</v>
      </c>
      <c r="X88" s="68" t="str">
        <v>-</v>
      </c>
      <c r="Y88" s="68" t="str">
        <v>-</v>
      </c>
      <c r="Z88" s="68" t="str">
        <v>-</v>
      </c>
      <c r="AA88" s="68" t="str">
        <v>-</v>
      </c>
      <c r="AB88" s="68" t="str">
        <v>-</v>
      </c>
      <c r="AC88" s="68" t="str">
        <v>-</v>
      </c>
      <c r="AD88" s="68" t="str">
        <v>-</v>
      </c>
      <c r="AE88" s="68" t="str">
        <v>-</v>
      </c>
      <c r="AF88" s="79">
        <v>0</v>
      </c>
      <c r="AG88" s="74">
        <v>0</v>
      </c>
      <c r="AH88" s="82">
        <v>86</v>
      </c>
    </row>
    <row r="89" spans="1:34" ht="18" customHeight="1" x14ac:dyDescent="0.25">
      <c r="A89" s="63">
        <v>0</v>
      </c>
      <c r="B89" s="61">
        <v>0</v>
      </c>
      <c r="C89" s="68" t="str">
        <f>_xlfn.XLOOKUP($A89,'01'!$G$3:$G$100,'01'!$R$3:$R$100,"-")</f>
        <v>-</v>
      </c>
      <c r="D89" s="68" t="str">
        <f>_xlfn.XLOOKUP($A89,'02'!$G$3:$G$100,'02'!$R$3:$R$100,"-")</f>
        <v>-</v>
      </c>
      <c r="E89" s="68" t="str">
        <f>_xlfn.XLOOKUP($A89,'03'!$G$3:$G$100,'03'!$R$3:$R$100,"-")</f>
        <v>-</v>
      </c>
      <c r="F89" s="68" t="str">
        <f>_xlfn.XLOOKUP($A89,'04'!$G$3:$G$100,'04'!$R$3:$R$100,"-")</f>
        <v>-</v>
      </c>
      <c r="G89" s="68" t="str">
        <f>_xlfn.XLOOKUP($A89,'05'!$G$3:$G$100,'05'!$R$3:$R$100,"-")</f>
        <v>-</v>
      </c>
      <c r="H89" s="68" t="str">
        <f>_xlfn.XLOOKUP($A89,'06'!$G$3:$G$100,'06'!$R$3:$R$100,"-")</f>
        <v>-</v>
      </c>
      <c r="I89" s="68" t="str">
        <f>_xlfn.XLOOKUP($A89,'07'!$G$3:$G$100,'07'!$R$3:$R$100,"-")</f>
        <v>-</v>
      </c>
      <c r="J89" s="68" t="str">
        <f>_xlfn.XLOOKUP($A89,'08'!$G$3:$G$100,'08'!$R$3:$R$100,"-")</f>
        <v>-</v>
      </c>
      <c r="K89" s="68" t="str">
        <f>_xlfn.XLOOKUP($A89,'09'!$G$3:$G$100,'09'!$R$3:$R$100,"-")</f>
        <v>-</v>
      </c>
      <c r="L89" s="68" t="str">
        <f>_xlfn.XLOOKUP($A89,'10'!$G$3:$G$100,'10'!$R$3:$R$100,"-")</f>
        <v>-</v>
      </c>
      <c r="M89" s="68" t="str">
        <f>_xlfn.XLOOKUP($A89,'11'!$G$3:$G$100,'11'!$R$3:$R$100,"-")</f>
        <v>-</v>
      </c>
      <c r="N89" s="68" t="str">
        <f>_xlfn.XLOOKUP($A89,'12'!$G$3:$G$100,'12'!$R$3:$R$100,"-")</f>
        <v>-</v>
      </c>
      <c r="O89" s="79">
        <f>SUM(C89:N89)+_xlfn.XLOOKUP(A89,RegisteredPlayers!$F$3:$F$300,RegisteredPlayers!$H$3:$H$300,0)</f>
        <v>0</v>
      </c>
      <c r="P89" s="76">
        <f>_xlfn.XLOOKUP(A89,RegisteredPlayers!$F$3:$F$300,RegisteredPlayers!$I$3:$I$300,0)</f>
        <v>0</v>
      </c>
      <c r="Q89" s="82">
        <v>87</v>
      </c>
      <c r="R89" s="38"/>
      <c r="S89" s="61">
        <v>0</v>
      </c>
      <c r="T89" s="68" t="str">
        <v>-</v>
      </c>
      <c r="U89" s="68" t="str">
        <v>-</v>
      </c>
      <c r="V89" s="68" t="str">
        <v>-</v>
      </c>
      <c r="W89" s="68" t="str">
        <v>-</v>
      </c>
      <c r="X89" s="68" t="str">
        <v>-</v>
      </c>
      <c r="Y89" s="68" t="str">
        <v>-</v>
      </c>
      <c r="Z89" s="68" t="str">
        <v>-</v>
      </c>
      <c r="AA89" s="68" t="str">
        <v>-</v>
      </c>
      <c r="AB89" s="68" t="str">
        <v>-</v>
      </c>
      <c r="AC89" s="68" t="str">
        <v>-</v>
      </c>
      <c r="AD89" s="68" t="str">
        <v>-</v>
      </c>
      <c r="AE89" s="68" t="str">
        <v>-</v>
      </c>
      <c r="AF89" s="79">
        <v>0</v>
      </c>
      <c r="AG89" s="74">
        <v>0</v>
      </c>
      <c r="AH89" s="82">
        <v>87</v>
      </c>
    </row>
    <row r="90" spans="1:34" ht="18" customHeight="1" x14ac:dyDescent="0.25">
      <c r="A90" s="63">
        <v>0</v>
      </c>
      <c r="B90" s="61">
        <v>0</v>
      </c>
      <c r="C90" s="68" t="str">
        <f>_xlfn.XLOOKUP($A90,'01'!$G$3:$G$100,'01'!$R$3:$R$100,"-")</f>
        <v>-</v>
      </c>
      <c r="D90" s="68" t="str">
        <f>_xlfn.XLOOKUP($A90,'02'!$G$3:$G$100,'02'!$R$3:$R$100,"-")</f>
        <v>-</v>
      </c>
      <c r="E90" s="68" t="str">
        <f>_xlfn.XLOOKUP($A90,'03'!$G$3:$G$100,'03'!$R$3:$R$100,"-")</f>
        <v>-</v>
      </c>
      <c r="F90" s="68" t="str">
        <f>_xlfn.XLOOKUP($A90,'04'!$G$3:$G$100,'04'!$R$3:$R$100,"-")</f>
        <v>-</v>
      </c>
      <c r="G90" s="68" t="str">
        <f>_xlfn.XLOOKUP($A90,'05'!$G$3:$G$100,'05'!$R$3:$R$100,"-")</f>
        <v>-</v>
      </c>
      <c r="H90" s="68" t="str">
        <f>_xlfn.XLOOKUP($A90,'06'!$G$3:$G$100,'06'!$R$3:$R$100,"-")</f>
        <v>-</v>
      </c>
      <c r="I90" s="68" t="str">
        <f>_xlfn.XLOOKUP($A90,'07'!$G$3:$G$100,'07'!$R$3:$R$100,"-")</f>
        <v>-</v>
      </c>
      <c r="J90" s="68" t="str">
        <f>_xlfn.XLOOKUP($A90,'08'!$G$3:$G$100,'08'!$R$3:$R$100,"-")</f>
        <v>-</v>
      </c>
      <c r="K90" s="68" t="str">
        <f>_xlfn.XLOOKUP($A90,'09'!$G$3:$G$100,'09'!$R$3:$R$100,"-")</f>
        <v>-</v>
      </c>
      <c r="L90" s="68" t="str">
        <f>_xlfn.XLOOKUP($A90,'10'!$G$3:$G$100,'10'!$R$3:$R$100,"-")</f>
        <v>-</v>
      </c>
      <c r="M90" s="68" t="str">
        <f>_xlfn.XLOOKUP($A90,'11'!$G$3:$G$100,'11'!$R$3:$R$100,"-")</f>
        <v>-</v>
      </c>
      <c r="N90" s="68" t="str">
        <f>_xlfn.XLOOKUP($A90,'12'!$G$3:$G$100,'12'!$R$3:$R$100,"-")</f>
        <v>-</v>
      </c>
      <c r="O90" s="79">
        <f>SUM(C90:N90)+_xlfn.XLOOKUP(A90,RegisteredPlayers!$F$3:$F$300,RegisteredPlayers!$H$3:$H$300,0)</f>
        <v>0</v>
      </c>
      <c r="P90" s="76">
        <f>_xlfn.XLOOKUP(A90,RegisteredPlayers!$F$3:$F$300,RegisteredPlayers!$I$3:$I$300,0)</f>
        <v>0</v>
      </c>
      <c r="Q90" s="82">
        <v>88</v>
      </c>
      <c r="R90" s="38"/>
      <c r="S90" s="61">
        <v>0</v>
      </c>
      <c r="T90" s="68" t="str">
        <v>-</v>
      </c>
      <c r="U90" s="68" t="str">
        <v>-</v>
      </c>
      <c r="V90" s="68" t="str">
        <v>-</v>
      </c>
      <c r="W90" s="68" t="str">
        <v>-</v>
      </c>
      <c r="X90" s="68" t="str">
        <v>-</v>
      </c>
      <c r="Y90" s="68" t="str">
        <v>-</v>
      </c>
      <c r="Z90" s="68" t="str">
        <v>-</v>
      </c>
      <c r="AA90" s="68" t="str">
        <v>-</v>
      </c>
      <c r="AB90" s="68" t="str">
        <v>-</v>
      </c>
      <c r="AC90" s="68" t="str">
        <v>-</v>
      </c>
      <c r="AD90" s="68" t="str">
        <v>-</v>
      </c>
      <c r="AE90" s="68" t="str">
        <v>-</v>
      </c>
      <c r="AF90" s="79">
        <v>0</v>
      </c>
      <c r="AG90" s="74">
        <v>0</v>
      </c>
      <c r="AH90" s="82">
        <v>88</v>
      </c>
    </row>
    <row r="91" spans="1:34" ht="18" customHeight="1" x14ac:dyDescent="0.25">
      <c r="A91" s="63">
        <v>0</v>
      </c>
      <c r="B91" s="61">
        <v>0</v>
      </c>
      <c r="C91" s="68" t="str">
        <f>_xlfn.XLOOKUP($A91,'01'!$G$3:$G$100,'01'!$R$3:$R$100,"-")</f>
        <v>-</v>
      </c>
      <c r="D91" s="68" t="str">
        <f>_xlfn.XLOOKUP($A91,'02'!$G$3:$G$100,'02'!$R$3:$R$100,"-")</f>
        <v>-</v>
      </c>
      <c r="E91" s="68" t="str">
        <f>_xlfn.XLOOKUP($A91,'03'!$G$3:$G$100,'03'!$R$3:$R$100,"-")</f>
        <v>-</v>
      </c>
      <c r="F91" s="68" t="str">
        <f>_xlfn.XLOOKUP($A91,'04'!$G$3:$G$100,'04'!$R$3:$R$100,"-")</f>
        <v>-</v>
      </c>
      <c r="G91" s="68" t="str">
        <f>_xlfn.XLOOKUP($A91,'05'!$G$3:$G$100,'05'!$R$3:$R$100,"-")</f>
        <v>-</v>
      </c>
      <c r="H91" s="68" t="str">
        <f>_xlfn.XLOOKUP($A91,'06'!$G$3:$G$100,'06'!$R$3:$R$100,"-")</f>
        <v>-</v>
      </c>
      <c r="I91" s="68" t="str">
        <f>_xlfn.XLOOKUP($A91,'07'!$G$3:$G$100,'07'!$R$3:$R$100,"-")</f>
        <v>-</v>
      </c>
      <c r="J91" s="68" t="str">
        <f>_xlfn.XLOOKUP($A91,'08'!$G$3:$G$100,'08'!$R$3:$R$100,"-")</f>
        <v>-</v>
      </c>
      <c r="K91" s="68" t="str">
        <f>_xlfn.XLOOKUP($A91,'09'!$G$3:$G$100,'09'!$R$3:$R$100,"-")</f>
        <v>-</v>
      </c>
      <c r="L91" s="68" t="str">
        <f>_xlfn.XLOOKUP($A91,'10'!$G$3:$G$100,'10'!$R$3:$R$100,"-")</f>
        <v>-</v>
      </c>
      <c r="M91" s="68" t="str">
        <f>_xlfn.XLOOKUP($A91,'11'!$G$3:$G$100,'11'!$R$3:$R$100,"-")</f>
        <v>-</v>
      </c>
      <c r="N91" s="68" t="str">
        <f>_xlfn.XLOOKUP($A91,'12'!$G$3:$G$100,'12'!$R$3:$R$100,"-")</f>
        <v>-</v>
      </c>
      <c r="O91" s="79">
        <f>SUM(C91:N91)+_xlfn.XLOOKUP(A91,RegisteredPlayers!$F$3:$F$300,RegisteredPlayers!$H$3:$H$300,0)</f>
        <v>0</v>
      </c>
      <c r="P91" s="76">
        <f>_xlfn.XLOOKUP(A91,RegisteredPlayers!$F$3:$F$300,RegisteredPlayers!$I$3:$I$300,0)</f>
        <v>0</v>
      </c>
      <c r="Q91" s="82">
        <v>89</v>
      </c>
      <c r="R91" s="38"/>
      <c r="S91" s="61">
        <v>0</v>
      </c>
      <c r="T91" s="68" t="str">
        <v>-</v>
      </c>
      <c r="U91" s="68" t="str">
        <v>-</v>
      </c>
      <c r="V91" s="68" t="str">
        <v>-</v>
      </c>
      <c r="W91" s="68" t="str">
        <v>-</v>
      </c>
      <c r="X91" s="68" t="str">
        <v>-</v>
      </c>
      <c r="Y91" s="68" t="str">
        <v>-</v>
      </c>
      <c r="Z91" s="68" t="str">
        <v>-</v>
      </c>
      <c r="AA91" s="68" t="str">
        <v>-</v>
      </c>
      <c r="AB91" s="68" t="str">
        <v>-</v>
      </c>
      <c r="AC91" s="68" t="str">
        <v>-</v>
      </c>
      <c r="AD91" s="68" t="str">
        <v>-</v>
      </c>
      <c r="AE91" s="68" t="str">
        <v>-</v>
      </c>
      <c r="AF91" s="79">
        <v>0</v>
      </c>
      <c r="AG91" s="74">
        <v>0</v>
      </c>
      <c r="AH91" s="82">
        <v>89</v>
      </c>
    </row>
    <row r="92" spans="1:34" ht="18" customHeight="1" x14ac:dyDescent="0.25">
      <c r="A92" s="63">
        <v>0</v>
      </c>
      <c r="B92" s="61">
        <v>0</v>
      </c>
      <c r="C92" s="68" t="str">
        <f>_xlfn.XLOOKUP($A92,'01'!$G$3:$G$100,'01'!$R$3:$R$100,"-")</f>
        <v>-</v>
      </c>
      <c r="D92" s="68" t="str">
        <f>_xlfn.XLOOKUP($A92,'02'!$G$3:$G$100,'02'!$R$3:$R$100,"-")</f>
        <v>-</v>
      </c>
      <c r="E92" s="68" t="str">
        <f>_xlfn.XLOOKUP($A92,'03'!$G$3:$G$100,'03'!$R$3:$R$100,"-")</f>
        <v>-</v>
      </c>
      <c r="F92" s="68" t="str">
        <f>_xlfn.XLOOKUP($A92,'04'!$G$3:$G$100,'04'!$R$3:$R$100,"-")</f>
        <v>-</v>
      </c>
      <c r="G92" s="68" t="str">
        <f>_xlfn.XLOOKUP($A92,'05'!$G$3:$G$100,'05'!$R$3:$R$100,"-")</f>
        <v>-</v>
      </c>
      <c r="H92" s="68" t="str">
        <f>_xlfn.XLOOKUP($A92,'06'!$G$3:$G$100,'06'!$R$3:$R$100,"-")</f>
        <v>-</v>
      </c>
      <c r="I92" s="68" t="str">
        <f>_xlfn.XLOOKUP($A92,'07'!$G$3:$G$100,'07'!$R$3:$R$100,"-")</f>
        <v>-</v>
      </c>
      <c r="J92" s="68" t="str">
        <f>_xlfn.XLOOKUP($A92,'08'!$G$3:$G$100,'08'!$R$3:$R$100,"-")</f>
        <v>-</v>
      </c>
      <c r="K92" s="68" t="str">
        <f>_xlfn.XLOOKUP($A92,'09'!$G$3:$G$100,'09'!$R$3:$R$100,"-")</f>
        <v>-</v>
      </c>
      <c r="L92" s="68" t="str">
        <f>_xlfn.XLOOKUP($A92,'10'!$G$3:$G$100,'10'!$R$3:$R$100,"-")</f>
        <v>-</v>
      </c>
      <c r="M92" s="68" t="str">
        <f>_xlfn.XLOOKUP($A92,'11'!$G$3:$G$100,'11'!$R$3:$R$100,"-")</f>
        <v>-</v>
      </c>
      <c r="N92" s="68" t="str">
        <f>_xlfn.XLOOKUP($A92,'12'!$G$3:$G$100,'12'!$R$3:$R$100,"-")</f>
        <v>-</v>
      </c>
      <c r="O92" s="79">
        <f>SUM(C92:N92)+_xlfn.XLOOKUP(A92,RegisteredPlayers!$F$3:$F$300,RegisteredPlayers!$H$3:$H$300,0)</f>
        <v>0</v>
      </c>
      <c r="P92" s="76">
        <f>_xlfn.XLOOKUP(A92,RegisteredPlayers!$F$3:$F$300,RegisteredPlayers!$I$3:$I$300,0)</f>
        <v>0</v>
      </c>
      <c r="Q92" s="82">
        <v>90</v>
      </c>
      <c r="R92" s="38"/>
      <c r="S92" s="61">
        <v>0</v>
      </c>
      <c r="T92" s="68" t="str">
        <v>-</v>
      </c>
      <c r="U92" s="68" t="str">
        <v>-</v>
      </c>
      <c r="V92" s="68" t="str">
        <v>-</v>
      </c>
      <c r="W92" s="68" t="str">
        <v>-</v>
      </c>
      <c r="X92" s="68" t="str">
        <v>-</v>
      </c>
      <c r="Y92" s="68" t="str">
        <v>-</v>
      </c>
      <c r="Z92" s="68" t="str">
        <v>-</v>
      </c>
      <c r="AA92" s="68" t="str">
        <v>-</v>
      </c>
      <c r="AB92" s="68" t="str">
        <v>-</v>
      </c>
      <c r="AC92" s="68" t="str">
        <v>-</v>
      </c>
      <c r="AD92" s="68" t="str">
        <v>-</v>
      </c>
      <c r="AE92" s="68" t="str">
        <v>-</v>
      </c>
      <c r="AF92" s="79">
        <v>0</v>
      </c>
      <c r="AG92" s="74">
        <v>0</v>
      </c>
      <c r="AH92" s="82">
        <v>90</v>
      </c>
    </row>
    <row r="93" spans="1:34" ht="18" customHeight="1" x14ac:dyDescent="0.25">
      <c r="A93" s="63">
        <v>0</v>
      </c>
      <c r="B93" s="61">
        <v>0</v>
      </c>
      <c r="C93" s="68" t="str">
        <f>_xlfn.XLOOKUP($A93,'01'!$G$3:$G$100,'01'!$R$3:$R$100,"-")</f>
        <v>-</v>
      </c>
      <c r="D93" s="68" t="str">
        <f>_xlfn.XLOOKUP($A93,'02'!$G$3:$G$100,'02'!$R$3:$R$100,"-")</f>
        <v>-</v>
      </c>
      <c r="E93" s="68" t="str">
        <f>_xlfn.XLOOKUP($A93,'03'!$G$3:$G$100,'03'!$R$3:$R$100,"-")</f>
        <v>-</v>
      </c>
      <c r="F93" s="68" t="str">
        <f>_xlfn.XLOOKUP($A93,'04'!$G$3:$G$100,'04'!$R$3:$R$100,"-")</f>
        <v>-</v>
      </c>
      <c r="G93" s="68" t="str">
        <f>_xlfn.XLOOKUP($A93,'05'!$G$3:$G$100,'05'!$R$3:$R$100,"-")</f>
        <v>-</v>
      </c>
      <c r="H93" s="68" t="str">
        <f>_xlfn.XLOOKUP($A93,'06'!$G$3:$G$100,'06'!$R$3:$R$100,"-")</f>
        <v>-</v>
      </c>
      <c r="I93" s="68" t="str">
        <f>_xlfn.XLOOKUP($A93,'07'!$G$3:$G$100,'07'!$R$3:$R$100,"-")</f>
        <v>-</v>
      </c>
      <c r="J93" s="68" t="str">
        <f>_xlfn.XLOOKUP($A93,'08'!$G$3:$G$100,'08'!$R$3:$R$100,"-")</f>
        <v>-</v>
      </c>
      <c r="K93" s="68" t="str">
        <f>_xlfn.XLOOKUP($A93,'09'!$G$3:$G$100,'09'!$R$3:$R$100,"-")</f>
        <v>-</v>
      </c>
      <c r="L93" s="68" t="str">
        <f>_xlfn.XLOOKUP($A93,'10'!$G$3:$G$100,'10'!$R$3:$R$100,"-")</f>
        <v>-</v>
      </c>
      <c r="M93" s="68" t="str">
        <f>_xlfn.XLOOKUP($A93,'11'!$G$3:$G$100,'11'!$R$3:$R$100,"-")</f>
        <v>-</v>
      </c>
      <c r="N93" s="68" t="str">
        <f>_xlfn.XLOOKUP($A93,'12'!$G$3:$G$100,'12'!$R$3:$R$100,"-")</f>
        <v>-</v>
      </c>
      <c r="O93" s="79">
        <f>SUM(C93:N93)+_xlfn.XLOOKUP(A93,RegisteredPlayers!$F$3:$F$300,RegisteredPlayers!$H$3:$H$300,0)</f>
        <v>0</v>
      </c>
      <c r="P93" s="76">
        <f>_xlfn.XLOOKUP(A93,RegisteredPlayers!$F$3:$F$300,RegisteredPlayers!$I$3:$I$300,0)</f>
        <v>0</v>
      </c>
      <c r="Q93" s="82">
        <v>91</v>
      </c>
      <c r="R93" s="38"/>
      <c r="S93" s="61">
        <v>0</v>
      </c>
      <c r="T93" s="68" t="str">
        <v>-</v>
      </c>
      <c r="U93" s="68" t="str">
        <v>-</v>
      </c>
      <c r="V93" s="68" t="str">
        <v>-</v>
      </c>
      <c r="W93" s="68" t="str">
        <v>-</v>
      </c>
      <c r="X93" s="68" t="str">
        <v>-</v>
      </c>
      <c r="Y93" s="68" t="str">
        <v>-</v>
      </c>
      <c r="Z93" s="68" t="str">
        <v>-</v>
      </c>
      <c r="AA93" s="68" t="str">
        <v>-</v>
      </c>
      <c r="AB93" s="68" t="str">
        <v>-</v>
      </c>
      <c r="AC93" s="68" t="str">
        <v>-</v>
      </c>
      <c r="AD93" s="68" t="str">
        <v>-</v>
      </c>
      <c r="AE93" s="68" t="str">
        <v>-</v>
      </c>
      <c r="AF93" s="79">
        <v>0</v>
      </c>
      <c r="AG93" s="74">
        <v>0</v>
      </c>
      <c r="AH93" s="82">
        <v>91</v>
      </c>
    </row>
    <row r="94" spans="1:34" ht="18" customHeight="1" x14ac:dyDescent="0.25">
      <c r="A94" s="63">
        <v>0</v>
      </c>
      <c r="B94" s="61">
        <v>0</v>
      </c>
      <c r="C94" s="68" t="str">
        <f>_xlfn.XLOOKUP($A94,'01'!$G$3:$G$100,'01'!$R$3:$R$100,"-")</f>
        <v>-</v>
      </c>
      <c r="D94" s="68" t="str">
        <f>_xlfn.XLOOKUP($A94,'02'!$G$3:$G$100,'02'!$R$3:$R$100,"-")</f>
        <v>-</v>
      </c>
      <c r="E94" s="68" t="str">
        <f>_xlfn.XLOOKUP($A94,'03'!$G$3:$G$100,'03'!$R$3:$R$100,"-")</f>
        <v>-</v>
      </c>
      <c r="F94" s="68" t="str">
        <f>_xlfn.XLOOKUP($A94,'04'!$G$3:$G$100,'04'!$R$3:$R$100,"-")</f>
        <v>-</v>
      </c>
      <c r="G94" s="68" t="str">
        <f>_xlfn.XLOOKUP($A94,'05'!$G$3:$G$100,'05'!$R$3:$R$100,"-")</f>
        <v>-</v>
      </c>
      <c r="H94" s="68" t="str">
        <f>_xlfn.XLOOKUP($A94,'06'!$G$3:$G$100,'06'!$R$3:$R$100,"-")</f>
        <v>-</v>
      </c>
      <c r="I94" s="68" t="str">
        <f>_xlfn.XLOOKUP($A94,'07'!$G$3:$G$100,'07'!$R$3:$R$100,"-")</f>
        <v>-</v>
      </c>
      <c r="J94" s="68" t="str">
        <f>_xlfn.XLOOKUP($A94,'08'!$G$3:$G$100,'08'!$R$3:$R$100,"-")</f>
        <v>-</v>
      </c>
      <c r="K94" s="68" t="str">
        <f>_xlfn.XLOOKUP($A94,'09'!$G$3:$G$100,'09'!$R$3:$R$100,"-")</f>
        <v>-</v>
      </c>
      <c r="L94" s="68" t="str">
        <f>_xlfn.XLOOKUP($A94,'10'!$G$3:$G$100,'10'!$R$3:$R$100,"-")</f>
        <v>-</v>
      </c>
      <c r="M94" s="68" t="str">
        <f>_xlfn.XLOOKUP($A94,'11'!$G$3:$G$100,'11'!$R$3:$R$100,"-")</f>
        <v>-</v>
      </c>
      <c r="N94" s="68" t="str">
        <f>_xlfn.XLOOKUP($A94,'12'!$G$3:$G$100,'12'!$R$3:$R$100,"-")</f>
        <v>-</v>
      </c>
      <c r="O94" s="79">
        <f>SUM(C94:N94)+_xlfn.XLOOKUP(A94,RegisteredPlayers!$F$3:$F$300,RegisteredPlayers!$H$3:$H$300,0)</f>
        <v>0</v>
      </c>
      <c r="P94" s="76">
        <f>_xlfn.XLOOKUP(A94,RegisteredPlayers!$F$3:$F$300,RegisteredPlayers!$I$3:$I$300,0)</f>
        <v>0</v>
      </c>
      <c r="Q94" s="82">
        <v>92</v>
      </c>
      <c r="R94" s="38"/>
      <c r="S94" s="61">
        <v>0</v>
      </c>
      <c r="T94" s="68" t="str">
        <v>-</v>
      </c>
      <c r="U94" s="68" t="str">
        <v>-</v>
      </c>
      <c r="V94" s="68" t="str">
        <v>-</v>
      </c>
      <c r="W94" s="68" t="str">
        <v>-</v>
      </c>
      <c r="X94" s="68" t="str">
        <v>-</v>
      </c>
      <c r="Y94" s="68" t="str">
        <v>-</v>
      </c>
      <c r="Z94" s="68" t="str">
        <v>-</v>
      </c>
      <c r="AA94" s="68" t="str">
        <v>-</v>
      </c>
      <c r="AB94" s="68" t="str">
        <v>-</v>
      </c>
      <c r="AC94" s="68" t="str">
        <v>-</v>
      </c>
      <c r="AD94" s="68" t="str">
        <v>-</v>
      </c>
      <c r="AE94" s="68" t="str">
        <v>-</v>
      </c>
      <c r="AF94" s="79">
        <v>0</v>
      </c>
      <c r="AG94" s="74">
        <v>0</v>
      </c>
      <c r="AH94" s="82">
        <v>92</v>
      </c>
    </row>
    <row r="95" spans="1:34" ht="18" customHeight="1" x14ac:dyDescent="0.25">
      <c r="A95" s="63">
        <v>0</v>
      </c>
      <c r="B95" s="61">
        <v>0</v>
      </c>
      <c r="C95" s="68" t="str">
        <f>_xlfn.XLOOKUP($A95,'01'!$G$3:$G$100,'01'!$R$3:$R$100,"-")</f>
        <v>-</v>
      </c>
      <c r="D95" s="68" t="str">
        <f>_xlfn.XLOOKUP($A95,'02'!$G$3:$G$100,'02'!$R$3:$R$100,"-")</f>
        <v>-</v>
      </c>
      <c r="E95" s="68" t="str">
        <f>_xlfn.XLOOKUP($A95,'03'!$G$3:$G$100,'03'!$R$3:$R$100,"-")</f>
        <v>-</v>
      </c>
      <c r="F95" s="68" t="str">
        <f>_xlfn.XLOOKUP($A95,'04'!$G$3:$G$100,'04'!$R$3:$R$100,"-")</f>
        <v>-</v>
      </c>
      <c r="G95" s="68" t="str">
        <f>_xlfn.XLOOKUP($A95,'05'!$G$3:$G$100,'05'!$R$3:$R$100,"-")</f>
        <v>-</v>
      </c>
      <c r="H95" s="68" t="str">
        <f>_xlfn.XLOOKUP($A95,'06'!$G$3:$G$100,'06'!$R$3:$R$100,"-")</f>
        <v>-</v>
      </c>
      <c r="I95" s="68" t="str">
        <f>_xlfn.XLOOKUP($A95,'07'!$G$3:$G$100,'07'!$R$3:$R$100,"-")</f>
        <v>-</v>
      </c>
      <c r="J95" s="68" t="str">
        <f>_xlfn.XLOOKUP($A95,'08'!$G$3:$G$100,'08'!$R$3:$R$100,"-")</f>
        <v>-</v>
      </c>
      <c r="K95" s="68" t="str">
        <f>_xlfn.XLOOKUP($A95,'09'!$G$3:$G$100,'09'!$R$3:$R$100,"-")</f>
        <v>-</v>
      </c>
      <c r="L95" s="68" t="str">
        <f>_xlfn.XLOOKUP($A95,'10'!$G$3:$G$100,'10'!$R$3:$R$100,"-")</f>
        <v>-</v>
      </c>
      <c r="M95" s="68" t="str">
        <f>_xlfn.XLOOKUP($A95,'11'!$G$3:$G$100,'11'!$R$3:$R$100,"-")</f>
        <v>-</v>
      </c>
      <c r="N95" s="68" t="str">
        <f>_xlfn.XLOOKUP($A95,'12'!$G$3:$G$100,'12'!$R$3:$R$100,"-")</f>
        <v>-</v>
      </c>
      <c r="O95" s="79">
        <f>SUM(C95:N95)+_xlfn.XLOOKUP(A95,RegisteredPlayers!$F$3:$F$300,RegisteredPlayers!$H$3:$H$300,0)</f>
        <v>0</v>
      </c>
      <c r="P95" s="76">
        <f>_xlfn.XLOOKUP(A95,RegisteredPlayers!$F$3:$F$300,RegisteredPlayers!$I$3:$I$300,0)</f>
        <v>0</v>
      </c>
      <c r="Q95" s="82">
        <v>93</v>
      </c>
      <c r="R95" s="38"/>
      <c r="S95" s="61">
        <v>0</v>
      </c>
      <c r="T95" s="68" t="str">
        <v>-</v>
      </c>
      <c r="U95" s="68" t="str">
        <v>-</v>
      </c>
      <c r="V95" s="68" t="str">
        <v>-</v>
      </c>
      <c r="W95" s="68" t="str">
        <v>-</v>
      </c>
      <c r="X95" s="68" t="str">
        <v>-</v>
      </c>
      <c r="Y95" s="68" t="str">
        <v>-</v>
      </c>
      <c r="Z95" s="68" t="str">
        <v>-</v>
      </c>
      <c r="AA95" s="68" t="str">
        <v>-</v>
      </c>
      <c r="AB95" s="68" t="str">
        <v>-</v>
      </c>
      <c r="AC95" s="68" t="str">
        <v>-</v>
      </c>
      <c r="AD95" s="68" t="str">
        <v>-</v>
      </c>
      <c r="AE95" s="68" t="str">
        <v>-</v>
      </c>
      <c r="AF95" s="79">
        <v>0</v>
      </c>
      <c r="AG95" s="74">
        <v>0</v>
      </c>
      <c r="AH95" s="82">
        <v>93</v>
      </c>
    </row>
    <row r="96" spans="1:34" ht="18" customHeight="1" x14ac:dyDescent="0.25">
      <c r="A96" s="63">
        <v>0</v>
      </c>
      <c r="B96" s="61">
        <v>0</v>
      </c>
      <c r="C96" s="68" t="str">
        <f>_xlfn.XLOOKUP($A96,'01'!$G$3:$G$100,'01'!$R$3:$R$100,"-")</f>
        <v>-</v>
      </c>
      <c r="D96" s="68" t="str">
        <f>_xlfn.XLOOKUP($A96,'02'!$G$3:$G$100,'02'!$R$3:$R$100,"-")</f>
        <v>-</v>
      </c>
      <c r="E96" s="68" t="str">
        <f>_xlfn.XLOOKUP($A96,'03'!$G$3:$G$100,'03'!$R$3:$R$100,"-")</f>
        <v>-</v>
      </c>
      <c r="F96" s="68" t="str">
        <f>_xlfn.XLOOKUP($A96,'04'!$G$3:$G$100,'04'!$R$3:$R$100,"-")</f>
        <v>-</v>
      </c>
      <c r="G96" s="68" t="str">
        <f>_xlfn.XLOOKUP($A96,'05'!$G$3:$G$100,'05'!$R$3:$R$100,"-")</f>
        <v>-</v>
      </c>
      <c r="H96" s="68" t="str">
        <f>_xlfn.XLOOKUP($A96,'06'!$G$3:$G$100,'06'!$R$3:$R$100,"-")</f>
        <v>-</v>
      </c>
      <c r="I96" s="68" t="str">
        <f>_xlfn.XLOOKUP($A96,'07'!$G$3:$G$100,'07'!$R$3:$R$100,"-")</f>
        <v>-</v>
      </c>
      <c r="J96" s="68" t="str">
        <f>_xlfn.XLOOKUP($A96,'08'!$G$3:$G$100,'08'!$R$3:$R$100,"-")</f>
        <v>-</v>
      </c>
      <c r="K96" s="68" t="str">
        <f>_xlfn.XLOOKUP($A96,'09'!$G$3:$G$100,'09'!$R$3:$R$100,"-")</f>
        <v>-</v>
      </c>
      <c r="L96" s="68" t="str">
        <f>_xlfn.XLOOKUP($A96,'10'!$G$3:$G$100,'10'!$R$3:$R$100,"-")</f>
        <v>-</v>
      </c>
      <c r="M96" s="68" t="str">
        <f>_xlfn.XLOOKUP($A96,'11'!$G$3:$G$100,'11'!$R$3:$R$100,"-")</f>
        <v>-</v>
      </c>
      <c r="N96" s="68" t="str">
        <f>_xlfn.XLOOKUP($A96,'12'!$G$3:$G$100,'12'!$R$3:$R$100,"-")</f>
        <v>-</v>
      </c>
      <c r="O96" s="79">
        <f>SUM(C96:N96)+_xlfn.XLOOKUP(A96,RegisteredPlayers!$F$3:$F$300,RegisteredPlayers!$H$3:$H$300,0)</f>
        <v>0</v>
      </c>
      <c r="P96" s="76">
        <f>_xlfn.XLOOKUP(A96,RegisteredPlayers!$F$3:$F$300,RegisteredPlayers!$I$3:$I$300,0)</f>
        <v>0</v>
      </c>
      <c r="Q96" s="82">
        <v>94</v>
      </c>
      <c r="R96" s="38"/>
      <c r="S96" s="61">
        <v>0</v>
      </c>
      <c r="T96" s="68" t="str">
        <v>-</v>
      </c>
      <c r="U96" s="68" t="str">
        <v>-</v>
      </c>
      <c r="V96" s="68" t="str">
        <v>-</v>
      </c>
      <c r="W96" s="68" t="str">
        <v>-</v>
      </c>
      <c r="X96" s="68" t="str">
        <v>-</v>
      </c>
      <c r="Y96" s="68" t="str">
        <v>-</v>
      </c>
      <c r="Z96" s="68" t="str">
        <v>-</v>
      </c>
      <c r="AA96" s="68" t="str">
        <v>-</v>
      </c>
      <c r="AB96" s="68" t="str">
        <v>-</v>
      </c>
      <c r="AC96" s="68" t="str">
        <v>-</v>
      </c>
      <c r="AD96" s="68" t="str">
        <v>-</v>
      </c>
      <c r="AE96" s="68" t="str">
        <v>-</v>
      </c>
      <c r="AF96" s="79">
        <v>0</v>
      </c>
      <c r="AG96" s="74">
        <v>0</v>
      </c>
      <c r="AH96" s="82">
        <v>94</v>
      </c>
    </row>
    <row r="97" spans="1:34" ht="18" customHeight="1" x14ac:dyDescent="0.25">
      <c r="A97" s="63">
        <v>0</v>
      </c>
      <c r="B97" s="61">
        <v>0</v>
      </c>
      <c r="C97" s="68" t="str">
        <f>_xlfn.XLOOKUP($A97,'01'!$G$3:$G$100,'01'!$R$3:$R$100,"-")</f>
        <v>-</v>
      </c>
      <c r="D97" s="68" t="str">
        <f>_xlfn.XLOOKUP($A97,'02'!$G$3:$G$100,'02'!$R$3:$R$100,"-")</f>
        <v>-</v>
      </c>
      <c r="E97" s="68" t="str">
        <f>_xlfn.XLOOKUP($A97,'03'!$G$3:$G$100,'03'!$R$3:$R$100,"-")</f>
        <v>-</v>
      </c>
      <c r="F97" s="68" t="str">
        <f>_xlfn.XLOOKUP($A97,'04'!$G$3:$G$100,'04'!$R$3:$R$100,"-")</f>
        <v>-</v>
      </c>
      <c r="G97" s="68" t="str">
        <f>_xlfn.XLOOKUP($A97,'05'!$G$3:$G$100,'05'!$R$3:$R$100,"-")</f>
        <v>-</v>
      </c>
      <c r="H97" s="68" t="str">
        <f>_xlfn.XLOOKUP($A97,'06'!$G$3:$G$100,'06'!$R$3:$R$100,"-")</f>
        <v>-</v>
      </c>
      <c r="I97" s="68" t="str">
        <f>_xlfn.XLOOKUP($A97,'07'!$G$3:$G$100,'07'!$R$3:$R$100,"-")</f>
        <v>-</v>
      </c>
      <c r="J97" s="68" t="str">
        <f>_xlfn.XLOOKUP($A97,'08'!$G$3:$G$100,'08'!$R$3:$R$100,"-")</f>
        <v>-</v>
      </c>
      <c r="K97" s="68" t="str">
        <f>_xlfn.XLOOKUP($A97,'09'!$G$3:$G$100,'09'!$R$3:$R$100,"-")</f>
        <v>-</v>
      </c>
      <c r="L97" s="68" t="str">
        <f>_xlfn.XLOOKUP($A97,'10'!$G$3:$G$100,'10'!$R$3:$R$100,"-")</f>
        <v>-</v>
      </c>
      <c r="M97" s="68" t="str">
        <f>_xlfn.XLOOKUP($A97,'11'!$G$3:$G$100,'11'!$R$3:$R$100,"-")</f>
        <v>-</v>
      </c>
      <c r="N97" s="68" t="str">
        <f>_xlfn.XLOOKUP($A97,'12'!$G$3:$G$100,'12'!$R$3:$R$100,"-")</f>
        <v>-</v>
      </c>
      <c r="O97" s="79">
        <f>SUM(C97:N97)+_xlfn.XLOOKUP(A97,RegisteredPlayers!$F$3:$F$300,RegisteredPlayers!$H$3:$H$300,0)</f>
        <v>0</v>
      </c>
      <c r="P97" s="76">
        <f>_xlfn.XLOOKUP(A97,RegisteredPlayers!$F$3:$F$300,RegisteredPlayers!$I$3:$I$300,0)</f>
        <v>0</v>
      </c>
      <c r="Q97" s="83">
        <v>95</v>
      </c>
      <c r="R97" s="38"/>
      <c r="S97" s="61">
        <v>0</v>
      </c>
      <c r="T97" s="68" t="str">
        <v>-</v>
      </c>
      <c r="U97" s="68" t="str">
        <v>-</v>
      </c>
      <c r="V97" s="68" t="str">
        <v>-</v>
      </c>
      <c r="W97" s="68" t="str">
        <v>-</v>
      </c>
      <c r="X97" s="68" t="str">
        <v>-</v>
      </c>
      <c r="Y97" s="68" t="str">
        <v>-</v>
      </c>
      <c r="Z97" s="68" t="str">
        <v>-</v>
      </c>
      <c r="AA97" s="68" t="str">
        <v>-</v>
      </c>
      <c r="AB97" s="68" t="str">
        <v>-</v>
      </c>
      <c r="AC97" s="68" t="str">
        <v>-</v>
      </c>
      <c r="AD97" s="68" t="str">
        <v>-</v>
      </c>
      <c r="AE97" s="68" t="str">
        <v>-</v>
      </c>
      <c r="AF97" s="79">
        <v>0</v>
      </c>
      <c r="AG97" s="74">
        <v>0</v>
      </c>
      <c r="AH97" s="83">
        <v>95</v>
      </c>
    </row>
    <row r="98" spans="1:34" ht="18" customHeight="1" x14ac:dyDescent="0.25">
      <c r="A98" s="63">
        <v>0</v>
      </c>
      <c r="B98" s="61">
        <v>0</v>
      </c>
      <c r="C98" s="68" t="str">
        <f>_xlfn.XLOOKUP($A98,'01'!$G$3:$G$100,'01'!$R$3:$R$100,"-")</f>
        <v>-</v>
      </c>
      <c r="D98" s="68" t="str">
        <f>_xlfn.XLOOKUP($A98,'02'!$G$3:$G$100,'02'!$R$3:$R$100,"-")</f>
        <v>-</v>
      </c>
      <c r="E98" s="68" t="str">
        <f>_xlfn.XLOOKUP($A98,'03'!$G$3:$G$100,'03'!$R$3:$R$100,"-")</f>
        <v>-</v>
      </c>
      <c r="F98" s="68" t="str">
        <f>_xlfn.XLOOKUP($A98,'04'!$G$3:$G$100,'04'!$R$3:$R$100,"-")</f>
        <v>-</v>
      </c>
      <c r="G98" s="68" t="str">
        <f>_xlfn.XLOOKUP($A98,'05'!$G$3:$G$100,'05'!$R$3:$R$100,"-")</f>
        <v>-</v>
      </c>
      <c r="H98" s="68" t="str">
        <f>_xlfn.XLOOKUP($A98,'06'!$G$3:$G$100,'06'!$R$3:$R$100,"-")</f>
        <v>-</v>
      </c>
      <c r="I98" s="68" t="str">
        <f>_xlfn.XLOOKUP($A98,'07'!$G$3:$G$100,'07'!$R$3:$R$100,"-")</f>
        <v>-</v>
      </c>
      <c r="J98" s="68" t="str">
        <f>_xlfn.XLOOKUP($A98,'08'!$G$3:$G$100,'08'!$R$3:$R$100,"-")</f>
        <v>-</v>
      </c>
      <c r="K98" s="68" t="str">
        <f>_xlfn.XLOOKUP($A98,'09'!$G$3:$G$100,'09'!$R$3:$R$100,"-")</f>
        <v>-</v>
      </c>
      <c r="L98" s="68" t="str">
        <f>_xlfn.XLOOKUP($A98,'10'!$G$3:$G$100,'10'!$R$3:$R$100,"-")</f>
        <v>-</v>
      </c>
      <c r="M98" s="68" t="str">
        <f>_xlfn.XLOOKUP($A98,'11'!$G$3:$G$100,'11'!$R$3:$R$100,"-")</f>
        <v>-</v>
      </c>
      <c r="N98" s="68" t="str">
        <f>_xlfn.XLOOKUP($A98,'12'!$G$3:$G$100,'12'!$R$3:$R$100,"-")</f>
        <v>-</v>
      </c>
      <c r="O98" s="79">
        <f>SUM(C98:N98)+_xlfn.XLOOKUP(A98,RegisteredPlayers!$F$3:$F$300,RegisteredPlayers!$H$3:$H$300,0)</f>
        <v>0</v>
      </c>
      <c r="P98" s="76">
        <f>_xlfn.XLOOKUP(A98,RegisteredPlayers!$F$3:$F$300,RegisteredPlayers!$I$3:$I$300,0)</f>
        <v>0</v>
      </c>
      <c r="Q98" s="82">
        <v>96</v>
      </c>
      <c r="R98" s="38"/>
      <c r="S98" s="61">
        <v>0</v>
      </c>
      <c r="T98" s="68" t="str">
        <v>-</v>
      </c>
      <c r="U98" s="68" t="str">
        <v>-</v>
      </c>
      <c r="V98" s="68" t="str">
        <v>-</v>
      </c>
      <c r="W98" s="68" t="str">
        <v>-</v>
      </c>
      <c r="X98" s="68" t="str">
        <v>-</v>
      </c>
      <c r="Y98" s="68" t="str">
        <v>-</v>
      </c>
      <c r="Z98" s="68" t="str">
        <v>-</v>
      </c>
      <c r="AA98" s="68" t="str">
        <v>-</v>
      </c>
      <c r="AB98" s="68" t="str">
        <v>-</v>
      </c>
      <c r="AC98" s="68" t="str">
        <v>-</v>
      </c>
      <c r="AD98" s="68" t="str">
        <v>-</v>
      </c>
      <c r="AE98" s="68" t="str">
        <v>-</v>
      </c>
      <c r="AF98" s="79">
        <v>0</v>
      </c>
      <c r="AG98" s="74">
        <v>0</v>
      </c>
      <c r="AH98" s="82">
        <v>96</v>
      </c>
    </row>
    <row r="99" spans="1:34" ht="18" customHeight="1" x14ac:dyDescent="0.25">
      <c r="A99" s="63">
        <v>0</v>
      </c>
      <c r="B99" s="61">
        <v>0</v>
      </c>
      <c r="C99" s="68" t="str">
        <f>_xlfn.XLOOKUP($A99,'01'!$G$3:$G$100,'01'!$R$3:$R$100,"-")</f>
        <v>-</v>
      </c>
      <c r="D99" s="68" t="str">
        <f>_xlfn.XLOOKUP($A99,'02'!$G$3:$G$100,'02'!$R$3:$R$100,"-")</f>
        <v>-</v>
      </c>
      <c r="E99" s="68" t="str">
        <f>_xlfn.XLOOKUP($A99,'03'!$G$3:$G$100,'03'!$R$3:$R$100,"-")</f>
        <v>-</v>
      </c>
      <c r="F99" s="68" t="str">
        <f>_xlfn.XLOOKUP($A99,'04'!$G$3:$G$100,'04'!$R$3:$R$100,"-")</f>
        <v>-</v>
      </c>
      <c r="G99" s="68" t="str">
        <f>_xlfn.XLOOKUP($A99,'05'!$G$3:$G$100,'05'!$R$3:$R$100,"-")</f>
        <v>-</v>
      </c>
      <c r="H99" s="68" t="str">
        <f>_xlfn.XLOOKUP($A99,'06'!$G$3:$G$100,'06'!$R$3:$R$100,"-")</f>
        <v>-</v>
      </c>
      <c r="I99" s="68" t="str">
        <f>_xlfn.XLOOKUP($A99,'07'!$G$3:$G$100,'07'!$R$3:$R$100,"-")</f>
        <v>-</v>
      </c>
      <c r="J99" s="68" t="str">
        <f>_xlfn.XLOOKUP($A99,'08'!$G$3:$G$100,'08'!$R$3:$R$100,"-")</f>
        <v>-</v>
      </c>
      <c r="K99" s="68" t="str">
        <f>_xlfn.XLOOKUP($A99,'09'!$G$3:$G$100,'09'!$R$3:$R$100,"-")</f>
        <v>-</v>
      </c>
      <c r="L99" s="68" t="str">
        <f>_xlfn.XLOOKUP($A99,'10'!$G$3:$G$100,'10'!$R$3:$R$100,"-")</f>
        <v>-</v>
      </c>
      <c r="M99" s="68" t="str">
        <f>_xlfn.XLOOKUP($A99,'11'!$G$3:$G$100,'11'!$R$3:$R$100,"-")</f>
        <v>-</v>
      </c>
      <c r="N99" s="68" t="str">
        <f>_xlfn.XLOOKUP($A99,'12'!$G$3:$G$100,'12'!$R$3:$R$100,"-")</f>
        <v>-</v>
      </c>
      <c r="O99" s="79">
        <f>SUM(C99:N99)+_xlfn.XLOOKUP(A99,RegisteredPlayers!$F$3:$F$300,RegisteredPlayers!$H$3:$H$300,0)</f>
        <v>0</v>
      </c>
      <c r="P99" s="76">
        <f>_xlfn.XLOOKUP(A99,RegisteredPlayers!$F$3:$F$300,RegisteredPlayers!$I$3:$I$300,0)</f>
        <v>0</v>
      </c>
      <c r="Q99" s="82">
        <v>97</v>
      </c>
      <c r="R99" s="38"/>
      <c r="S99" s="61">
        <v>0</v>
      </c>
      <c r="T99" s="68" t="str">
        <v>-</v>
      </c>
      <c r="U99" s="68" t="str">
        <v>-</v>
      </c>
      <c r="V99" s="68" t="str">
        <v>-</v>
      </c>
      <c r="W99" s="68" t="str">
        <v>-</v>
      </c>
      <c r="X99" s="68" t="str">
        <v>-</v>
      </c>
      <c r="Y99" s="68" t="str">
        <v>-</v>
      </c>
      <c r="Z99" s="68" t="str">
        <v>-</v>
      </c>
      <c r="AA99" s="68" t="str">
        <v>-</v>
      </c>
      <c r="AB99" s="68" t="str">
        <v>-</v>
      </c>
      <c r="AC99" s="68" t="str">
        <v>-</v>
      </c>
      <c r="AD99" s="68" t="str">
        <v>-</v>
      </c>
      <c r="AE99" s="68" t="str">
        <v>-</v>
      </c>
      <c r="AF99" s="79">
        <v>0</v>
      </c>
      <c r="AG99" s="74">
        <v>0</v>
      </c>
      <c r="AH99" s="82">
        <v>97</v>
      </c>
    </row>
    <row r="100" spans="1:34" ht="18" customHeight="1" x14ac:dyDescent="0.25">
      <c r="A100" s="63">
        <v>0</v>
      </c>
      <c r="B100" s="61">
        <v>0</v>
      </c>
      <c r="C100" s="68" t="str">
        <f>_xlfn.XLOOKUP($A100,'01'!$G$3:$G$100,'01'!$R$3:$R$100,"-")</f>
        <v>-</v>
      </c>
      <c r="D100" s="68" t="str">
        <f>_xlfn.XLOOKUP($A100,'02'!$G$3:$G$100,'02'!$R$3:$R$100,"-")</f>
        <v>-</v>
      </c>
      <c r="E100" s="68" t="str">
        <f>_xlfn.XLOOKUP($A100,'03'!$G$3:$G$100,'03'!$R$3:$R$100,"-")</f>
        <v>-</v>
      </c>
      <c r="F100" s="68" t="str">
        <f>_xlfn.XLOOKUP($A100,'04'!$G$3:$G$100,'04'!$R$3:$R$100,"-")</f>
        <v>-</v>
      </c>
      <c r="G100" s="68" t="str">
        <f>_xlfn.XLOOKUP($A100,'05'!$G$3:$G$100,'05'!$R$3:$R$100,"-")</f>
        <v>-</v>
      </c>
      <c r="H100" s="68" t="str">
        <f>_xlfn.XLOOKUP($A100,'06'!$G$3:$G$100,'06'!$R$3:$R$100,"-")</f>
        <v>-</v>
      </c>
      <c r="I100" s="68" t="str">
        <f>_xlfn.XLOOKUP($A100,'07'!$G$3:$G$100,'07'!$R$3:$R$100,"-")</f>
        <v>-</v>
      </c>
      <c r="J100" s="68" t="str">
        <f>_xlfn.XLOOKUP($A100,'08'!$G$3:$G$100,'08'!$R$3:$R$100,"-")</f>
        <v>-</v>
      </c>
      <c r="K100" s="68" t="str">
        <f>_xlfn.XLOOKUP($A100,'09'!$G$3:$G$100,'09'!$R$3:$R$100,"-")</f>
        <v>-</v>
      </c>
      <c r="L100" s="68" t="str">
        <f>_xlfn.XLOOKUP($A100,'10'!$G$3:$G$100,'10'!$R$3:$R$100,"-")</f>
        <v>-</v>
      </c>
      <c r="M100" s="68" t="str">
        <f>_xlfn.XLOOKUP($A100,'11'!$G$3:$G$100,'11'!$R$3:$R$100,"-")</f>
        <v>-</v>
      </c>
      <c r="N100" s="68" t="str">
        <f>_xlfn.XLOOKUP($A100,'12'!$G$3:$G$100,'12'!$R$3:$R$100,"-")</f>
        <v>-</v>
      </c>
      <c r="O100" s="79">
        <f>SUM(C100:N100)+_xlfn.XLOOKUP(A100,RegisteredPlayers!$F$3:$F$300,RegisteredPlayers!$H$3:$H$300,0)</f>
        <v>0</v>
      </c>
      <c r="P100" s="76">
        <f>_xlfn.XLOOKUP(A100,RegisteredPlayers!$F$3:$F$300,RegisteredPlayers!$I$3:$I$300,0)</f>
        <v>0</v>
      </c>
      <c r="Q100" s="82">
        <v>98</v>
      </c>
      <c r="R100" s="38"/>
      <c r="S100" s="61">
        <v>0</v>
      </c>
      <c r="T100" s="68" t="str">
        <v>-</v>
      </c>
      <c r="U100" s="68" t="str">
        <v>-</v>
      </c>
      <c r="V100" s="68" t="str">
        <v>-</v>
      </c>
      <c r="W100" s="68" t="str">
        <v>-</v>
      </c>
      <c r="X100" s="68" t="str">
        <v>-</v>
      </c>
      <c r="Y100" s="68" t="str">
        <v>-</v>
      </c>
      <c r="Z100" s="68" t="str">
        <v>-</v>
      </c>
      <c r="AA100" s="68" t="str">
        <v>-</v>
      </c>
      <c r="AB100" s="68" t="str">
        <v>-</v>
      </c>
      <c r="AC100" s="68" t="str">
        <v>-</v>
      </c>
      <c r="AD100" s="68" t="str">
        <v>-</v>
      </c>
      <c r="AE100" s="68" t="str">
        <v>-</v>
      </c>
      <c r="AF100" s="79">
        <v>0</v>
      </c>
      <c r="AG100" s="74">
        <v>0</v>
      </c>
      <c r="AH100" s="82">
        <v>98</v>
      </c>
    </row>
    <row r="101" spans="1:34" ht="18" customHeight="1" x14ac:dyDescent="0.25">
      <c r="C101" s="68">
        <f>_xlfn.XLOOKUP($A101,'01'!$G$3:$G$100,'01'!$R$3:$R$100,"-")</f>
        <v>0</v>
      </c>
      <c r="D101" s="68">
        <f>_xlfn.XLOOKUP($A101,'02'!$G$3:$G$100,'02'!$R$3:$R$100,"-")</f>
        <v>0</v>
      </c>
      <c r="E101" s="68">
        <f>_xlfn.XLOOKUP($A101,'03'!$G$3:$G$100,'03'!$R$3:$R$100,"-")</f>
        <v>0</v>
      </c>
      <c r="F101" s="68">
        <f>_xlfn.XLOOKUP($A101,'04'!$G$3:$G$100,'04'!$R$3:$R$100,"-")</f>
        <v>0</v>
      </c>
      <c r="G101" s="68">
        <f>_xlfn.XLOOKUP($A101,'05'!$G$3:$G$100,'05'!$R$3:$R$100,"-")</f>
        <v>0</v>
      </c>
      <c r="H101" s="68">
        <f>_xlfn.XLOOKUP($A101,'06'!$G$3:$G$100,'06'!$R$3:$R$100,"-")</f>
        <v>0</v>
      </c>
      <c r="I101" s="68">
        <f>_xlfn.XLOOKUP($A101,'07'!$G$3:$G$100,'07'!$R$3:$R$100,"-")</f>
        <v>0</v>
      </c>
      <c r="J101" s="68">
        <f>_xlfn.XLOOKUP($A101,'08'!$G$3:$G$100,'08'!$R$3:$R$100,"-")</f>
        <v>0</v>
      </c>
      <c r="K101" s="68">
        <f>_xlfn.XLOOKUP($A101,'09'!$G$3:$G$100,'09'!$R$3:$R$100,"-")</f>
        <v>0</v>
      </c>
      <c r="L101" s="68">
        <f>_xlfn.XLOOKUP($A101,'10'!$G$3:$G$100,'10'!$R$3:$R$100,"-")</f>
        <v>0</v>
      </c>
      <c r="M101" s="68">
        <f>_xlfn.XLOOKUP($A101,'11'!$G$3:$G$100,'11'!$R$3:$R$100,"-")</f>
        <v>0</v>
      </c>
      <c r="N101" s="68">
        <f>_xlfn.XLOOKUP($A101,'12'!$G$3:$G$100,'12'!$R$3:$R$100,"-")</f>
        <v>0</v>
      </c>
      <c r="O101" s="79">
        <f>SUM(C101:N101)+_xlfn.XLOOKUP(A101,RegisteredPlayers!$F$3:$F$300,RegisteredPlayers!$H$3:$H$300,0)</f>
        <v>0</v>
      </c>
      <c r="P101" s="76">
        <f>_xlfn.XLOOKUP(A101,RegisteredPlayers!$F$3:$F$300,RegisteredPlayers!$I$3:$I$300,0)</f>
        <v>0</v>
      </c>
      <c r="Q101" s="82">
        <v>99</v>
      </c>
      <c r="R101" s="38"/>
      <c r="S101" s="61">
        <v>0</v>
      </c>
      <c r="T101" s="68">
        <v>0</v>
      </c>
      <c r="U101" s="68">
        <v>0</v>
      </c>
      <c r="V101" s="68">
        <v>0</v>
      </c>
      <c r="W101" s="68">
        <v>0</v>
      </c>
      <c r="X101" s="68">
        <v>0</v>
      </c>
      <c r="Y101" s="68">
        <v>0</v>
      </c>
      <c r="Z101" s="68">
        <v>0</v>
      </c>
      <c r="AA101" s="68">
        <v>0</v>
      </c>
      <c r="AB101" s="68">
        <v>0</v>
      </c>
      <c r="AC101" s="68">
        <v>0</v>
      </c>
      <c r="AD101" s="68">
        <v>0</v>
      </c>
      <c r="AE101" s="68">
        <v>0</v>
      </c>
      <c r="AF101" s="79">
        <v>0</v>
      </c>
      <c r="AG101" s="74">
        <v>0</v>
      </c>
      <c r="AH101" s="82">
        <v>99</v>
      </c>
    </row>
    <row r="102" spans="1:34" ht="18" customHeight="1" x14ac:dyDescent="0.25">
      <c r="C102" s="68">
        <f>_xlfn.XLOOKUP($A102,'01'!$G$3:$G$100,'01'!$R$3:$R$100,"-")</f>
        <v>0</v>
      </c>
      <c r="D102" s="68">
        <f>_xlfn.XLOOKUP($A102,'02'!$G$3:$G$100,'02'!$R$3:$R$100,"-")</f>
        <v>0</v>
      </c>
      <c r="E102" s="68">
        <f>_xlfn.XLOOKUP($A102,'03'!$G$3:$G$100,'03'!$R$3:$R$100,"-")</f>
        <v>0</v>
      </c>
      <c r="F102" s="68">
        <f>_xlfn.XLOOKUP($A102,'04'!$G$3:$G$100,'04'!$R$3:$R$100,"-")</f>
        <v>0</v>
      </c>
      <c r="G102" s="68">
        <f>_xlfn.XLOOKUP($A102,'05'!$G$3:$G$100,'05'!$R$3:$R$100,"-")</f>
        <v>0</v>
      </c>
      <c r="H102" s="68">
        <f>_xlfn.XLOOKUP($A102,'06'!$G$3:$G$100,'06'!$R$3:$R$100,"-")</f>
        <v>0</v>
      </c>
      <c r="I102" s="68">
        <f>_xlfn.XLOOKUP($A102,'07'!$G$3:$G$100,'07'!$R$3:$R$100,"-")</f>
        <v>0</v>
      </c>
      <c r="J102" s="68">
        <f>_xlfn.XLOOKUP($A102,'08'!$G$3:$G$100,'08'!$R$3:$R$100,"-")</f>
        <v>0</v>
      </c>
      <c r="K102" s="68">
        <f>_xlfn.XLOOKUP($A102,'09'!$G$3:$G$100,'09'!$R$3:$R$100,"-")</f>
        <v>0</v>
      </c>
      <c r="L102" s="68">
        <f>_xlfn.XLOOKUP($A102,'10'!$G$3:$G$100,'10'!$R$3:$R$100,"-")</f>
        <v>0</v>
      </c>
      <c r="M102" s="68">
        <f>_xlfn.XLOOKUP($A102,'11'!$G$3:$G$100,'11'!$R$3:$R$100,"-")</f>
        <v>0</v>
      </c>
      <c r="N102" s="68">
        <f>_xlfn.XLOOKUP($A102,'12'!$G$3:$G$100,'12'!$R$3:$R$100,"-")</f>
        <v>0</v>
      </c>
      <c r="O102" s="79">
        <f>SUM(C102:N102)+_xlfn.XLOOKUP(A102,RegisteredPlayers!$F$3:$F$300,RegisteredPlayers!$H$3:$H$300,0)</f>
        <v>0</v>
      </c>
      <c r="P102" s="76">
        <f>_xlfn.XLOOKUP(A102,RegisteredPlayers!$F$3:$F$300,RegisteredPlayers!$I$3:$I$300,0)</f>
        <v>0</v>
      </c>
      <c r="Q102" s="82">
        <v>100</v>
      </c>
      <c r="R102" s="38"/>
      <c r="S102" s="61">
        <v>0</v>
      </c>
      <c r="T102" s="68">
        <v>0</v>
      </c>
      <c r="U102" s="68">
        <v>0</v>
      </c>
      <c r="V102" s="68">
        <v>0</v>
      </c>
      <c r="W102" s="68">
        <v>0</v>
      </c>
      <c r="X102" s="68">
        <v>0</v>
      </c>
      <c r="Y102" s="68">
        <v>0</v>
      </c>
      <c r="Z102" s="68">
        <v>0</v>
      </c>
      <c r="AA102" s="68">
        <v>0</v>
      </c>
      <c r="AB102" s="68">
        <v>0</v>
      </c>
      <c r="AC102" s="68">
        <v>0</v>
      </c>
      <c r="AD102" s="68">
        <v>0</v>
      </c>
      <c r="AE102" s="68">
        <v>0</v>
      </c>
      <c r="AF102" s="79">
        <v>0</v>
      </c>
      <c r="AG102" s="74">
        <v>0</v>
      </c>
      <c r="AH102" s="82">
        <v>100</v>
      </c>
    </row>
    <row r="103" spans="1:34" ht="18" customHeight="1" x14ac:dyDescent="0.25">
      <c r="C103" s="68">
        <f>_xlfn.XLOOKUP($A103,'01'!$G$3:$G$100,'01'!$R$3:$R$100,"-")</f>
        <v>0</v>
      </c>
      <c r="D103" s="68">
        <f>_xlfn.XLOOKUP($A103,'02'!$G$3:$G$100,'02'!$R$3:$R$100,"-")</f>
        <v>0</v>
      </c>
      <c r="E103" s="68">
        <f>_xlfn.XLOOKUP($A103,'03'!$G$3:$G$100,'03'!$R$3:$R$100,"-")</f>
        <v>0</v>
      </c>
      <c r="F103" s="68">
        <f>_xlfn.XLOOKUP($A103,'04'!$G$3:$G$100,'04'!$R$3:$R$100,"-")</f>
        <v>0</v>
      </c>
      <c r="G103" s="68">
        <f>_xlfn.XLOOKUP($A103,'05'!$G$3:$G$100,'05'!$R$3:$R$100,"-")</f>
        <v>0</v>
      </c>
      <c r="H103" s="68">
        <f>_xlfn.XLOOKUP($A103,'06'!$G$3:$G$100,'06'!$R$3:$R$100,"-")</f>
        <v>0</v>
      </c>
      <c r="I103" s="68">
        <f>_xlfn.XLOOKUP($A103,'07'!$G$3:$G$100,'07'!$R$3:$R$100,"-")</f>
        <v>0</v>
      </c>
      <c r="J103" s="68">
        <f>_xlfn.XLOOKUP($A103,'08'!$G$3:$G$100,'08'!$R$3:$R$100,"-")</f>
        <v>0</v>
      </c>
      <c r="K103" s="68">
        <f>_xlfn.XLOOKUP($A103,'09'!$G$3:$G$100,'09'!$R$3:$R$100,"-")</f>
        <v>0</v>
      </c>
      <c r="L103" s="68">
        <f>_xlfn.XLOOKUP($A103,'10'!$G$3:$G$100,'10'!$R$3:$R$100,"-")</f>
        <v>0</v>
      </c>
      <c r="M103" s="68">
        <f>_xlfn.XLOOKUP($A103,'11'!$G$3:$G$100,'11'!$R$3:$R$100,"-")</f>
        <v>0</v>
      </c>
      <c r="N103" s="68">
        <f>_xlfn.XLOOKUP($A103,'12'!$G$3:$G$100,'12'!$R$3:$R$100,"-")</f>
        <v>0</v>
      </c>
      <c r="O103" s="79">
        <f>SUM(C103:N103)+_xlfn.XLOOKUP(A103,RegisteredPlayers!$F$3:$F$300,RegisteredPlayers!$H$3:$H$300,0)</f>
        <v>0</v>
      </c>
      <c r="P103" s="76">
        <f>_xlfn.XLOOKUP(A103,RegisteredPlayers!$F$3:$F$300,RegisteredPlayers!$I$3:$I$300,0)</f>
        <v>0</v>
      </c>
      <c r="Q103" s="82">
        <v>101</v>
      </c>
      <c r="R103" s="38"/>
      <c r="S103" s="61">
        <v>0</v>
      </c>
      <c r="T103" s="68">
        <v>0</v>
      </c>
      <c r="U103" s="68">
        <v>0</v>
      </c>
      <c r="V103" s="68">
        <v>0</v>
      </c>
      <c r="W103" s="68">
        <v>0</v>
      </c>
      <c r="X103" s="68">
        <v>0</v>
      </c>
      <c r="Y103" s="68">
        <v>0</v>
      </c>
      <c r="Z103" s="68">
        <v>0</v>
      </c>
      <c r="AA103" s="68">
        <v>0</v>
      </c>
      <c r="AB103" s="68">
        <v>0</v>
      </c>
      <c r="AC103" s="68">
        <v>0</v>
      </c>
      <c r="AD103" s="68">
        <v>0</v>
      </c>
      <c r="AE103" s="68">
        <v>0</v>
      </c>
      <c r="AF103" s="79">
        <v>0</v>
      </c>
      <c r="AG103" s="74">
        <v>0</v>
      </c>
      <c r="AH103" s="82">
        <v>101</v>
      </c>
    </row>
    <row r="104" spans="1:34" ht="18" customHeight="1" x14ac:dyDescent="0.25">
      <c r="C104" s="68">
        <f>_xlfn.XLOOKUP($A104,'01'!$G$3:$G$100,'01'!$R$3:$R$100,"-")</f>
        <v>0</v>
      </c>
      <c r="D104" s="68">
        <f>_xlfn.XLOOKUP($A104,'02'!$G$3:$G$100,'02'!$R$3:$R$100,"-")</f>
        <v>0</v>
      </c>
      <c r="E104" s="68">
        <f>_xlfn.XLOOKUP($A104,'03'!$G$3:$G$100,'03'!$R$3:$R$100,"-")</f>
        <v>0</v>
      </c>
      <c r="F104" s="68">
        <f>_xlfn.XLOOKUP($A104,'04'!$G$3:$G$100,'04'!$R$3:$R$100,"-")</f>
        <v>0</v>
      </c>
      <c r="G104" s="68">
        <f>_xlfn.XLOOKUP($A104,'05'!$G$3:$G$100,'05'!$R$3:$R$100,"-")</f>
        <v>0</v>
      </c>
      <c r="H104" s="68">
        <f>_xlfn.XLOOKUP($A104,'06'!$G$3:$G$100,'06'!$R$3:$R$100,"-")</f>
        <v>0</v>
      </c>
      <c r="I104" s="68">
        <f>_xlfn.XLOOKUP($A104,'07'!$G$3:$G$100,'07'!$R$3:$R$100,"-")</f>
        <v>0</v>
      </c>
      <c r="J104" s="68">
        <f>_xlfn.XLOOKUP($A104,'08'!$G$3:$G$100,'08'!$R$3:$R$100,"-")</f>
        <v>0</v>
      </c>
      <c r="K104" s="68">
        <f>_xlfn.XLOOKUP($A104,'09'!$G$3:$G$100,'09'!$R$3:$R$100,"-")</f>
        <v>0</v>
      </c>
      <c r="L104" s="68">
        <f>_xlfn.XLOOKUP($A104,'10'!$G$3:$G$100,'10'!$R$3:$R$100,"-")</f>
        <v>0</v>
      </c>
      <c r="M104" s="68">
        <f>_xlfn.XLOOKUP($A104,'11'!$G$3:$G$100,'11'!$R$3:$R$100,"-")</f>
        <v>0</v>
      </c>
      <c r="N104" s="68">
        <f>_xlfn.XLOOKUP($A104,'12'!$G$3:$G$100,'12'!$R$3:$R$100,"-")</f>
        <v>0</v>
      </c>
      <c r="O104" s="79">
        <f>SUM(C104:N104)+_xlfn.XLOOKUP(A104,RegisteredPlayers!$F$3:$F$300,RegisteredPlayers!$H$3:$H$300,0)</f>
        <v>0</v>
      </c>
      <c r="P104" s="76">
        <f>_xlfn.XLOOKUP(A104,RegisteredPlayers!$F$3:$F$300,RegisteredPlayers!$I$3:$I$300,0)</f>
        <v>0</v>
      </c>
      <c r="Q104" s="82">
        <v>102</v>
      </c>
      <c r="R104" s="38"/>
      <c r="S104" s="61">
        <v>0</v>
      </c>
      <c r="T104" s="68">
        <v>0</v>
      </c>
      <c r="U104" s="68">
        <v>0</v>
      </c>
      <c r="V104" s="68">
        <v>0</v>
      </c>
      <c r="W104" s="68">
        <v>0</v>
      </c>
      <c r="X104" s="68">
        <v>0</v>
      </c>
      <c r="Y104" s="68">
        <v>0</v>
      </c>
      <c r="Z104" s="68">
        <v>0</v>
      </c>
      <c r="AA104" s="68">
        <v>0</v>
      </c>
      <c r="AB104" s="68">
        <v>0</v>
      </c>
      <c r="AC104" s="68">
        <v>0</v>
      </c>
      <c r="AD104" s="68">
        <v>0</v>
      </c>
      <c r="AE104" s="68">
        <v>0</v>
      </c>
      <c r="AF104" s="79">
        <v>0</v>
      </c>
      <c r="AG104" s="74">
        <v>0</v>
      </c>
      <c r="AH104" s="82">
        <v>102</v>
      </c>
    </row>
    <row r="105" spans="1:34" ht="18" customHeight="1" x14ac:dyDescent="0.25">
      <c r="C105" s="68">
        <f>_xlfn.XLOOKUP($A105,'01'!$G$3:$G$100,'01'!$R$3:$R$100,"-")</f>
        <v>0</v>
      </c>
      <c r="D105" s="68">
        <f>_xlfn.XLOOKUP($A105,'02'!$G$3:$G$100,'02'!$R$3:$R$100,"-")</f>
        <v>0</v>
      </c>
      <c r="E105" s="68">
        <f>_xlfn.XLOOKUP($A105,'03'!$G$3:$G$100,'03'!$R$3:$R$100,"-")</f>
        <v>0</v>
      </c>
      <c r="F105" s="68">
        <f>_xlfn.XLOOKUP($A105,'04'!$G$3:$G$100,'04'!$R$3:$R$100,"-")</f>
        <v>0</v>
      </c>
      <c r="G105" s="68">
        <f>_xlfn.XLOOKUP($A105,'05'!$G$3:$G$100,'05'!$R$3:$R$100,"-")</f>
        <v>0</v>
      </c>
      <c r="H105" s="68">
        <f>_xlfn.XLOOKUP($A105,'06'!$G$3:$G$100,'06'!$R$3:$R$100,"-")</f>
        <v>0</v>
      </c>
      <c r="I105" s="68">
        <f>_xlfn.XLOOKUP($A105,'07'!$G$3:$G$100,'07'!$R$3:$R$100,"-")</f>
        <v>0</v>
      </c>
      <c r="J105" s="68">
        <f>_xlfn.XLOOKUP($A105,'08'!$G$3:$G$100,'08'!$R$3:$R$100,"-")</f>
        <v>0</v>
      </c>
      <c r="K105" s="68">
        <f>_xlfn.XLOOKUP($A105,'09'!$G$3:$G$100,'09'!$R$3:$R$100,"-")</f>
        <v>0</v>
      </c>
      <c r="L105" s="68">
        <f>_xlfn.XLOOKUP($A105,'10'!$G$3:$G$100,'10'!$R$3:$R$100,"-")</f>
        <v>0</v>
      </c>
      <c r="M105" s="68">
        <f>_xlfn.XLOOKUP($A105,'11'!$G$3:$G$100,'11'!$R$3:$R$100,"-")</f>
        <v>0</v>
      </c>
      <c r="N105" s="68">
        <f>_xlfn.XLOOKUP($A105,'12'!$G$3:$G$100,'12'!$R$3:$R$100,"-")</f>
        <v>0</v>
      </c>
      <c r="O105" s="79">
        <f>SUM(C105:N105)+_xlfn.XLOOKUP(A105,RegisteredPlayers!$F$3:$F$300,RegisteredPlayers!$H$3:$H$300,0)</f>
        <v>0</v>
      </c>
      <c r="P105" s="76">
        <f>_xlfn.XLOOKUP(A105,RegisteredPlayers!$F$3:$F$300,RegisteredPlayers!$I$3:$I$300,0)</f>
        <v>0</v>
      </c>
      <c r="Q105" s="82">
        <v>103</v>
      </c>
      <c r="R105" s="38"/>
      <c r="S105" s="61">
        <v>0</v>
      </c>
      <c r="T105" s="68">
        <v>0</v>
      </c>
      <c r="U105" s="68">
        <v>0</v>
      </c>
      <c r="V105" s="68">
        <v>0</v>
      </c>
      <c r="W105" s="68">
        <v>0</v>
      </c>
      <c r="X105" s="68">
        <v>0</v>
      </c>
      <c r="Y105" s="68">
        <v>0</v>
      </c>
      <c r="Z105" s="68">
        <v>0</v>
      </c>
      <c r="AA105" s="68">
        <v>0</v>
      </c>
      <c r="AB105" s="68">
        <v>0</v>
      </c>
      <c r="AC105" s="68">
        <v>0</v>
      </c>
      <c r="AD105" s="68">
        <v>0</v>
      </c>
      <c r="AE105" s="68">
        <v>0</v>
      </c>
      <c r="AF105" s="79">
        <v>0</v>
      </c>
      <c r="AG105" s="74">
        <v>0</v>
      </c>
      <c r="AH105" s="82">
        <v>103</v>
      </c>
    </row>
    <row r="106" spans="1:34" ht="18" customHeight="1" x14ac:dyDescent="0.25">
      <c r="C106" s="68">
        <f>_xlfn.XLOOKUP($A106,'01'!$G$3:$G$100,'01'!$R$3:$R$100,"-")</f>
        <v>0</v>
      </c>
      <c r="D106" s="68">
        <f>_xlfn.XLOOKUP($A106,'02'!$G$3:$G$100,'02'!$R$3:$R$100,"-")</f>
        <v>0</v>
      </c>
      <c r="E106" s="68">
        <f>_xlfn.XLOOKUP($A106,'03'!$G$3:$G$100,'03'!$R$3:$R$100,"-")</f>
        <v>0</v>
      </c>
      <c r="F106" s="68">
        <f>_xlfn.XLOOKUP($A106,'04'!$G$3:$G$100,'04'!$R$3:$R$100,"-")</f>
        <v>0</v>
      </c>
      <c r="G106" s="68">
        <f>_xlfn.XLOOKUP($A106,'05'!$G$3:$G$100,'05'!$R$3:$R$100,"-")</f>
        <v>0</v>
      </c>
      <c r="H106" s="68">
        <f>_xlfn.XLOOKUP($A106,'06'!$G$3:$G$100,'06'!$R$3:$R$100,"-")</f>
        <v>0</v>
      </c>
      <c r="I106" s="68">
        <f>_xlfn.XLOOKUP($A106,'07'!$G$3:$G$100,'07'!$R$3:$R$100,"-")</f>
        <v>0</v>
      </c>
      <c r="J106" s="68">
        <f>_xlfn.XLOOKUP($A106,'08'!$G$3:$G$100,'08'!$R$3:$R$100,"-")</f>
        <v>0</v>
      </c>
      <c r="K106" s="68">
        <f>_xlfn.XLOOKUP($A106,'09'!$G$3:$G$100,'09'!$R$3:$R$100,"-")</f>
        <v>0</v>
      </c>
      <c r="L106" s="68">
        <f>_xlfn.XLOOKUP($A106,'10'!$G$3:$G$100,'10'!$R$3:$R$100,"-")</f>
        <v>0</v>
      </c>
      <c r="M106" s="68">
        <f>_xlfn.XLOOKUP($A106,'11'!$G$3:$G$100,'11'!$R$3:$R$100,"-")</f>
        <v>0</v>
      </c>
      <c r="N106" s="68">
        <f>_xlfn.XLOOKUP($A106,'12'!$G$3:$G$100,'12'!$R$3:$R$100,"-")</f>
        <v>0</v>
      </c>
      <c r="O106" s="79">
        <f>SUM(C106:N106)+_xlfn.XLOOKUP(A106,RegisteredPlayers!$F$3:$F$300,RegisteredPlayers!$H$3:$H$300,0)</f>
        <v>0</v>
      </c>
      <c r="P106" s="76">
        <f>_xlfn.XLOOKUP(A106,RegisteredPlayers!$F$3:$F$300,RegisteredPlayers!$I$3:$I$300,0)</f>
        <v>0</v>
      </c>
      <c r="Q106" s="82">
        <v>104</v>
      </c>
      <c r="R106" s="38"/>
      <c r="S106" s="61">
        <v>0</v>
      </c>
      <c r="T106" s="68">
        <v>0</v>
      </c>
      <c r="U106" s="68">
        <v>0</v>
      </c>
      <c r="V106" s="68">
        <v>0</v>
      </c>
      <c r="W106" s="68">
        <v>0</v>
      </c>
      <c r="X106" s="68">
        <v>0</v>
      </c>
      <c r="Y106" s="68">
        <v>0</v>
      </c>
      <c r="Z106" s="68">
        <v>0</v>
      </c>
      <c r="AA106" s="68">
        <v>0</v>
      </c>
      <c r="AB106" s="68">
        <v>0</v>
      </c>
      <c r="AC106" s="68">
        <v>0</v>
      </c>
      <c r="AD106" s="68">
        <v>0</v>
      </c>
      <c r="AE106" s="68">
        <v>0</v>
      </c>
      <c r="AF106" s="79">
        <v>0</v>
      </c>
      <c r="AG106" s="74">
        <v>0</v>
      </c>
      <c r="AH106" s="82">
        <v>104</v>
      </c>
    </row>
    <row r="107" spans="1:34" ht="18" customHeight="1" x14ac:dyDescent="0.25">
      <c r="C107" s="68">
        <f>_xlfn.XLOOKUP($A107,'01'!$G$3:$G$100,'01'!$R$3:$R$100,"-")</f>
        <v>0</v>
      </c>
      <c r="D107" s="68">
        <f>_xlfn.XLOOKUP($A107,'02'!$G$3:$G$100,'02'!$R$3:$R$100,"-")</f>
        <v>0</v>
      </c>
      <c r="E107" s="68">
        <f>_xlfn.XLOOKUP($A107,'03'!$G$3:$G$100,'03'!$R$3:$R$100,"-")</f>
        <v>0</v>
      </c>
      <c r="F107" s="68">
        <f>_xlfn.XLOOKUP($A107,'04'!$G$3:$G$100,'04'!$R$3:$R$100,"-")</f>
        <v>0</v>
      </c>
      <c r="G107" s="68">
        <f>_xlfn.XLOOKUP($A107,'05'!$G$3:$G$100,'05'!$R$3:$R$100,"-")</f>
        <v>0</v>
      </c>
      <c r="H107" s="68">
        <f>_xlfn.XLOOKUP($A107,'06'!$G$3:$G$100,'06'!$R$3:$R$100,"-")</f>
        <v>0</v>
      </c>
      <c r="I107" s="68">
        <f>_xlfn.XLOOKUP($A107,'07'!$G$3:$G$100,'07'!$R$3:$R$100,"-")</f>
        <v>0</v>
      </c>
      <c r="J107" s="68">
        <f>_xlfn.XLOOKUP($A107,'08'!$G$3:$G$100,'08'!$R$3:$R$100,"-")</f>
        <v>0</v>
      </c>
      <c r="K107" s="68">
        <f>_xlfn.XLOOKUP($A107,'09'!$G$3:$G$100,'09'!$R$3:$R$100,"-")</f>
        <v>0</v>
      </c>
      <c r="L107" s="68">
        <f>_xlfn.XLOOKUP($A107,'10'!$G$3:$G$100,'10'!$R$3:$R$100,"-")</f>
        <v>0</v>
      </c>
      <c r="M107" s="68">
        <f>_xlfn.XLOOKUP($A107,'11'!$G$3:$G$100,'11'!$R$3:$R$100,"-")</f>
        <v>0</v>
      </c>
      <c r="N107" s="68">
        <f>_xlfn.XLOOKUP($A107,'12'!$G$3:$G$100,'12'!$R$3:$R$100,"-")</f>
        <v>0</v>
      </c>
      <c r="O107" s="79">
        <f>SUM(C107:N107)+_xlfn.XLOOKUP(A107,RegisteredPlayers!$F$3:$F$300,RegisteredPlayers!$H$3:$H$300,0)</f>
        <v>0</v>
      </c>
      <c r="P107" s="76">
        <f>_xlfn.XLOOKUP(A107,RegisteredPlayers!$F$3:$F$300,RegisteredPlayers!$I$3:$I$300,0)</f>
        <v>0</v>
      </c>
      <c r="Q107" s="83">
        <v>105</v>
      </c>
      <c r="R107" s="38"/>
      <c r="S107" s="61">
        <v>0</v>
      </c>
      <c r="T107" s="68">
        <v>0</v>
      </c>
      <c r="U107" s="68">
        <v>0</v>
      </c>
      <c r="V107" s="68">
        <v>0</v>
      </c>
      <c r="W107" s="68">
        <v>0</v>
      </c>
      <c r="X107" s="68">
        <v>0</v>
      </c>
      <c r="Y107" s="68">
        <v>0</v>
      </c>
      <c r="Z107" s="68">
        <v>0</v>
      </c>
      <c r="AA107" s="68">
        <v>0</v>
      </c>
      <c r="AB107" s="68">
        <v>0</v>
      </c>
      <c r="AC107" s="68">
        <v>0</v>
      </c>
      <c r="AD107" s="68">
        <v>0</v>
      </c>
      <c r="AE107" s="68">
        <v>0</v>
      </c>
      <c r="AF107" s="79">
        <v>0</v>
      </c>
      <c r="AG107" s="74">
        <v>0</v>
      </c>
      <c r="AH107" s="83">
        <v>105</v>
      </c>
    </row>
    <row r="108" spans="1:34" ht="18" customHeight="1" x14ac:dyDescent="0.25">
      <c r="C108" s="68">
        <f>_xlfn.XLOOKUP($A108,'01'!$G$3:$G$100,'01'!$R$3:$R$100,"-")</f>
        <v>0</v>
      </c>
      <c r="D108" s="68">
        <f>_xlfn.XLOOKUP($A108,'02'!$G$3:$G$100,'02'!$R$3:$R$100,"-")</f>
        <v>0</v>
      </c>
      <c r="E108" s="68">
        <f>_xlfn.XLOOKUP($A108,'03'!$G$3:$G$100,'03'!$R$3:$R$100,"-")</f>
        <v>0</v>
      </c>
      <c r="F108" s="68">
        <f>_xlfn.XLOOKUP($A108,'04'!$G$3:$G$100,'04'!$R$3:$R$100,"-")</f>
        <v>0</v>
      </c>
      <c r="G108" s="68">
        <f>_xlfn.XLOOKUP($A108,'05'!$G$3:$G$100,'05'!$R$3:$R$100,"-")</f>
        <v>0</v>
      </c>
      <c r="H108" s="68">
        <f>_xlfn.XLOOKUP($A108,'06'!$G$3:$G$100,'06'!$R$3:$R$100,"-")</f>
        <v>0</v>
      </c>
      <c r="I108" s="68">
        <f>_xlfn.XLOOKUP($A108,'07'!$G$3:$G$100,'07'!$R$3:$R$100,"-")</f>
        <v>0</v>
      </c>
      <c r="J108" s="68">
        <f>_xlfn.XLOOKUP($A108,'08'!$G$3:$G$100,'08'!$R$3:$R$100,"-")</f>
        <v>0</v>
      </c>
      <c r="K108" s="68">
        <f>_xlfn.XLOOKUP($A108,'09'!$G$3:$G$100,'09'!$R$3:$R$100,"-")</f>
        <v>0</v>
      </c>
      <c r="L108" s="68">
        <f>_xlfn.XLOOKUP($A108,'10'!$G$3:$G$100,'10'!$R$3:$R$100,"-")</f>
        <v>0</v>
      </c>
      <c r="M108" s="68">
        <f>_xlfn.XLOOKUP($A108,'11'!$G$3:$G$100,'11'!$R$3:$R$100,"-")</f>
        <v>0</v>
      </c>
      <c r="N108" s="68">
        <f>_xlfn.XLOOKUP($A108,'12'!$G$3:$G$100,'12'!$R$3:$R$100,"-")</f>
        <v>0</v>
      </c>
      <c r="O108" s="79">
        <f>SUM(C108:N108)+_xlfn.XLOOKUP(A108,RegisteredPlayers!$F$3:$F$300,RegisteredPlayers!$H$3:$H$300,0)</f>
        <v>0</v>
      </c>
      <c r="P108" s="76">
        <f>_xlfn.XLOOKUP(A108,RegisteredPlayers!$F$3:$F$300,RegisteredPlayers!$I$3:$I$300,0)</f>
        <v>0</v>
      </c>
      <c r="Q108" s="82">
        <v>106</v>
      </c>
      <c r="R108" s="38"/>
      <c r="S108" s="61">
        <v>0</v>
      </c>
      <c r="T108" s="68">
        <v>0</v>
      </c>
      <c r="U108" s="68">
        <v>0</v>
      </c>
      <c r="V108" s="68">
        <v>0</v>
      </c>
      <c r="W108" s="68">
        <v>0</v>
      </c>
      <c r="X108" s="68">
        <v>0</v>
      </c>
      <c r="Y108" s="68">
        <v>0</v>
      </c>
      <c r="Z108" s="68">
        <v>0</v>
      </c>
      <c r="AA108" s="68">
        <v>0</v>
      </c>
      <c r="AB108" s="68">
        <v>0</v>
      </c>
      <c r="AC108" s="68">
        <v>0</v>
      </c>
      <c r="AD108" s="68">
        <v>0</v>
      </c>
      <c r="AE108" s="68">
        <v>0</v>
      </c>
      <c r="AF108" s="79">
        <v>0</v>
      </c>
      <c r="AG108" s="74">
        <v>0</v>
      </c>
      <c r="AH108" s="82">
        <v>106</v>
      </c>
    </row>
    <row r="109" spans="1:34" ht="18" customHeight="1" x14ac:dyDescent="0.25">
      <c r="C109" s="68">
        <f>_xlfn.XLOOKUP($A109,'01'!$G$3:$G$100,'01'!$R$3:$R$100,"-")</f>
        <v>0</v>
      </c>
      <c r="D109" s="68">
        <f>_xlfn.XLOOKUP($A109,'02'!$G$3:$G$100,'02'!$R$3:$R$100,"-")</f>
        <v>0</v>
      </c>
      <c r="E109" s="68">
        <f>_xlfn.XLOOKUP($A109,'03'!$G$3:$G$100,'03'!$R$3:$R$100,"-")</f>
        <v>0</v>
      </c>
      <c r="F109" s="68">
        <f>_xlfn.XLOOKUP($A109,'04'!$G$3:$G$100,'04'!$R$3:$R$100,"-")</f>
        <v>0</v>
      </c>
      <c r="G109" s="68">
        <f>_xlfn.XLOOKUP($A109,'05'!$G$3:$G$100,'05'!$R$3:$R$100,"-")</f>
        <v>0</v>
      </c>
      <c r="H109" s="68">
        <f>_xlfn.XLOOKUP($A109,'06'!$G$3:$G$100,'06'!$R$3:$R$100,"-")</f>
        <v>0</v>
      </c>
      <c r="I109" s="68">
        <f>_xlfn.XLOOKUP($A109,'07'!$G$3:$G$100,'07'!$R$3:$R$100,"-")</f>
        <v>0</v>
      </c>
      <c r="J109" s="68">
        <f>_xlfn.XLOOKUP($A109,'08'!$G$3:$G$100,'08'!$R$3:$R$100,"-")</f>
        <v>0</v>
      </c>
      <c r="K109" s="68">
        <f>_xlfn.XLOOKUP($A109,'09'!$G$3:$G$100,'09'!$R$3:$R$100,"-")</f>
        <v>0</v>
      </c>
      <c r="L109" s="68">
        <f>_xlfn.XLOOKUP($A109,'10'!$G$3:$G$100,'10'!$R$3:$R$100,"-")</f>
        <v>0</v>
      </c>
      <c r="M109" s="68">
        <f>_xlfn.XLOOKUP($A109,'11'!$G$3:$G$100,'11'!$R$3:$R$100,"-")</f>
        <v>0</v>
      </c>
      <c r="N109" s="68">
        <f>_xlfn.XLOOKUP($A109,'12'!$G$3:$G$100,'12'!$R$3:$R$100,"-")</f>
        <v>0</v>
      </c>
      <c r="O109" s="79">
        <f>SUM(C109:N109)+_xlfn.XLOOKUP(A109,RegisteredPlayers!$F$3:$F$300,RegisteredPlayers!$H$3:$H$300,0)</f>
        <v>0</v>
      </c>
      <c r="P109" s="76">
        <f>_xlfn.XLOOKUP(A109,RegisteredPlayers!$F$3:$F$300,RegisteredPlayers!$I$3:$I$300,0)</f>
        <v>0</v>
      </c>
      <c r="Q109" s="82">
        <v>107</v>
      </c>
      <c r="R109" s="38"/>
      <c r="S109" s="61">
        <v>0</v>
      </c>
      <c r="T109" s="68">
        <v>0</v>
      </c>
      <c r="U109" s="68">
        <v>0</v>
      </c>
      <c r="V109" s="68">
        <v>0</v>
      </c>
      <c r="W109" s="68">
        <v>0</v>
      </c>
      <c r="X109" s="68">
        <v>0</v>
      </c>
      <c r="Y109" s="68">
        <v>0</v>
      </c>
      <c r="Z109" s="68">
        <v>0</v>
      </c>
      <c r="AA109" s="68">
        <v>0</v>
      </c>
      <c r="AB109" s="68">
        <v>0</v>
      </c>
      <c r="AC109" s="68">
        <v>0</v>
      </c>
      <c r="AD109" s="68">
        <v>0</v>
      </c>
      <c r="AE109" s="68">
        <v>0</v>
      </c>
      <c r="AF109" s="79">
        <v>0</v>
      </c>
      <c r="AG109" s="74">
        <v>0</v>
      </c>
      <c r="AH109" s="82">
        <v>107</v>
      </c>
    </row>
    <row r="110" spans="1:34" ht="18" customHeight="1" x14ac:dyDescent="0.25">
      <c r="C110" s="68">
        <f>_xlfn.XLOOKUP($A110,'01'!$G$3:$G$100,'01'!$R$3:$R$100,"-")</f>
        <v>0</v>
      </c>
      <c r="D110" s="68">
        <f>_xlfn.XLOOKUP($A110,'02'!$G$3:$G$100,'02'!$R$3:$R$100,"-")</f>
        <v>0</v>
      </c>
      <c r="E110" s="68">
        <f>_xlfn.XLOOKUP($A110,'03'!$G$3:$G$100,'03'!$R$3:$R$100,"-")</f>
        <v>0</v>
      </c>
      <c r="F110" s="68">
        <f>_xlfn.XLOOKUP($A110,'04'!$G$3:$G$100,'04'!$R$3:$R$100,"-")</f>
        <v>0</v>
      </c>
      <c r="G110" s="68">
        <f>_xlfn.XLOOKUP($A110,'05'!$G$3:$G$100,'05'!$R$3:$R$100,"-")</f>
        <v>0</v>
      </c>
      <c r="H110" s="68">
        <f>_xlfn.XLOOKUP($A110,'06'!$G$3:$G$100,'06'!$R$3:$R$100,"-")</f>
        <v>0</v>
      </c>
      <c r="I110" s="68">
        <f>_xlfn.XLOOKUP($A110,'07'!$G$3:$G$100,'07'!$R$3:$R$100,"-")</f>
        <v>0</v>
      </c>
      <c r="J110" s="68">
        <f>_xlfn.XLOOKUP($A110,'08'!$G$3:$G$100,'08'!$R$3:$R$100,"-")</f>
        <v>0</v>
      </c>
      <c r="K110" s="68">
        <f>_xlfn.XLOOKUP($A110,'09'!$G$3:$G$100,'09'!$R$3:$R$100,"-")</f>
        <v>0</v>
      </c>
      <c r="L110" s="68">
        <f>_xlfn.XLOOKUP($A110,'10'!$G$3:$G$100,'10'!$R$3:$R$100,"-")</f>
        <v>0</v>
      </c>
      <c r="M110" s="68">
        <f>_xlfn.XLOOKUP($A110,'11'!$G$3:$G$100,'11'!$R$3:$R$100,"-")</f>
        <v>0</v>
      </c>
      <c r="N110" s="68">
        <f>_xlfn.XLOOKUP($A110,'12'!$G$3:$G$100,'12'!$R$3:$R$100,"-")</f>
        <v>0</v>
      </c>
      <c r="O110" s="79">
        <f>SUM(C110:N110)+_xlfn.XLOOKUP(A110,RegisteredPlayers!$F$3:$F$300,RegisteredPlayers!$H$3:$H$300,0)</f>
        <v>0</v>
      </c>
      <c r="P110" s="76">
        <f>_xlfn.XLOOKUP(A110,RegisteredPlayers!$F$3:$F$300,RegisteredPlayers!$I$3:$I$300,0)</f>
        <v>0</v>
      </c>
      <c r="Q110" s="82">
        <v>108</v>
      </c>
      <c r="R110" s="38"/>
      <c r="S110" s="61">
        <v>0</v>
      </c>
      <c r="T110" s="68">
        <v>0</v>
      </c>
      <c r="U110" s="68">
        <v>0</v>
      </c>
      <c r="V110" s="68">
        <v>0</v>
      </c>
      <c r="W110" s="68">
        <v>0</v>
      </c>
      <c r="X110" s="68">
        <v>0</v>
      </c>
      <c r="Y110" s="68">
        <v>0</v>
      </c>
      <c r="Z110" s="68">
        <v>0</v>
      </c>
      <c r="AA110" s="68">
        <v>0</v>
      </c>
      <c r="AB110" s="68">
        <v>0</v>
      </c>
      <c r="AC110" s="68">
        <v>0</v>
      </c>
      <c r="AD110" s="68">
        <v>0</v>
      </c>
      <c r="AE110" s="68">
        <v>0</v>
      </c>
      <c r="AF110" s="79">
        <v>0</v>
      </c>
      <c r="AG110" s="74">
        <v>0</v>
      </c>
      <c r="AH110" s="82">
        <v>108</v>
      </c>
    </row>
    <row r="111" spans="1:34" ht="18" customHeight="1" x14ac:dyDescent="0.25">
      <c r="C111" s="68">
        <f>_xlfn.XLOOKUP($A111,'01'!$G$3:$G$100,'01'!$R$3:$R$100,"-")</f>
        <v>0</v>
      </c>
      <c r="D111" s="68">
        <f>_xlfn.XLOOKUP($A111,'02'!$G$3:$G$100,'02'!$R$3:$R$100,"-")</f>
        <v>0</v>
      </c>
      <c r="E111" s="68">
        <f>_xlfn.XLOOKUP($A111,'03'!$G$3:$G$100,'03'!$R$3:$R$100,"-")</f>
        <v>0</v>
      </c>
      <c r="F111" s="68">
        <f>_xlfn.XLOOKUP($A111,'04'!$G$3:$G$100,'04'!$R$3:$R$100,"-")</f>
        <v>0</v>
      </c>
      <c r="G111" s="68">
        <f>_xlfn.XLOOKUP($A111,'05'!$G$3:$G$100,'05'!$R$3:$R$100,"-")</f>
        <v>0</v>
      </c>
      <c r="H111" s="68">
        <f>_xlfn.XLOOKUP($A111,'06'!$G$3:$G$100,'06'!$R$3:$R$100,"-")</f>
        <v>0</v>
      </c>
      <c r="I111" s="68">
        <f>_xlfn.XLOOKUP($A111,'07'!$G$3:$G$100,'07'!$R$3:$R$100,"-")</f>
        <v>0</v>
      </c>
      <c r="J111" s="68">
        <f>_xlfn.XLOOKUP($A111,'08'!$G$3:$G$100,'08'!$R$3:$R$100,"-")</f>
        <v>0</v>
      </c>
      <c r="K111" s="68">
        <f>_xlfn.XLOOKUP($A111,'09'!$G$3:$G$100,'09'!$R$3:$R$100,"-")</f>
        <v>0</v>
      </c>
      <c r="L111" s="68">
        <f>_xlfn.XLOOKUP($A111,'10'!$G$3:$G$100,'10'!$R$3:$R$100,"-")</f>
        <v>0</v>
      </c>
      <c r="M111" s="68">
        <f>_xlfn.XLOOKUP($A111,'11'!$G$3:$G$100,'11'!$R$3:$R$100,"-")</f>
        <v>0</v>
      </c>
      <c r="N111" s="68">
        <f>_xlfn.XLOOKUP($A111,'12'!$G$3:$G$100,'12'!$R$3:$R$100,"-")</f>
        <v>0</v>
      </c>
      <c r="O111" s="79">
        <f>SUM(C111:N111)+_xlfn.XLOOKUP(A111,RegisteredPlayers!$F$3:$F$300,RegisteredPlayers!$H$3:$H$300,0)</f>
        <v>0</v>
      </c>
      <c r="P111" s="76">
        <f>_xlfn.XLOOKUP(A111,RegisteredPlayers!$F$3:$F$300,RegisteredPlayers!$I$3:$I$300,0)</f>
        <v>0</v>
      </c>
      <c r="Q111" s="82">
        <v>109</v>
      </c>
      <c r="R111" s="38"/>
      <c r="S111" s="61">
        <v>0</v>
      </c>
      <c r="T111" s="68">
        <v>0</v>
      </c>
      <c r="U111" s="68">
        <v>0</v>
      </c>
      <c r="V111" s="68">
        <v>0</v>
      </c>
      <c r="W111" s="68">
        <v>0</v>
      </c>
      <c r="X111" s="68">
        <v>0</v>
      </c>
      <c r="Y111" s="68">
        <v>0</v>
      </c>
      <c r="Z111" s="68">
        <v>0</v>
      </c>
      <c r="AA111" s="68">
        <v>0</v>
      </c>
      <c r="AB111" s="68">
        <v>0</v>
      </c>
      <c r="AC111" s="68">
        <v>0</v>
      </c>
      <c r="AD111" s="68">
        <v>0</v>
      </c>
      <c r="AE111" s="68">
        <v>0</v>
      </c>
      <c r="AF111" s="79">
        <v>0</v>
      </c>
      <c r="AG111" s="74">
        <v>0</v>
      </c>
      <c r="AH111" s="82">
        <v>109</v>
      </c>
    </row>
    <row r="112" spans="1:34" ht="18" customHeight="1" x14ac:dyDescent="0.25">
      <c r="C112" s="68">
        <f>_xlfn.XLOOKUP($A112,'01'!$G$3:$G$100,'01'!$R$3:$R$100,"-")</f>
        <v>0</v>
      </c>
      <c r="D112" s="68">
        <f>_xlfn.XLOOKUP($A112,'02'!$G$3:$G$100,'02'!$R$3:$R$100,"-")</f>
        <v>0</v>
      </c>
      <c r="E112" s="68">
        <f>_xlfn.XLOOKUP($A112,'03'!$G$3:$G$100,'03'!$R$3:$R$100,"-")</f>
        <v>0</v>
      </c>
      <c r="F112" s="68">
        <f>_xlfn.XLOOKUP($A112,'04'!$G$3:$G$100,'04'!$R$3:$R$100,"-")</f>
        <v>0</v>
      </c>
      <c r="G112" s="68">
        <f>_xlfn.XLOOKUP($A112,'05'!$G$3:$G$100,'05'!$R$3:$R$100,"-")</f>
        <v>0</v>
      </c>
      <c r="H112" s="68">
        <f>_xlfn.XLOOKUP($A112,'06'!$G$3:$G$100,'06'!$R$3:$R$100,"-")</f>
        <v>0</v>
      </c>
      <c r="I112" s="68">
        <f>_xlfn.XLOOKUP($A112,'07'!$G$3:$G$100,'07'!$R$3:$R$100,"-")</f>
        <v>0</v>
      </c>
      <c r="J112" s="68">
        <f>_xlfn.XLOOKUP($A112,'08'!$G$3:$G$100,'08'!$R$3:$R$100,"-")</f>
        <v>0</v>
      </c>
      <c r="K112" s="68">
        <f>_xlfn.XLOOKUP($A112,'09'!$G$3:$G$100,'09'!$R$3:$R$100,"-")</f>
        <v>0</v>
      </c>
      <c r="L112" s="68">
        <f>_xlfn.XLOOKUP($A112,'10'!$G$3:$G$100,'10'!$R$3:$R$100,"-")</f>
        <v>0</v>
      </c>
      <c r="M112" s="68">
        <f>_xlfn.XLOOKUP($A112,'11'!$G$3:$G$100,'11'!$R$3:$R$100,"-")</f>
        <v>0</v>
      </c>
      <c r="N112" s="68">
        <f>_xlfn.XLOOKUP($A112,'12'!$G$3:$G$100,'12'!$R$3:$R$100,"-")</f>
        <v>0</v>
      </c>
      <c r="O112" s="79">
        <f>SUM(C112:N112)+_xlfn.XLOOKUP(A112,RegisteredPlayers!$F$3:$F$300,RegisteredPlayers!$H$3:$H$300,0)</f>
        <v>0</v>
      </c>
      <c r="P112" s="76">
        <f>_xlfn.XLOOKUP(A112,RegisteredPlayers!$F$3:$F$300,RegisteredPlayers!$I$3:$I$300,0)</f>
        <v>0</v>
      </c>
      <c r="Q112" s="82">
        <v>110</v>
      </c>
      <c r="R112" s="38"/>
      <c r="S112" s="61">
        <v>0</v>
      </c>
      <c r="T112" s="68">
        <v>0</v>
      </c>
      <c r="U112" s="68">
        <v>0</v>
      </c>
      <c r="V112" s="68">
        <v>0</v>
      </c>
      <c r="W112" s="68">
        <v>0</v>
      </c>
      <c r="X112" s="68">
        <v>0</v>
      </c>
      <c r="Y112" s="68">
        <v>0</v>
      </c>
      <c r="Z112" s="68">
        <v>0</v>
      </c>
      <c r="AA112" s="68">
        <v>0</v>
      </c>
      <c r="AB112" s="68">
        <v>0</v>
      </c>
      <c r="AC112" s="68">
        <v>0</v>
      </c>
      <c r="AD112" s="68">
        <v>0</v>
      </c>
      <c r="AE112" s="68">
        <v>0</v>
      </c>
      <c r="AF112" s="79">
        <v>0</v>
      </c>
      <c r="AG112" s="74">
        <v>0</v>
      </c>
      <c r="AH112" s="82">
        <v>110</v>
      </c>
    </row>
    <row r="113" spans="3:34" ht="18" customHeight="1" x14ac:dyDescent="0.25">
      <c r="C113" s="68">
        <f>_xlfn.XLOOKUP($A113,'01'!$G$3:$G$100,'01'!$R$3:$R$100,"-")</f>
        <v>0</v>
      </c>
      <c r="D113" s="68">
        <f>_xlfn.XLOOKUP($A113,'02'!$G$3:$G$100,'02'!$R$3:$R$100,"-")</f>
        <v>0</v>
      </c>
      <c r="E113" s="68">
        <f>_xlfn.XLOOKUP($A113,'03'!$G$3:$G$100,'03'!$R$3:$R$100,"-")</f>
        <v>0</v>
      </c>
      <c r="F113" s="68">
        <f>_xlfn.XLOOKUP($A113,'04'!$G$3:$G$100,'04'!$R$3:$R$100,"-")</f>
        <v>0</v>
      </c>
      <c r="G113" s="68">
        <f>_xlfn.XLOOKUP($A113,'05'!$G$3:$G$100,'05'!$R$3:$R$100,"-")</f>
        <v>0</v>
      </c>
      <c r="H113" s="68">
        <f>_xlfn.XLOOKUP($A113,'06'!$G$3:$G$100,'06'!$R$3:$R$100,"-")</f>
        <v>0</v>
      </c>
      <c r="I113" s="68">
        <f>_xlfn.XLOOKUP($A113,'07'!$G$3:$G$100,'07'!$R$3:$R$100,"-")</f>
        <v>0</v>
      </c>
      <c r="J113" s="68">
        <f>_xlfn.XLOOKUP($A113,'08'!$G$3:$G$100,'08'!$R$3:$R$100,"-")</f>
        <v>0</v>
      </c>
      <c r="K113" s="68">
        <f>_xlfn.XLOOKUP($A113,'09'!$G$3:$G$100,'09'!$R$3:$R$100,"-")</f>
        <v>0</v>
      </c>
      <c r="L113" s="68">
        <f>_xlfn.XLOOKUP($A113,'10'!$G$3:$G$100,'10'!$R$3:$R$100,"-")</f>
        <v>0</v>
      </c>
      <c r="M113" s="68">
        <f>_xlfn.XLOOKUP($A113,'11'!$G$3:$G$100,'11'!$R$3:$R$100,"-")</f>
        <v>0</v>
      </c>
      <c r="N113" s="68">
        <f>_xlfn.XLOOKUP($A113,'12'!$G$3:$G$100,'12'!$R$3:$R$100,"-")</f>
        <v>0</v>
      </c>
      <c r="O113" s="79">
        <f>SUM(C113:N113)+_xlfn.XLOOKUP(A113,RegisteredPlayers!$F$3:$F$300,RegisteredPlayers!$H$3:$H$300,0)</f>
        <v>0</v>
      </c>
      <c r="P113" s="76">
        <f>_xlfn.XLOOKUP(A113,RegisteredPlayers!$F$3:$F$300,RegisteredPlayers!$I$3:$I$300,0)</f>
        <v>0</v>
      </c>
      <c r="Q113" s="82">
        <v>111</v>
      </c>
      <c r="R113" s="38"/>
      <c r="S113" s="61">
        <v>0</v>
      </c>
      <c r="T113" s="68">
        <v>0</v>
      </c>
      <c r="U113" s="68">
        <v>0</v>
      </c>
      <c r="V113" s="68">
        <v>0</v>
      </c>
      <c r="W113" s="68">
        <v>0</v>
      </c>
      <c r="X113" s="68">
        <v>0</v>
      </c>
      <c r="Y113" s="68">
        <v>0</v>
      </c>
      <c r="Z113" s="68">
        <v>0</v>
      </c>
      <c r="AA113" s="68">
        <v>0</v>
      </c>
      <c r="AB113" s="68">
        <v>0</v>
      </c>
      <c r="AC113" s="68">
        <v>0</v>
      </c>
      <c r="AD113" s="68">
        <v>0</v>
      </c>
      <c r="AE113" s="68">
        <v>0</v>
      </c>
      <c r="AF113" s="79">
        <v>0</v>
      </c>
      <c r="AG113" s="74">
        <v>0</v>
      </c>
      <c r="AH113" s="82">
        <v>111</v>
      </c>
    </row>
    <row r="114" spans="3:34" ht="18" customHeight="1" x14ac:dyDescent="0.25">
      <c r="C114" s="68">
        <f>_xlfn.XLOOKUP($A114,'01'!$G$3:$G$100,'01'!$R$3:$R$100,"-")</f>
        <v>0</v>
      </c>
      <c r="D114" s="68">
        <f>_xlfn.XLOOKUP($A114,'02'!$G$3:$G$100,'02'!$R$3:$R$100,"-")</f>
        <v>0</v>
      </c>
      <c r="E114" s="68">
        <f>_xlfn.XLOOKUP($A114,'03'!$G$3:$G$100,'03'!$R$3:$R$100,"-")</f>
        <v>0</v>
      </c>
      <c r="F114" s="68">
        <f>_xlfn.XLOOKUP($A114,'04'!$G$3:$G$100,'04'!$R$3:$R$100,"-")</f>
        <v>0</v>
      </c>
      <c r="G114" s="68">
        <f>_xlfn.XLOOKUP($A114,'05'!$G$3:$G$100,'05'!$R$3:$R$100,"-")</f>
        <v>0</v>
      </c>
      <c r="H114" s="68">
        <f>_xlfn.XLOOKUP($A114,'06'!$G$3:$G$100,'06'!$R$3:$R$100,"-")</f>
        <v>0</v>
      </c>
      <c r="I114" s="68">
        <f>_xlfn.XLOOKUP($A114,'07'!$G$3:$G$100,'07'!$R$3:$R$100,"-")</f>
        <v>0</v>
      </c>
      <c r="J114" s="68">
        <f>_xlfn.XLOOKUP($A114,'08'!$G$3:$G$100,'08'!$R$3:$R$100,"-")</f>
        <v>0</v>
      </c>
      <c r="K114" s="68">
        <f>_xlfn.XLOOKUP($A114,'09'!$G$3:$G$100,'09'!$R$3:$R$100,"-")</f>
        <v>0</v>
      </c>
      <c r="L114" s="68">
        <f>_xlfn.XLOOKUP($A114,'10'!$G$3:$G$100,'10'!$R$3:$R$100,"-")</f>
        <v>0</v>
      </c>
      <c r="M114" s="68">
        <f>_xlfn.XLOOKUP($A114,'11'!$G$3:$G$100,'11'!$R$3:$R$100,"-")</f>
        <v>0</v>
      </c>
      <c r="N114" s="68">
        <f>_xlfn.XLOOKUP($A114,'12'!$G$3:$G$100,'12'!$R$3:$R$100,"-")</f>
        <v>0</v>
      </c>
      <c r="O114" s="79">
        <f>SUM(C114:N114)+_xlfn.XLOOKUP(A114,RegisteredPlayers!$F$3:$F$300,RegisteredPlayers!$H$3:$H$300,0)</f>
        <v>0</v>
      </c>
      <c r="P114" s="76">
        <f>_xlfn.XLOOKUP(A114,RegisteredPlayers!$F$3:$F$300,RegisteredPlayers!$I$3:$I$300,0)</f>
        <v>0</v>
      </c>
      <c r="Q114" s="82">
        <v>112</v>
      </c>
      <c r="R114" s="38"/>
      <c r="S114" s="61">
        <v>0</v>
      </c>
      <c r="T114" s="68">
        <v>0</v>
      </c>
      <c r="U114" s="68">
        <v>0</v>
      </c>
      <c r="V114" s="68">
        <v>0</v>
      </c>
      <c r="W114" s="68">
        <v>0</v>
      </c>
      <c r="X114" s="68">
        <v>0</v>
      </c>
      <c r="Y114" s="68">
        <v>0</v>
      </c>
      <c r="Z114" s="68">
        <v>0</v>
      </c>
      <c r="AA114" s="68">
        <v>0</v>
      </c>
      <c r="AB114" s="68">
        <v>0</v>
      </c>
      <c r="AC114" s="68">
        <v>0</v>
      </c>
      <c r="AD114" s="68">
        <v>0</v>
      </c>
      <c r="AE114" s="68">
        <v>0</v>
      </c>
      <c r="AF114" s="79">
        <v>0</v>
      </c>
      <c r="AG114" s="74">
        <v>0</v>
      </c>
      <c r="AH114" s="82">
        <v>112</v>
      </c>
    </row>
    <row r="115" spans="3:34" ht="18" customHeight="1" x14ac:dyDescent="0.25">
      <c r="C115" s="68">
        <f>_xlfn.XLOOKUP($A115,'01'!$G$3:$G$100,'01'!$R$3:$R$100,"-")</f>
        <v>0</v>
      </c>
      <c r="D115" s="68">
        <f>_xlfn.XLOOKUP($A115,'02'!$G$3:$G$100,'02'!$R$3:$R$100,"-")</f>
        <v>0</v>
      </c>
      <c r="E115" s="68">
        <f>_xlfn.XLOOKUP($A115,'03'!$G$3:$G$100,'03'!$R$3:$R$100,"-")</f>
        <v>0</v>
      </c>
      <c r="F115" s="68">
        <f>_xlfn.XLOOKUP($A115,'04'!$G$3:$G$100,'04'!$R$3:$R$100,"-")</f>
        <v>0</v>
      </c>
      <c r="G115" s="68">
        <f>_xlfn.XLOOKUP($A115,'05'!$G$3:$G$100,'05'!$R$3:$R$100,"-")</f>
        <v>0</v>
      </c>
      <c r="H115" s="68">
        <f>_xlfn.XLOOKUP($A115,'06'!$G$3:$G$100,'06'!$R$3:$R$100,"-")</f>
        <v>0</v>
      </c>
      <c r="I115" s="68">
        <f>_xlfn.XLOOKUP($A115,'07'!$G$3:$G$100,'07'!$R$3:$R$100,"-")</f>
        <v>0</v>
      </c>
      <c r="J115" s="68">
        <f>_xlfn.XLOOKUP($A115,'08'!$G$3:$G$100,'08'!$R$3:$R$100,"-")</f>
        <v>0</v>
      </c>
      <c r="K115" s="68">
        <f>_xlfn.XLOOKUP($A115,'09'!$G$3:$G$100,'09'!$R$3:$R$100,"-")</f>
        <v>0</v>
      </c>
      <c r="L115" s="68">
        <f>_xlfn.XLOOKUP($A115,'10'!$G$3:$G$100,'10'!$R$3:$R$100,"-")</f>
        <v>0</v>
      </c>
      <c r="M115" s="68">
        <f>_xlfn.XLOOKUP($A115,'11'!$G$3:$G$100,'11'!$R$3:$R$100,"-")</f>
        <v>0</v>
      </c>
      <c r="N115" s="68">
        <f>_xlfn.XLOOKUP($A115,'12'!$G$3:$G$100,'12'!$R$3:$R$100,"-")</f>
        <v>0</v>
      </c>
      <c r="O115" s="79">
        <f>SUM(C115:N115)+_xlfn.XLOOKUP(A115,RegisteredPlayers!$F$3:$F$300,RegisteredPlayers!$H$3:$H$300,0)</f>
        <v>0</v>
      </c>
      <c r="P115" s="76">
        <f>_xlfn.XLOOKUP(A115,RegisteredPlayers!$F$3:$F$300,RegisteredPlayers!$I$3:$I$300,0)</f>
        <v>0</v>
      </c>
      <c r="Q115" s="82">
        <v>113</v>
      </c>
      <c r="R115" s="38"/>
      <c r="S115" s="61">
        <v>0</v>
      </c>
      <c r="T115" s="68">
        <v>0</v>
      </c>
      <c r="U115" s="68">
        <v>0</v>
      </c>
      <c r="V115" s="68">
        <v>0</v>
      </c>
      <c r="W115" s="68">
        <v>0</v>
      </c>
      <c r="X115" s="68">
        <v>0</v>
      </c>
      <c r="Y115" s="68">
        <v>0</v>
      </c>
      <c r="Z115" s="68">
        <v>0</v>
      </c>
      <c r="AA115" s="68">
        <v>0</v>
      </c>
      <c r="AB115" s="68">
        <v>0</v>
      </c>
      <c r="AC115" s="68">
        <v>0</v>
      </c>
      <c r="AD115" s="68">
        <v>0</v>
      </c>
      <c r="AE115" s="68">
        <v>0</v>
      </c>
      <c r="AF115" s="79">
        <v>0</v>
      </c>
      <c r="AG115" s="74">
        <v>0</v>
      </c>
      <c r="AH115" s="82">
        <v>113</v>
      </c>
    </row>
    <row r="116" spans="3:34" ht="18" customHeight="1" x14ac:dyDescent="0.25">
      <c r="C116" s="68">
        <f>_xlfn.XLOOKUP($A116,'01'!$G$3:$G$100,'01'!$R$3:$R$100,"-")</f>
        <v>0</v>
      </c>
      <c r="D116" s="68">
        <f>_xlfn.XLOOKUP($A116,'02'!$G$3:$G$100,'02'!$R$3:$R$100,"-")</f>
        <v>0</v>
      </c>
      <c r="E116" s="68">
        <f>_xlfn.XLOOKUP($A116,'03'!$G$3:$G$100,'03'!$R$3:$R$100,"-")</f>
        <v>0</v>
      </c>
      <c r="F116" s="68">
        <f>_xlfn.XLOOKUP($A116,'04'!$G$3:$G$100,'04'!$R$3:$R$100,"-")</f>
        <v>0</v>
      </c>
      <c r="G116" s="68">
        <f>_xlfn.XLOOKUP($A116,'05'!$G$3:$G$100,'05'!$R$3:$R$100,"-")</f>
        <v>0</v>
      </c>
      <c r="H116" s="68">
        <f>_xlfn.XLOOKUP($A116,'06'!$G$3:$G$100,'06'!$R$3:$R$100,"-")</f>
        <v>0</v>
      </c>
      <c r="I116" s="68">
        <f>_xlfn.XLOOKUP($A116,'07'!$G$3:$G$100,'07'!$R$3:$R$100,"-")</f>
        <v>0</v>
      </c>
      <c r="J116" s="68">
        <f>_xlfn.XLOOKUP($A116,'08'!$G$3:$G$100,'08'!$R$3:$R$100,"-")</f>
        <v>0</v>
      </c>
      <c r="K116" s="68">
        <f>_xlfn.XLOOKUP($A116,'09'!$G$3:$G$100,'09'!$R$3:$R$100,"-")</f>
        <v>0</v>
      </c>
      <c r="L116" s="68">
        <f>_xlfn.XLOOKUP($A116,'10'!$G$3:$G$100,'10'!$R$3:$R$100,"-")</f>
        <v>0</v>
      </c>
      <c r="M116" s="68">
        <f>_xlfn.XLOOKUP($A116,'11'!$G$3:$G$100,'11'!$R$3:$R$100,"-")</f>
        <v>0</v>
      </c>
      <c r="N116" s="68">
        <f>_xlfn.XLOOKUP($A116,'12'!$G$3:$G$100,'12'!$R$3:$R$100,"-")</f>
        <v>0</v>
      </c>
      <c r="O116" s="79">
        <f>SUM(C116:N116)+_xlfn.XLOOKUP(A116,RegisteredPlayers!$F$3:$F$300,RegisteredPlayers!$H$3:$H$300,0)</f>
        <v>0</v>
      </c>
      <c r="P116" s="76">
        <f>_xlfn.XLOOKUP(A116,RegisteredPlayers!$F$3:$F$300,RegisteredPlayers!$I$3:$I$300,0)</f>
        <v>0</v>
      </c>
      <c r="Q116" s="82">
        <v>114</v>
      </c>
      <c r="R116" s="38"/>
      <c r="S116" s="61">
        <v>0</v>
      </c>
      <c r="T116" s="68">
        <v>0</v>
      </c>
      <c r="U116" s="68">
        <v>0</v>
      </c>
      <c r="V116" s="68">
        <v>0</v>
      </c>
      <c r="W116" s="68">
        <v>0</v>
      </c>
      <c r="X116" s="68">
        <v>0</v>
      </c>
      <c r="Y116" s="68">
        <v>0</v>
      </c>
      <c r="Z116" s="68">
        <v>0</v>
      </c>
      <c r="AA116" s="68">
        <v>0</v>
      </c>
      <c r="AB116" s="68">
        <v>0</v>
      </c>
      <c r="AC116" s="68">
        <v>0</v>
      </c>
      <c r="AD116" s="68">
        <v>0</v>
      </c>
      <c r="AE116" s="68">
        <v>0</v>
      </c>
      <c r="AF116" s="79">
        <v>0</v>
      </c>
      <c r="AG116" s="74">
        <v>0</v>
      </c>
      <c r="AH116" s="82">
        <v>114</v>
      </c>
    </row>
    <row r="117" spans="3:34" ht="18" customHeight="1" x14ac:dyDescent="0.25">
      <c r="C117" s="68">
        <f>_xlfn.XLOOKUP($A117,'01'!$G$3:$G$100,'01'!$R$3:$R$100,"-")</f>
        <v>0</v>
      </c>
      <c r="D117" s="68">
        <f>_xlfn.XLOOKUP($A117,'02'!$G$3:$G$100,'02'!$R$3:$R$100,"-")</f>
        <v>0</v>
      </c>
      <c r="E117" s="68">
        <f>_xlfn.XLOOKUP($A117,'03'!$G$3:$G$100,'03'!$R$3:$R$100,"-")</f>
        <v>0</v>
      </c>
      <c r="F117" s="68">
        <f>_xlfn.XLOOKUP($A117,'04'!$G$3:$G$100,'04'!$R$3:$R$100,"-")</f>
        <v>0</v>
      </c>
      <c r="G117" s="68">
        <f>_xlfn.XLOOKUP($A117,'05'!$G$3:$G$100,'05'!$R$3:$R$100,"-")</f>
        <v>0</v>
      </c>
      <c r="H117" s="68">
        <f>_xlfn.XLOOKUP($A117,'06'!$G$3:$G$100,'06'!$R$3:$R$100,"-")</f>
        <v>0</v>
      </c>
      <c r="I117" s="68">
        <f>_xlfn.XLOOKUP($A117,'07'!$G$3:$G$100,'07'!$R$3:$R$100,"-")</f>
        <v>0</v>
      </c>
      <c r="J117" s="68">
        <f>_xlfn.XLOOKUP($A117,'08'!$G$3:$G$100,'08'!$R$3:$R$100,"-")</f>
        <v>0</v>
      </c>
      <c r="K117" s="68">
        <f>_xlfn.XLOOKUP($A117,'09'!$G$3:$G$100,'09'!$R$3:$R$100,"-")</f>
        <v>0</v>
      </c>
      <c r="L117" s="68">
        <f>_xlfn.XLOOKUP($A117,'10'!$G$3:$G$100,'10'!$R$3:$R$100,"-")</f>
        <v>0</v>
      </c>
      <c r="M117" s="68">
        <f>_xlfn.XLOOKUP($A117,'11'!$G$3:$G$100,'11'!$R$3:$R$100,"-")</f>
        <v>0</v>
      </c>
      <c r="N117" s="68">
        <f>_xlfn.XLOOKUP($A117,'12'!$G$3:$G$100,'12'!$R$3:$R$100,"-")</f>
        <v>0</v>
      </c>
      <c r="O117" s="79">
        <f>SUM(C117:N117)+_xlfn.XLOOKUP(A117,RegisteredPlayers!$F$3:$F$300,RegisteredPlayers!$H$3:$H$300,0)</f>
        <v>0</v>
      </c>
      <c r="P117" s="76">
        <f>_xlfn.XLOOKUP(A117,RegisteredPlayers!$F$3:$F$300,RegisteredPlayers!$I$3:$I$300,0)</f>
        <v>0</v>
      </c>
      <c r="Q117" s="83">
        <v>115</v>
      </c>
      <c r="R117" s="38"/>
      <c r="S117" s="61">
        <v>0</v>
      </c>
      <c r="T117" s="68">
        <v>0</v>
      </c>
      <c r="U117" s="68">
        <v>0</v>
      </c>
      <c r="V117" s="68">
        <v>0</v>
      </c>
      <c r="W117" s="68">
        <v>0</v>
      </c>
      <c r="X117" s="68">
        <v>0</v>
      </c>
      <c r="Y117" s="68">
        <v>0</v>
      </c>
      <c r="Z117" s="68">
        <v>0</v>
      </c>
      <c r="AA117" s="68">
        <v>0</v>
      </c>
      <c r="AB117" s="68">
        <v>0</v>
      </c>
      <c r="AC117" s="68">
        <v>0</v>
      </c>
      <c r="AD117" s="68">
        <v>0</v>
      </c>
      <c r="AE117" s="68">
        <v>0</v>
      </c>
      <c r="AF117" s="79">
        <v>0</v>
      </c>
      <c r="AG117" s="74">
        <v>0</v>
      </c>
      <c r="AH117" s="83">
        <v>115</v>
      </c>
    </row>
    <row r="118" spans="3:34" ht="18" customHeight="1" x14ac:dyDescent="0.25">
      <c r="C118" s="68">
        <f>_xlfn.XLOOKUP($A118,'01'!$G$3:$G$100,'01'!$R$3:$R$100,"-")</f>
        <v>0</v>
      </c>
      <c r="D118" s="68">
        <f>_xlfn.XLOOKUP($A118,'02'!$G$3:$G$100,'02'!$R$3:$R$100,"-")</f>
        <v>0</v>
      </c>
      <c r="E118" s="68">
        <f>_xlfn.XLOOKUP($A118,'03'!$G$3:$G$100,'03'!$R$3:$R$100,"-")</f>
        <v>0</v>
      </c>
      <c r="F118" s="68">
        <f>_xlfn.XLOOKUP($A118,'04'!$G$3:$G$100,'04'!$R$3:$R$100,"-")</f>
        <v>0</v>
      </c>
      <c r="G118" s="68">
        <f>_xlfn.XLOOKUP($A118,'05'!$G$3:$G$100,'05'!$R$3:$R$100,"-")</f>
        <v>0</v>
      </c>
      <c r="H118" s="68">
        <f>_xlfn.XLOOKUP($A118,'06'!$G$3:$G$100,'06'!$R$3:$R$100,"-")</f>
        <v>0</v>
      </c>
      <c r="I118" s="68">
        <f>_xlfn.XLOOKUP($A118,'07'!$G$3:$G$100,'07'!$R$3:$R$100,"-")</f>
        <v>0</v>
      </c>
      <c r="J118" s="68">
        <f>_xlfn.XLOOKUP($A118,'08'!$G$3:$G$100,'08'!$R$3:$R$100,"-")</f>
        <v>0</v>
      </c>
      <c r="K118" s="68">
        <f>_xlfn.XLOOKUP($A118,'09'!$G$3:$G$100,'09'!$R$3:$R$100,"-")</f>
        <v>0</v>
      </c>
      <c r="L118" s="68">
        <f>_xlfn.XLOOKUP($A118,'10'!$G$3:$G$100,'10'!$R$3:$R$100,"-")</f>
        <v>0</v>
      </c>
      <c r="M118" s="68">
        <f>_xlfn.XLOOKUP($A118,'11'!$G$3:$G$100,'11'!$R$3:$R$100,"-")</f>
        <v>0</v>
      </c>
      <c r="N118" s="68">
        <f>_xlfn.XLOOKUP($A118,'12'!$G$3:$G$100,'12'!$R$3:$R$100,"-")</f>
        <v>0</v>
      </c>
      <c r="O118" s="79">
        <f>SUM(C118:N118)+_xlfn.XLOOKUP(A118,RegisteredPlayers!$F$3:$F$300,RegisteredPlayers!$H$3:$H$300,0)</f>
        <v>0</v>
      </c>
      <c r="P118" s="76">
        <f>_xlfn.XLOOKUP(A118,RegisteredPlayers!$F$3:$F$300,RegisteredPlayers!$I$3:$I$300,0)</f>
        <v>0</v>
      </c>
      <c r="Q118" s="82">
        <v>116</v>
      </c>
      <c r="R118" s="38"/>
      <c r="S118" s="61">
        <v>0</v>
      </c>
      <c r="T118" s="68">
        <v>0</v>
      </c>
      <c r="U118" s="68">
        <v>0</v>
      </c>
      <c r="V118" s="68">
        <v>0</v>
      </c>
      <c r="W118" s="68">
        <v>0</v>
      </c>
      <c r="X118" s="68">
        <v>0</v>
      </c>
      <c r="Y118" s="68">
        <v>0</v>
      </c>
      <c r="Z118" s="68">
        <v>0</v>
      </c>
      <c r="AA118" s="68">
        <v>0</v>
      </c>
      <c r="AB118" s="68">
        <v>0</v>
      </c>
      <c r="AC118" s="68">
        <v>0</v>
      </c>
      <c r="AD118" s="68">
        <v>0</v>
      </c>
      <c r="AE118" s="68">
        <v>0</v>
      </c>
      <c r="AF118" s="79">
        <v>0</v>
      </c>
      <c r="AG118" s="74">
        <v>0</v>
      </c>
      <c r="AH118" s="82">
        <v>116</v>
      </c>
    </row>
    <row r="119" spans="3:34" ht="18" customHeight="1" x14ac:dyDescent="0.25">
      <c r="C119" s="68">
        <f>_xlfn.XLOOKUP($A119,'01'!$G$3:$G$100,'01'!$R$3:$R$100,"-")</f>
        <v>0</v>
      </c>
      <c r="D119" s="68">
        <f>_xlfn.XLOOKUP($A119,'02'!$G$3:$G$100,'02'!$R$3:$R$100,"-")</f>
        <v>0</v>
      </c>
      <c r="E119" s="68">
        <f>_xlfn.XLOOKUP($A119,'03'!$G$3:$G$100,'03'!$R$3:$R$100,"-")</f>
        <v>0</v>
      </c>
      <c r="F119" s="68">
        <f>_xlfn.XLOOKUP($A119,'04'!$G$3:$G$100,'04'!$R$3:$R$100,"-")</f>
        <v>0</v>
      </c>
      <c r="G119" s="68">
        <f>_xlfn.XLOOKUP($A119,'05'!$G$3:$G$100,'05'!$R$3:$R$100,"-")</f>
        <v>0</v>
      </c>
      <c r="H119" s="68">
        <f>_xlfn.XLOOKUP($A119,'06'!$G$3:$G$100,'06'!$R$3:$R$100,"-")</f>
        <v>0</v>
      </c>
      <c r="I119" s="68">
        <f>_xlfn.XLOOKUP($A119,'07'!$G$3:$G$100,'07'!$R$3:$R$100,"-")</f>
        <v>0</v>
      </c>
      <c r="J119" s="68">
        <f>_xlfn.XLOOKUP($A119,'08'!$G$3:$G$100,'08'!$R$3:$R$100,"-")</f>
        <v>0</v>
      </c>
      <c r="K119" s="68">
        <f>_xlfn.XLOOKUP($A119,'09'!$G$3:$G$100,'09'!$R$3:$R$100,"-")</f>
        <v>0</v>
      </c>
      <c r="L119" s="68">
        <f>_xlfn.XLOOKUP($A119,'10'!$G$3:$G$100,'10'!$R$3:$R$100,"-")</f>
        <v>0</v>
      </c>
      <c r="M119" s="68">
        <f>_xlfn.XLOOKUP($A119,'11'!$G$3:$G$100,'11'!$R$3:$R$100,"-")</f>
        <v>0</v>
      </c>
      <c r="N119" s="68">
        <f>_xlfn.XLOOKUP($A119,'12'!$G$3:$G$100,'12'!$R$3:$R$100,"-")</f>
        <v>0</v>
      </c>
      <c r="O119" s="79">
        <f>SUM(C119:N119)+_xlfn.XLOOKUP(A119,RegisteredPlayers!$F$3:$F$300,RegisteredPlayers!$H$3:$H$300,0)</f>
        <v>0</v>
      </c>
      <c r="P119" s="76">
        <f>_xlfn.XLOOKUP(A119,RegisteredPlayers!$F$3:$F$300,RegisteredPlayers!$I$3:$I$300,0)</f>
        <v>0</v>
      </c>
      <c r="Q119" s="82">
        <v>117</v>
      </c>
      <c r="R119" s="38"/>
      <c r="S119" s="61">
        <v>0</v>
      </c>
      <c r="T119" s="68">
        <v>0</v>
      </c>
      <c r="U119" s="68">
        <v>0</v>
      </c>
      <c r="V119" s="68">
        <v>0</v>
      </c>
      <c r="W119" s="68">
        <v>0</v>
      </c>
      <c r="X119" s="68">
        <v>0</v>
      </c>
      <c r="Y119" s="68">
        <v>0</v>
      </c>
      <c r="Z119" s="68">
        <v>0</v>
      </c>
      <c r="AA119" s="68">
        <v>0</v>
      </c>
      <c r="AB119" s="68">
        <v>0</v>
      </c>
      <c r="AC119" s="68">
        <v>0</v>
      </c>
      <c r="AD119" s="68">
        <v>0</v>
      </c>
      <c r="AE119" s="68">
        <v>0</v>
      </c>
      <c r="AF119" s="79">
        <v>0</v>
      </c>
      <c r="AG119" s="74">
        <v>0</v>
      </c>
      <c r="AH119" s="82">
        <v>117</v>
      </c>
    </row>
    <row r="120" spans="3:34" ht="18" customHeight="1" x14ac:dyDescent="0.25">
      <c r="C120" s="68">
        <f>_xlfn.XLOOKUP($A120,'01'!$G$3:$G$100,'01'!$R$3:$R$100,"-")</f>
        <v>0</v>
      </c>
      <c r="D120" s="68">
        <f>_xlfn.XLOOKUP($A120,'02'!$G$3:$G$100,'02'!$R$3:$R$100,"-")</f>
        <v>0</v>
      </c>
      <c r="E120" s="68">
        <f>_xlfn.XLOOKUP($A120,'03'!$G$3:$G$100,'03'!$R$3:$R$100,"-")</f>
        <v>0</v>
      </c>
      <c r="F120" s="68">
        <f>_xlfn.XLOOKUP($A120,'04'!$G$3:$G$100,'04'!$R$3:$R$100,"-")</f>
        <v>0</v>
      </c>
      <c r="G120" s="68">
        <f>_xlfn.XLOOKUP($A120,'05'!$G$3:$G$100,'05'!$R$3:$R$100,"-")</f>
        <v>0</v>
      </c>
      <c r="H120" s="68">
        <f>_xlfn.XLOOKUP($A120,'06'!$G$3:$G$100,'06'!$R$3:$R$100,"-")</f>
        <v>0</v>
      </c>
      <c r="I120" s="68">
        <f>_xlfn.XLOOKUP($A120,'07'!$G$3:$G$100,'07'!$R$3:$R$100,"-")</f>
        <v>0</v>
      </c>
      <c r="J120" s="68">
        <f>_xlfn.XLOOKUP($A120,'08'!$G$3:$G$100,'08'!$R$3:$R$100,"-")</f>
        <v>0</v>
      </c>
      <c r="K120" s="68">
        <f>_xlfn.XLOOKUP($A120,'09'!$G$3:$G$100,'09'!$R$3:$R$100,"-")</f>
        <v>0</v>
      </c>
      <c r="L120" s="68">
        <f>_xlfn.XLOOKUP($A120,'10'!$G$3:$G$100,'10'!$R$3:$R$100,"-")</f>
        <v>0</v>
      </c>
      <c r="M120" s="68">
        <f>_xlfn.XLOOKUP($A120,'11'!$G$3:$G$100,'11'!$R$3:$R$100,"-")</f>
        <v>0</v>
      </c>
      <c r="N120" s="68">
        <f>_xlfn.XLOOKUP($A120,'12'!$G$3:$G$100,'12'!$R$3:$R$100,"-")</f>
        <v>0</v>
      </c>
      <c r="O120" s="79">
        <f>SUM(C120:N120)+_xlfn.XLOOKUP(A120,RegisteredPlayers!$F$3:$F$300,RegisteredPlayers!$H$3:$H$300,0)</f>
        <v>0</v>
      </c>
      <c r="P120" s="76">
        <f>_xlfn.XLOOKUP(A120,RegisteredPlayers!$F$3:$F$300,RegisteredPlayers!$I$3:$I$300,0)</f>
        <v>0</v>
      </c>
      <c r="Q120" s="82">
        <v>118</v>
      </c>
      <c r="R120" s="38"/>
      <c r="S120" s="61">
        <v>0</v>
      </c>
      <c r="T120" s="68">
        <v>0</v>
      </c>
      <c r="U120" s="68">
        <v>0</v>
      </c>
      <c r="V120" s="68">
        <v>0</v>
      </c>
      <c r="W120" s="68">
        <v>0</v>
      </c>
      <c r="X120" s="68">
        <v>0</v>
      </c>
      <c r="Y120" s="68">
        <v>0</v>
      </c>
      <c r="Z120" s="68">
        <v>0</v>
      </c>
      <c r="AA120" s="68">
        <v>0</v>
      </c>
      <c r="AB120" s="68">
        <v>0</v>
      </c>
      <c r="AC120" s="68">
        <v>0</v>
      </c>
      <c r="AD120" s="68">
        <v>0</v>
      </c>
      <c r="AE120" s="68">
        <v>0</v>
      </c>
      <c r="AF120" s="79">
        <v>0</v>
      </c>
      <c r="AG120" s="74">
        <v>0</v>
      </c>
      <c r="AH120" s="82">
        <v>118</v>
      </c>
    </row>
    <row r="121" spans="3:34" ht="18" customHeight="1" x14ac:dyDescent="0.25">
      <c r="C121" s="68">
        <f>_xlfn.XLOOKUP($A121,'01'!$G$3:$G$100,'01'!$R$3:$R$100,"-")</f>
        <v>0</v>
      </c>
      <c r="D121" s="68">
        <f>_xlfn.XLOOKUP($A121,'02'!$G$3:$G$100,'02'!$R$3:$R$100,"-")</f>
        <v>0</v>
      </c>
      <c r="E121" s="68">
        <f>_xlfn.XLOOKUP($A121,'03'!$G$3:$G$100,'03'!$R$3:$R$100,"-")</f>
        <v>0</v>
      </c>
      <c r="F121" s="68">
        <f>_xlfn.XLOOKUP($A121,'04'!$G$3:$G$100,'04'!$R$3:$R$100,"-")</f>
        <v>0</v>
      </c>
      <c r="G121" s="68">
        <f>_xlfn.XLOOKUP($A121,'05'!$G$3:$G$100,'05'!$R$3:$R$100,"-")</f>
        <v>0</v>
      </c>
      <c r="H121" s="68">
        <f>_xlfn.XLOOKUP($A121,'06'!$G$3:$G$100,'06'!$R$3:$R$100,"-")</f>
        <v>0</v>
      </c>
      <c r="I121" s="68">
        <f>_xlfn.XLOOKUP($A121,'07'!$G$3:$G$100,'07'!$R$3:$R$100,"-")</f>
        <v>0</v>
      </c>
      <c r="J121" s="68">
        <f>_xlfn.XLOOKUP($A121,'08'!$G$3:$G$100,'08'!$R$3:$R$100,"-")</f>
        <v>0</v>
      </c>
      <c r="K121" s="68">
        <f>_xlfn.XLOOKUP($A121,'09'!$G$3:$G$100,'09'!$R$3:$R$100,"-")</f>
        <v>0</v>
      </c>
      <c r="L121" s="68">
        <f>_xlfn.XLOOKUP($A121,'10'!$G$3:$G$100,'10'!$R$3:$R$100,"-")</f>
        <v>0</v>
      </c>
      <c r="M121" s="68">
        <f>_xlfn.XLOOKUP($A121,'11'!$G$3:$G$100,'11'!$R$3:$R$100,"-")</f>
        <v>0</v>
      </c>
      <c r="N121" s="68">
        <f>_xlfn.XLOOKUP($A121,'12'!$G$3:$G$100,'12'!$R$3:$R$100,"-")</f>
        <v>0</v>
      </c>
      <c r="O121" s="79">
        <f>SUM(C121:N121)+_xlfn.XLOOKUP(A121,RegisteredPlayers!$F$3:$F$300,RegisteredPlayers!$H$3:$H$300,0)</f>
        <v>0</v>
      </c>
      <c r="P121" s="76">
        <f>_xlfn.XLOOKUP(A121,RegisteredPlayers!$F$3:$F$300,RegisteredPlayers!$I$3:$I$300,0)</f>
        <v>0</v>
      </c>
      <c r="Q121" s="82">
        <v>119</v>
      </c>
      <c r="R121" s="38"/>
      <c r="S121" s="61">
        <v>0</v>
      </c>
      <c r="T121" s="68">
        <v>0</v>
      </c>
      <c r="U121" s="68">
        <v>0</v>
      </c>
      <c r="V121" s="68">
        <v>0</v>
      </c>
      <c r="W121" s="68">
        <v>0</v>
      </c>
      <c r="X121" s="68">
        <v>0</v>
      </c>
      <c r="Y121" s="68">
        <v>0</v>
      </c>
      <c r="Z121" s="68">
        <v>0</v>
      </c>
      <c r="AA121" s="68">
        <v>0</v>
      </c>
      <c r="AB121" s="68">
        <v>0</v>
      </c>
      <c r="AC121" s="68">
        <v>0</v>
      </c>
      <c r="AD121" s="68">
        <v>0</v>
      </c>
      <c r="AE121" s="68">
        <v>0</v>
      </c>
      <c r="AF121" s="79">
        <v>0</v>
      </c>
      <c r="AG121" s="74">
        <v>0</v>
      </c>
      <c r="AH121" s="82">
        <v>119</v>
      </c>
    </row>
    <row r="122" spans="3:34" ht="18" customHeight="1" x14ac:dyDescent="0.25">
      <c r="C122" s="68">
        <f>_xlfn.XLOOKUP($A122,'01'!$G$3:$G$100,'01'!$R$3:$R$100,"-")</f>
        <v>0</v>
      </c>
      <c r="D122" s="68">
        <f>_xlfn.XLOOKUP($A122,'02'!$G$3:$G$100,'02'!$R$3:$R$100,"-")</f>
        <v>0</v>
      </c>
      <c r="E122" s="68">
        <f>_xlfn.XLOOKUP($A122,'03'!$G$3:$G$100,'03'!$R$3:$R$100,"-")</f>
        <v>0</v>
      </c>
      <c r="F122" s="68">
        <f>_xlfn.XLOOKUP($A122,'04'!$G$3:$G$100,'04'!$R$3:$R$100,"-")</f>
        <v>0</v>
      </c>
      <c r="G122" s="68">
        <f>_xlfn.XLOOKUP($A122,'05'!$G$3:$G$100,'05'!$R$3:$R$100,"-")</f>
        <v>0</v>
      </c>
      <c r="H122" s="68">
        <f>_xlfn.XLOOKUP($A122,'06'!$G$3:$G$100,'06'!$R$3:$R$100,"-")</f>
        <v>0</v>
      </c>
      <c r="I122" s="68">
        <f>_xlfn.XLOOKUP($A122,'07'!$G$3:$G$100,'07'!$R$3:$R$100,"-")</f>
        <v>0</v>
      </c>
      <c r="J122" s="68">
        <f>_xlfn.XLOOKUP($A122,'08'!$G$3:$G$100,'08'!$R$3:$R$100,"-")</f>
        <v>0</v>
      </c>
      <c r="K122" s="68">
        <f>_xlfn.XLOOKUP($A122,'09'!$G$3:$G$100,'09'!$R$3:$R$100,"-")</f>
        <v>0</v>
      </c>
      <c r="L122" s="68">
        <f>_xlfn.XLOOKUP($A122,'10'!$G$3:$G$100,'10'!$R$3:$R$100,"-")</f>
        <v>0</v>
      </c>
      <c r="M122" s="68">
        <f>_xlfn.XLOOKUP($A122,'11'!$G$3:$G$100,'11'!$R$3:$R$100,"-")</f>
        <v>0</v>
      </c>
      <c r="N122" s="68">
        <f>_xlfn.XLOOKUP($A122,'12'!$G$3:$G$100,'12'!$R$3:$R$100,"-")</f>
        <v>0</v>
      </c>
      <c r="O122" s="79">
        <f>SUM(C122:N122)+_xlfn.XLOOKUP(A122,RegisteredPlayers!$F$3:$F$300,RegisteredPlayers!$H$3:$H$300,0)</f>
        <v>0</v>
      </c>
      <c r="P122" s="76">
        <f>_xlfn.XLOOKUP(A122,RegisteredPlayers!$F$3:$F$300,RegisteredPlayers!$I$3:$I$300,0)</f>
        <v>0</v>
      </c>
      <c r="Q122" s="82">
        <v>120</v>
      </c>
      <c r="R122" s="38"/>
      <c r="S122" s="61">
        <v>0</v>
      </c>
      <c r="T122" s="68">
        <v>0</v>
      </c>
      <c r="U122" s="68">
        <v>0</v>
      </c>
      <c r="V122" s="68">
        <v>0</v>
      </c>
      <c r="W122" s="68">
        <v>0</v>
      </c>
      <c r="X122" s="68">
        <v>0</v>
      </c>
      <c r="Y122" s="68">
        <v>0</v>
      </c>
      <c r="Z122" s="68">
        <v>0</v>
      </c>
      <c r="AA122" s="68">
        <v>0</v>
      </c>
      <c r="AB122" s="68">
        <v>0</v>
      </c>
      <c r="AC122" s="68">
        <v>0</v>
      </c>
      <c r="AD122" s="68">
        <v>0</v>
      </c>
      <c r="AE122" s="68">
        <v>0</v>
      </c>
      <c r="AF122" s="79">
        <v>0</v>
      </c>
      <c r="AG122" s="74">
        <v>0</v>
      </c>
      <c r="AH122" s="82">
        <v>120</v>
      </c>
    </row>
    <row r="123" spans="3:34" ht="18" customHeight="1" x14ac:dyDescent="0.25">
      <c r="C123" s="68">
        <f>_xlfn.XLOOKUP($A123,'01'!$G$3:$G$100,'01'!$R$3:$R$100,"-")</f>
        <v>0</v>
      </c>
      <c r="D123" s="68">
        <f>_xlfn.XLOOKUP($A123,'02'!$G$3:$G$100,'02'!$R$3:$R$100,"-")</f>
        <v>0</v>
      </c>
      <c r="E123" s="68">
        <f>_xlfn.XLOOKUP($A123,'03'!$G$3:$G$100,'03'!$R$3:$R$100,"-")</f>
        <v>0</v>
      </c>
      <c r="F123" s="68">
        <f>_xlfn.XLOOKUP($A123,'04'!$G$3:$G$100,'04'!$R$3:$R$100,"-")</f>
        <v>0</v>
      </c>
      <c r="G123" s="68">
        <f>_xlfn.XLOOKUP($A123,'05'!$G$3:$G$100,'05'!$R$3:$R$100,"-")</f>
        <v>0</v>
      </c>
      <c r="H123" s="68">
        <f>_xlfn.XLOOKUP($A123,'06'!$G$3:$G$100,'06'!$R$3:$R$100,"-")</f>
        <v>0</v>
      </c>
      <c r="I123" s="68">
        <f>_xlfn.XLOOKUP($A123,'07'!$G$3:$G$100,'07'!$R$3:$R$100,"-")</f>
        <v>0</v>
      </c>
      <c r="J123" s="68">
        <f>_xlfn.XLOOKUP($A123,'08'!$G$3:$G$100,'08'!$R$3:$R$100,"-")</f>
        <v>0</v>
      </c>
      <c r="K123" s="68">
        <f>_xlfn.XLOOKUP($A123,'09'!$G$3:$G$100,'09'!$R$3:$R$100,"-")</f>
        <v>0</v>
      </c>
      <c r="L123" s="68">
        <f>_xlfn.XLOOKUP($A123,'10'!$G$3:$G$100,'10'!$R$3:$R$100,"-")</f>
        <v>0</v>
      </c>
      <c r="M123" s="68">
        <f>_xlfn.XLOOKUP($A123,'11'!$G$3:$G$100,'11'!$R$3:$R$100,"-")</f>
        <v>0</v>
      </c>
      <c r="N123" s="68">
        <f>_xlfn.XLOOKUP($A123,'12'!$G$3:$G$100,'12'!$R$3:$R$100,"-")</f>
        <v>0</v>
      </c>
      <c r="O123" s="79">
        <f>SUM(C123:N123)+_xlfn.XLOOKUP(A123,RegisteredPlayers!$F$3:$F$300,RegisteredPlayers!$H$3:$H$300,0)</f>
        <v>0</v>
      </c>
      <c r="P123" s="76">
        <f>_xlfn.XLOOKUP(A123,RegisteredPlayers!$F$3:$F$300,RegisteredPlayers!$I$3:$I$300,0)</f>
        <v>0</v>
      </c>
      <c r="Q123" s="82">
        <v>121</v>
      </c>
      <c r="R123" s="38"/>
      <c r="S123" s="61">
        <v>0</v>
      </c>
      <c r="T123" s="68">
        <v>0</v>
      </c>
      <c r="U123" s="68">
        <v>0</v>
      </c>
      <c r="V123" s="68">
        <v>0</v>
      </c>
      <c r="W123" s="68">
        <v>0</v>
      </c>
      <c r="X123" s="68">
        <v>0</v>
      </c>
      <c r="Y123" s="68">
        <v>0</v>
      </c>
      <c r="Z123" s="68">
        <v>0</v>
      </c>
      <c r="AA123" s="68">
        <v>0</v>
      </c>
      <c r="AB123" s="68">
        <v>0</v>
      </c>
      <c r="AC123" s="68">
        <v>0</v>
      </c>
      <c r="AD123" s="68">
        <v>0</v>
      </c>
      <c r="AE123" s="68">
        <v>0</v>
      </c>
      <c r="AF123" s="79">
        <v>0</v>
      </c>
      <c r="AG123" s="74">
        <v>0</v>
      </c>
      <c r="AH123" s="82">
        <v>121</v>
      </c>
    </row>
    <row r="124" spans="3:34" ht="18" customHeight="1" x14ac:dyDescent="0.25">
      <c r="C124" s="68">
        <f>_xlfn.XLOOKUP($A124,'01'!$G$3:$G$100,'01'!$R$3:$R$100,"-")</f>
        <v>0</v>
      </c>
      <c r="D124" s="68">
        <f>_xlfn.XLOOKUP($A124,'02'!$G$3:$G$100,'02'!$R$3:$R$100,"-")</f>
        <v>0</v>
      </c>
      <c r="E124" s="68">
        <f>_xlfn.XLOOKUP($A124,'03'!$G$3:$G$100,'03'!$R$3:$R$100,"-")</f>
        <v>0</v>
      </c>
      <c r="F124" s="68">
        <f>_xlfn.XLOOKUP($A124,'04'!$G$3:$G$100,'04'!$R$3:$R$100,"-")</f>
        <v>0</v>
      </c>
      <c r="G124" s="68">
        <f>_xlfn.XLOOKUP($A124,'05'!$G$3:$G$100,'05'!$R$3:$R$100,"-")</f>
        <v>0</v>
      </c>
      <c r="H124" s="68">
        <f>_xlfn.XLOOKUP($A124,'06'!$G$3:$G$100,'06'!$R$3:$R$100,"-")</f>
        <v>0</v>
      </c>
      <c r="I124" s="68">
        <f>_xlfn.XLOOKUP($A124,'07'!$G$3:$G$100,'07'!$R$3:$R$100,"-")</f>
        <v>0</v>
      </c>
      <c r="J124" s="68">
        <f>_xlfn.XLOOKUP($A124,'08'!$G$3:$G$100,'08'!$R$3:$R$100,"-")</f>
        <v>0</v>
      </c>
      <c r="K124" s="68">
        <f>_xlfn.XLOOKUP($A124,'09'!$G$3:$G$100,'09'!$R$3:$R$100,"-")</f>
        <v>0</v>
      </c>
      <c r="L124" s="68">
        <f>_xlfn.XLOOKUP($A124,'10'!$G$3:$G$100,'10'!$R$3:$R$100,"-")</f>
        <v>0</v>
      </c>
      <c r="M124" s="68">
        <f>_xlfn.XLOOKUP($A124,'11'!$G$3:$G$100,'11'!$R$3:$R$100,"-")</f>
        <v>0</v>
      </c>
      <c r="N124" s="68">
        <f>_xlfn.XLOOKUP($A124,'12'!$G$3:$G$100,'12'!$R$3:$R$100,"-")</f>
        <v>0</v>
      </c>
      <c r="O124" s="79">
        <f>SUM(C124:N124)+_xlfn.XLOOKUP(A124,RegisteredPlayers!$F$3:$F$300,RegisteredPlayers!$H$3:$H$300,0)</f>
        <v>0</v>
      </c>
      <c r="P124" s="76">
        <f>_xlfn.XLOOKUP(A124,RegisteredPlayers!$F$3:$F$300,RegisteredPlayers!$I$3:$I$300,0)</f>
        <v>0</v>
      </c>
      <c r="Q124" s="82">
        <v>122</v>
      </c>
      <c r="R124" s="38"/>
      <c r="S124" s="61">
        <v>0</v>
      </c>
      <c r="T124" s="68">
        <v>0</v>
      </c>
      <c r="U124" s="68">
        <v>0</v>
      </c>
      <c r="V124" s="68">
        <v>0</v>
      </c>
      <c r="W124" s="68">
        <v>0</v>
      </c>
      <c r="X124" s="68">
        <v>0</v>
      </c>
      <c r="Y124" s="68">
        <v>0</v>
      </c>
      <c r="Z124" s="68">
        <v>0</v>
      </c>
      <c r="AA124" s="68">
        <v>0</v>
      </c>
      <c r="AB124" s="68">
        <v>0</v>
      </c>
      <c r="AC124" s="68">
        <v>0</v>
      </c>
      <c r="AD124" s="68">
        <v>0</v>
      </c>
      <c r="AE124" s="68">
        <v>0</v>
      </c>
      <c r="AF124" s="79">
        <v>0</v>
      </c>
      <c r="AG124" s="74">
        <v>0</v>
      </c>
      <c r="AH124" s="82">
        <v>122</v>
      </c>
    </row>
    <row r="125" spans="3:34" ht="18" customHeight="1" x14ac:dyDescent="0.25">
      <c r="C125" s="68">
        <f>_xlfn.XLOOKUP($A125,'01'!$G$3:$G$100,'01'!$R$3:$R$100,"-")</f>
        <v>0</v>
      </c>
      <c r="D125" s="68">
        <f>_xlfn.XLOOKUP($A125,'02'!$G$3:$G$100,'02'!$R$3:$R$100,"-")</f>
        <v>0</v>
      </c>
      <c r="E125" s="68">
        <f>_xlfn.XLOOKUP($A125,'03'!$G$3:$G$100,'03'!$R$3:$R$100,"-")</f>
        <v>0</v>
      </c>
      <c r="F125" s="68">
        <f>_xlfn.XLOOKUP($A125,'04'!$G$3:$G$100,'04'!$R$3:$R$100,"-")</f>
        <v>0</v>
      </c>
      <c r="G125" s="68">
        <f>_xlfn.XLOOKUP($A125,'05'!$G$3:$G$100,'05'!$R$3:$R$100,"-")</f>
        <v>0</v>
      </c>
      <c r="H125" s="68">
        <f>_xlfn.XLOOKUP($A125,'06'!$G$3:$G$100,'06'!$R$3:$R$100,"-")</f>
        <v>0</v>
      </c>
      <c r="I125" s="68">
        <f>_xlfn.XLOOKUP($A125,'07'!$G$3:$G$100,'07'!$R$3:$R$100,"-")</f>
        <v>0</v>
      </c>
      <c r="J125" s="68">
        <f>_xlfn.XLOOKUP($A125,'08'!$G$3:$G$100,'08'!$R$3:$R$100,"-")</f>
        <v>0</v>
      </c>
      <c r="K125" s="68">
        <f>_xlfn.XLOOKUP($A125,'09'!$G$3:$G$100,'09'!$R$3:$R$100,"-")</f>
        <v>0</v>
      </c>
      <c r="L125" s="68">
        <f>_xlfn.XLOOKUP($A125,'10'!$G$3:$G$100,'10'!$R$3:$R$100,"-")</f>
        <v>0</v>
      </c>
      <c r="M125" s="68">
        <f>_xlfn.XLOOKUP($A125,'11'!$G$3:$G$100,'11'!$R$3:$R$100,"-")</f>
        <v>0</v>
      </c>
      <c r="N125" s="68">
        <f>_xlfn.XLOOKUP($A125,'12'!$G$3:$G$100,'12'!$R$3:$R$100,"-")</f>
        <v>0</v>
      </c>
      <c r="O125" s="79">
        <f>SUM(C125:N125)+_xlfn.XLOOKUP(A125,RegisteredPlayers!$F$3:$F$300,RegisteredPlayers!$H$3:$H$300,0)</f>
        <v>0</v>
      </c>
      <c r="P125" s="76">
        <f>_xlfn.XLOOKUP(A125,RegisteredPlayers!$F$3:$F$300,RegisteredPlayers!$I$3:$I$300,0)</f>
        <v>0</v>
      </c>
      <c r="Q125" s="82">
        <v>123</v>
      </c>
      <c r="R125" s="38"/>
      <c r="S125" s="61">
        <v>0</v>
      </c>
      <c r="T125" s="68">
        <v>0</v>
      </c>
      <c r="U125" s="68">
        <v>0</v>
      </c>
      <c r="V125" s="68">
        <v>0</v>
      </c>
      <c r="W125" s="68">
        <v>0</v>
      </c>
      <c r="X125" s="68">
        <v>0</v>
      </c>
      <c r="Y125" s="68">
        <v>0</v>
      </c>
      <c r="Z125" s="68">
        <v>0</v>
      </c>
      <c r="AA125" s="68">
        <v>0</v>
      </c>
      <c r="AB125" s="68">
        <v>0</v>
      </c>
      <c r="AC125" s="68">
        <v>0</v>
      </c>
      <c r="AD125" s="68">
        <v>0</v>
      </c>
      <c r="AE125" s="68">
        <v>0</v>
      </c>
      <c r="AF125" s="79">
        <v>0</v>
      </c>
      <c r="AG125" s="74">
        <v>0</v>
      </c>
      <c r="AH125" s="82">
        <v>123</v>
      </c>
    </row>
    <row r="126" spans="3:34" ht="18" customHeight="1" x14ac:dyDescent="0.25">
      <c r="C126" s="68">
        <f>_xlfn.XLOOKUP($A126,'01'!$G$3:$G$100,'01'!$R$3:$R$100,"-")</f>
        <v>0</v>
      </c>
      <c r="D126" s="68">
        <f>_xlfn.XLOOKUP($A126,'02'!$G$3:$G$100,'02'!$R$3:$R$100,"-")</f>
        <v>0</v>
      </c>
      <c r="E126" s="68">
        <f>_xlfn.XLOOKUP($A126,'03'!$G$3:$G$100,'03'!$R$3:$R$100,"-")</f>
        <v>0</v>
      </c>
      <c r="F126" s="68">
        <f>_xlfn.XLOOKUP($A126,'04'!$G$3:$G$100,'04'!$R$3:$R$100,"-")</f>
        <v>0</v>
      </c>
      <c r="G126" s="68">
        <f>_xlfn.XLOOKUP($A126,'05'!$G$3:$G$100,'05'!$R$3:$R$100,"-")</f>
        <v>0</v>
      </c>
      <c r="H126" s="68">
        <f>_xlfn.XLOOKUP($A126,'06'!$G$3:$G$100,'06'!$R$3:$R$100,"-")</f>
        <v>0</v>
      </c>
      <c r="I126" s="68">
        <f>_xlfn.XLOOKUP($A126,'07'!$G$3:$G$100,'07'!$R$3:$R$100,"-")</f>
        <v>0</v>
      </c>
      <c r="J126" s="68">
        <f>_xlfn.XLOOKUP($A126,'08'!$G$3:$G$100,'08'!$R$3:$R$100,"-")</f>
        <v>0</v>
      </c>
      <c r="K126" s="68">
        <f>_xlfn.XLOOKUP($A126,'09'!$G$3:$G$100,'09'!$R$3:$R$100,"-")</f>
        <v>0</v>
      </c>
      <c r="L126" s="68">
        <f>_xlfn.XLOOKUP($A126,'10'!$G$3:$G$100,'10'!$R$3:$R$100,"-")</f>
        <v>0</v>
      </c>
      <c r="M126" s="68">
        <f>_xlfn.XLOOKUP($A126,'11'!$G$3:$G$100,'11'!$R$3:$R$100,"-")</f>
        <v>0</v>
      </c>
      <c r="N126" s="68">
        <f>_xlfn.XLOOKUP($A126,'12'!$G$3:$G$100,'12'!$R$3:$R$100,"-")</f>
        <v>0</v>
      </c>
      <c r="O126" s="79">
        <f>SUM(C126:N126)+_xlfn.XLOOKUP(A126,RegisteredPlayers!$F$3:$F$300,RegisteredPlayers!$H$3:$H$300,0)</f>
        <v>0</v>
      </c>
      <c r="P126" s="76">
        <f>_xlfn.XLOOKUP(A126,RegisteredPlayers!$F$3:$F$300,RegisteredPlayers!$I$3:$I$300,0)</f>
        <v>0</v>
      </c>
      <c r="Q126" s="82">
        <v>124</v>
      </c>
      <c r="R126" s="38"/>
      <c r="S126" s="61">
        <v>0</v>
      </c>
      <c r="T126" s="68">
        <v>0</v>
      </c>
      <c r="U126" s="68">
        <v>0</v>
      </c>
      <c r="V126" s="68">
        <v>0</v>
      </c>
      <c r="W126" s="68">
        <v>0</v>
      </c>
      <c r="X126" s="68">
        <v>0</v>
      </c>
      <c r="Y126" s="68">
        <v>0</v>
      </c>
      <c r="Z126" s="68">
        <v>0</v>
      </c>
      <c r="AA126" s="68">
        <v>0</v>
      </c>
      <c r="AB126" s="68">
        <v>0</v>
      </c>
      <c r="AC126" s="68">
        <v>0</v>
      </c>
      <c r="AD126" s="68">
        <v>0</v>
      </c>
      <c r="AE126" s="68">
        <v>0</v>
      </c>
      <c r="AF126" s="79">
        <v>0</v>
      </c>
      <c r="AG126" s="74">
        <v>0</v>
      </c>
      <c r="AH126" s="82">
        <v>124</v>
      </c>
    </row>
    <row r="127" spans="3:34" ht="18" customHeight="1" x14ac:dyDescent="0.25">
      <c r="C127" s="68">
        <f>_xlfn.XLOOKUP($A127,'01'!$G$3:$G$100,'01'!$R$3:$R$100,"-")</f>
        <v>0</v>
      </c>
      <c r="D127" s="68">
        <f>_xlfn.XLOOKUP($A127,'02'!$G$3:$G$100,'02'!$R$3:$R$100,"-")</f>
        <v>0</v>
      </c>
      <c r="E127" s="68">
        <f>_xlfn.XLOOKUP($A127,'03'!$G$3:$G$100,'03'!$R$3:$R$100,"-")</f>
        <v>0</v>
      </c>
      <c r="F127" s="68">
        <f>_xlfn.XLOOKUP($A127,'04'!$G$3:$G$100,'04'!$R$3:$R$100,"-")</f>
        <v>0</v>
      </c>
      <c r="G127" s="68">
        <f>_xlfn.XLOOKUP($A127,'05'!$G$3:$G$100,'05'!$R$3:$R$100,"-")</f>
        <v>0</v>
      </c>
      <c r="H127" s="68">
        <f>_xlfn.XLOOKUP($A127,'06'!$G$3:$G$100,'06'!$R$3:$R$100,"-")</f>
        <v>0</v>
      </c>
      <c r="I127" s="68">
        <f>_xlfn.XLOOKUP($A127,'07'!$G$3:$G$100,'07'!$R$3:$R$100,"-")</f>
        <v>0</v>
      </c>
      <c r="J127" s="68">
        <f>_xlfn.XLOOKUP($A127,'08'!$G$3:$G$100,'08'!$R$3:$R$100,"-")</f>
        <v>0</v>
      </c>
      <c r="K127" s="68">
        <f>_xlfn.XLOOKUP($A127,'09'!$G$3:$G$100,'09'!$R$3:$R$100,"-")</f>
        <v>0</v>
      </c>
      <c r="L127" s="68">
        <f>_xlfn.XLOOKUP($A127,'10'!$G$3:$G$100,'10'!$R$3:$R$100,"-")</f>
        <v>0</v>
      </c>
      <c r="M127" s="68">
        <f>_xlfn.XLOOKUP($A127,'11'!$G$3:$G$100,'11'!$R$3:$R$100,"-")</f>
        <v>0</v>
      </c>
      <c r="N127" s="68">
        <f>_xlfn.XLOOKUP($A127,'12'!$G$3:$G$100,'12'!$R$3:$R$100,"-")</f>
        <v>0</v>
      </c>
      <c r="O127" s="79">
        <f>SUM(C127:N127)+_xlfn.XLOOKUP(A127,RegisteredPlayers!$F$3:$F$300,RegisteredPlayers!$H$3:$H$300,0)</f>
        <v>0</v>
      </c>
      <c r="P127" s="76">
        <f>_xlfn.XLOOKUP(A127,RegisteredPlayers!$F$3:$F$300,RegisteredPlayers!$I$3:$I$300,0)</f>
        <v>0</v>
      </c>
      <c r="Q127" s="83">
        <v>125</v>
      </c>
      <c r="R127" s="38"/>
      <c r="S127" s="61">
        <v>0</v>
      </c>
      <c r="T127" s="68">
        <v>0</v>
      </c>
      <c r="U127" s="68">
        <v>0</v>
      </c>
      <c r="V127" s="68">
        <v>0</v>
      </c>
      <c r="W127" s="68">
        <v>0</v>
      </c>
      <c r="X127" s="68">
        <v>0</v>
      </c>
      <c r="Y127" s="68">
        <v>0</v>
      </c>
      <c r="Z127" s="68">
        <v>0</v>
      </c>
      <c r="AA127" s="68">
        <v>0</v>
      </c>
      <c r="AB127" s="68">
        <v>0</v>
      </c>
      <c r="AC127" s="68">
        <v>0</v>
      </c>
      <c r="AD127" s="68">
        <v>0</v>
      </c>
      <c r="AE127" s="68">
        <v>0</v>
      </c>
      <c r="AF127" s="79">
        <v>0</v>
      </c>
      <c r="AG127" s="74">
        <v>0</v>
      </c>
      <c r="AH127" s="83">
        <v>125</v>
      </c>
    </row>
    <row r="128" spans="3:34" ht="18" customHeight="1" x14ac:dyDescent="0.25">
      <c r="C128" s="68">
        <f>_xlfn.XLOOKUP($A128,'01'!$G$3:$G$100,'01'!$R$3:$R$100,"-")</f>
        <v>0</v>
      </c>
      <c r="D128" s="68">
        <f>_xlfn.XLOOKUP($A128,'02'!$G$3:$G$100,'02'!$R$3:$R$100,"-")</f>
        <v>0</v>
      </c>
      <c r="E128" s="68">
        <f>_xlfn.XLOOKUP($A128,'03'!$G$3:$G$100,'03'!$R$3:$R$100,"-")</f>
        <v>0</v>
      </c>
      <c r="F128" s="68">
        <f>_xlfn.XLOOKUP($A128,'04'!$G$3:$G$100,'04'!$R$3:$R$100,"-")</f>
        <v>0</v>
      </c>
      <c r="G128" s="68">
        <f>_xlfn.XLOOKUP($A128,'05'!$G$3:$G$100,'05'!$R$3:$R$100,"-")</f>
        <v>0</v>
      </c>
      <c r="H128" s="68">
        <f>_xlfn.XLOOKUP($A128,'06'!$G$3:$G$100,'06'!$R$3:$R$100,"-")</f>
        <v>0</v>
      </c>
      <c r="I128" s="68">
        <f>_xlfn.XLOOKUP($A128,'07'!$G$3:$G$100,'07'!$R$3:$R$100,"-")</f>
        <v>0</v>
      </c>
      <c r="J128" s="68">
        <f>_xlfn.XLOOKUP($A128,'08'!$G$3:$G$100,'08'!$R$3:$R$100,"-")</f>
        <v>0</v>
      </c>
      <c r="K128" s="68">
        <f>_xlfn.XLOOKUP($A128,'09'!$G$3:$G$100,'09'!$R$3:$R$100,"-")</f>
        <v>0</v>
      </c>
      <c r="L128" s="68">
        <f>_xlfn.XLOOKUP($A128,'10'!$G$3:$G$100,'10'!$R$3:$R$100,"-")</f>
        <v>0</v>
      </c>
      <c r="M128" s="68">
        <f>_xlfn.XLOOKUP($A128,'11'!$G$3:$G$100,'11'!$R$3:$R$100,"-")</f>
        <v>0</v>
      </c>
      <c r="N128" s="68">
        <f>_xlfn.XLOOKUP($A128,'12'!$G$3:$G$100,'12'!$R$3:$R$100,"-")</f>
        <v>0</v>
      </c>
      <c r="O128" s="79">
        <f>SUM(C128:N128)+_xlfn.XLOOKUP(A128,RegisteredPlayers!$F$3:$F$300,RegisteredPlayers!$H$3:$H$300,0)</f>
        <v>0</v>
      </c>
      <c r="P128" s="76">
        <f>_xlfn.XLOOKUP(A128,RegisteredPlayers!$F$3:$F$300,RegisteredPlayers!$I$3:$I$300,0)</f>
        <v>0</v>
      </c>
      <c r="Q128" s="82">
        <v>126</v>
      </c>
      <c r="R128" s="38"/>
      <c r="S128" s="61">
        <v>0</v>
      </c>
      <c r="T128" s="68">
        <v>0</v>
      </c>
      <c r="U128" s="68">
        <v>0</v>
      </c>
      <c r="V128" s="68">
        <v>0</v>
      </c>
      <c r="W128" s="68">
        <v>0</v>
      </c>
      <c r="X128" s="68">
        <v>0</v>
      </c>
      <c r="Y128" s="68">
        <v>0</v>
      </c>
      <c r="Z128" s="68">
        <v>0</v>
      </c>
      <c r="AA128" s="68">
        <v>0</v>
      </c>
      <c r="AB128" s="68">
        <v>0</v>
      </c>
      <c r="AC128" s="68">
        <v>0</v>
      </c>
      <c r="AD128" s="68">
        <v>0</v>
      </c>
      <c r="AE128" s="68">
        <v>0</v>
      </c>
      <c r="AF128" s="79">
        <v>0</v>
      </c>
      <c r="AG128" s="74">
        <v>0</v>
      </c>
      <c r="AH128" s="82">
        <v>126</v>
      </c>
    </row>
    <row r="129" spans="3:34" ht="18" customHeight="1" x14ac:dyDescent="0.25">
      <c r="C129" s="68">
        <f>_xlfn.XLOOKUP($A129,'01'!$G$3:$G$100,'01'!$R$3:$R$100,"-")</f>
        <v>0</v>
      </c>
      <c r="D129" s="68">
        <f>_xlfn.XLOOKUP($A129,'02'!$G$3:$G$100,'02'!$R$3:$R$100,"-")</f>
        <v>0</v>
      </c>
      <c r="E129" s="68">
        <f>_xlfn.XLOOKUP($A129,'03'!$G$3:$G$100,'03'!$R$3:$R$100,"-")</f>
        <v>0</v>
      </c>
      <c r="F129" s="68">
        <f>_xlfn.XLOOKUP($A129,'04'!$G$3:$G$100,'04'!$R$3:$R$100,"-")</f>
        <v>0</v>
      </c>
      <c r="G129" s="68">
        <f>_xlfn.XLOOKUP($A129,'05'!$G$3:$G$100,'05'!$R$3:$R$100,"-")</f>
        <v>0</v>
      </c>
      <c r="H129" s="68">
        <f>_xlfn.XLOOKUP($A129,'06'!$G$3:$G$100,'06'!$R$3:$R$100,"-")</f>
        <v>0</v>
      </c>
      <c r="I129" s="68">
        <f>_xlfn.XLOOKUP($A129,'07'!$G$3:$G$100,'07'!$R$3:$R$100,"-")</f>
        <v>0</v>
      </c>
      <c r="J129" s="68">
        <f>_xlfn.XLOOKUP($A129,'08'!$G$3:$G$100,'08'!$R$3:$R$100,"-")</f>
        <v>0</v>
      </c>
      <c r="K129" s="68">
        <f>_xlfn.XLOOKUP($A129,'09'!$G$3:$G$100,'09'!$R$3:$R$100,"-")</f>
        <v>0</v>
      </c>
      <c r="L129" s="68">
        <f>_xlfn.XLOOKUP($A129,'10'!$G$3:$G$100,'10'!$R$3:$R$100,"-")</f>
        <v>0</v>
      </c>
      <c r="M129" s="68">
        <f>_xlfn.XLOOKUP($A129,'11'!$G$3:$G$100,'11'!$R$3:$R$100,"-")</f>
        <v>0</v>
      </c>
      <c r="N129" s="68">
        <f>_xlfn.XLOOKUP($A129,'12'!$G$3:$G$100,'12'!$R$3:$R$100,"-")</f>
        <v>0</v>
      </c>
      <c r="O129" s="79">
        <f>SUM(C129:N129)+_xlfn.XLOOKUP(A129,RegisteredPlayers!$F$3:$F$300,RegisteredPlayers!$H$3:$H$300,0)</f>
        <v>0</v>
      </c>
      <c r="P129" s="76">
        <f>_xlfn.XLOOKUP(A129,RegisteredPlayers!$F$3:$F$300,RegisteredPlayers!$I$3:$I$300,0)</f>
        <v>0</v>
      </c>
      <c r="Q129" s="82">
        <v>127</v>
      </c>
      <c r="R129" s="38"/>
      <c r="S129" s="61">
        <v>0</v>
      </c>
      <c r="T129" s="68">
        <v>0</v>
      </c>
      <c r="U129" s="68">
        <v>0</v>
      </c>
      <c r="V129" s="68">
        <v>0</v>
      </c>
      <c r="W129" s="68">
        <v>0</v>
      </c>
      <c r="X129" s="68">
        <v>0</v>
      </c>
      <c r="Y129" s="68">
        <v>0</v>
      </c>
      <c r="Z129" s="68">
        <v>0</v>
      </c>
      <c r="AA129" s="68">
        <v>0</v>
      </c>
      <c r="AB129" s="68">
        <v>0</v>
      </c>
      <c r="AC129" s="68">
        <v>0</v>
      </c>
      <c r="AD129" s="68">
        <v>0</v>
      </c>
      <c r="AE129" s="68">
        <v>0</v>
      </c>
      <c r="AF129" s="79">
        <v>0</v>
      </c>
      <c r="AG129" s="74">
        <v>0</v>
      </c>
      <c r="AH129" s="82">
        <v>127</v>
      </c>
    </row>
    <row r="130" spans="3:34" ht="18" customHeight="1" x14ac:dyDescent="0.25">
      <c r="C130" s="68">
        <f>_xlfn.XLOOKUP($A130,'01'!$G$3:$G$100,'01'!$R$3:$R$100,"-")</f>
        <v>0</v>
      </c>
      <c r="D130" s="68">
        <f>_xlfn.XLOOKUP($A130,'02'!$G$3:$G$100,'02'!$R$3:$R$100,"-")</f>
        <v>0</v>
      </c>
      <c r="E130" s="68">
        <f>_xlfn.XLOOKUP($A130,'03'!$G$3:$G$100,'03'!$R$3:$R$100,"-")</f>
        <v>0</v>
      </c>
      <c r="F130" s="68">
        <f>_xlfn.XLOOKUP($A130,'04'!$G$3:$G$100,'04'!$R$3:$R$100,"-")</f>
        <v>0</v>
      </c>
      <c r="G130" s="68">
        <f>_xlfn.XLOOKUP($A130,'05'!$G$3:$G$100,'05'!$R$3:$R$100,"-")</f>
        <v>0</v>
      </c>
      <c r="H130" s="68">
        <f>_xlfn.XLOOKUP($A130,'06'!$G$3:$G$100,'06'!$R$3:$R$100,"-")</f>
        <v>0</v>
      </c>
      <c r="I130" s="68">
        <f>_xlfn.XLOOKUP($A130,'07'!$G$3:$G$100,'07'!$R$3:$R$100,"-")</f>
        <v>0</v>
      </c>
      <c r="J130" s="68">
        <f>_xlfn.XLOOKUP($A130,'08'!$G$3:$G$100,'08'!$R$3:$R$100,"-")</f>
        <v>0</v>
      </c>
      <c r="K130" s="68">
        <f>_xlfn.XLOOKUP($A130,'09'!$G$3:$G$100,'09'!$R$3:$R$100,"-")</f>
        <v>0</v>
      </c>
      <c r="L130" s="68">
        <f>_xlfn.XLOOKUP($A130,'10'!$G$3:$G$100,'10'!$R$3:$R$100,"-")</f>
        <v>0</v>
      </c>
      <c r="M130" s="68">
        <f>_xlfn.XLOOKUP($A130,'11'!$G$3:$G$100,'11'!$R$3:$R$100,"-")</f>
        <v>0</v>
      </c>
      <c r="N130" s="68">
        <f>_xlfn.XLOOKUP($A130,'12'!$G$3:$G$100,'12'!$R$3:$R$100,"-")</f>
        <v>0</v>
      </c>
      <c r="O130" s="79">
        <f>SUM(C130:N130)+_xlfn.XLOOKUP(A130,RegisteredPlayers!$F$3:$F$300,RegisteredPlayers!$H$3:$H$300,0)</f>
        <v>0</v>
      </c>
      <c r="P130" s="76">
        <f>_xlfn.XLOOKUP(A130,RegisteredPlayers!$F$3:$F$300,RegisteredPlayers!$I$3:$I$300,0)</f>
        <v>0</v>
      </c>
      <c r="Q130" s="82">
        <v>128</v>
      </c>
      <c r="R130" s="38"/>
      <c r="S130" s="61">
        <v>0</v>
      </c>
      <c r="T130" s="68">
        <v>0</v>
      </c>
      <c r="U130" s="68">
        <v>0</v>
      </c>
      <c r="V130" s="68">
        <v>0</v>
      </c>
      <c r="W130" s="68">
        <v>0</v>
      </c>
      <c r="X130" s="68">
        <v>0</v>
      </c>
      <c r="Y130" s="68">
        <v>0</v>
      </c>
      <c r="Z130" s="68">
        <v>0</v>
      </c>
      <c r="AA130" s="68">
        <v>0</v>
      </c>
      <c r="AB130" s="68">
        <v>0</v>
      </c>
      <c r="AC130" s="68">
        <v>0</v>
      </c>
      <c r="AD130" s="68">
        <v>0</v>
      </c>
      <c r="AE130" s="68">
        <v>0</v>
      </c>
      <c r="AF130" s="79">
        <v>0</v>
      </c>
      <c r="AG130" s="74">
        <v>0</v>
      </c>
      <c r="AH130" s="82">
        <v>128</v>
      </c>
    </row>
    <row r="131" spans="3:34" ht="18" customHeight="1" x14ac:dyDescent="0.25">
      <c r="C131" s="68">
        <f>_xlfn.XLOOKUP($A131,'01'!$G$3:$G$100,'01'!$R$3:$R$100,"-")</f>
        <v>0</v>
      </c>
      <c r="D131" s="68">
        <f>_xlfn.XLOOKUP($A131,'02'!$G$3:$G$100,'02'!$R$3:$R$100,"-")</f>
        <v>0</v>
      </c>
      <c r="E131" s="68">
        <f>_xlfn.XLOOKUP($A131,'03'!$G$3:$G$100,'03'!$R$3:$R$100,"-")</f>
        <v>0</v>
      </c>
      <c r="F131" s="68">
        <f>_xlfn.XLOOKUP($A131,'04'!$G$3:$G$100,'04'!$R$3:$R$100,"-")</f>
        <v>0</v>
      </c>
      <c r="G131" s="68">
        <f>_xlfn.XLOOKUP($A131,'05'!$G$3:$G$100,'05'!$R$3:$R$100,"-")</f>
        <v>0</v>
      </c>
      <c r="H131" s="68">
        <f>_xlfn.XLOOKUP($A131,'06'!$G$3:$G$100,'06'!$R$3:$R$100,"-")</f>
        <v>0</v>
      </c>
      <c r="I131" s="68">
        <f>_xlfn.XLOOKUP($A131,'07'!$G$3:$G$100,'07'!$R$3:$R$100,"-")</f>
        <v>0</v>
      </c>
      <c r="J131" s="68">
        <f>_xlfn.XLOOKUP($A131,'08'!$G$3:$G$100,'08'!$R$3:$R$100,"-")</f>
        <v>0</v>
      </c>
      <c r="K131" s="68">
        <f>_xlfn.XLOOKUP($A131,'09'!$G$3:$G$100,'09'!$R$3:$R$100,"-")</f>
        <v>0</v>
      </c>
      <c r="L131" s="68">
        <f>_xlfn.XLOOKUP($A131,'10'!$G$3:$G$100,'10'!$R$3:$R$100,"-")</f>
        <v>0</v>
      </c>
      <c r="M131" s="68">
        <f>_xlfn.XLOOKUP($A131,'11'!$G$3:$G$100,'11'!$R$3:$R$100,"-")</f>
        <v>0</v>
      </c>
      <c r="N131" s="68">
        <f>_xlfn.XLOOKUP($A131,'12'!$G$3:$G$100,'12'!$R$3:$R$100,"-")</f>
        <v>0</v>
      </c>
      <c r="O131" s="79">
        <f>SUM(C131:N131)+_xlfn.XLOOKUP(A131,RegisteredPlayers!$F$3:$F$300,RegisteredPlayers!$H$3:$H$300,0)</f>
        <v>0</v>
      </c>
      <c r="P131" s="76">
        <f>_xlfn.XLOOKUP(A131,RegisteredPlayers!$F$3:$F$300,RegisteredPlayers!$I$3:$I$300,0)</f>
        <v>0</v>
      </c>
      <c r="Q131" s="82">
        <v>129</v>
      </c>
      <c r="R131" s="38"/>
      <c r="S131" s="61">
        <v>0</v>
      </c>
      <c r="T131" s="68">
        <v>0</v>
      </c>
      <c r="U131" s="68">
        <v>0</v>
      </c>
      <c r="V131" s="68">
        <v>0</v>
      </c>
      <c r="W131" s="68">
        <v>0</v>
      </c>
      <c r="X131" s="68">
        <v>0</v>
      </c>
      <c r="Y131" s="68">
        <v>0</v>
      </c>
      <c r="Z131" s="68">
        <v>0</v>
      </c>
      <c r="AA131" s="68">
        <v>0</v>
      </c>
      <c r="AB131" s="68">
        <v>0</v>
      </c>
      <c r="AC131" s="68">
        <v>0</v>
      </c>
      <c r="AD131" s="68">
        <v>0</v>
      </c>
      <c r="AE131" s="68">
        <v>0</v>
      </c>
      <c r="AF131" s="79">
        <v>0</v>
      </c>
      <c r="AG131" s="74">
        <v>0</v>
      </c>
      <c r="AH131" s="82">
        <v>129</v>
      </c>
    </row>
    <row r="132" spans="3:34" ht="18" customHeight="1" x14ac:dyDescent="0.25">
      <c r="C132" s="68">
        <f>_xlfn.XLOOKUP($A132,'01'!$G$3:$G$100,'01'!$R$3:$R$100,"-")</f>
        <v>0</v>
      </c>
      <c r="D132" s="68">
        <f>_xlfn.XLOOKUP($A132,'02'!$G$3:$G$100,'02'!$R$3:$R$100,"-")</f>
        <v>0</v>
      </c>
      <c r="E132" s="68">
        <f>_xlfn.XLOOKUP($A132,'03'!$G$3:$G$100,'03'!$R$3:$R$100,"-")</f>
        <v>0</v>
      </c>
      <c r="F132" s="68">
        <f>_xlfn.XLOOKUP($A132,'04'!$G$3:$G$100,'04'!$R$3:$R$100,"-")</f>
        <v>0</v>
      </c>
      <c r="G132" s="68">
        <f>_xlfn.XLOOKUP($A132,'05'!$G$3:$G$100,'05'!$R$3:$R$100,"-")</f>
        <v>0</v>
      </c>
      <c r="H132" s="68">
        <f>_xlfn.XLOOKUP($A132,'06'!$G$3:$G$100,'06'!$R$3:$R$100,"-")</f>
        <v>0</v>
      </c>
      <c r="I132" s="68">
        <f>_xlfn.XLOOKUP($A132,'07'!$G$3:$G$100,'07'!$R$3:$R$100,"-")</f>
        <v>0</v>
      </c>
      <c r="J132" s="68">
        <f>_xlfn.XLOOKUP($A132,'08'!$G$3:$G$100,'08'!$R$3:$R$100,"-")</f>
        <v>0</v>
      </c>
      <c r="K132" s="68">
        <f>_xlfn.XLOOKUP($A132,'09'!$G$3:$G$100,'09'!$R$3:$R$100,"-")</f>
        <v>0</v>
      </c>
      <c r="L132" s="68">
        <f>_xlfn.XLOOKUP($A132,'10'!$G$3:$G$100,'10'!$R$3:$R$100,"-")</f>
        <v>0</v>
      </c>
      <c r="M132" s="68">
        <f>_xlfn.XLOOKUP($A132,'11'!$G$3:$G$100,'11'!$R$3:$R$100,"-")</f>
        <v>0</v>
      </c>
      <c r="N132" s="68">
        <f>_xlfn.XLOOKUP($A132,'12'!$G$3:$G$100,'12'!$R$3:$R$100,"-")</f>
        <v>0</v>
      </c>
      <c r="O132" s="79">
        <f>SUM(C132:N132)+_xlfn.XLOOKUP(A132,RegisteredPlayers!$F$3:$F$300,RegisteredPlayers!$H$3:$H$300,0)</f>
        <v>0</v>
      </c>
      <c r="P132" s="76">
        <f>_xlfn.XLOOKUP(A132,RegisteredPlayers!$F$3:$F$300,RegisteredPlayers!$I$3:$I$300,0)</f>
        <v>0</v>
      </c>
      <c r="Q132" s="82">
        <v>130</v>
      </c>
      <c r="R132" s="38"/>
      <c r="S132" s="61">
        <v>0</v>
      </c>
      <c r="T132" s="68">
        <v>0</v>
      </c>
      <c r="U132" s="68">
        <v>0</v>
      </c>
      <c r="V132" s="68">
        <v>0</v>
      </c>
      <c r="W132" s="68">
        <v>0</v>
      </c>
      <c r="X132" s="68">
        <v>0</v>
      </c>
      <c r="Y132" s="68">
        <v>0</v>
      </c>
      <c r="Z132" s="68">
        <v>0</v>
      </c>
      <c r="AA132" s="68">
        <v>0</v>
      </c>
      <c r="AB132" s="68">
        <v>0</v>
      </c>
      <c r="AC132" s="68">
        <v>0</v>
      </c>
      <c r="AD132" s="68">
        <v>0</v>
      </c>
      <c r="AE132" s="68">
        <v>0</v>
      </c>
      <c r="AF132" s="79">
        <v>0</v>
      </c>
      <c r="AG132" s="74">
        <v>0</v>
      </c>
      <c r="AH132" s="82">
        <v>130</v>
      </c>
    </row>
    <row r="133" spans="3:34" ht="18" customHeight="1" x14ac:dyDescent="0.25">
      <c r="C133" s="68">
        <f>_xlfn.XLOOKUP($A133,'01'!$G$3:$G$100,'01'!$R$3:$R$100,"-")</f>
        <v>0</v>
      </c>
      <c r="D133" s="68">
        <f>_xlfn.XLOOKUP($A133,'02'!$G$3:$G$100,'02'!$R$3:$R$100,"-")</f>
        <v>0</v>
      </c>
      <c r="E133" s="68">
        <f>_xlfn.XLOOKUP($A133,'03'!$G$3:$G$100,'03'!$R$3:$R$100,"-")</f>
        <v>0</v>
      </c>
      <c r="F133" s="68">
        <f>_xlfn.XLOOKUP($A133,'04'!$G$3:$G$100,'04'!$R$3:$R$100,"-")</f>
        <v>0</v>
      </c>
      <c r="G133" s="68">
        <f>_xlfn.XLOOKUP($A133,'05'!$G$3:$G$100,'05'!$R$3:$R$100,"-")</f>
        <v>0</v>
      </c>
      <c r="H133" s="68">
        <f>_xlfn.XLOOKUP($A133,'06'!$G$3:$G$100,'06'!$R$3:$R$100,"-")</f>
        <v>0</v>
      </c>
      <c r="I133" s="68">
        <f>_xlfn.XLOOKUP($A133,'07'!$G$3:$G$100,'07'!$R$3:$R$100,"-")</f>
        <v>0</v>
      </c>
      <c r="J133" s="68">
        <f>_xlfn.XLOOKUP($A133,'08'!$G$3:$G$100,'08'!$R$3:$R$100,"-")</f>
        <v>0</v>
      </c>
      <c r="K133" s="68">
        <f>_xlfn.XLOOKUP($A133,'09'!$G$3:$G$100,'09'!$R$3:$R$100,"-")</f>
        <v>0</v>
      </c>
      <c r="L133" s="68">
        <f>_xlfn.XLOOKUP($A133,'10'!$G$3:$G$100,'10'!$R$3:$R$100,"-")</f>
        <v>0</v>
      </c>
      <c r="M133" s="68">
        <f>_xlfn.XLOOKUP($A133,'11'!$G$3:$G$100,'11'!$R$3:$R$100,"-")</f>
        <v>0</v>
      </c>
      <c r="N133" s="68">
        <f>_xlfn.XLOOKUP($A133,'12'!$G$3:$G$100,'12'!$R$3:$R$100,"-")</f>
        <v>0</v>
      </c>
      <c r="O133" s="79">
        <f>SUM(C133:N133)+_xlfn.XLOOKUP(A133,RegisteredPlayers!$F$3:$F$300,RegisteredPlayers!$H$3:$H$300,0)</f>
        <v>0</v>
      </c>
      <c r="P133" s="76">
        <f>_xlfn.XLOOKUP(A133,RegisteredPlayers!$F$3:$F$300,RegisteredPlayers!$I$3:$I$300,0)</f>
        <v>0</v>
      </c>
      <c r="Q133" s="82">
        <v>131</v>
      </c>
      <c r="R133" s="38"/>
      <c r="S133" s="61">
        <v>0</v>
      </c>
      <c r="T133" s="68">
        <v>0</v>
      </c>
      <c r="U133" s="68">
        <v>0</v>
      </c>
      <c r="V133" s="68">
        <v>0</v>
      </c>
      <c r="W133" s="68">
        <v>0</v>
      </c>
      <c r="X133" s="68">
        <v>0</v>
      </c>
      <c r="Y133" s="68">
        <v>0</v>
      </c>
      <c r="Z133" s="68">
        <v>0</v>
      </c>
      <c r="AA133" s="68">
        <v>0</v>
      </c>
      <c r="AB133" s="68">
        <v>0</v>
      </c>
      <c r="AC133" s="68">
        <v>0</v>
      </c>
      <c r="AD133" s="68">
        <v>0</v>
      </c>
      <c r="AE133" s="68">
        <v>0</v>
      </c>
      <c r="AF133" s="79">
        <v>0</v>
      </c>
      <c r="AG133" s="74">
        <v>0</v>
      </c>
      <c r="AH133" s="82">
        <v>131</v>
      </c>
    </row>
    <row r="134" spans="3:34" ht="18" customHeight="1" x14ac:dyDescent="0.25">
      <c r="C134" s="68">
        <f>_xlfn.XLOOKUP($A134,'01'!$G$3:$G$100,'01'!$R$3:$R$100,"-")</f>
        <v>0</v>
      </c>
      <c r="D134" s="68">
        <f>_xlfn.XLOOKUP($A134,'02'!$G$3:$G$100,'02'!$R$3:$R$100,"-")</f>
        <v>0</v>
      </c>
      <c r="E134" s="68">
        <f>_xlfn.XLOOKUP($A134,'03'!$G$3:$G$100,'03'!$R$3:$R$100,"-")</f>
        <v>0</v>
      </c>
      <c r="F134" s="68">
        <f>_xlfn.XLOOKUP($A134,'04'!$G$3:$G$100,'04'!$R$3:$R$100,"-")</f>
        <v>0</v>
      </c>
      <c r="G134" s="68">
        <f>_xlfn.XLOOKUP($A134,'05'!$G$3:$G$100,'05'!$R$3:$R$100,"-")</f>
        <v>0</v>
      </c>
      <c r="H134" s="68">
        <f>_xlfn.XLOOKUP($A134,'06'!$G$3:$G$100,'06'!$R$3:$R$100,"-")</f>
        <v>0</v>
      </c>
      <c r="I134" s="68">
        <f>_xlfn.XLOOKUP($A134,'07'!$G$3:$G$100,'07'!$R$3:$R$100,"-")</f>
        <v>0</v>
      </c>
      <c r="J134" s="68">
        <f>_xlfn.XLOOKUP($A134,'08'!$G$3:$G$100,'08'!$R$3:$R$100,"-")</f>
        <v>0</v>
      </c>
      <c r="K134" s="68">
        <f>_xlfn.XLOOKUP($A134,'09'!$G$3:$G$100,'09'!$R$3:$R$100,"-")</f>
        <v>0</v>
      </c>
      <c r="L134" s="68">
        <f>_xlfn.XLOOKUP($A134,'10'!$G$3:$G$100,'10'!$R$3:$R$100,"-")</f>
        <v>0</v>
      </c>
      <c r="M134" s="68">
        <f>_xlfn.XLOOKUP($A134,'11'!$G$3:$G$100,'11'!$R$3:$R$100,"-")</f>
        <v>0</v>
      </c>
      <c r="N134" s="68">
        <f>_xlfn.XLOOKUP($A134,'12'!$G$3:$G$100,'12'!$R$3:$R$100,"-")</f>
        <v>0</v>
      </c>
      <c r="O134" s="79">
        <f>SUM(C134:N134)+_xlfn.XLOOKUP(A134,RegisteredPlayers!$F$3:$F$300,RegisteredPlayers!$H$3:$H$300,0)</f>
        <v>0</v>
      </c>
      <c r="P134" s="76">
        <f>_xlfn.XLOOKUP(A134,RegisteredPlayers!$F$3:$F$300,RegisteredPlayers!$I$3:$I$300,0)</f>
        <v>0</v>
      </c>
      <c r="Q134" s="82">
        <v>132</v>
      </c>
      <c r="R134" s="38"/>
      <c r="S134" s="61">
        <v>0</v>
      </c>
      <c r="T134" s="68">
        <v>0</v>
      </c>
      <c r="U134" s="68">
        <v>0</v>
      </c>
      <c r="V134" s="68">
        <v>0</v>
      </c>
      <c r="W134" s="68">
        <v>0</v>
      </c>
      <c r="X134" s="68">
        <v>0</v>
      </c>
      <c r="Y134" s="68">
        <v>0</v>
      </c>
      <c r="Z134" s="68">
        <v>0</v>
      </c>
      <c r="AA134" s="68">
        <v>0</v>
      </c>
      <c r="AB134" s="68">
        <v>0</v>
      </c>
      <c r="AC134" s="68">
        <v>0</v>
      </c>
      <c r="AD134" s="68">
        <v>0</v>
      </c>
      <c r="AE134" s="68">
        <v>0</v>
      </c>
      <c r="AF134" s="79">
        <v>0</v>
      </c>
      <c r="AG134" s="74">
        <v>0</v>
      </c>
      <c r="AH134" s="82">
        <v>132</v>
      </c>
    </row>
    <row r="135" spans="3:34" ht="18" customHeight="1" x14ac:dyDescent="0.25">
      <c r="C135" s="68">
        <f>_xlfn.XLOOKUP($A135,'01'!$G$3:$G$100,'01'!$R$3:$R$100,"-")</f>
        <v>0</v>
      </c>
      <c r="D135" s="68">
        <f>_xlfn.XLOOKUP($A135,'02'!$G$3:$G$100,'02'!$R$3:$R$100,"-")</f>
        <v>0</v>
      </c>
      <c r="E135" s="68">
        <f>_xlfn.XLOOKUP($A135,'03'!$G$3:$G$100,'03'!$R$3:$R$100,"-")</f>
        <v>0</v>
      </c>
      <c r="F135" s="68">
        <f>_xlfn.XLOOKUP($A135,'04'!$G$3:$G$100,'04'!$R$3:$R$100,"-")</f>
        <v>0</v>
      </c>
      <c r="G135" s="68">
        <f>_xlfn.XLOOKUP($A135,'05'!$G$3:$G$100,'05'!$R$3:$R$100,"-")</f>
        <v>0</v>
      </c>
      <c r="H135" s="68">
        <f>_xlfn.XLOOKUP($A135,'06'!$G$3:$G$100,'06'!$R$3:$R$100,"-")</f>
        <v>0</v>
      </c>
      <c r="I135" s="68">
        <f>_xlfn.XLOOKUP($A135,'07'!$G$3:$G$100,'07'!$R$3:$R$100,"-")</f>
        <v>0</v>
      </c>
      <c r="J135" s="68">
        <f>_xlfn.XLOOKUP($A135,'08'!$G$3:$G$100,'08'!$R$3:$R$100,"-")</f>
        <v>0</v>
      </c>
      <c r="K135" s="68">
        <f>_xlfn.XLOOKUP($A135,'09'!$G$3:$G$100,'09'!$R$3:$R$100,"-")</f>
        <v>0</v>
      </c>
      <c r="L135" s="68">
        <f>_xlfn.XLOOKUP($A135,'10'!$G$3:$G$100,'10'!$R$3:$R$100,"-")</f>
        <v>0</v>
      </c>
      <c r="M135" s="68">
        <f>_xlfn.XLOOKUP($A135,'11'!$G$3:$G$100,'11'!$R$3:$R$100,"-")</f>
        <v>0</v>
      </c>
      <c r="N135" s="68">
        <f>_xlfn.XLOOKUP($A135,'12'!$G$3:$G$100,'12'!$R$3:$R$100,"-")</f>
        <v>0</v>
      </c>
      <c r="O135" s="79">
        <f>SUM(C135:N135)+_xlfn.XLOOKUP(A135,RegisteredPlayers!$F$3:$F$300,RegisteredPlayers!$H$3:$H$300,0)</f>
        <v>0</v>
      </c>
      <c r="P135" s="76">
        <f>_xlfn.XLOOKUP(A135,RegisteredPlayers!$F$3:$F$300,RegisteredPlayers!$I$3:$I$300,0)</f>
        <v>0</v>
      </c>
      <c r="Q135" s="82">
        <v>133</v>
      </c>
      <c r="R135" s="38"/>
      <c r="S135" s="61">
        <v>0</v>
      </c>
      <c r="T135" s="68">
        <v>0</v>
      </c>
      <c r="U135" s="68">
        <v>0</v>
      </c>
      <c r="V135" s="68">
        <v>0</v>
      </c>
      <c r="W135" s="68">
        <v>0</v>
      </c>
      <c r="X135" s="68">
        <v>0</v>
      </c>
      <c r="Y135" s="68">
        <v>0</v>
      </c>
      <c r="Z135" s="68">
        <v>0</v>
      </c>
      <c r="AA135" s="68">
        <v>0</v>
      </c>
      <c r="AB135" s="68">
        <v>0</v>
      </c>
      <c r="AC135" s="68">
        <v>0</v>
      </c>
      <c r="AD135" s="68">
        <v>0</v>
      </c>
      <c r="AE135" s="68">
        <v>0</v>
      </c>
      <c r="AF135" s="79">
        <v>0</v>
      </c>
      <c r="AG135" s="74">
        <v>0</v>
      </c>
      <c r="AH135" s="82">
        <v>133</v>
      </c>
    </row>
    <row r="136" spans="3:34" ht="18" customHeight="1" x14ac:dyDescent="0.25">
      <c r="C136" s="68">
        <f>_xlfn.XLOOKUP($A136,'01'!$G$3:$G$100,'01'!$R$3:$R$100,"-")</f>
        <v>0</v>
      </c>
      <c r="D136" s="68">
        <f>_xlfn.XLOOKUP($A136,'02'!$G$3:$G$100,'02'!$R$3:$R$100,"-")</f>
        <v>0</v>
      </c>
      <c r="E136" s="68">
        <f>_xlfn.XLOOKUP($A136,'03'!$G$3:$G$100,'03'!$R$3:$R$100,"-")</f>
        <v>0</v>
      </c>
      <c r="F136" s="68">
        <f>_xlfn.XLOOKUP($A136,'04'!$G$3:$G$100,'04'!$R$3:$R$100,"-")</f>
        <v>0</v>
      </c>
      <c r="G136" s="68">
        <f>_xlfn.XLOOKUP($A136,'05'!$G$3:$G$100,'05'!$R$3:$R$100,"-")</f>
        <v>0</v>
      </c>
      <c r="H136" s="68">
        <f>_xlfn.XLOOKUP($A136,'06'!$G$3:$G$100,'06'!$R$3:$R$100,"-")</f>
        <v>0</v>
      </c>
      <c r="I136" s="68">
        <f>_xlfn.XLOOKUP($A136,'07'!$G$3:$G$100,'07'!$R$3:$R$100,"-")</f>
        <v>0</v>
      </c>
      <c r="J136" s="68">
        <f>_xlfn.XLOOKUP($A136,'08'!$G$3:$G$100,'08'!$R$3:$R$100,"-")</f>
        <v>0</v>
      </c>
      <c r="K136" s="68">
        <f>_xlfn.XLOOKUP($A136,'09'!$G$3:$G$100,'09'!$R$3:$R$100,"-")</f>
        <v>0</v>
      </c>
      <c r="L136" s="68">
        <f>_xlfn.XLOOKUP($A136,'10'!$G$3:$G$100,'10'!$R$3:$R$100,"-")</f>
        <v>0</v>
      </c>
      <c r="M136" s="68">
        <f>_xlfn.XLOOKUP($A136,'11'!$G$3:$G$100,'11'!$R$3:$R$100,"-")</f>
        <v>0</v>
      </c>
      <c r="N136" s="68">
        <f>_xlfn.XLOOKUP($A136,'12'!$G$3:$G$100,'12'!$R$3:$R$100,"-")</f>
        <v>0</v>
      </c>
      <c r="O136" s="79">
        <f>SUM(C136:N136)+_xlfn.XLOOKUP(A136,RegisteredPlayers!$F$3:$F$300,RegisteredPlayers!$H$3:$H$300,0)</f>
        <v>0</v>
      </c>
      <c r="P136" s="76">
        <f>_xlfn.XLOOKUP(A136,RegisteredPlayers!$F$3:$F$300,RegisteredPlayers!$I$3:$I$300,0)</f>
        <v>0</v>
      </c>
      <c r="Q136" s="82">
        <v>134</v>
      </c>
      <c r="R136" s="38"/>
      <c r="S136" s="61">
        <v>0</v>
      </c>
      <c r="T136" s="68">
        <v>0</v>
      </c>
      <c r="U136" s="68">
        <v>0</v>
      </c>
      <c r="V136" s="68">
        <v>0</v>
      </c>
      <c r="W136" s="68">
        <v>0</v>
      </c>
      <c r="X136" s="68">
        <v>0</v>
      </c>
      <c r="Y136" s="68">
        <v>0</v>
      </c>
      <c r="Z136" s="68">
        <v>0</v>
      </c>
      <c r="AA136" s="68">
        <v>0</v>
      </c>
      <c r="AB136" s="68">
        <v>0</v>
      </c>
      <c r="AC136" s="68">
        <v>0</v>
      </c>
      <c r="AD136" s="68">
        <v>0</v>
      </c>
      <c r="AE136" s="68">
        <v>0</v>
      </c>
      <c r="AF136" s="79">
        <v>0</v>
      </c>
      <c r="AG136" s="74">
        <v>0</v>
      </c>
      <c r="AH136" s="82">
        <v>134</v>
      </c>
    </row>
    <row r="137" spans="3:34" ht="18" customHeight="1" x14ac:dyDescent="0.25">
      <c r="C137" s="68">
        <f>_xlfn.XLOOKUP($A137,'01'!$G$3:$G$100,'01'!$R$3:$R$100,"-")</f>
        <v>0</v>
      </c>
      <c r="D137" s="68">
        <f>_xlfn.XLOOKUP($A137,'02'!$G$3:$G$100,'02'!$R$3:$R$100,"-")</f>
        <v>0</v>
      </c>
      <c r="E137" s="68">
        <f>_xlfn.XLOOKUP($A137,'03'!$G$3:$G$100,'03'!$R$3:$R$100,"-")</f>
        <v>0</v>
      </c>
      <c r="F137" s="68">
        <f>_xlfn.XLOOKUP($A137,'04'!$G$3:$G$100,'04'!$R$3:$R$100,"-")</f>
        <v>0</v>
      </c>
      <c r="G137" s="68">
        <f>_xlfn.XLOOKUP($A137,'05'!$G$3:$G$100,'05'!$R$3:$R$100,"-")</f>
        <v>0</v>
      </c>
      <c r="H137" s="68">
        <f>_xlfn.XLOOKUP($A137,'06'!$G$3:$G$100,'06'!$R$3:$R$100,"-")</f>
        <v>0</v>
      </c>
      <c r="I137" s="68">
        <f>_xlfn.XLOOKUP($A137,'07'!$G$3:$G$100,'07'!$R$3:$R$100,"-")</f>
        <v>0</v>
      </c>
      <c r="J137" s="68">
        <f>_xlfn.XLOOKUP($A137,'08'!$G$3:$G$100,'08'!$R$3:$R$100,"-")</f>
        <v>0</v>
      </c>
      <c r="K137" s="68">
        <f>_xlfn.XLOOKUP($A137,'09'!$G$3:$G$100,'09'!$R$3:$R$100,"-")</f>
        <v>0</v>
      </c>
      <c r="L137" s="68">
        <f>_xlfn.XLOOKUP($A137,'10'!$G$3:$G$100,'10'!$R$3:$R$100,"-")</f>
        <v>0</v>
      </c>
      <c r="M137" s="68">
        <f>_xlfn.XLOOKUP($A137,'11'!$G$3:$G$100,'11'!$R$3:$R$100,"-")</f>
        <v>0</v>
      </c>
      <c r="N137" s="68">
        <f>_xlfn.XLOOKUP($A137,'12'!$G$3:$G$100,'12'!$R$3:$R$100,"-")</f>
        <v>0</v>
      </c>
      <c r="O137" s="79">
        <f>SUM(C137:N137)+_xlfn.XLOOKUP(A137,RegisteredPlayers!$F$3:$F$300,RegisteredPlayers!$H$3:$H$300,0)</f>
        <v>0</v>
      </c>
      <c r="P137" s="76">
        <f>_xlfn.XLOOKUP(A137,RegisteredPlayers!$F$3:$F$300,RegisteredPlayers!$I$3:$I$300,0)</f>
        <v>0</v>
      </c>
      <c r="Q137" s="83">
        <v>135</v>
      </c>
      <c r="R137" s="38"/>
      <c r="S137" s="61">
        <v>0</v>
      </c>
      <c r="T137" s="68">
        <v>0</v>
      </c>
      <c r="U137" s="68">
        <v>0</v>
      </c>
      <c r="V137" s="68">
        <v>0</v>
      </c>
      <c r="W137" s="68">
        <v>0</v>
      </c>
      <c r="X137" s="68">
        <v>0</v>
      </c>
      <c r="Y137" s="68">
        <v>0</v>
      </c>
      <c r="Z137" s="68">
        <v>0</v>
      </c>
      <c r="AA137" s="68">
        <v>0</v>
      </c>
      <c r="AB137" s="68">
        <v>0</v>
      </c>
      <c r="AC137" s="68">
        <v>0</v>
      </c>
      <c r="AD137" s="68">
        <v>0</v>
      </c>
      <c r="AE137" s="68">
        <v>0</v>
      </c>
      <c r="AF137" s="79">
        <v>0</v>
      </c>
      <c r="AG137" s="74">
        <v>0</v>
      </c>
      <c r="AH137" s="83">
        <v>135</v>
      </c>
    </row>
    <row r="138" spans="3:34" ht="18" customHeight="1" x14ac:dyDescent="0.25">
      <c r="C138" s="68">
        <f>_xlfn.XLOOKUP($A138,'01'!$G$3:$G$100,'01'!$R$3:$R$100,"-")</f>
        <v>0</v>
      </c>
      <c r="D138" s="68">
        <f>_xlfn.XLOOKUP($A138,'02'!$G$3:$G$100,'02'!$R$3:$R$100,"-")</f>
        <v>0</v>
      </c>
      <c r="E138" s="68">
        <f>_xlfn.XLOOKUP($A138,'03'!$G$3:$G$100,'03'!$R$3:$R$100,"-")</f>
        <v>0</v>
      </c>
      <c r="F138" s="68">
        <f>_xlfn.XLOOKUP($A138,'04'!$G$3:$G$100,'04'!$R$3:$R$100,"-")</f>
        <v>0</v>
      </c>
      <c r="G138" s="68">
        <f>_xlfn.XLOOKUP($A138,'05'!$G$3:$G$100,'05'!$R$3:$R$100,"-")</f>
        <v>0</v>
      </c>
      <c r="H138" s="68">
        <f>_xlfn.XLOOKUP($A138,'06'!$G$3:$G$100,'06'!$R$3:$R$100,"-")</f>
        <v>0</v>
      </c>
      <c r="I138" s="68">
        <f>_xlfn.XLOOKUP($A138,'07'!$G$3:$G$100,'07'!$R$3:$R$100,"-")</f>
        <v>0</v>
      </c>
      <c r="J138" s="68">
        <f>_xlfn.XLOOKUP($A138,'08'!$G$3:$G$100,'08'!$R$3:$R$100,"-")</f>
        <v>0</v>
      </c>
      <c r="K138" s="68">
        <f>_xlfn.XLOOKUP($A138,'09'!$G$3:$G$100,'09'!$R$3:$R$100,"-")</f>
        <v>0</v>
      </c>
      <c r="L138" s="68">
        <f>_xlfn.XLOOKUP($A138,'10'!$G$3:$G$100,'10'!$R$3:$R$100,"-")</f>
        <v>0</v>
      </c>
      <c r="M138" s="68">
        <f>_xlfn.XLOOKUP($A138,'11'!$G$3:$G$100,'11'!$R$3:$R$100,"-")</f>
        <v>0</v>
      </c>
      <c r="N138" s="68">
        <f>_xlfn.XLOOKUP($A138,'12'!$G$3:$G$100,'12'!$R$3:$R$100,"-")</f>
        <v>0</v>
      </c>
      <c r="O138" s="79">
        <f>SUM(C138:N138)+_xlfn.XLOOKUP(A138,RegisteredPlayers!$F$3:$F$300,RegisteredPlayers!$H$3:$H$300,0)</f>
        <v>0</v>
      </c>
      <c r="P138" s="76">
        <f>_xlfn.XLOOKUP(A138,RegisteredPlayers!$F$3:$F$300,RegisteredPlayers!$I$3:$I$300,0)</f>
        <v>0</v>
      </c>
      <c r="Q138" s="82">
        <v>136</v>
      </c>
      <c r="R138" s="38"/>
      <c r="S138" s="61">
        <v>0</v>
      </c>
      <c r="T138" s="68">
        <v>0</v>
      </c>
      <c r="U138" s="68">
        <v>0</v>
      </c>
      <c r="V138" s="68">
        <v>0</v>
      </c>
      <c r="W138" s="68">
        <v>0</v>
      </c>
      <c r="X138" s="68">
        <v>0</v>
      </c>
      <c r="Y138" s="68">
        <v>0</v>
      </c>
      <c r="Z138" s="68">
        <v>0</v>
      </c>
      <c r="AA138" s="68">
        <v>0</v>
      </c>
      <c r="AB138" s="68">
        <v>0</v>
      </c>
      <c r="AC138" s="68">
        <v>0</v>
      </c>
      <c r="AD138" s="68">
        <v>0</v>
      </c>
      <c r="AE138" s="68">
        <v>0</v>
      </c>
      <c r="AF138" s="79">
        <v>0</v>
      </c>
      <c r="AG138" s="74">
        <v>0</v>
      </c>
      <c r="AH138" s="82">
        <v>136</v>
      </c>
    </row>
    <row r="139" spans="3:34" ht="18" customHeight="1" x14ac:dyDescent="0.25">
      <c r="C139" s="68">
        <f>_xlfn.XLOOKUP($A139,'01'!$G$3:$G$100,'01'!$R$3:$R$100,"-")</f>
        <v>0</v>
      </c>
      <c r="D139" s="68">
        <f>_xlfn.XLOOKUP($A139,'02'!$G$3:$G$100,'02'!$R$3:$R$100,"-")</f>
        <v>0</v>
      </c>
      <c r="E139" s="68">
        <f>_xlfn.XLOOKUP($A139,'03'!$G$3:$G$100,'03'!$R$3:$R$100,"-")</f>
        <v>0</v>
      </c>
      <c r="F139" s="68">
        <f>_xlfn.XLOOKUP($A139,'04'!$G$3:$G$100,'04'!$R$3:$R$100,"-")</f>
        <v>0</v>
      </c>
      <c r="G139" s="68">
        <f>_xlfn.XLOOKUP($A139,'05'!$G$3:$G$100,'05'!$R$3:$R$100,"-")</f>
        <v>0</v>
      </c>
      <c r="H139" s="68">
        <f>_xlfn.XLOOKUP($A139,'06'!$G$3:$G$100,'06'!$R$3:$R$100,"-")</f>
        <v>0</v>
      </c>
      <c r="I139" s="68">
        <f>_xlfn.XLOOKUP($A139,'07'!$G$3:$G$100,'07'!$R$3:$R$100,"-")</f>
        <v>0</v>
      </c>
      <c r="J139" s="68">
        <f>_xlfn.XLOOKUP($A139,'08'!$G$3:$G$100,'08'!$R$3:$R$100,"-")</f>
        <v>0</v>
      </c>
      <c r="K139" s="68">
        <f>_xlfn.XLOOKUP($A139,'09'!$G$3:$G$100,'09'!$R$3:$R$100,"-")</f>
        <v>0</v>
      </c>
      <c r="L139" s="68">
        <f>_xlfn.XLOOKUP($A139,'10'!$G$3:$G$100,'10'!$R$3:$R$100,"-")</f>
        <v>0</v>
      </c>
      <c r="M139" s="68">
        <f>_xlfn.XLOOKUP($A139,'11'!$G$3:$G$100,'11'!$R$3:$R$100,"-")</f>
        <v>0</v>
      </c>
      <c r="N139" s="68">
        <f>_xlfn.XLOOKUP($A139,'12'!$G$3:$G$100,'12'!$R$3:$R$100,"-")</f>
        <v>0</v>
      </c>
      <c r="O139" s="79">
        <f>SUM(C139:N139)+_xlfn.XLOOKUP(A139,RegisteredPlayers!$F$3:$F$300,RegisteredPlayers!$H$3:$H$300,0)</f>
        <v>0</v>
      </c>
      <c r="P139" s="76">
        <f>_xlfn.XLOOKUP(A139,RegisteredPlayers!$F$3:$F$300,RegisteredPlayers!$I$3:$I$300,0)</f>
        <v>0</v>
      </c>
      <c r="Q139" s="82">
        <v>137</v>
      </c>
      <c r="R139" s="38"/>
      <c r="S139" s="61">
        <v>0</v>
      </c>
      <c r="T139" s="68">
        <v>0</v>
      </c>
      <c r="U139" s="68">
        <v>0</v>
      </c>
      <c r="V139" s="68">
        <v>0</v>
      </c>
      <c r="W139" s="68">
        <v>0</v>
      </c>
      <c r="X139" s="68">
        <v>0</v>
      </c>
      <c r="Y139" s="68">
        <v>0</v>
      </c>
      <c r="Z139" s="68">
        <v>0</v>
      </c>
      <c r="AA139" s="68">
        <v>0</v>
      </c>
      <c r="AB139" s="68">
        <v>0</v>
      </c>
      <c r="AC139" s="68">
        <v>0</v>
      </c>
      <c r="AD139" s="68">
        <v>0</v>
      </c>
      <c r="AE139" s="68">
        <v>0</v>
      </c>
      <c r="AF139" s="79">
        <v>0</v>
      </c>
      <c r="AG139" s="74">
        <v>0</v>
      </c>
      <c r="AH139" s="82">
        <v>137</v>
      </c>
    </row>
    <row r="140" spans="3:34" ht="18" customHeight="1" x14ac:dyDescent="0.25">
      <c r="C140" s="68">
        <f>_xlfn.XLOOKUP($A140,'01'!$G$3:$G$100,'01'!$R$3:$R$100,"-")</f>
        <v>0</v>
      </c>
      <c r="D140" s="68">
        <f>_xlfn.XLOOKUP($A140,'02'!$G$3:$G$100,'02'!$R$3:$R$100,"-")</f>
        <v>0</v>
      </c>
      <c r="E140" s="68">
        <f>_xlfn.XLOOKUP($A140,'03'!$G$3:$G$100,'03'!$R$3:$R$100,"-")</f>
        <v>0</v>
      </c>
      <c r="F140" s="68">
        <f>_xlfn.XLOOKUP($A140,'04'!$G$3:$G$100,'04'!$R$3:$R$100,"-")</f>
        <v>0</v>
      </c>
      <c r="G140" s="68">
        <f>_xlfn.XLOOKUP($A140,'05'!$G$3:$G$100,'05'!$R$3:$R$100,"-")</f>
        <v>0</v>
      </c>
      <c r="H140" s="68">
        <f>_xlfn.XLOOKUP($A140,'06'!$G$3:$G$100,'06'!$R$3:$R$100,"-")</f>
        <v>0</v>
      </c>
      <c r="I140" s="68">
        <f>_xlfn.XLOOKUP($A140,'07'!$G$3:$G$100,'07'!$R$3:$R$100,"-")</f>
        <v>0</v>
      </c>
      <c r="J140" s="68">
        <f>_xlfn.XLOOKUP($A140,'08'!$G$3:$G$100,'08'!$R$3:$R$100,"-")</f>
        <v>0</v>
      </c>
      <c r="K140" s="68">
        <f>_xlfn.XLOOKUP($A140,'09'!$G$3:$G$100,'09'!$R$3:$R$100,"-")</f>
        <v>0</v>
      </c>
      <c r="L140" s="68">
        <f>_xlfn.XLOOKUP($A140,'10'!$G$3:$G$100,'10'!$R$3:$R$100,"-")</f>
        <v>0</v>
      </c>
      <c r="M140" s="68">
        <f>_xlfn.XLOOKUP($A140,'11'!$G$3:$G$100,'11'!$R$3:$R$100,"-")</f>
        <v>0</v>
      </c>
      <c r="N140" s="68">
        <f>_xlfn.XLOOKUP($A140,'12'!$G$3:$G$100,'12'!$R$3:$R$100,"-")</f>
        <v>0</v>
      </c>
      <c r="O140" s="79">
        <f>SUM(C140:N140)+_xlfn.XLOOKUP(A140,RegisteredPlayers!$F$3:$F$300,RegisteredPlayers!$H$3:$H$300,0)</f>
        <v>0</v>
      </c>
      <c r="P140" s="76">
        <f>_xlfn.XLOOKUP(A140,RegisteredPlayers!$F$3:$F$300,RegisteredPlayers!$I$3:$I$300,0)</f>
        <v>0</v>
      </c>
      <c r="Q140" s="82">
        <v>138</v>
      </c>
      <c r="R140" s="38"/>
      <c r="S140" s="61">
        <v>0</v>
      </c>
      <c r="T140" s="68">
        <v>0</v>
      </c>
      <c r="U140" s="68">
        <v>0</v>
      </c>
      <c r="V140" s="68">
        <v>0</v>
      </c>
      <c r="W140" s="68">
        <v>0</v>
      </c>
      <c r="X140" s="68">
        <v>0</v>
      </c>
      <c r="Y140" s="68">
        <v>0</v>
      </c>
      <c r="Z140" s="68">
        <v>0</v>
      </c>
      <c r="AA140" s="68">
        <v>0</v>
      </c>
      <c r="AB140" s="68">
        <v>0</v>
      </c>
      <c r="AC140" s="68">
        <v>0</v>
      </c>
      <c r="AD140" s="68">
        <v>0</v>
      </c>
      <c r="AE140" s="68">
        <v>0</v>
      </c>
      <c r="AF140" s="79">
        <v>0</v>
      </c>
      <c r="AG140" s="74">
        <v>0</v>
      </c>
      <c r="AH140" s="82">
        <v>138</v>
      </c>
    </row>
    <row r="141" spans="3:34" ht="18" customHeight="1" x14ac:dyDescent="0.25">
      <c r="C141" s="68">
        <f>_xlfn.XLOOKUP($A141,'01'!$G$3:$G$100,'01'!$R$3:$R$100,"-")</f>
        <v>0</v>
      </c>
      <c r="D141" s="68">
        <f>_xlfn.XLOOKUP($A141,'02'!$G$3:$G$100,'02'!$R$3:$R$100,"-")</f>
        <v>0</v>
      </c>
      <c r="E141" s="68">
        <f>_xlfn.XLOOKUP($A141,'03'!$G$3:$G$100,'03'!$R$3:$R$100,"-")</f>
        <v>0</v>
      </c>
      <c r="F141" s="68">
        <f>_xlfn.XLOOKUP($A141,'04'!$G$3:$G$100,'04'!$R$3:$R$100,"-")</f>
        <v>0</v>
      </c>
      <c r="G141" s="68">
        <f>_xlfn.XLOOKUP($A141,'05'!$G$3:$G$100,'05'!$R$3:$R$100,"-")</f>
        <v>0</v>
      </c>
      <c r="H141" s="68">
        <f>_xlfn.XLOOKUP($A141,'06'!$G$3:$G$100,'06'!$R$3:$R$100,"-")</f>
        <v>0</v>
      </c>
      <c r="I141" s="68">
        <f>_xlfn.XLOOKUP($A141,'07'!$G$3:$G$100,'07'!$R$3:$R$100,"-")</f>
        <v>0</v>
      </c>
      <c r="J141" s="68">
        <f>_xlfn.XLOOKUP($A141,'08'!$G$3:$G$100,'08'!$R$3:$R$100,"-")</f>
        <v>0</v>
      </c>
      <c r="K141" s="68">
        <f>_xlfn.XLOOKUP($A141,'09'!$G$3:$G$100,'09'!$R$3:$R$100,"-")</f>
        <v>0</v>
      </c>
      <c r="L141" s="68">
        <f>_xlfn.XLOOKUP($A141,'10'!$G$3:$G$100,'10'!$R$3:$R$100,"-")</f>
        <v>0</v>
      </c>
      <c r="M141" s="68">
        <f>_xlfn.XLOOKUP($A141,'11'!$G$3:$G$100,'11'!$R$3:$R$100,"-")</f>
        <v>0</v>
      </c>
      <c r="N141" s="68">
        <f>_xlfn.XLOOKUP($A141,'12'!$G$3:$G$100,'12'!$R$3:$R$100,"-")</f>
        <v>0</v>
      </c>
      <c r="O141" s="79">
        <f>SUM(C141:N141)+_xlfn.XLOOKUP(A141,RegisteredPlayers!$F$3:$F$300,RegisteredPlayers!$H$3:$H$300,0)</f>
        <v>0</v>
      </c>
      <c r="P141" s="76">
        <f>_xlfn.XLOOKUP(A141,RegisteredPlayers!$F$3:$F$300,RegisteredPlayers!$I$3:$I$300,0)</f>
        <v>0</v>
      </c>
      <c r="Q141" s="82">
        <v>139</v>
      </c>
      <c r="R141" s="38"/>
      <c r="S141" s="61">
        <v>0</v>
      </c>
      <c r="T141" s="68">
        <v>0</v>
      </c>
      <c r="U141" s="68">
        <v>0</v>
      </c>
      <c r="V141" s="68">
        <v>0</v>
      </c>
      <c r="W141" s="68">
        <v>0</v>
      </c>
      <c r="X141" s="68">
        <v>0</v>
      </c>
      <c r="Y141" s="68">
        <v>0</v>
      </c>
      <c r="Z141" s="68">
        <v>0</v>
      </c>
      <c r="AA141" s="68">
        <v>0</v>
      </c>
      <c r="AB141" s="68">
        <v>0</v>
      </c>
      <c r="AC141" s="68">
        <v>0</v>
      </c>
      <c r="AD141" s="68">
        <v>0</v>
      </c>
      <c r="AE141" s="68">
        <v>0</v>
      </c>
      <c r="AF141" s="79">
        <v>0</v>
      </c>
      <c r="AG141" s="74">
        <v>0</v>
      </c>
      <c r="AH141" s="82">
        <v>139</v>
      </c>
    </row>
    <row r="142" spans="3:34" ht="18" customHeight="1" x14ac:dyDescent="0.25">
      <c r="C142" s="68">
        <f>_xlfn.XLOOKUP($A142,'01'!$G$3:$G$100,'01'!$R$3:$R$100,"-")</f>
        <v>0</v>
      </c>
      <c r="D142" s="68">
        <f>_xlfn.XLOOKUP($A142,'02'!$G$3:$G$100,'02'!$R$3:$R$100,"-")</f>
        <v>0</v>
      </c>
      <c r="E142" s="68">
        <f>_xlfn.XLOOKUP($A142,'03'!$G$3:$G$100,'03'!$R$3:$R$100,"-")</f>
        <v>0</v>
      </c>
      <c r="F142" s="68">
        <f>_xlfn.XLOOKUP($A142,'04'!$G$3:$G$100,'04'!$R$3:$R$100,"-")</f>
        <v>0</v>
      </c>
      <c r="G142" s="68">
        <f>_xlfn.XLOOKUP($A142,'05'!$G$3:$G$100,'05'!$R$3:$R$100,"-")</f>
        <v>0</v>
      </c>
      <c r="H142" s="68">
        <f>_xlfn.XLOOKUP($A142,'06'!$G$3:$G$100,'06'!$R$3:$R$100,"-")</f>
        <v>0</v>
      </c>
      <c r="I142" s="68">
        <f>_xlfn.XLOOKUP($A142,'07'!$G$3:$G$100,'07'!$R$3:$R$100,"-")</f>
        <v>0</v>
      </c>
      <c r="J142" s="68">
        <f>_xlfn.XLOOKUP($A142,'08'!$G$3:$G$100,'08'!$R$3:$R$100,"-")</f>
        <v>0</v>
      </c>
      <c r="K142" s="68">
        <f>_xlfn.XLOOKUP($A142,'09'!$G$3:$G$100,'09'!$R$3:$R$100,"-")</f>
        <v>0</v>
      </c>
      <c r="L142" s="68">
        <f>_xlfn.XLOOKUP($A142,'10'!$G$3:$G$100,'10'!$R$3:$R$100,"-")</f>
        <v>0</v>
      </c>
      <c r="M142" s="68">
        <f>_xlfn.XLOOKUP($A142,'11'!$G$3:$G$100,'11'!$R$3:$R$100,"-")</f>
        <v>0</v>
      </c>
      <c r="N142" s="68">
        <f>_xlfn.XLOOKUP($A142,'12'!$G$3:$G$100,'12'!$R$3:$R$100,"-")</f>
        <v>0</v>
      </c>
      <c r="O142" s="79">
        <f>SUM(C142:N142)+_xlfn.XLOOKUP(A142,RegisteredPlayers!$F$3:$F$300,RegisteredPlayers!$H$3:$H$300,0)</f>
        <v>0</v>
      </c>
      <c r="P142" s="76">
        <f>_xlfn.XLOOKUP(A142,RegisteredPlayers!$F$3:$F$300,RegisteredPlayers!$I$3:$I$300,0)</f>
        <v>0</v>
      </c>
      <c r="Q142" s="82">
        <v>140</v>
      </c>
      <c r="R142" s="38"/>
      <c r="S142" s="61">
        <v>0</v>
      </c>
      <c r="T142" s="68">
        <v>0</v>
      </c>
      <c r="U142" s="68">
        <v>0</v>
      </c>
      <c r="V142" s="68">
        <v>0</v>
      </c>
      <c r="W142" s="68">
        <v>0</v>
      </c>
      <c r="X142" s="68">
        <v>0</v>
      </c>
      <c r="Y142" s="68">
        <v>0</v>
      </c>
      <c r="Z142" s="68">
        <v>0</v>
      </c>
      <c r="AA142" s="68">
        <v>0</v>
      </c>
      <c r="AB142" s="68">
        <v>0</v>
      </c>
      <c r="AC142" s="68">
        <v>0</v>
      </c>
      <c r="AD142" s="68">
        <v>0</v>
      </c>
      <c r="AE142" s="68">
        <v>0</v>
      </c>
      <c r="AF142" s="79">
        <v>0</v>
      </c>
      <c r="AG142" s="74">
        <v>0</v>
      </c>
      <c r="AH142" s="82">
        <v>140</v>
      </c>
    </row>
    <row r="143" spans="3:34" ht="18" customHeight="1" x14ac:dyDescent="0.25">
      <c r="C143" s="68">
        <f>_xlfn.XLOOKUP($A143,'01'!$G$3:$G$100,'01'!$R$3:$R$100,"-")</f>
        <v>0</v>
      </c>
      <c r="D143" s="68">
        <f>_xlfn.XLOOKUP($A143,'02'!$G$3:$G$100,'02'!$R$3:$R$100,"-")</f>
        <v>0</v>
      </c>
      <c r="E143" s="68">
        <f>_xlfn.XLOOKUP($A143,'03'!$G$3:$G$100,'03'!$R$3:$R$100,"-")</f>
        <v>0</v>
      </c>
      <c r="F143" s="68">
        <f>_xlfn.XLOOKUP($A143,'04'!$G$3:$G$100,'04'!$R$3:$R$100,"-")</f>
        <v>0</v>
      </c>
      <c r="G143" s="68">
        <f>_xlfn.XLOOKUP($A143,'05'!$G$3:$G$100,'05'!$R$3:$R$100,"-")</f>
        <v>0</v>
      </c>
      <c r="H143" s="68">
        <f>_xlfn.XLOOKUP($A143,'06'!$G$3:$G$100,'06'!$R$3:$R$100,"-")</f>
        <v>0</v>
      </c>
      <c r="I143" s="68">
        <f>_xlfn.XLOOKUP($A143,'07'!$G$3:$G$100,'07'!$R$3:$R$100,"-")</f>
        <v>0</v>
      </c>
      <c r="J143" s="68">
        <f>_xlfn.XLOOKUP($A143,'08'!$G$3:$G$100,'08'!$R$3:$R$100,"-")</f>
        <v>0</v>
      </c>
      <c r="K143" s="68">
        <f>_xlfn.XLOOKUP($A143,'09'!$G$3:$G$100,'09'!$R$3:$R$100,"-")</f>
        <v>0</v>
      </c>
      <c r="L143" s="68">
        <f>_xlfn.XLOOKUP($A143,'10'!$G$3:$G$100,'10'!$R$3:$R$100,"-")</f>
        <v>0</v>
      </c>
      <c r="M143" s="68">
        <f>_xlfn.XLOOKUP($A143,'11'!$G$3:$G$100,'11'!$R$3:$R$100,"-")</f>
        <v>0</v>
      </c>
      <c r="N143" s="68">
        <f>_xlfn.XLOOKUP($A143,'12'!$G$3:$G$100,'12'!$R$3:$R$100,"-")</f>
        <v>0</v>
      </c>
      <c r="O143" s="79">
        <f>SUM(C143:N143)+_xlfn.XLOOKUP(A143,RegisteredPlayers!$F$3:$F$300,RegisteredPlayers!$H$3:$H$300,0)</f>
        <v>0</v>
      </c>
      <c r="P143" s="76">
        <f>_xlfn.XLOOKUP(A143,RegisteredPlayers!$F$3:$F$300,RegisteredPlayers!$I$3:$I$300,0)</f>
        <v>0</v>
      </c>
      <c r="Q143" s="82">
        <v>141</v>
      </c>
      <c r="R143" s="38"/>
      <c r="S143" s="61">
        <v>0</v>
      </c>
      <c r="T143" s="68">
        <v>0</v>
      </c>
      <c r="U143" s="68">
        <v>0</v>
      </c>
      <c r="V143" s="68">
        <v>0</v>
      </c>
      <c r="W143" s="68">
        <v>0</v>
      </c>
      <c r="X143" s="68">
        <v>0</v>
      </c>
      <c r="Y143" s="68">
        <v>0</v>
      </c>
      <c r="Z143" s="68">
        <v>0</v>
      </c>
      <c r="AA143" s="68">
        <v>0</v>
      </c>
      <c r="AB143" s="68">
        <v>0</v>
      </c>
      <c r="AC143" s="68">
        <v>0</v>
      </c>
      <c r="AD143" s="68">
        <v>0</v>
      </c>
      <c r="AE143" s="68">
        <v>0</v>
      </c>
      <c r="AF143" s="79">
        <v>0</v>
      </c>
      <c r="AG143" s="74">
        <v>0</v>
      </c>
      <c r="AH143" s="82">
        <v>141</v>
      </c>
    </row>
    <row r="144" spans="3:34" ht="18" customHeight="1" x14ac:dyDescent="0.25">
      <c r="C144" s="68">
        <f>_xlfn.XLOOKUP($A144,'01'!$G$3:$G$100,'01'!$R$3:$R$100,"-")</f>
        <v>0</v>
      </c>
      <c r="D144" s="68">
        <f>_xlfn.XLOOKUP($A144,'02'!$G$3:$G$100,'02'!$R$3:$R$100,"-")</f>
        <v>0</v>
      </c>
      <c r="E144" s="68">
        <f>_xlfn.XLOOKUP($A144,'03'!$G$3:$G$100,'03'!$R$3:$R$100,"-")</f>
        <v>0</v>
      </c>
      <c r="F144" s="68">
        <f>_xlfn.XLOOKUP($A144,'04'!$G$3:$G$100,'04'!$R$3:$R$100,"-")</f>
        <v>0</v>
      </c>
      <c r="G144" s="68">
        <f>_xlfn.XLOOKUP($A144,'05'!$G$3:$G$100,'05'!$R$3:$R$100,"-")</f>
        <v>0</v>
      </c>
      <c r="H144" s="68">
        <f>_xlfn.XLOOKUP($A144,'06'!$G$3:$G$100,'06'!$R$3:$R$100,"-")</f>
        <v>0</v>
      </c>
      <c r="I144" s="68">
        <f>_xlfn.XLOOKUP($A144,'07'!$G$3:$G$100,'07'!$R$3:$R$100,"-")</f>
        <v>0</v>
      </c>
      <c r="J144" s="68">
        <f>_xlfn.XLOOKUP($A144,'08'!$G$3:$G$100,'08'!$R$3:$R$100,"-")</f>
        <v>0</v>
      </c>
      <c r="K144" s="68">
        <f>_xlfn.XLOOKUP($A144,'09'!$G$3:$G$100,'09'!$R$3:$R$100,"-")</f>
        <v>0</v>
      </c>
      <c r="L144" s="68">
        <f>_xlfn.XLOOKUP($A144,'10'!$G$3:$G$100,'10'!$R$3:$R$100,"-")</f>
        <v>0</v>
      </c>
      <c r="M144" s="68">
        <f>_xlfn.XLOOKUP($A144,'11'!$G$3:$G$100,'11'!$R$3:$R$100,"-")</f>
        <v>0</v>
      </c>
      <c r="N144" s="68">
        <f>_xlfn.XLOOKUP($A144,'12'!$G$3:$G$100,'12'!$R$3:$R$100,"-")</f>
        <v>0</v>
      </c>
      <c r="O144" s="79">
        <f>SUM(C144:N144)+_xlfn.XLOOKUP(A144,RegisteredPlayers!$F$3:$F$300,RegisteredPlayers!$H$3:$H$300,0)</f>
        <v>0</v>
      </c>
      <c r="P144" s="76">
        <f>_xlfn.XLOOKUP(A144,RegisteredPlayers!$F$3:$F$300,RegisteredPlayers!$I$3:$I$300,0)</f>
        <v>0</v>
      </c>
      <c r="Q144" s="82">
        <v>142</v>
      </c>
      <c r="R144" s="38"/>
      <c r="S144" s="61">
        <v>0</v>
      </c>
      <c r="T144" s="68">
        <v>0</v>
      </c>
      <c r="U144" s="68">
        <v>0</v>
      </c>
      <c r="V144" s="68">
        <v>0</v>
      </c>
      <c r="W144" s="68">
        <v>0</v>
      </c>
      <c r="X144" s="68">
        <v>0</v>
      </c>
      <c r="Y144" s="68">
        <v>0</v>
      </c>
      <c r="Z144" s="68">
        <v>0</v>
      </c>
      <c r="AA144" s="68">
        <v>0</v>
      </c>
      <c r="AB144" s="68">
        <v>0</v>
      </c>
      <c r="AC144" s="68">
        <v>0</v>
      </c>
      <c r="AD144" s="68">
        <v>0</v>
      </c>
      <c r="AE144" s="68">
        <v>0</v>
      </c>
      <c r="AF144" s="79">
        <v>0</v>
      </c>
      <c r="AG144" s="74">
        <v>0</v>
      </c>
      <c r="AH144" s="82">
        <v>142</v>
      </c>
    </row>
    <row r="145" spans="3:34" ht="18" customHeight="1" x14ac:dyDescent="0.25">
      <c r="C145" s="68">
        <f>_xlfn.XLOOKUP($A145,'01'!$G$3:$G$100,'01'!$R$3:$R$100,"-")</f>
        <v>0</v>
      </c>
      <c r="D145" s="68">
        <f>_xlfn.XLOOKUP($A145,'02'!$G$3:$G$100,'02'!$R$3:$R$100,"-")</f>
        <v>0</v>
      </c>
      <c r="E145" s="68">
        <f>_xlfn.XLOOKUP($A145,'03'!$G$3:$G$100,'03'!$R$3:$R$100,"-")</f>
        <v>0</v>
      </c>
      <c r="F145" s="68">
        <f>_xlfn.XLOOKUP($A145,'04'!$G$3:$G$100,'04'!$R$3:$R$100,"-")</f>
        <v>0</v>
      </c>
      <c r="G145" s="68">
        <f>_xlfn.XLOOKUP($A145,'05'!$G$3:$G$100,'05'!$R$3:$R$100,"-")</f>
        <v>0</v>
      </c>
      <c r="H145" s="68">
        <f>_xlfn.XLOOKUP($A145,'06'!$G$3:$G$100,'06'!$R$3:$R$100,"-")</f>
        <v>0</v>
      </c>
      <c r="I145" s="68">
        <f>_xlfn.XLOOKUP($A145,'07'!$G$3:$G$100,'07'!$R$3:$R$100,"-")</f>
        <v>0</v>
      </c>
      <c r="J145" s="68">
        <f>_xlfn.XLOOKUP($A145,'08'!$G$3:$G$100,'08'!$R$3:$R$100,"-")</f>
        <v>0</v>
      </c>
      <c r="K145" s="68">
        <f>_xlfn.XLOOKUP($A145,'09'!$G$3:$G$100,'09'!$R$3:$R$100,"-")</f>
        <v>0</v>
      </c>
      <c r="L145" s="68">
        <f>_xlfn.XLOOKUP($A145,'10'!$G$3:$G$100,'10'!$R$3:$R$100,"-")</f>
        <v>0</v>
      </c>
      <c r="M145" s="68">
        <f>_xlfn.XLOOKUP($A145,'11'!$G$3:$G$100,'11'!$R$3:$R$100,"-")</f>
        <v>0</v>
      </c>
      <c r="N145" s="68">
        <f>_xlfn.XLOOKUP($A145,'12'!$G$3:$G$100,'12'!$R$3:$R$100,"-")</f>
        <v>0</v>
      </c>
      <c r="O145" s="79">
        <f>SUM(C145:N145)+_xlfn.XLOOKUP(A145,RegisteredPlayers!$F$3:$F$300,RegisteredPlayers!$H$3:$H$300,0)</f>
        <v>0</v>
      </c>
      <c r="P145" s="76">
        <f>_xlfn.XLOOKUP(A145,RegisteredPlayers!$F$3:$F$300,RegisteredPlayers!$I$3:$I$300,0)</f>
        <v>0</v>
      </c>
      <c r="Q145" s="82">
        <v>143</v>
      </c>
      <c r="R145" s="38"/>
      <c r="S145" s="61">
        <v>0</v>
      </c>
      <c r="T145" s="68">
        <v>0</v>
      </c>
      <c r="U145" s="68">
        <v>0</v>
      </c>
      <c r="V145" s="68">
        <v>0</v>
      </c>
      <c r="W145" s="68">
        <v>0</v>
      </c>
      <c r="X145" s="68">
        <v>0</v>
      </c>
      <c r="Y145" s="68">
        <v>0</v>
      </c>
      <c r="Z145" s="68">
        <v>0</v>
      </c>
      <c r="AA145" s="68">
        <v>0</v>
      </c>
      <c r="AB145" s="68">
        <v>0</v>
      </c>
      <c r="AC145" s="68">
        <v>0</v>
      </c>
      <c r="AD145" s="68">
        <v>0</v>
      </c>
      <c r="AE145" s="68">
        <v>0</v>
      </c>
      <c r="AF145" s="79">
        <v>0</v>
      </c>
      <c r="AG145" s="74">
        <v>0</v>
      </c>
      <c r="AH145" s="82">
        <v>143</v>
      </c>
    </row>
    <row r="146" spans="3:34" ht="18" customHeight="1" x14ac:dyDescent="0.25">
      <c r="C146" s="68">
        <f>_xlfn.XLOOKUP($A146,'01'!$G$3:$G$100,'01'!$R$3:$R$100,"-")</f>
        <v>0</v>
      </c>
      <c r="D146" s="68">
        <f>_xlfn.XLOOKUP($A146,'02'!$G$3:$G$100,'02'!$R$3:$R$100,"-")</f>
        <v>0</v>
      </c>
      <c r="E146" s="68">
        <f>_xlfn.XLOOKUP($A146,'03'!$G$3:$G$100,'03'!$R$3:$R$100,"-")</f>
        <v>0</v>
      </c>
      <c r="F146" s="68">
        <f>_xlfn.XLOOKUP($A146,'04'!$G$3:$G$100,'04'!$R$3:$R$100,"-")</f>
        <v>0</v>
      </c>
      <c r="G146" s="68">
        <f>_xlfn.XLOOKUP($A146,'05'!$G$3:$G$100,'05'!$R$3:$R$100,"-")</f>
        <v>0</v>
      </c>
      <c r="H146" s="68">
        <f>_xlfn.XLOOKUP($A146,'06'!$G$3:$G$100,'06'!$R$3:$R$100,"-")</f>
        <v>0</v>
      </c>
      <c r="I146" s="68">
        <f>_xlfn.XLOOKUP($A146,'07'!$G$3:$G$100,'07'!$R$3:$R$100,"-")</f>
        <v>0</v>
      </c>
      <c r="J146" s="68">
        <f>_xlfn.XLOOKUP($A146,'08'!$G$3:$G$100,'08'!$R$3:$R$100,"-")</f>
        <v>0</v>
      </c>
      <c r="K146" s="68">
        <f>_xlfn.XLOOKUP($A146,'09'!$G$3:$G$100,'09'!$R$3:$R$100,"-")</f>
        <v>0</v>
      </c>
      <c r="L146" s="68">
        <f>_xlfn.XLOOKUP($A146,'10'!$G$3:$G$100,'10'!$R$3:$R$100,"-")</f>
        <v>0</v>
      </c>
      <c r="M146" s="68">
        <f>_xlfn.XLOOKUP($A146,'11'!$G$3:$G$100,'11'!$R$3:$R$100,"-")</f>
        <v>0</v>
      </c>
      <c r="N146" s="68">
        <f>_xlfn.XLOOKUP($A146,'12'!$G$3:$G$100,'12'!$R$3:$R$100,"-")</f>
        <v>0</v>
      </c>
      <c r="O146" s="79">
        <f>SUM(C146:N146)+_xlfn.XLOOKUP(A146,RegisteredPlayers!$F$3:$F$300,RegisteredPlayers!$H$3:$H$300,0)</f>
        <v>0</v>
      </c>
      <c r="P146" s="76">
        <f>_xlfn.XLOOKUP(A146,RegisteredPlayers!$F$3:$F$300,RegisteredPlayers!$I$3:$I$300,0)</f>
        <v>0</v>
      </c>
      <c r="Q146" s="82">
        <v>144</v>
      </c>
      <c r="R146" s="38"/>
      <c r="S146" s="61">
        <v>0</v>
      </c>
      <c r="T146" s="68">
        <v>0</v>
      </c>
      <c r="U146" s="68">
        <v>0</v>
      </c>
      <c r="V146" s="68">
        <v>0</v>
      </c>
      <c r="W146" s="68">
        <v>0</v>
      </c>
      <c r="X146" s="68">
        <v>0</v>
      </c>
      <c r="Y146" s="68">
        <v>0</v>
      </c>
      <c r="Z146" s="68">
        <v>0</v>
      </c>
      <c r="AA146" s="68">
        <v>0</v>
      </c>
      <c r="AB146" s="68">
        <v>0</v>
      </c>
      <c r="AC146" s="68">
        <v>0</v>
      </c>
      <c r="AD146" s="68">
        <v>0</v>
      </c>
      <c r="AE146" s="68">
        <v>0</v>
      </c>
      <c r="AF146" s="79">
        <v>0</v>
      </c>
      <c r="AG146" s="74">
        <v>0</v>
      </c>
      <c r="AH146" s="82">
        <v>144</v>
      </c>
    </row>
    <row r="147" spans="3:34" ht="18" customHeight="1" x14ac:dyDescent="0.25">
      <c r="C147" s="68">
        <f>_xlfn.XLOOKUP($A147,'01'!$G$3:$G$100,'01'!$R$3:$R$100,"-")</f>
        <v>0</v>
      </c>
      <c r="D147" s="68">
        <f>_xlfn.XLOOKUP($A147,'02'!$G$3:$G$100,'02'!$R$3:$R$100,"-")</f>
        <v>0</v>
      </c>
      <c r="E147" s="68">
        <f>_xlfn.XLOOKUP($A147,'03'!$G$3:$G$100,'03'!$R$3:$R$100,"-")</f>
        <v>0</v>
      </c>
      <c r="F147" s="68">
        <f>_xlfn.XLOOKUP($A147,'04'!$G$3:$G$100,'04'!$R$3:$R$100,"-")</f>
        <v>0</v>
      </c>
      <c r="G147" s="68">
        <f>_xlfn.XLOOKUP($A147,'05'!$G$3:$G$100,'05'!$R$3:$R$100,"-")</f>
        <v>0</v>
      </c>
      <c r="H147" s="68">
        <f>_xlfn.XLOOKUP($A147,'06'!$G$3:$G$100,'06'!$R$3:$R$100,"-")</f>
        <v>0</v>
      </c>
      <c r="I147" s="68">
        <f>_xlfn.XLOOKUP($A147,'07'!$G$3:$G$100,'07'!$R$3:$R$100,"-")</f>
        <v>0</v>
      </c>
      <c r="J147" s="68">
        <f>_xlfn.XLOOKUP($A147,'08'!$G$3:$G$100,'08'!$R$3:$R$100,"-")</f>
        <v>0</v>
      </c>
      <c r="K147" s="68">
        <f>_xlfn.XLOOKUP($A147,'09'!$G$3:$G$100,'09'!$R$3:$R$100,"-")</f>
        <v>0</v>
      </c>
      <c r="L147" s="68">
        <f>_xlfn.XLOOKUP($A147,'10'!$G$3:$G$100,'10'!$R$3:$R$100,"-")</f>
        <v>0</v>
      </c>
      <c r="M147" s="68">
        <f>_xlfn.XLOOKUP($A147,'11'!$G$3:$G$100,'11'!$R$3:$R$100,"-")</f>
        <v>0</v>
      </c>
      <c r="N147" s="68">
        <f>_xlfn.XLOOKUP($A147,'12'!$G$3:$G$100,'12'!$R$3:$R$100,"-")</f>
        <v>0</v>
      </c>
      <c r="O147" s="79">
        <f>SUM(C147:N147)+_xlfn.XLOOKUP(A147,RegisteredPlayers!$F$3:$F$300,RegisteredPlayers!$H$3:$H$300,0)</f>
        <v>0</v>
      </c>
      <c r="P147" s="76">
        <f>_xlfn.XLOOKUP(A147,RegisteredPlayers!$F$3:$F$300,RegisteredPlayers!$I$3:$I$300,0)</f>
        <v>0</v>
      </c>
      <c r="Q147" s="83">
        <v>145</v>
      </c>
      <c r="R147" s="38"/>
      <c r="S147" s="61">
        <v>0</v>
      </c>
      <c r="T147" s="68">
        <v>0</v>
      </c>
      <c r="U147" s="68">
        <v>0</v>
      </c>
      <c r="V147" s="68">
        <v>0</v>
      </c>
      <c r="W147" s="68">
        <v>0</v>
      </c>
      <c r="X147" s="68">
        <v>0</v>
      </c>
      <c r="Y147" s="68">
        <v>0</v>
      </c>
      <c r="Z147" s="68">
        <v>0</v>
      </c>
      <c r="AA147" s="68">
        <v>0</v>
      </c>
      <c r="AB147" s="68">
        <v>0</v>
      </c>
      <c r="AC147" s="68">
        <v>0</v>
      </c>
      <c r="AD147" s="68">
        <v>0</v>
      </c>
      <c r="AE147" s="68">
        <v>0</v>
      </c>
      <c r="AF147" s="79">
        <v>0</v>
      </c>
      <c r="AG147" s="74">
        <v>0</v>
      </c>
      <c r="AH147" s="83">
        <v>145</v>
      </c>
    </row>
    <row r="148" spans="3:34" ht="18" customHeight="1" x14ac:dyDescent="0.25">
      <c r="C148" s="68">
        <f>_xlfn.XLOOKUP($A148,'01'!$G$3:$G$100,'01'!$R$3:$R$100,"-")</f>
        <v>0</v>
      </c>
      <c r="D148" s="68">
        <f>_xlfn.XLOOKUP($A148,'02'!$G$3:$G$100,'02'!$R$3:$R$100,"-")</f>
        <v>0</v>
      </c>
      <c r="E148" s="68">
        <f>_xlfn.XLOOKUP($A148,'03'!$G$3:$G$100,'03'!$R$3:$R$100,"-")</f>
        <v>0</v>
      </c>
      <c r="F148" s="68">
        <f>_xlfn.XLOOKUP($A148,'04'!$G$3:$G$100,'04'!$R$3:$R$100,"-")</f>
        <v>0</v>
      </c>
      <c r="G148" s="68">
        <f>_xlfn.XLOOKUP($A148,'05'!$G$3:$G$100,'05'!$R$3:$R$100,"-")</f>
        <v>0</v>
      </c>
      <c r="H148" s="68">
        <f>_xlfn.XLOOKUP($A148,'06'!$G$3:$G$100,'06'!$R$3:$R$100,"-")</f>
        <v>0</v>
      </c>
      <c r="I148" s="68">
        <f>_xlfn.XLOOKUP($A148,'07'!$G$3:$G$100,'07'!$R$3:$R$100,"-")</f>
        <v>0</v>
      </c>
      <c r="J148" s="68">
        <f>_xlfn.XLOOKUP($A148,'08'!$G$3:$G$100,'08'!$R$3:$R$100,"-")</f>
        <v>0</v>
      </c>
      <c r="K148" s="68">
        <f>_xlfn.XLOOKUP($A148,'09'!$G$3:$G$100,'09'!$R$3:$R$100,"-")</f>
        <v>0</v>
      </c>
      <c r="L148" s="68">
        <f>_xlfn.XLOOKUP($A148,'10'!$G$3:$G$100,'10'!$R$3:$R$100,"-")</f>
        <v>0</v>
      </c>
      <c r="M148" s="68">
        <f>_xlfn.XLOOKUP($A148,'11'!$G$3:$G$100,'11'!$R$3:$R$100,"-")</f>
        <v>0</v>
      </c>
      <c r="N148" s="68">
        <f>_xlfn.XLOOKUP($A148,'12'!$G$3:$G$100,'12'!$R$3:$R$100,"-")</f>
        <v>0</v>
      </c>
      <c r="O148" s="79">
        <f>SUM(C148:N148)+_xlfn.XLOOKUP(A148,RegisteredPlayers!$F$3:$F$300,RegisteredPlayers!$H$3:$H$300,0)</f>
        <v>0</v>
      </c>
      <c r="P148" s="76">
        <f>_xlfn.XLOOKUP(A148,RegisteredPlayers!$F$3:$F$300,RegisteredPlayers!$I$3:$I$300,0)</f>
        <v>0</v>
      </c>
      <c r="Q148" s="82">
        <v>146</v>
      </c>
      <c r="R148" s="38"/>
      <c r="S148" s="61">
        <v>0</v>
      </c>
      <c r="T148" s="68">
        <v>0</v>
      </c>
      <c r="U148" s="68">
        <v>0</v>
      </c>
      <c r="V148" s="68">
        <v>0</v>
      </c>
      <c r="W148" s="68">
        <v>0</v>
      </c>
      <c r="X148" s="68">
        <v>0</v>
      </c>
      <c r="Y148" s="68">
        <v>0</v>
      </c>
      <c r="Z148" s="68">
        <v>0</v>
      </c>
      <c r="AA148" s="68">
        <v>0</v>
      </c>
      <c r="AB148" s="68">
        <v>0</v>
      </c>
      <c r="AC148" s="68">
        <v>0</v>
      </c>
      <c r="AD148" s="68">
        <v>0</v>
      </c>
      <c r="AE148" s="68">
        <v>0</v>
      </c>
      <c r="AF148" s="79">
        <v>0</v>
      </c>
      <c r="AG148" s="74">
        <v>0</v>
      </c>
      <c r="AH148" s="82">
        <v>146</v>
      </c>
    </row>
    <row r="149" spans="3:34" ht="18" customHeight="1" x14ac:dyDescent="0.25">
      <c r="C149" s="68">
        <f>_xlfn.XLOOKUP($A149,'01'!$G$3:$G$100,'01'!$R$3:$R$100,"-")</f>
        <v>0</v>
      </c>
      <c r="D149" s="68">
        <f>_xlfn.XLOOKUP($A149,'02'!$G$3:$G$100,'02'!$R$3:$R$100,"-")</f>
        <v>0</v>
      </c>
      <c r="E149" s="68">
        <f>_xlfn.XLOOKUP($A149,'03'!$G$3:$G$100,'03'!$R$3:$R$100,"-")</f>
        <v>0</v>
      </c>
      <c r="F149" s="68">
        <f>_xlfn.XLOOKUP($A149,'04'!$G$3:$G$100,'04'!$R$3:$R$100,"-")</f>
        <v>0</v>
      </c>
      <c r="G149" s="68">
        <f>_xlfn.XLOOKUP($A149,'05'!$G$3:$G$100,'05'!$R$3:$R$100,"-")</f>
        <v>0</v>
      </c>
      <c r="H149" s="68">
        <f>_xlfn.XLOOKUP($A149,'06'!$G$3:$G$100,'06'!$R$3:$R$100,"-")</f>
        <v>0</v>
      </c>
      <c r="I149" s="68">
        <f>_xlfn.XLOOKUP($A149,'07'!$G$3:$G$100,'07'!$R$3:$R$100,"-")</f>
        <v>0</v>
      </c>
      <c r="J149" s="68">
        <f>_xlfn.XLOOKUP($A149,'08'!$G$3:$G$100,'08'!$R$3:$R$100,"-")</f>
        <v>0</v>
      </c>
      <c r="K149" s="68">
        <f>_xlfn.XLOOKUP($A149,'09'!$G$3:$G$100,'09'!$R$3:$R$100,"-")</f>
        <v>0</v>
      </c>
      <c r="L149" s="68">
        <f>_xlfn.XLOOKUP($A149,'10'!$G$3:$G$100,'10'!$R$3:$R$100,"-")</f>
        <v>0</v>
      </c>
      <c r="M149" s="68">
        <f>_xlfn.XLOOKUP($A149,'11'!$G$3:$G$100,'11'!$R$3:$R$100,"-")</f>
        <v>0</v>
      </c>
      <c r="N149" s="68">
        <f>_xlfn.XLOOKUP($A149,'12'!$G$3:$G$100,'12'!$R$3:$R$100,"-")</f>
        <v>0</v>
      </c>
      <c r="O149" s="79">
        <f>SUM(C149:N149)+_xlfn.XLOOKUP(A149,RegisteredPlayers!$F$3:$F$300,RegisteredPlayers!$H$3:$H$300,0)</f>
        <v>0</v>
      </c>
      <c r="P149" s="76">
        <f>_xlfn.XLOOKUP(A149,RegisteredPlayers!$F$3:$F$300,RegisteredPlayers!$I$3:$I$300,0)</f>
        <v>0</v>
      </c>
      <c r="Q149" s="82">
        <v>147</v>
      </c>
      <c r="R149" s="38"/>
      <c r="S149" s="61">
        <v>0</v>
      </c>
      <c r="T149" s="68">
        <v>0</v>
      </c>
      <c r="U149" s="68">
        <v>0</v>
      </c>
      <c r="V149" s="68">
        <v>0</v>
      </c>
      <c r="W149" s="68">
        <v>0</v>
      </c>
      <c r="X149" s="68">
        <v>0</v>
      </c>
      <c r="Y149" s="68">
        <v>0</v>
      </c>
      <c r="Z149" s="68">
        <v>0</v>
      </c>
      <c r="AA149" s="68">
        <v>0</v>
      </c>
      <c r="AB149" s="68">
        <v>0</v>
      </c>
      <c r="AC149" s="68">
        <v>0</v>
      </c>
      <c r="AD149" s="68">
        <v>0</v>
      </c>
      <c r="AE149" s="68">
        <v>0</v>
      </c>
      <c r="AF149" s="79">
        <v>0</v>
      </c>
      <c r="AG149" s="74">
        <v>0</v>
      </c>
      <c r="AH149" s="82">
        <v>147</v>
      </c>
    </row>
    <row r="150" spans="3:34" ht="18" customHeight="1" x14ac:dyDescent="0.25">
      <c r="C150" s="68">
        <f>_xlfn.XLOOKUP($A150,'01'!$G$3:$G$100,'01'!$R$3:$R$100,"-")</f>
        <v>0</v>
      </c>
      <c r="D150" s="68">
        <f>_xlfn.XLOOKUP($A150,'02'!$G$3:$G$100,'02'!$R$3:$R$100,"-")</f>
        <v>0</v>
      </c>
      <c r="E150" s="68">
        <f>_xlfn.XLOOKUP($A150,'03'!$G$3:$G$100,'03'!$R$3:$R$100,"-")</f>
        <v>0</v>
      </c>
      <c r="F150" s="68">
        <f>_xlfn.XLOOKUP($A150,'04'!$G$3:$G$100,'04'!$R$3:$R$100,"-")</f>
        <v>0</v>
      </c>
      <c r="G150" s="68">
        <f>_xlfn.XLOOKUP($A150,'05'!$G$3:$G$100,'05'!$R$3:$R$100,"-")</f>
        <v>0</v>
      </c>
      <c r="H150" s="68">
        <f>_xlfn.XLOOKUP($A150,'06'!$G$3:$G$100,'06'!$R$3:$R$100,"-")</f>
        <v>0</v>
      </c>
      <c r="I150" s="68">
        <f>_xlfn.XLOOKUP($A150,'07'!$G$3:$G$100,'07'!$R$3:$R$100,"-")</f>
        <v>0</v>
      </c>
      <c r="J150" s="68">
        <f>_xlfn.XLOOKUP($A150,'08'!$G$3:$G$100,'08'!$R$3:$R$100,"-")</f>
        <v>0</v>
      </c>
      <c r="K150" s="68">
        <f>_xlfn.XLOOKUP($A150,'09'!$G$3:$G$100,'09'!$R$3:$R$100,"-")</f>
        <v>0</v>
      </c>
      <c r="L150" s="68">
        <f>_xlfn.XLOOKUP($A150,'10'!$G$3:$G$100,'10'!$R$3:$R$100,"-")</f>
        <v>0</v>
      </c>
      <c r="M150" s="68">
        <f>_xlfn.XLOOKUP($A150,'11'!$G$3:$G$100,'11'!$R$3:$R$100,"-")</f>
        <v>0</v>
      </c>
      <c r="N150" s="68">
        <f>_xlfn.XLOOKUP($A150,'12'!$G$3:$G$100,'12'!$R$3:$R$100,"-")</f>
        <v>0</v>
      </c>
      <c r="O150" s="79">
        <f>SUM(C150:N150)+_xlfn.XLOOKUP(A150,RegisteredPlayers!$F$3:$F$300,RegisteredPlayers!$H$3:$H$300,0)</f>
        <v>0</v>
      </c>
      <c r="P150" s="76">
        <f>_xlfn.XLOOKUP(A150,RegisteredPlayers!$F$3:$F$300,RegisteredPlayers!$I$3:$I$300,0)</f>
        <v>0</v>
      </c>
      <c r="Q150" s="82">
        <v>148</v>
      </c>
      <c r="R150" s="38"/>
      <c r="S150" s="61">
        <v>0</v>
      </c>
      <c r="T150" s="68">
        <v>0</v>
      </c>
      <c r="U150" s="68">
        <v>0</v>
      </c>
      <c r="V150" s="68">
        <v>0</v>
      </c>
      <c r="W150" s="68">
        <v>0</v>
      </c>
      <c r="X150" s="68">
        <v>0</v>
      </c>
      <c r="Y150" s="68">
        <v>0</v>
      </c>
      <c r="Z150" s="68">
        <v>0</v>
      </c>
      <c r="AA150" s="68">
        <v>0</v>
      </c>
      <c r="AB150" s="68">
        <v>0</v>
      </c>
      <c r="AC150" s="68">
        <v>0</v>
      </c>
      <c r="AD150" s="68">
        <v>0</v>
      </c>
      <c r="AE150" s="68">
        <v>0</v>
      </c>
      <c r="AF150" s="79">
        <v>0</v>
      </c>
      <c r="AG150" s="74">
        <v>0</v>
      </c>
      <c r="AH150" s="82">
        <v>148</v>
      </c>
    </row>
    <row r="151" spans="3:34" ht="18" customHeight="1" x14ac:dyDescent="0.25">
      <c r="C151" s="68">
        <f>_xlfn.XLOOKUP($A151,'01'!$G$3:$G$100,'01'!$R$3:$R$100,"-")</f>
        <v>0</v>
      </c>
      <c r="D151" s="68">
        <f>_xlfn.XLOOKUP($A151,'02'!$G$3:$G$100,'02'!$R$3:$R$100,"-")</f>
        <v>0</v>
      </c>
      <c r="E151" s="68">
        <f>_xlfn.XLOOKUP($A151,'03'!$G$3:$G$100,'03'!$R$3:$R$100,"-")</f>
        <v>0</v>
      </c>
      <c r="F151" s="68">
        <f>_xlfn.XLOOKUP($A151,'04'!$G$3:$G$100,'04'!$R$3:$R$100,"-")</f>
        <v>0</v>
      </c>
      <c r="G151" s="68">
        <f>_xlfn.XLOOKUP($A151,'05'!$G$3:$G$100,'05'!$R$3:$R$100,"-")</f>
        <v>0</v>
      </c>
      <c r="H151" s="68">
        <f>_xlfn.XLOOKUP($A151,'06'!$G$3:$G$100,'06'!$R$3:$R$100,"-")</f>
        <v>0</v>
      </c>
      <c r="I151" s="68">
        <f>_xlfn.XLOOKUP($A151,'07'!$G$3:$G$100,'07'!$R$3:$R$100,"-")</f>
        <v>0</v>
      </c>
      <c r="J151" s="68">
        <f>_xlfn.XLOOKUP($A151,'08'!$G$3:$G$100,'08'!$R$3:$R$100,"-")</f>
        <v>0</v>
      </c>
      <c r="K151" s="68">
        <f>_xlfn.XLOOKUP($A151,'09'!$G$3:$G$100,'09'!$R$3:$R$100,"-")</f>
        <v>0</v>
      </c>
      <c r="L151" s="68">
        <f>_xlfn.XLOOKUP($A151,'10'!$G$3:$G$100,'10'!$R$3:$R$100,"-")</f>
        <v>0</v>
      </c>
      <c r="M151" s="68">
        <f>_xlfn.XLOOKUP($A151,'11'!$G$3:$G$100,'11'!$R$3:$R$100,"-")</f>
        <v>0</v>
      </c>
      <c r="N151" s="68">
        <f>_xlfn.XLOOKUP($A151,'12'!$G$3:$G$100,'12'!$R$3:$R$100,"-")</f>
        <v>0</v>
      </c>
      <c r="O151" s="79">
        <f>SUM(C151:N151)+_xlfn.XLOOKUP(A151,RegisteredPlayers!$F$3:$F$300,RegisteredPlayers!$H$3:$H$300,0)</f>
        <v>0</v>
      </c>
      <c r="P151" s="76">
        <f>_xlfn.XLOOKUP(A151,RegisteredPlayers!$F$3:$F$300,RegisteredPlayers!$I$3:$I$300,0)</f>
        <v>0</v>
      </c>
      <c r="Q151" s="82">
        <v>149</v>
      </c>
      <c r="R151" s="38"/>
      <c r="S151" s="61">
        <v>0</v>
      </c>
      <c r="T151" s="68">
        <v>0</v>
      </c>
      <c r="U151" s="68">
        <v>0</v>
      </c>
      <c r="V151" s="68">
        <v>0</v>
      </c>
      <c r="W151" s="68">
        <v>0</v>
      </c>
      <c r="X151" s="68">
        <v>0</v>
      </c>
      <c r="Y151" s="68">
        <v>0</v>
      </c>
      <c r="Z151" s="68">
        <v>0</v>
      </c>
      <c r="AA151" s="68">
        <v>0</v>
      </c>
      <c r="AB151" s="68">
        <v>0</v>
      </c>
      <c r="AC151" s="68">
        <v>0</v>
      </c>
      <c r="AD151" s="68">
        <v>0</v>
      </c>
      <c r="AE151" s="68">
        <v>0</v>
      </c>
      <c r="AF151" s="79">
        <v>0</v>
      </c>
      <c r="AG151" s="74">
        <v>0</v>
      </c>
      <c r="AH151" s="82">
        <v>149</v>
      </c>
    </row>
    <row r="152" spans="3:34" ht="18" customHeight="1" x14ac:dyDescent="0.25">
      <c r="C152" s="68">
        <f>_xlfn.XLOOKUP($A152,'01'!$G$3:$G$100,'01'!$R$3:$R$100,"-")</f>
        <v>0</v>
      </c>
      <c r="D152" s="68">
        <f>_xlfn.XLOOKUP($A152,'02'!$G$3:$G$100,'02'!$R$3:$R$100,"-")</f>
        <v>0</v>
      </c>
      <c r="E152" s="68">
        <f>_xlfn.XLOOKUP($A152,'03'!$G$3:$G$100,'03'!$R$3:$R$100,"-")</f>
        <v>0</v>
      </c>
      <c r="F152" s="68">
        <f>_xlfn.XLOOKUP($A152,'04'!$G$3:$G$100,'04'!$R$3:$R$100,"-")</f>
        <v>0</v>
      </c>
      <c r="G152" s="68">
        <f>_xlfn.XLOOKUP($A152,'05'!$G$3:$G$100,'05'!$R$3:$R$100,"-")</f>
        <v>0</v>
      </c>
      <c r="H152" s="68">
        <f>_xlfn.XLOOKUP($A152,'06'!$G$3:$G$100,'06'!$R$3:$R$100,"-")</f>
        <v>0</v>
      </c>
      <c r="I152" s="68">
        <f>_xlfn.XLOOKUP($A152,'07'!$G$3:$G$100,'07'!$R$3:$R$100,"-")</f>
        <v>0</v>
      </c>
      <c r="J152" s="68">
        <f>_xlfn.XLOOKUP($A152,'08'!$G$3:$G$100,'08'!$R$3:$R$100,"-")</f>
        <v>0</v>
      </c>
      <c r="K152" s="68">
        <f>_xlfn.XLOOKUP($A152,'09'!$G$3:$G$100,'09'!$R$3:$R$100,"-")</f>
        <v>0</v>
      </c>
      <c r="L152" s="68">
        <f>_xlfn.XLOOKUP($A152,'10'!$G$3:$G$100,'10'!$R$3:$R$100,"-")</f>
        <v>0</v>
      </c>
      <c r="M152" s="68">
        <f>_xlfn.XLOOKUP($A152,'11'!$G$3:$G$100,'11'!$R$3:$R$100,"-")</f>
        <v>0</v>
      </c>
      <c r="N152" s="68">
        <f>_xlfn.XLOOKUP($A152,'12'!$G$3:$G$100,'12'!$R$3:$R$100,"-")</f>
        <v>0</v>
      </c>
      <c r="O152" s="79">
        <f>SUM(C152:N152)+_xlfn.XLOOKUP(A152,RegisteredPlayers!$F$3:$F$300,RegisteredPlayers!$H$3:$H$300,0)</f>
        <v>0</v>
      </c>
      <c r="P152" s="76">
        <f>_xlfn.XLOOKUP(A152,RegisteredPlayers!$F$3:$F$300,RegisteredPlayers!$I$3:$I$300,0)</f>
        <v>0</v>
      </c>
      <c r="Q152" s="82">
        <v>150</v>
      </c>
      <c r="R152" s="38"/>
      <c r="S152" s="61">
        <v>0</v>
      </c>
      <c r="T152" s="68">
        <v>0</v>
      </c>
      <c r="U152" s="68">
        <v>0</v>
      </c>
      <c r="V152" s="68">
        <v>0</v>
      </c>
      <c r="W152" s="68">
        <v>0</v>
      </c>
      <c r="X152" s="68">
        <v>0</v>
      </c>
      <c r="Y152" s="68">
        <v>0</v>
      </c>
      <c r="Z152" s="68">
        <v>0</v>
      </c>
      <c r="AA152" s="68">
        <v>0</v>
      </c>
      <c r="AB152" s="68">
        <v>0</v>
      </c>
      <c r="AC152" s="68">
        <v>0</v>
      </c>
      <c r="AD152" s="68">
        <v>0</v>
      </c>
      <c r="AE152" s="68">
        <v>0</v>
      </c>
      <c r="AF152" s="79">
        <v>0</v>
      </c>
      <c r="AG152" s="74">
        <v>0</v>
      </c>
      <c r="AH152" s="82">
        <v>150</v>
      </c>
    </row>
    <row r="153" spans="3:34" ht="18" customHeight="1" x14ac:dyDescent="0.25">
      <c r="C153" s="68">
        <f>_xlfn.XLOOKUP($A153,'01'!$G$3:$G$100,'01'!$R$3:$R$100,"-")</f>
        <v>0</v>
      </c>
      <c r="D153" s="68">
        <f>_xlfn.XLOOKUP($A153,'02'!$G$3:$G$100,'02'!$R$3:$R$100,"-")</f>
        <v>0</v>
      </c>
      <c r="E153" s="68">
        <f>_xlfn.XLOOKUP($A153,'03'!$G$3:$G$100,'03'!$R$3:$R$100,"-")</f>
        <v>0</v>
      </c>
      <c r="F153" s="68">
        <f>_xlfn.XLOOKUP($A153,'04'!$G$3:$G$100,'04'!$R$3:$R$100,"-")</f>
        <v>0</v>
      </c>
      <c r="G153" s="68">
        <f>_xlfn.XLOOKUP($A153,'05'!$G$3:$G$100,'05'!$R$3:$R$100,"-")</f>
        <v>0</v>
      </c>
      <c r="H153" s="68">
        <f>_xlfn.XLOOKUP($A153,'06'!$G$3:$G$100,'06'!$R$3:$R$100,"-")</f>
        <v>0</v>
      </c>
      <c r="I153" s="68">
        <f>_xlfn.XLOOKUP($A153,'07'!$G$3:$G$100,'07'!$R$3:$R$100,"-")</f>
        <v>0</v>
      </c>
      <c r="J153" s="68">
        <f>_xlfn.XLOOKUP($A153,'08'!$G$3:$G$100,'08'!$R$3:$R$100,"-")</f>
        <v>0</v>
      </c>
      <c r="K153" s="68">
        <f>_xlfn.XLOOKUP($A153,'09'!$G$3:$G$100,'09'!$R$3:$R$100,"-")</f>
        <v>0</v>
      </c>
      <c r="L153" s="68">
        <f>_xlfn.XLOOKUP($A153,'10'!$G$3:$G$100,'10'!$R$3:$R$100,"-")</f>
        <v>0</v>
      </c>
      <c r="M153" s="68">
        <f>_xlfn.XLOOKUP($A153,'11'!$G$3:$G$100,'11'!$R$3:$R$100,"-")</f>
        <v>0</v>
      </c>
      <c r="N153" s="68">
        <f>_xlfn.XLOOKUP($A153,'12'!$G$3:$G$100,'12'!$R$3:$R$100,"-")</f>
        <v>0</v>
      </c>
      <c r="O153" s="79">
        <f>SUM(C153:N153)+_xlfn.XLOOKUP(A153,RegisteredPlayers!$F$3:$F$300,RegisteredPlayers!$H$3:$H$300,0)</f>
        <v>0</v>
      </c>
      <c r="P153" s="76">
        <f>_xlfn.XLOOKUP(A153,RegisteredPlayers!$F$3:$F$300,RegisteredPlayers!$I$3:$I$300,0)</f>
        <v>0</v>
      </c>
      <c r="Q153" s="82">
        <v>151</v>
      </c>
      <c r="R153" s="38"/>
      <c r="S153" s="61">
        <v>0</v>
      </c>
      <c r="T153" s="68">
        <v>0</v>
      </c>
      <c r="U153" s="68">
        <v>0</v>
      </c>
      <c r="V153" s="68">
        <v>0</v>
      </c>
      <c r="W153" s="68">
        <v>0</v>
      </c>
      <c r="X153" s="68">
        <v>0</v>
      </c>
      <c r="Y153" s="68">
        <v>0</v>
      </c>
      <c r="Z153" s="68">
        <v>0</v>
      </c>
      <c r="AA153" s="68">
        <v>0</v>
      </c>
      <c r="AB153" s="68">
        <v>0</v>
      </c>
      <c r="AC153" s="68">
        <v>0</v>
      </c>
      <c r="AD153" s="68">
        <v>0</v>
      </c>
      <c r="AE153" s="68">
        <v>0</v>
      </c>
      <c r="AF153" s="79">
        <v>0</v>
      </c>
      <c r="AG153" s="74">
        <v>0</v>
      </c>
      <c r="AH153" s="82">
        <v>151</v>
      </c>
    </row>
    <row r="154" spans="3:34" ht="18" customHeight="1" x14ac:dyDescent="0.25">
      <c r="C154" s="68">
        <f>_xlfn.XLOOKUP($A154,'01'!$G$3:$G$100,'01'!$R$3:$R$100,"-")</f>
        <v>0</v>
      </c>
      <c r="D154" s="68">
        <f>_xlfn.XLOOKUP($A154,'02'!$G$3:$G$100,'02'!$R$3:$R$100,"-")</f>
        <v>0</v>
      </c>
      <c r="E154" s="68">
        <f>_xlfn.XLOOKUP($A154,'03'!$G$3:$G$100,'03'!$R$3:$R$100,"-")</f>
        <v>0</v>
      </c>
      <c r="F154" s="68">
        <f>_xlfn.XLOOKUP($A154,'04'!$G$3:$G$100,'04'!$R$3:$R$100,"-")</f>
        <v>0</v>
      </c>
      <c r="G154" s="68">
        <f>_xlfn.XLOOKUP($A154,'05'!$G$3:$G$100,'05'!$R$3:$R$100,"-")</f>
        <v>0</v>
      </c>
      <c r="H154" s="68">
        <f>_xlfn.XLOOKUP($A154,'06'!$G$3:$G$100,'06'!$R$3:$R$100,"-")</f>
        <v>0</v>
      </c>
      <c r="I154" s="68">
        <f>_xlfn.XLOOKUP($A154,'07'!$G$3:$G$100,'07'!$R$3:$R$100,"-")</f>
        <v>0</v>
      </c>
      <c r="J154" s="68">
        <f>_xlfn.XLOOKUP($A154,'08'!$G$3:$G$100,'08'!$R$3:$R$100,"-")</f>
        <v>0</v>
      </c>
      <c r="K154" s="68">
        <f>_xlfn.XLOOKUP($A154,'09'!$G$3:$G$100,'09'!$R$3:$R$100,"-")</f>
        <v>0</v>
      </c>
      <c r="L154" s="68">
        <f>_xlfn.XLOOKUP($A154,'10'!$G$3:$G$100,'10'!$R$3:$R$100,"-")</f>
        <v>0</v>
      </c>
      <c r="M154" s="68">
        <f>_xlfn.XLOOKUP($A154,'11'!$G$3:$G$100,'11'!$R$3:$R$100,"-")</f>
        <v>0</v>
      </c>
      <c r="N154" s="68">
        <f>_xlfn.XLOOKUP($A154,'12'!$G$3:$G$100,'12'!$R$3:$R$100,"-")</f>
        <v>0</v>
      </c>
      <c r="O154" s="79">
        <f>SUM(C154:N154)+_xlfn.XLOOKUP(A154,RegisteredPlayers!$F$3:$F$300,RegisteredPlayers!$H$3:$H$300,0)</f>
        <v>0</v>
      </c>
      <c r="P154" s="76">
        <f>_xlfn.XLOOKUP(A154,RegisteredPlayers!$F$3:$F$300,RegisteredPlayers!$I$3:$I$300,0)</f>
        <v>0</v>
      </c>
      <c r="Q154" s="82">
        <v>152</v>
      </c>
      <c r="R154" s="38"/>
      <c r="S154" s="61">
        <v>0</v>
      </c>
      <c r="T154" s="68">
        <v>0</v>
      </c>
      <c r="U154" s="68">
        <v>0</v>
      </c>
      <c r="V154" s="68">
        <v>0</v>
      </c>
      <c r="W154" s="68">
        <v>0</v>
      </c>
      <c r="X154" s="68">
        <v>0</v>
      </c>
      <c r="Y154" s="68">
        <v>0</v>
      </c>
      <c r="Z154" s="68">
        <v>0</v>
      </c>
      <c r="AA154" s="68">
        <v>0</v>
      </c>
      <c r="AB154" s="68">
        <v>0</v>
      </c>
      <c r="AC154" s="68">
        <v>0</v>
      </c>
      <c r="AD154" s="68">
        <v>0</v>
      </c>
      <c r="AE154" s="68">
        <v>0</v>
      </c>
      <c r="AF154" s="79">
        <v>0</v>
      </c>
      <c r="AG154" s="74">
        <v>0</v>
      </c>
      <c r="AH154" s="82">
        <v>152</v>
      </c>
    </row>
    <row r="155" spans="3:34" ht="18" customHeight="1" x14ac:dyDescent="0.25">
      <c r="C155" s="68">
        <f>_xlfn.XLOOKUP($A155,'01'!$G$3:$G$100,'01'!$R$3:$R$100,"-")</f>
        <v>0</v>
      </c>
      <c r="D155" s="68">
        <f>_xlfn.XLOOKUP($A155,'02'!$G$3:$G$100,'02'!$R$3:$R$100,"-")</f>
        <v>0</v>
      </c>
      <c r="E155" s="68">
        <f>_xlfn.XLOOKUP($A155,'03'!$G$3:$G$100,'03'!$R$3:$R$100,"-")</f>
        <v>0</v>
      </c>
      <c r="F155" s="68">
        <f>_xlfn.XLOOKUP($A155,'04'!$G$3:$G$100,'04'!$R$3:$R$100,"-")</f>
        <v>0</v>
      </c>
      <c r="G155" s="68">
        <f>_xlfn.XLOOKUP($A155,'05'!$G$3:$G$100,'05'!$R$3:$R$100,"-")</f>
        <v>0</v>
      </c>
      <c r="H155" s="68">
        <f>_xlfn.XLOOKUP($A155,'06'!$G$3:$G$100,'06'!$R$3:$R$100,"-")</f>
        <v>0</v>
      </c>
      <c r="I155" s="68">
        <f>_xlfn.XLOOKUP($A155,'07'!$G$3:$G$100,'07'!$R$3:$R$100,"-")</f>
        <v>0</v>
      </c>
      <c r="J155" s="68">
        <f>_xlfn.XLOOKUP($A155,'08'!$G$3:$G$100,'08'!$R$3:$R$100,"-")</f>
        <v>0</v>
      </c>
      <c r="K155" s="68">
        <f>_xlfn.XLOOKUP($A155,'09'!$G$3:$G$100,'09'!$R$3:$R$100,"-")</f>
        <v>0</v>
      </c>
      <c r="L155" s="68">
        <f>_xlfn.XLOOKUP($A155,'10'!$G$3:$G$100,'10'!$R$3:$R$100,"-")</f>
        <v>0</v>
      </c>
      <c r="M155" s="68">
        <f>_xlfn.XLOOKUP($A155,'11'!$G$3:$G$100,'11'!$R$3:$R$100,"-")</f>
        <v>0</v>
      </c>
      <c r="N155" s="68">
        <f>_xlfn.XLOOKUP($A155,'12'!$G$3:$G$100,'12'!$R$3:$R$100,"-")</f>
        <v>0</v>
      </c>
      <c r="O155" s="79">
        <f>SUM(C155:N155)+_xlfn.XLOOKUP(A155,RegisteredPlayers!$F$3:$F$300,RegisteredPlayers!$H$3:$H$300,0)</f>
        <v>0</v>
      </c>
      <c r="P155" s="76">
        <f>_xlfn.XLOOKUP(A155,RegisteredPlayers!$F$3:$F$300,RegisteredPlayers!$I$3:$I$300,0)</f>
        <v>0</v>
      </c>
      <c r="Q155" s="82">
        <v>153</v>
      </c>
      <c r="R155" s="38"/>
      <c r="S155" s="61">
        <v>0</v>
      </c>
      <c r="T155" s="68">
        <v>0</v>
      </c>
      <c r="U155" s="68">
        <v>0</v>
      </c>
      <c r="V155" s="68">
        <v>0</v>
      </c>
      <c r="W155" s="68">
        <v>0</v>
      </c>
      <c r="X155" s="68">
        <v>0</v>
      </c>
      <c r="Y155" s="68">
        <v>0</v>
      </c>
      <c r="Z155" s="68">
        <v>0</v>
      </c>
      <c r="AA155" s="68">
        <v>0</v>
      </c>
      <c r="AB155" s="68">
        <v>0</v>
      </c>
      <c r="AC155" s="68">
        <v>0</v>
      </c>
      <c r="AD155" s="68">
        <v>0</v>
      </c>
      <c r="AE155" s="68">
        <v>0</v>
      </c>
      <c r="AF155" s="79">
        <v>0</v>
      </c>
      <c r="AG155" s="74">
        <v>0</v>
      </c>
      <c r="AH155" s="82">
        <v>153</v>
      </c>
    </row>
    <row r="156" spans="3:34" ht="18" customHeight="1" x14ac:dyDescent="0.25">
      <c r="C156" s="68">
        <f>_xlfn.XLOOKUP($A156,'01'!$G$3:$G$100,'01'!$R$3:$R$100,"-")</f>
        <v>0</v>
      </c>
      <c r="D156" s="68">
        <f>_xlfn.XLOOKUP($A156,'02'!$G$3:$G$100,'02'!$R$3:$R$100,"-")</f>
        <v>0</v>
      </c>
      <c r="E156" s="68">
        <f>_xlfn.XLOOKUP($A156,'03'!$G$3:$G$100,'03'!$R$3:$R$100,"-")</f>
        <v>0</v>
      </c>
      <c r="F156" s="68">
        <f>_xlfn.XLOOKUP($A156,'04'!$G$3:$G$100,'04'!$R$3:$R$100,"-")</f>
        <v>0</v>
      </c>
      <c r="G156" s="68">
        <f>_xlfn.XLOOKUP($A156,'05'!$G$3:$G$100,'05'!$R$3:$R$100,"-")</f>
        <v>0</v>
      </c>
      <c r="H156" s="68">
        <f>_xlfn.XLOOKUP($A156,'06'!$G$3:$G$100,'06'!$R$3:$R$100,"-")</f>
        <v>0</v>
      </c>
      <c r="I156" s="68">
        <f>_xlfn.XLOOKUP($A156,'07'!$G$3:$G$100,'07'!$R$3:$R$100,"-")</f>
        <v>0</v>
      </c>
      <c r="J156" s="68">
        <f>_xlfn.XLOOKUP($A156,'08'!$G$3:$G$100,'08'!$R$3:$R$100,"-")</f>
        <v>0</v>
      </c>
      <c r="K156" s="68">
        <f>_xlfn.XLOOKUP($A156,'09'!$G$3:$G$100,'09'!$R$3:$R$100,"-")</f>
        <v>0</v>
      </c>
      <c r="L156" s="68">
        <f>_xlfn.XLOOKUP($A156,'10'!$G$3:$G$100,'10'!$R$3:$R$100,"-")</f>
        <v>0</v>
      </c>
      <c r="M156" s="68">
        <f>_xlfn.XLOOKUP($A156,'11'!$G$3:$G$100,'11'!$R$3:$R$100,"-")</f>
        <v>0</v>
      </c>
      <c r="N156" s="68">
        <f>_xlfn.XLOOKUP($A156,'12'!$G$3:$G$100,'12'!$R$3:$R$100,"-")</f>
        <v>0</v>
      </c>
      <c r="O156" s="79">
        <f>SUM(C156:N156)+_xlfn.XLOOKUP(A156,RegisteredPlayers!$F$3:$F$300,RegisteredPlayers!$H$3:$H$300,0)</f>
        <v>0</v>
      </c>
      <c r="P156" s="76">
        <f>_xlfn.XLOOKUP(A156,RegisteredPlayers!$F$3:$F$300,RegisteredPlayers!$I$3:$I$300,0)</f>
        <v>0</v>
      </c>
      <c r="Q156" s="82">
        <v>154</v>
      </c>
      <c r="R156" s="38"/>
      <c r="S156" s="61">
        <v>0</v>
      </c>
      <c r="T156" s="68">
        <v>0</v>
      </c>
      <c r="U156" s="68">
        <v>0</v>
      </c>
      <c r="V156" s="68">
        <v>0</v>
      </c>
      <c r="W156" s="68">
        <v>0</v>
      </c>
      <c r="X156" s="68">
        <v>0</v>
      </c>
      <c r="Y156" s="68">
        <v>0</v>
      </c>
      <c r="Z156" s="68">
        <v>0</v>
      </c>
      <c r="AA156" s="68">
        <v>0</v>
      </c>
      <c r="AB156" s="68">
        <v>0</v>
      </c>
      <c r="AC156" s="68">
        <v>0</v>
      </c>
      <c r="AD156" s="68">
        <v>0</v>
      </c>
      <c r="AE156" s="68">
        <v>0</v>
      </c>
      <c r="AF156" s="79">
        <v>0</v>
      </c>
      <c r="AG156" s="74">
        <v>0</v>
      </c>
      <c r="AH156" s="82">
        <v>154</v>
      </c>
    </row>
    <row r="157" spans="3:34" ht="18" customHeight="1" x14ac:dyDescent="0.25">
      <c r="C157" s="68">
        <f>_xlfn.XLOOKUP($A157,'01'!$G$3:$G$100,'01'!$R$3:$R$100,"-")</f>
        <v>0</v>
      </c>
      <c r="D157" s="68">
        <f>_xlfn.XLOOKUP($A157,'02'!$G$3:$G$100,'02'!$R$3:$R$100,"-")</f>
        <v>0</v>
      </c>
      <c r="E157" s="68">
        <f>_xlfn.XLOOKUP($A157,'03'!$G$3:$G$100,'03'!$R$3:$R$100,"-")</f>
        <v>0</v>
      </c>
      <c r="F157" s="68">
        <f>_xlfn.XLOOKUP($A157,'04'!$G$3:$G$100,'04'!$R$3:$R$100,"-")</f>
        <v>0</v>
      </c>
      <c r="G157" s="68">
        <f>_xlfn.XLOOKUP($A157,'05'!$G$3:$G$100,'05'!$R$3:$R$100,"-")</f>
        <v>0</v>
      </c>
      <c r="H157" s="68">
        <f>_xlfn.XLOOKUP($A157,'06'!$G$3:$G$100,'06'!$R$3:$R$100,"-")</f>
        <v>0</v>
      </c>
      <c r="I157" s="68">
        <f>_xlfn.XLOOKUP($A157,'07'!$G$3:$G$100,'07'!$R$3:$R$100,"-")</f>
        <v>0</v>
      </c>
      <c r="J157" s="68">
        <f>_xlfn.XLOOKUP($A157,'08'!$G$3:$G$100,'08'!$R$3:$R$100,"-")</f>
        <v>0</v>
      </c>
      <c r="K157" s="68">
        <f>_xlfn.XLOOKUP($A157,'09'!$G$3:$G$100,'09'!$R$3:$R$100,"-")</f>
        <v>0</v>
      </c>
      <c r="L157" s="68">
        <f>_xlfn.XLOOKUP($A157,'10'!$G$3:$G$100,'10'!$R$3:$R$100,"-")</f>
        <v>0</v>
      </c>
      <c r="M157" s="68">
        <f>_xlfn.XLOOKUP($A157,'11'!$G$3:$G$100,'11'!$R$3:$R$100,"-")</f>
        <v>0</v>
      </c>
      <c r="N157" s="68">
        <f>_xlfn.XLOOKUP($A157,'12'!$G$3:$G$100,'12'!$R$3:$R$100,"-")</f>
        <v>0</v>
      </c>
      <c r="O157" s="79">
        <f>SUM(C157:N157)+_xlfn.XLOOKUP(A157,RegisteredPlayers!$F$3:$F$300,RegisteredPlayers!$H$3:$H$300,0)</f>
        <v>0</v>
      </c>
      <c r="P157" s="76">
        <f>_xlfn.XLOOKUP(A157,RegisteredPlayers!$F$3:$F$300,RegisteredPlayers!$I$3:$I$300,0)</f>
        <v>0</v>
      </c>
      <c r="Q157" s="83">
        <v>155</v>
      </c>
      <c r="R157" s="38"/>
      <c r="S157" s="61">
        <v>0</v>
      </c>
      <c r="T157" s="68">
        <v>0</v>
      </c>
      <c r="U157" s="68">
        <v>0</v>
      </c>
      <c r="V157" s="68">
        <v>0</v>
      </c>
      <c r="W157" s="68">
        <v>0</v>
      </c>
      <c r="X157" s="68">
        <v>0</v>
      </c>
      <c r="Y157" s="68">
        <v>0</v>
      </c>
      <c r="Z157" s="68">
        <v>0</v>
      </c>
      <c r="AA157" s="68">
        <v>0</v>
      </c>
      <c r="AB157" s="68">
        <v>0</v>
      </c>
      <c r="AC157" s="68">
        <v>0</v>
      </c>
      <c r="AD157" s="68">
        <v>0</v>
      </c>
      <c r="AE157" s="68">
        <v>0</v>
      </c>
      <c r="AF157" s="79">
        <v>0</v>
      </c>
      <c r="AG157" s="74">
        <v>0</v>
      </c>
      <c r="AH157" s="83">
        <v>155</v>
      </c>
    </row>
    <row r="158" spans="3:34" ht="18" customHeight="1" x14ac:dyDescent="0.25">
      <c r="C158" s="68">
        <f>_xlfn.XLOOKUP($A158,'01'!$G$3:$G$100,'01'!$R$3:$R$100,"-")</f>
        <v>0</v>
      </c>
      <c r="D158" s="68">
        <f>_xlfn.XLOOKUP($A158,'02'!$G$3:$G$100,'02'!$R$3:$R$100,"-")</f>
        <v>0</v>
      </c>
      <c r="E158" s="68">
        <f>_xlfn.XLOOKUP($A158,'03'!$G$3:$G$100,'03'!$R$3:$R$100,"-")</f>
        <v>0</v>
      </c>
      <c r="F158" s="68">
        <f>_xlfn.XLOOKUP($A158,'04'!$G$3:$G$100,'04'!$R$3:$R$100,"-")</f>
        <v>0</v>
      </c>
      <c r="G158" s="68">
        <f>_xlfn.XLOOKUP($A158,'05'!$G$3:$G$100,'05'!$R$3:$R$100,"-")</f>
        <v>0</v>
      </c>
      <c r="H158" s="68">
        <f>_xlfn.XLOOKUP($A158,'06'!$G$3:$G$100,'06'!$R$3:$R$100,"-")</f>
        <v>0</v>
      </c>
      <c r="I158" s="68">
        <f>_xlfn.XLOOKUP($A158,'07'!$G$3:$G$100,'07'!$R$3:$R$100,"-")</f>
        <v>0</v>
      </c>
      <c r="J158" s="68">
        <f>_xlfn.XLOOKUP($A158,'08'!$G$3:$G$100,'08'!$R$3:$R$100,"-")</f>
        <v>0</v>
      </c>
      <c r="K158" s="68">
        <f>_xlfn.XLOOKUP($A158,'09'!$G$3:$G$100,'09'!$R$3:$R$100,"-")</f>
        <v>0</v>
      </c>
      <c r="L158" s="68">
        <f>_xlfn.XLOOKUP($A158,'10'!$G$3:$G$100,'10'!$R$3:$R$100,"-")</f>
        <v>0</v>
      </c>
      <c r="M158" s="68">
        <f>_xlfn.XLOOKUP($A158,'11'!$G$3:$G$100,'11'!$R$3:$R$100,"-")</f>
        <v>0</v>
      </c>
      <c r="N158" s="68">
        <f>_xlfn.XLOOKUP($A158,'12'!$G$3:$G$100,'12'!$R$3:$R$100,"-")</f>
        <v>0</v>
      </c>
      <c r="O158" s="79">
        <f>SUM(C158:N158)+_xlfn.XLOOKUP(A158,RegisteredPlayers!$F$3:$F$300,RegisteredPlayers!$H$3:$H$300,0)</f>
        <v>0</v>
      </c>
      <c r="P158" s="76">
        <f>_xlfn.XLOOKUP(A158,RegisteredPlayers!$F$3:$F$300,RegisteredPlayers!$I$3:$I$300,0)</f>
        <v>0</v>
      </c>
      <c r="Q158" s="82">
        <v>156</v>
      </c>
      <c r="R158" s="38"/>
      <c r="S158" s="61">
        <v>0</v>
      </c>
      <c r="T158" s="68">
        <v>0</v>
      </c>
      <c r="U158" s="68">
        <v>0</v>
      </c>
      <c r="V158" s="68">
        <v>0</v>
      </c>
      <c r="W158" s="68">
        <v>0</v>
      </c>
      <c r="X158" s="68">
        <v>0</v>
      </c>
      <c r="Y158" s="68">
        <v>0</v>
      </c>
      <c r="Z158" s="68">
        <v>0</v>
      </c>
      <c r="AA158" s="68">
        <v>0</v>
      </c>
      <c r="AB158" s="68">
        <v>0</v>
      </c>
      <c r="AC158" s="68">
        <v>0</v>
      </c>
      <c r="AD158" s="68">
        <v>0</v>
      </c>
      <c r="AE158" s="68">
        <v>0</v>
      </c>
      <c r="AF158" s="79">
        <v>0</v>
      </c>
      <c r="AG158" s="74">
        <v>0</v>
      </c>
      <c r="AH158" s="82">
        <v>156</v>
      </c>
    </row>
    <row r="159" spans="3:34" ht="18" customHeight="1" x14ac:dyDescent="0.25">
      <c r="C159" s="68">
        <f>_xlfn.XLOOKUP($A159,'01'!$G$3:$G$100,'01'!$R$3:$R$100,"-")</f>
        <v>0</v>
      </c>
      <c r="D159" s="68">
        <f>_xlfn.XLOOKUP($A159,'02'!$G$3:$G$100,'02'!$R$3:$R$100,"-")</f>
        <v>0</v>
      </c>
      <c r="E159" s="68">
        <f>_xlfn.XLOOKUP($A159,'03'!$G$3:$G$100,'03'!$R$3:$R$100,"-")</f>
        <v>0</v>
      </c>
      <c r="F159" s="68">
        <f>_xlfn.XLOOKUP($A159,'04'!$G$3:$G$100,'04'!$R$3:$R$100,"-")</f>
        <v>0</v>
      </c>
      <c r="G159" s="68">
        <f>_xlfn.XLOOKUP($A159,'05'!$G$3:$G$100,'05'!$R$3:$R$100,"-")</f>
        <v>0</v>
      </c>
      <c r="H159" s="68">
        <f>_xlfn.XLOOKUP($A159,'06'!$G$3:$G$100,'06'!$R$3:$R$100,"-")</f>
        <v>0</v>
      </c>
      <c r="I159" s="68">
        <f>_xlfn.XLOOKUP($A159,'07'!$G$3:$G$100,'07'!$R$3:$R$100,"-")</f>
        <v>0</v>
      </c>
      <c r="J159" s="68">
        <f>_xlfn.XLOOKUP($A159,'08'!$G$3:$G$100,'08'!$R$3:$R$100,"-")</f>
        <v>0</v>
      </c>
      <c r="K159" s="68">
        <f>_xlfn.XLOOKUP($A159,'09'!$G$3:$G$100,'09'!$R$3:$R$100,"-")</f>
        <v>0</v>
      </c>
      <c r="L159" s="68">
        <f>_xlfn.XLOOKUP($A159,'10'!$G$3:$G$100,'10'!$R$3:$R$100,"-")</f>
        <v>0</v>
      </c>
      <c r="M159" s="68">
        <f>_xlfn.XLOOKUP($A159,'11'!$G$3:$G$100,'11'!$R$3:$R$100,"-")</f>
        <v>0</v>
      </c>
      <c r="N159" s="68">
        <f>_xlfn.XLOOKUP($A159,'12'!$G$3:$G$100,'12'!$R$3:$R$100,"-")</f>
        <v>0</v>
      </c>
      <c r="O159" s="79">
        <f>SUM(C159:N159)+_xlfn.XLOOKUP(A159,RegisteredPlayers!$F$3:$F$300,RegisteredPlayers!$H$3:$H$300,0)</f>
        <v>0</v>
      </c>
      <c r="P159" s="76">
        <f>_xlfn.XLOOKUP(A159,RegisteredPlayers!$F$3:$F$300,RegisteredPlayers!$I$3:$I$300,0)</f>
        <v>0</v>
      </c>
      <c r="Q159" s="82">
        <v>157</v>
      </c>
      <c r="R159" s="38"/>
      <c r="S159" s="61">
        <v>0</v>
      </c>
      <c r="T159" s="68">
        <v>0</v>
      </c>
      <c r="U159" s="68">
        <v>0</v>
      </c>
      <c r="V159" s="68">
        <v>0</v>
      </c>
      <c r="W159" s="68">
        <v>0</v>
      </c>
      <c r="X159" s="68">
        <v>0</v>
      </c>
      <c r="Y159" s="68">
        <v>0</v>
      </c>
      <c r="Z159" s="68">
        <v>0</v>
      </c>
      <c r="AA159" s="68">
        <v>0</v>
      </c>
      <c r="AB159" s="68">
        <v>0</v>
      </c>
      <c r="AC159" s="68">
        <v>0</v>
      </c>
      <c r="AD159" s="68">
        <v>0</v>
      </c>
      <c r="AE159" s="68">
        <v>0</v>
      </c>
      <c r="AF159" s="79">
        <v>0</v>
      </c>
      <c r="AG159" s="74">
        <v>0</v>
      </c>
      <c r="AH159" s="82">
        <v>157</v>
      </c>
    </row>
    <row r="160" spans="3:34" ht="18" customHeight="1" x14ac:dyDescent="0.25">
      <c r="C160" s="68">
        <f>_xlfn.XLOOKUP($A160,'01'!$G$3:$G$100,'01'!$R$3:$R$100,"-")</f>
        <v>0</v>
      </c>
      <c r="D160" s="68">
        <f>_xlfn.XLOOKUP($A160,'02'!$G$3:$G$100,'02'!$R$3:$R$100,"-")</f>
        <v>0</v>
      </c>
      <c r="E160" s="68">
        <f>_xlfn.XLOOKUP($A160,'03'!$G$3:$G$100,'03'!$R$3:$R$100,"-")</f>
        <v>0</v>
      </c>
      <c r="F160" s="68">
        <f>_xlfn.XLOOKUP($A160,'04'!$G$3:$G$100,'04'!$R$3:$R$100,"-")</f>
        <v>0</v>
      </c>
      <c r="G160" s="68">
        <f>_xlfn.XLOOKUP($A160,'05'!$G$3:$G$100,'05'!$R$3:$R$100,"-")</f>
        <v>0</v>
      </c>
      <c r="H160" s="68">
        <f>_xlfn.XLOOKUP($A160,'06'!$G$3:$G$100,'06'!$R$3:$R$100,"-")</f>
        <v>0</v>
      </c>
      <c r="I160" s="68">
        <f>_xlfn.XLOOKUP($A160,'07'!$G$3:$G$100,'07'!$R$3:$R$100,"-")</f>
        <v>0</v>
      </c>
      <c r="J160" s="68">
        <f>_xlfn.XLOOKUP($A160,'08'!$G$3:$G$100,'08'!$R$3:$R$100,"-")</f>
        <v>0</v>
      </c>
      <c r="K160" s="68">
        <f>_xlfn.XLOOKUP($A160,'09'!$G$3:$G$100,'09'!$R$3:$R$100,"-")</f>
        <v>0</v>
      </c>
      <c r="L160" s="68">
        <f>_xlfn.XLOOKUP($A160,'10'!$G$3:$G$100,'10'!$R$3:$R$100,"-")</f>
        <v>0</v>
      </c>
      <c r="M160" s="68">
        <f>_xlfn.XLOOKUP($A160,'11'!$G$3:$G$100,'11'!$R$3:$R$100,"-")</f>
        <v>0</v>
      </c>
      <c r="N160" s="68">
        <f>_xlfn.XLOOKUP($A160,'12'!$G$3:$G$100,'12'!$R$3:$R$100,"-")</f>
        <v>0</v>
      </c>
      <c r="O160" s="79">
        <f>SUM(C160:N160)+_xlfn.XLOOKUP(A160,RegisteredPlayers!$F$3:$F$300,RegisteredPlayers!$H$3:$H$300,0)</f>
        <v>0</v>
      </c>
      <c r="P160" s="76">
        <f>_xlfn.XLOOKUP(A160,RegisteredPlayers!$F$3:$F$300,RegisteredPlayers!$I$3:$I$300,0)</f>
        <v>0</v>
      </c>
      <c r="Q160" s="82">
        <v>158</v>
      </c>
      <c r="R160" s="38"/>
      <c r="S160" s="61">
        <v>0</v>
      </c>
      <c r="T160" s="68">
        <v>0</v>
      </c>
      <c r="U160" s="68">
        <v>0</v>
      </c>
      <c r="V160" s="68">
        <v>0</v>
      </c>
      <c r="W160" s="68">
        <v>0</v>
      </c>
      <c r="X160" s="68">
        <v>0</v>
      </c>
      <c r="Y160" s="68">
        <v>0</v>
      </c>
      <c r="Z160" s="68">
        <v>0</v>
      </c>
      <c r="AA160" s="68">
        <v>0</v>
      </c>
      <c r="AB160" s="68">
        <v>0</v>
      </c>
      <c r="AC160" s="68">
        <v>0</v>
      </c>
      <c r="AD160" s="68">
        <v>0</v>
      </c>
      <c r="AE160" s="68">
        <v>0</v>
      </c>
      <c r="AF160" s="79">
        <v>0</v>
      </c>
      <c r="AG160" s="74">
        <v>0</v>
      </c>
      <c r="AH160" s="82">
        <v>158</v>
      </c>
    </row>
    <row r="161" spans="3:34" ht="18" customHeight="1" x14ac:dyDescent="0.25">
      <c r="C161" s="68">
        <f>_xlfn.XLOOKUP($A161,'01'!$G$3:$G$100,'01'!$R$3:$R$100,"-")</f>
        <v>0</v>
      </c>
      <c r="D161" s="68">
        <f>_xlfn.XLOOKUP($A161,'02'!$G$3:$G$100,'02'!$R$3:$R$100,"-")</f>
        <v>0</v>
      </c>
      <c r="E161" s="68">
        <f>_xlfn.XLOOKUP($A161,'03'!$G$3:$G$100,'03'!$R$3:$R$100,"-")</f>
        <v>0</v>
      </c>
      <c r="F161" s="68">
        <f>_xlfn.XLOOKUP($A161,'04'!$G$3:$G$100,'04'!$R$3:$R$100,"-")</f>
        <v>0</v>
      </c>
      <c r="G161" s="68">
        <f>_xlfn.XLOOKUP($A161,'05'!$G$3:$G$100,'05'!$R$3:$R$100,"-")</f>
        <v>0</v>
      </c>
      <c r="H161" s="68">
        <f>_xlfn.XLOOKUP($A161,'06'!$G$3:$G$100,'06'!$R$3:$R$100,"-")</f>
        <v>0</v>
      </c>
      <c r="I161" s="68">
        <f>_xlfn.XLOOKUP($A161,'07'!$G$3:$G$100,'07'!$R$3:$R$100,"-")</f>
        <v>0</v>
      </c>
      <c r="J161" s="68">
        <f>_xlfn.XLOOKUP($A161,'08'!$G$3:$G$100,'08'!$R$3:$R$100,"-")</f>
        <v>0</v>
      </c>
      <c r="K161" s="68">
        <f>_xlfn.XLOOKUP($A161,'09'!$G$3:$G$100,'09'!$R$3:$R$100,"-")</f>
        <v>0</v>
      </c>
      <c r="L161" s="68">
        <f>_xlfn.XLOOKUP($A161,'10'!$G$3:$G$100,'10'!$R$3:$R$100,"-")</f>
        <v>0</v>
      </c>
      <c r="M161" s="68">
        <f>_xlfn.XLOOKUP($A161,'11'!$G$3:$G$100,'11'!$R$3:$R$100,"-")</f>
        <v>0</v>
      </c>
      <c r="N161" s="68">
        <f>_xlfn.XLOOKUP($A161,'12'!$G$3:$G$100,'12'!$R$3:$R$100,"-")</f>
        <v>0</v>
      </c>
      <c r="O161" s="79">
        <f>SUM(C161:N161)+_xlfn.XLOOKUP(A161,RegisteredPlayers!$F$3:$F$300,RegisteredPlayers!$H$3:$H$300,0)</f>
        <v>0</v>
      </c>
      <c r="P161" s="76">
        <f>_xlfn.XLOOKUP(A161,RegisteredPlayers!$F$3:$F$300,RegisteredPlayers!$I$3:$I$300,0)</f>
        <v>0</v>
      </c>
      <c r="Q161" s="82">
        <v>159</v>
      </c>
      <c r="R161" s="38"/>
      <c r="S161" s="61">
        <v>0</v>
      </c>
      <c r="T161" s="68">
        <v>0</v>
      </c>
      <c r="U161" s="68">
        <v>0</v>
      </c>
      <c r="V161" s="68">
        <v>0</v>
      </c>
      <c r="W161" s="68">
        <v>0</v>
      </c>
      <c r="X161" s="68">
        <v>0</v>
      </c>
      <c r="Y161" s="68">
        <v>0</v>
      </c>
      <c r="Z161" s="68">
        <v>0</v>
      </c>
      <c r="AA161" s="68">
        <v>0</v>
      </c>
      <c r="AB161" s="68">
        <v>0</v>
      </c>
      <c r="AC161" s="68">
        <v>0</v>
      </c>
      <c r="AD161" s="68">
        <v>0</v>
      </c>
      <c r="AE161" s="68">
        <v>0</v>
      </c>
      <c r="AF161" s="79">
        <v>0</v>
      </c>
      <c r="AG161" s="74">
        <v>0</v>
      </c>
      <c r="AH161" s="82">
        <v>159</v>
      </c>
    </row>
    <row r="162" spans="3:34" ht="18" customHeight="1" x14ac:dyDescent="0.25">
      <c r="C162" s="68">
        <f>_xlfn.XLOOKUP($A162,'01'!$G$3:$G$100,'01'!$R$3:$R$100,"-")</f>
        <v>0</v>
      </c>
      <c r="D162" s="68">
        <f>_xlfn.XLOOKUP($A162,'02'!$G$3:$G$100,'02'!$R$3:$R$100,"-")</f>
        <v>0</v>
      </c>
      <c r="E162" s="68">
        <f>_xlfn.XLOOKUP($A162,'03'!$G$3:$G$100,'03'!$R$3:$R$100,"-")</f>
        <v>0</v>
      </c>
      <c r="F162" s="68">
        <f>_xlfn.XLOOKUP($A162,'04'!$G$3:$G$100,'04'!$R$3:$R$100,"-")</f>
        <v>0</v>
      </c>
      <c r="G162" s="68">
        <f>_xlfn.XLOOKUP($A162,'05'!$G$3:$G$100,'05'!$R$3:$R$100,"-")</f>
        <v>0</v>
      </c>
      <c r="H162" s="68">
        <f>_xlfn.XLOOKUP($A162,'06'!$G$3:$G$100,'06'!$R$3:$R$100,"-")</f>
        <v>0</v>
      </c>
      <c r="I162" s="68">
        <f>_xlfn.XLOOKUP($A162,'07'!$G$3:$G$100,'07'!$R$3:$R$100,"-")</f>
        <v>0</v>
      </c>
      <c r="J162" s="68">
        <f>_xlfn.XLOOKUP($A162,'08'!$G$3:$G$100,'08'!$R$3:$R$100,"-")</f>
        <v>0</v>
      </c>
      <c r="K162" s="68">
        <f>_xlfn.XLOOKUP($A162,'09'!$G$3:$G$100,'09'!$R$3:$R$100,"-")</f>
        <v>0</v>
      </c>
      <c r="L162" s="68">
        <f>_xlfn.XLOOKUP($A162,'10'!$G$3:$G$100,'10'!$R$3:$R$100,"-")</f>
        <v>0</v>
      </c>
      <c r="M162" s="68">
        <f>_xlfn.XLOOKUP($A162,'11'!$G$3:$G$100,'11'!$R$3:$R$100,"-")</f>
        <v>0</v>
      </c>
      <c r="N162" s="68">
        <f>_xlfn.XLOOKUP($A162,'12'!$G$3:$G$100,'12'!$R$3:$R$100,"-")</f>
        <v>0</v>
      </c>
      <c r="O162" s="79">
        <f>SUM(C162:N162)+_xlfn.XLOOKUP(A162,RegisteredPlayers!$F$3:$F$300,RegisteredPlayers!$H$3:$H$300,0)</f>
        <v>0</v>
      </c>
      <c r="P162" s="76">
        <f>_xlfn.XLOOKUP(A162,RegisteredPlayers!$F$3:$F$300,RegisteredPlayers!$I$3:$I$300,0)</f>
        <v>0</v>
      </c>
      <c r="Q162" s="82">
        <v>160</v>
      </c>
      <c r="R162" s="38"/>
      <c r="S162" s="61">
        <v>0</v>
      </c>
      <c r="T162" s="68">
        <v>0</v>
      </c>
      <c r="U162" s="68">
        <v>0</v>
      </c>
      <c r="V162" s="68">
        <v>0</v>
      </c>
      <c r="W162" s="68">
        <v>0</v>
      </c>
      <c r="X162" s="68">
        <v>0</v>
      </c>
      <c r="Y162" s="68">
        <v>0</v>
      </c>
      <c r="Z162" s="68">
        <v>0</v>
      </c>
      <c r="AA162" s="68">
        <v>0</v>
      </c>
      <c r="AB162" s="68">
        <v>0</v>
      </c>
      <c r="AC162" s="68">
        <v>0</v>
      </c>
      <c r="AD162" s="68">
        <v>0</v>
      </c>
      <c r="AE162" s="68">
        <v>0</v>
      </c>
      <c r="AF162" s="79">
        <v>0</v>
      </c>
      <c r="AG162" s="74">
        <v>0</v>
      </c>
      <c r="AH162" s="82">
        <v>160</v>
      </c>
    </row>
    <row r="163" spans="3:34" ht="18" customHeight="1" x14ac:dyDescent="0.25">
      <c r="C163" s="68">
        <f>_xlfn.XLOOKUP($A163,'01'!$G$3:$G$100,'01'!$R$3:$R$100,"-")</f>
        <v>0</v>
      </c>
      <c r="D163" s="68">
        <f>_xlfn.XLOOKUP($A163,'02'!$G$3:$G$100,'02'!$R$3:$R$100,"-")</f>
        <v>0</v>
      </c>
      <c r="E163" s="68">
        <f>_xlfn.XLOOKUP($A163,'03'!$G$3:$G$100,'03'!$R$3:$R$100,"-")</f>
        <v>0</v>
      </c>
      <c r="F163" s="68">
        <f>_xlfn.XLOOKUP($A163,'04'!$G$3:$G$100,'04'!$R$3:$R$100,"-")</f>
        <v>0</v>
      </c>
      <c r="G163" s="68">
        <f>_xlfn.XLOOKUP($A163,'05'!$G$3:$G$100,'05'!$R$3:$R$100,"-")</f>
        <v>0</v>
      </c>
      <c r="H163" s="68">
        <f>_xlfn.XLOOKUP($A163,'06'!$G$3:$G$100,'06'!$R$3:$R$100,"-")</f>
        <v>0</v>
      </c>
      <c r="I163" s="68">
        <f>_xlfn.XLOOKUP($A163,'07'!$G$3:$G$100,'07'!$R$3:$R$100,"-")</f>
        <v>0</v>
      </c>
      <c r="J163" s="68">
        <f>_xlfn.XLOOKUP($A163,'08'!$G$3:$G$100,'08'!$R$3:$R$100,"-")</f>
        <v>0</v>
      </c>
      <c r="K163" s="68">
        <f>_xlfn.XLOOKUP($A163,'09'!$G$3:$G$100,'09'!$R$3:$R$100,"-")</f>
        <v>0</v>
      </c>
      <c r="L163" s="68">
        <f>_xlfn.XLOOKUP($A163,'10'!$G$3:$G$100,'10'!$R$3:$R$100,"-")</f>
        <v>0</v>
      </c>
      <c r="M163" s="68">
        <f>_xlfn.XLOOKUP($A163,'11'!$G$3:$G$100,'11'!$R$3:$R$100,"-")</f>
        <v>0</v>
      </c>
      <c r="N163" s="68">
        <f>_xlfn.XLOOKUP($A163,'12'!$G$3:$G$100,'12'!$R$3:$R$100,"-")</f>
        <v>0</v>
      </c>
      <c r="O163" s="79">
        <f>SUM(C163:N163)+_xlfn.XLOOKUP(A163,RegisteredPlayers!$F$3:$F$300,RegisteredPlayers!$H$3:$H$300,0)</f>
        <v>0</v>
      </c>
      <c r="P163" s="76">
        <f>_xlfn.XLOOKUP(A163,RegisteredPlayers!$F$3:$F$300,RegisteredPlayers!$I$3:$I$300,0)</f>
        <v>0</v>
      </c>
      <c r="Q163" s="82">
        <v>161</v>
      </c>
      <c r="R163" s="38"/>
      <c r="S163" s="61">
        <v>0</v>
      </c>
      <c r="T163" s="68">
        <v>0</v>
      </c>
      <c r="U163" s="68">
        <v>0</v>
      </c>
      <c r="V163" s="68">
        <v>0</v>
      </c>
      <c r="W163" s="68">
        <v>0</v>
      </c>
      <c r="X163" s="68">
        <v>0</v>
      </c>
      <c r="Y163" s="68">
        <v>0</v>
      </c>
      <c r="Z163" s="68">
        <v>0</v>
      </c>
      <c r="AA163" s="68">
        <v>0</v>
      </c>
      <c r="AB163" s="68">
        <v>0</v>
      </c>
      <c r="AC163" s="68">
        <v>0</v>
      </c>
      <c r="AD163" s="68">
        <v>0</v>
      </c>
      <c r="AE163" s="68">
        <v>0</v>
      </c>
      <c r="AF163" s="79">
        <v>0</v>
      </c>
      <c r="AG163" s="74">
        <v>0</v>
      </c>
      <c r="AH163" s="82">
        <v>161</v>
      </c>
    </row>
    <row r="164" spans="3:34" ht="18" customHeight="1" x14ac:dyDescent="0.25">
      <c r="C164" s="68">
        <f>_xlfn.XLOOKUP($A164,'01'!$G$3:$G$100,'01'!$R$3:$R$100,"-")</f>
        <v>0</v>
      </c>
      <c r="D164" s="68">
        <f>_xlfn.XLOOKUP($A164,'02'!$G$3:$G$100,'02'!$R$3:$R$100,"-")</f>
        <v>0</v>
      </c>
      <c r="E164" s="68">
        <f>_xlfn.XLOOKUP($A164,'03'!$G$3:$G$100,'03'!$R$3:$R$100,"-")</f>
        <v>0</v>
      </c>
      <c r="F164" s="68">
        <f>_xlfn.XLOOKUP($A164,'04'!$G$3:$G$100,'04'!$R$3:$R$100,"-")</f>
        <v>0</v>
      </c>
      <c r="G164" s="68">
        <f>_xlfn.XLOOKUP($A164,'05'!$G$3:$G$100,'05'!$R$3:$R$100,"-")</f>
        <v>0</v>
      </c>
      <c r="H164" s="68">
        <f>_xlfn.XLOOKUP($A164,'06'!$G$3:$G$100,'06'!$R$3:$R$100,"-")</f>
        <v>0</v>
      </c>
      <c r="I164" s="68">
        <f>_xlfn.XLOOKUP($A164,'07'!$G$3:$G$100,'07'!$R$3:$R$100,"-")</f>
        <v>0</v>
      </c>
      <c r="J164" s="68">
        <f>_xlfn.XLOOKUP($A164,'08'!$G$3:$G$100,'08'!$R$3:$R$100,"-")</f>
        <v>0</v>
      </c>
      <c r="K164" s="68">
        <f>_xlfn.XLOOKUP($A164,'09'!$G$3:$G$100,'09'!$R$3:$R$100,"-")</f>
        <v>0</v>
      </c>
      <c r="L164" s="68">
        <f>_xlfn.XLOOKUP($A164,'10'!$G$3:$G$100,'10'!$R$3:$R$100,"-")</f>
        <v>0</v>
      </c>
      <c r="M164" s="68">
        <f>_xlfn.XLOOKUP($A164,'11'!$G$3:$G$100,'11'!$R$3:$R$100,"-")</f>
        <v>0</v>
      </c>
      <c r="N164" s="68">
        <f>_xlfn.XLOOKUP($A164,'12'!$G$3:$G$100,'12'!$R$3:$R$100,"-")</f>
        <v>0</v>
      </c>
      <c r="O164" s="79">
        <f>SUM(C164:N164)+_xlfn.XLOOKUP(A164,RegisteredPlayers!$F$3:$F$300,RegisteredPlayers!$H$3:$H$300,0)</f>
        <v>0</v>
      </c>
      <c r="P164" s="76">
        <f>_xlfn.XLOOKUP(A164,RegisteredPlayers!$F$3:$F$300,RegisteredPlayers!$I$3:$I$300,0)</f>
        <v>0</v>
      </c>
      <c r="Q164" s="82">
        <v>162</v>
      </c>
      <c r="R164" s="38"/>
      <c r="S164" s="61">
        <v>0</v>
      </c>
      <c r="T164" s="68">
        <v>0</v>
      </c>
      <c r="U164" s="68">
        <v>0</v>
      </c>
      <c r="V164" s="68">
        <v>0</v>
      </c>
      <c r="W164" s="68">
        <v>0</v>
      </c>
      <c r="X164" s="68">
        <v>0</v>
      </c>
      <c r="Y164" s="68">
        <v>0</v>
      </c>
      <c r="Z164" s="68">
        <v>0</v>
      </c>
      <c r="AA164" s="68">
        <v>0</v>
      </c>
      <c r="AB164" s="68">
        <v>0</v>
      </c>
      <c r="AC164" s="68">
        <v>0</v>
      </c>
      <c r="AD164" s="68">
        <v>0</v>
      </c>
      <c r="AE164" s="68">
        <v>0</v>
      </c>
      <c r="AF164" s="79">
        <v>0</v>
      </c>
      <c r="AG164" s="74">
        <v>0</v>
      </c>
      <c r="AH164" s="82">
        <v>162</v>
      </c>
    </row>
    <row r="165" spans="3:34" ht="18" customHeight="1" x14ac:dyDescent="0.25">
      <c r="C165" s="68">
        <f>_xlfn.XLOOKUP($A165,'01'!$G$3:$G$100,'01'!$R$3:$R$100,"-")</f>
        <v>0</v>
      </c>
      <c r="D165" s="68">
        <f>_xlfn.XLOOKUP($A165,'02'!$G$3:$G$100,'02'!$R$3:$R$100,"-")</f>
        <v>0</v>
      </c>
      <c r="E165" s="68">
        <f>_xlfn.XLOOKUP($A165,'03'!$G$3:$G$100,'03'!$R$3:$R$100,"-")</f>
        <v>0</v>
      </c>
      <c r="F165" s="68">
        <f>_xlfn.XLOOKUP($A165,'04'!$G$3:$G$100,'04'!$R$3:$R$100,"-")</f>
        <v>0</v>
      </c>
      <c r="G165" s="68">
        <f>_xlfn.XLOOKUP($A165,'05'!$G$3:$G$100,'05'!$R$3:$R$100,"-")</f>
        <v>0</v>
      </c>
      <c r="H165" s="68">
        <f>_xlfn.XLOOKUP($A165,'06'!$G$3:$G$100,'06'!$R$3:$R$100,"-")</f>
        <v>0</v>
      </c>
      <c r="I165" s="68">
        <f>_xlfn.XLOOKUP($A165,'07'!$G$3:$G$100,'07'!$R$3:$R$100,"-")</f>
        <v>0</v>
      </c>
      <c r="J165" s="68">
        <f>_xlfn.XLOOKUP($A165,'08'!$G$3:$G$100,'08'!$R$3:$R$100,"-")</f>
        <v>0</v>
      </c>
      <c r="K165" s="68">
        <f>_xlfn.XLOOKUP($A165,'09'!$G$3:$G$100,'09'!$R$3:$R$100,"-")</f>
        <v>0</v>
      </c>
      <c r="L165" s="68">
        <f>_xlfn.XLOOKUP($A165,'10'!$G$3:$G$100,'10'!$R$3:$R$100,"-")</f>
        <v>0</v>
      </c>
      <c r="M165" s="68">
        <f>_xlfn.XLOOKUP($A165,'11'!$G$3:$G$100,'11'!$R$3:$R$100,"-")</f>
        <v>0</v>
      </c>
      <c r="N165" s="68">
        <f>_xlfn.XLOOKUP($A165,'12'!$G$3:$G$100,'12'!$R$3:$R$100,"-")</f>
        <v>0</v>
      </c>
      <c r="O165" s="79">
        <f>SUM(C165:N165)+_xlfn.XLOOKUP(A165,RegisteredPlayers!$F$3:$F$300,RegisteredPlayers!$H$3:$H$300,0)</f>
        <v>0</v>
      </c>
      <c r="P165" s="76">
        <f>_xlfn.XLOOKUP(A165,RegisteredPlayers!$F$3:$F$300,RegisteredPlayers!$I$3:$I$300,0)</f>
        <v>0</v>
      </c>
      <c r="Q165" s="82">
        <v>163</v>
      </c>
      <c r="R165" s="38"/>
      <c r="S165" s="61">
        <v>0</v>
      </c>
      <c r="T165" s="68">
        <v>0</v>
      </c>
      <c r="U165" s="68">
        <v>0</v>
      </c>
      <c r="V165" s="68">
        <v>0</v>
      </c>
      <c r="W165" s="68">
        <v>0</v>
      </c>
      <c r="X165" s="68">
        <v>0</v>
      </c>
      <c r="Y165" s="68">
        <v>0</v>
      </c>
      <c r="Z165" s="68">
        <v>0</v>
      </c>
      <c r="AA165" s="68">
        <v>0</v>
      </c>
      <c r="AB165" s="68">
        <v>0</v>
      </c>
      <c r="AC165" s="68">
        <v>0</v>
      </c>
      <c r="AD165" s="68">
        <v>0</v>
      </c>
      <c r="AE165" s="68">
        <v>0</v>
      </c>
      <c r="AF165" s="79">
        <v>0</v>
      </c>
      <c r="AG165" s="74">
        <v>0</v>
      </c>
      <c r="AH165" s="82">
        <v>163</v>
      </c>
    </row>
    <row r="166" spans="3:34" ht="18" customHeight="1" x14ac:dyDescent="0.25">
      <c r="C166" s="68">
        <f>_xlfn.XLOOKUP($A166,'01'!$G$3:$G$100,'01'!$R$3:$R$100,"-")</f>
        <v>0</v>
      </c>
      <c r="D166" s="68">
        <f>_xlfn.XLOOKUP($A166,'02'!$G$3:$G$100,'02'!$R$3:$R$100,"-")</f>
        <v>0</v>
      </c>
      <c r="E166" s="68">
        <f>_xlfn.XLOOKUP($A166,'03'!$G$3:$G$100,'03'!$R$3:$R$100,"-")</f>
        <v>0</v>
      </c>
      <c r="F166" s="68">
        <f>_xlfn.XLOOKUP($A166,'04'!$G$3:$G$100,'04'!$R$3:$R$100,"-")</f>
        <v>0</v>
      </c>
      <c r="G166" s="68">
        <f>_xlfn.XLOOKUP($A166,'05'!$G$3:$G$100,'05'!$R$3:$R$100,"-")</f>
        <v>0</v>
      </c>
      <c r="H166" s="68">
        <f>_xlfn.XLOOKUP($A166,'06'!$G$3:$G$100,'06'!$R$3:$R$100,"-")</f>
        <v>0</v>
      </c>
      <c r="I166" s="68">
        <f>_xlfn.XLOOKUP($A166,'07'!$G$3:$G$100,'07'!$R$3:$R$100,"-")</f>
        <v>0</v>
      </c>
      <c r="J166" s="68">
        <f>_xlfn.XLOOKUP($A166,'08'!$G$3:$G$100,'08'!$R$3:$R$100,"-")</f>
        <v>0</v>
      </c>
      <c r="K166" s="68">
        <f>_xlfn.XLOOKUP($A166,'09'!$G$3:$G$100,'09'!$R$3:$R$100,"-")</f>
        <v>0</v>
      </c>
      <c r="L166" s="68">
        <f>_xlfn.XLOOKUP($A166,'10'!$G$3:$G$100,'10'!$R$3:$R$100,"-")</f>
        <v>0</v>
      </c>
      <c r="M166" s="68">
        <f>_xlfn.XLOOKUP($A166,'11'!$G$3:$G$100,'11'!$R$3:$R$100,"-")</f>
        <v>0</v>
      </c>
      <c r="N166" s="68">
        <f>_xlfn.XLOOKUP($A166,'12'!$G$3:$G$100,'12'!$R$3:$R$100,"-")</f>
        <v>0</v>
      </c>
      <c r="O166" s="79">
        <f>SUM(C166:N166)+_xlfn.XLOOKUP(A166,RegisteredPlayers!$F$3:$F$300,RegisteredPlayers!$H$3:$H$300,0)</f>
        <v>0</v>
      </c>
      <c r="P166" s="76">
        <f>_xlfn.XLOOKUP(A166,RegisteredPlayers!$F$3:$F$300,RegisteredPlayers!$I$3:$I$300,0)</f>
        <v>0</v>
      </c>
      <c r="Q166" s="82">
        <v>164</v>
      </c>
      <c r="R166" s="38"/>
      <c r="S166" s="61">
        <v>0</v>
      </c>
      <c r="T166" s="68">
        <v>0</v>
      </c>
      <c r="U166" s="68">
        <v>0</v>
      </c>
      <c r="V166" s="68">
        <v>0</v>
      </c>
      <c r="W166" s="68">
        <v>0</v>
      </c>
      <c r="X166" s="68">
        <v>0</v>
      </c>
      <c r="Y166" s="68">
        <v>0</v>
      </c>
      <c r="Z166" s="68">
        <v>0</v>
      </c>
      <c r="AA166" s="68">
        <v>0</v>
      </c>
      <c r="AB166" s="68">
        <v>0</v>
      </c>
      <c r="AC166" s="68">
        <v>0</v>
      </c>
      <c r="AD166" s="68">
        <v>0</v>
      </c>
      <c r="AE166" s="68">
        <v>0</v>
      </c>
      <c r="AF166" s="79">
        <v>0</v>
      </c>
      <c r="AG166" s="74">
        <v>0</v>
      </c>
      <c r="AH166" s="82">
        <v>164</v>
      </c>
    </row>
    <row r="167" spans="3:34" ht="18" customHeight="1" x14ac:dyDescent="0.25">
      <c r="C167" s="68">
        <f>_xlfn.XLOOKUP($A167,'01'!$G$3:$G$100,'01'!$R$3:$R$100,"-")</f>
        <v>0</v>
      </c>
      <c r="D167" s="68">
        <f>_xlfn.XLOOKUP($A167,'02'!$G$3:$G$100,'02'!$R$3:$R$100,"-")</f>
        <v>0</v>
      </c>
      <c r="E167" s="68">
        <f>_xlfn.XLOOKUP($A167,'03'!$G$3:$G$100,'03'!$R$3:$R$100,"-")</f>
        <v>0</v>
      </c>
      <c r="F167" s="68">
        <f>_xlfn.XLOOKUP($A167,'04'!$G$3:$G$100,'04'!$R$3:$R$100,"-")</f>
        <v>0</v>
      </c>
      <c r="G167" s="68">
        <f>_xlfn.XLOOKUP($A167,'05'!$G$3:$G$100,'05'!$R$3:$R$100,"-")</f>
        <v>0</v>
      </c>
      <c r="H167" s="68">
        <f>_xlfn.XLOOKUP($A167,'06'!$G$3:$G$100,'06'!$R$3:$R$100,"-")</f>
        <v>0</v>
      </c>
      <c r="I167" s="68">
        <f>_xlfn.XLOOKUP($A167,'07'!$G$3:$G$100,'07'!$R$3:$R$100,"-")</f>
        <v>0</v>
      </c>
      <c r="J167" s="68">
        <f>_xlfn.XLOOKUP($A167,'08'!$G$3:$G$100,'08'!$R$3:$R$100,"-")</f>
        <v>0</v>
      </c>
      <c r="K167" s="68">
        <f>_xlfn.XLOOKUP($A167,'09'!$G$3:$G$100,'09'!$R$3:$R$100,"-")</f>
        <v>0</v>
      </c>
      <c r="L167" s="68">
        <f>_xlfn.XLOOKUP($A167,'10'!$G$3:$G$100,'10'!$R$3:$R$100,"-")</f>
        <v>0</v>
      </c>
      <c r="M167" s="68">
        <f>_xlfn.XLOOKUP($A167,'11'!$G$3:$G$100,'11'!$R$3:$R$100,"-")</f>
        <v>0</v>
      </c>
      <c r="N167" s="68">
        <f>_xlfn.XLOOKUP($A167,'12'!$G$3:$G$100,'12'!$R$3:$R$100,"-")</f>
        <v>0</v>
      </c>
      <c r="O167" s="79">
        <f>SUM(C167:N167)+_xlfn.XLOOKUP(A167,RegisteredPlayers!$F$3:$F$300,RegisteredPlayers!$H$3:$H$300,0)</f>
        <v>0</v>
      </c>
      <c r="P167" s="76">
        <f>_xlfn.XLOOKUP(A167,RegisteredPlayers!$F$3:$F$300,RegisteredPlayers!$I$3:$I$300,0)</f>
        <v>0</v>
      </c>
      <c r="Q167" s="83">
        <v>165</v>
      </c>
      <c r="R167" s="38"/>
      <c r="S167" s="61">
        <v>0</v>
      </c>
      <c r="T167" s="68">
        <v>0</v>
      </c>
      <c r="U167" s="68">
        <v>0</v>
      </c>
      <c r="V167" s="68">
        <v>0</v>
      </c>
      <c r="W167" s="68">
        <v>0</v>
      </c>
      <c r="X167" s="68">
        <v>0</v>
      </c>
      <c r="Y167" s="68">
        <v>0</v>
      </c>
      <c r="Z167" s="68">
        <v>0</v>
      </c>
      <c r="AA167" s="68">
        <v>0</v>
      </c>
      <c r="AB167" s="68">
        <v>0</v>
      </c>
      <c r="AC167" s="68">
        <v>0</v>
      </c>
      <c r="AD167" s="68">
        <v>0</v>
      </c>
      <c r="AE167" s="68">
        <v>0</v>
      </c>
      <c r="AF167" s="79">
        <v>0</v>
      </c>
      <c r="AG167" s="74">
        <v>0</v>
      </c>
      <c r="AH167" s="83">
        <v>165</v>
      </c>
    </row>
    <row r="168" spans="3:34" ht="18" customHeight="1" x14ac:dyDescent="0.25">
      <c r="C168" s="68">
        <f>_xlfn.XLOOKUP($A168,'01'!$G$3:$G$100,'01'!$R$3:$R$100,"-")</f>
        <v>0</v>
      </c>
      <c r="D168" s="68">
        <f>_xlfn.XLOOKUP($A168,'02'!$G$3:$G$100,'02'!$R$3:$R$100,"-")</f>
        <v>0</v>
      </c>
      <c r="E168" s="68">
        <f>_xlfn.XLOOKUP($A168,'03'!$G$3:$G$100,'03'!$R$3:$R$100,"-")</f>
        <v>0</v>
      </c>
      <c r="F168" s="68">
        <f>_xlfn.XLOOKUP($A168,'04'!$G$3:$G$100,'04'!$R$3:$R$100,"-")</f>
        <v>0</v>
      </c>
      <c r="G168" s="68">
        <f>_xlfn.XLOOKUP($A168,'05'!$G$3:$G$100,'05'!$R$3:$R$100,"-")</f>
        <v>0</v>
      </c>
      <c r="H168" s="68">
        <f>_xlfn.XLOOKUP($A168,'06'!$G$3:$G$100,'06'!$R$3:$R$100,"-")</f>
        <v>0</v>
      </c>
      <c r="I168" s="68">
        <f>_xlfn.XLOOKUP($A168,'07'!$G$3:$G$100,'07'!$R$3:$R$100,"-")</f>
        <v>0</v>
      </c>
      <c r="J168" s="68">
        <f>_xlfn.XLOOKUP($A168,'08'!$G$3:$G$100,'08'!$R$3:$R$100,"-")</f>
        <v>0</v>
      </c>
      <c r="K168" s="68">
        <f>_xlfn.XLOOKUP($A168,'09'!$G$3:$G$100,'09'!$R$3:$R$100,"-")</f>
        <v>0</v>
      </c>
      <c r="L168" s="68">
        <f>_xlfn.XLOOKUP($A168,'10'!$G$3:$G$100,'10'!$R$3:$R$100,"-")</f>
        <v>0</v>
      </c>
      <c r="M168" s="68">
        <f>_xlfn.XLOOKUP($A168,'11'!$G$3:$G$100,'11'!$R$3:$R$100,"-")</f>
        <v>0</v>
      </c>
      <c r="N168" s="68">
        <f>_xlfn.XLOOKUP($A168,'12'!$G$3:$G$100,'12'!$R$3:$R$100,"-")</f>
        <v>0</v>
      </c>
      <c r="O168" s="79">
        <f>SUM(C168:N168)+_xlfn.XLOOKUP(A168,RegisteredPlayers!$F$3:$F$300,RegisteredPlayers!$H$3:$H$300,0)</f>
        <v>0</v>
      </c>
      <c r="P168" s="76">
        <f>_xlfn.XLOOKUP(A168,RegisteredPlayers!$F$3:$F$300,RegisteredPlayers!$I$3:$I$300,0)</f>
        <v>0</v>
      </c>
      <c r="Q168" s="82">
        <v>166</v>
      </c>
      <c r="R168" s="38"/>
      <c r="S168" s="61">
        <v>0</v>
      </c>
      <c r="T168" s="68">
        <v>0</v>
      </c>
      <c r="U168" s="68">
        <v>0</v>
      </c>
      <c r="V168" s="68">
        <v>0</v>
      </c>
      <c r="W168" s="68">
        <v>0</v>
      </c>
      <c r="X168" s="68">
        <v>0</v>
      </c>
      <c r="Y168" s="68">
        <v>0</v>
      </c>
      <c r="Z168" s="68">
        <v>0</v>
      </c>
      <c r="AA168" s="68">
        <v>0</v>
      </c>
      <c r="AB168" s="68">
        <v>0</v>
      </c>
      <c r="AC168" s="68">
        <v>0</v>
      </c>
      <c r="AD168" s="68">
        <v>0</v>
      </c>
      <c r="AE168" s="68">
        <v>0</v>
      </c>
      <c r="AF168" s="79">
        <v>0</v>
      </c>
      <c r="AG168" s="74">
        <v>0</v>
      </c>
      <c r="AH168" s="82">
        <v>166</v>
      </c>
    </row>
    <row r="169" spans="3:34" ht="18" customHeight="1" x14ac:dyDescent="0.25">
      <c r="C169" s="68">
        <f>_xlfn.XLOOKUP($A169,'01'!$G$3:$G$100,'01'!$R$3:$R$100,"-")</f>
        <v>0</v>
      </c>
      <c r="D169" s="68">
        <f>_xlfn.XLOOKUP($A169,'02'!$G$3:$G$100,'02'!$R$3:$R$100,"-")</f>
        <v>0</v>
      </c>
      <c r="E169" s="68">
        <f>_xlfn.XLOOKUP($A169,'03'!$G$3:$G$100,'03'!$R$3:$R$100,"-")</f>
        <v>0</v>
      </c>
      <c r="F169" s="68">
        <f>_xlfn.XLOOKUP($A169,'04'!$G$3:$G$100,'04'!$R$3:$R$100,"-")</f>
        <v>0</v>
      </c>
      <c r="G169" s="68">
        <f>_xlfn.XLOOKUP($A169,'05'!$G$3:$G$100,'05'!$R$3:$R$100,"-")</f>
        <v>0</v>
      </c>
      <c r="H169" s="68">
        <f>_xlfn.XLOOKUP($A169,'06'!$G$3:$G$100,'06'!$R$3:$R$100,"-")</f>
        <v>0</v>
      </c>
      <c r="I169" s="68">
        <f>_xlfn.XLOOKUP($A169,'07'!$G$3:$G$100,'07'!$R$3:$R$100,"-")</f>
        <v>0</v>
      </c>
      <c r="J169" s="68">
        <f>_xlfn.XLOOKUP($A169,'08'!$G$3:$G$100,'08'!$R$3:$R$100,"-")</f>
        <v>0</v>
      </c>
      <c r="K169" s="68">
        <f>_xlfn.XLOOKUP($A169,'09'!$G$3:$G$100,'09'!$R$3:$R$100,"-")</f>
        <v>0</v>
      </c>
      <c r="L169" s="68">
        <f>_xlfn.XLOOKUP($A169,'10'!$G$3:$G$100,'10'!$R$3:$R$100,"-")</f>
        <v>0</v>
      </c>
      <c r="M169" s="68">
        <f>_xlfn.XLOOKUP($A169,'11'!$G$3:$G$100,'11'!$R$3:$R$100,"-")</f>
        <v>0</v>
      </c>
      <c r="N169" s="68">
        <f>_xlfn.XLOOKUP($A169,'12'!$G$3:$G$100,'12'!$R$3:$R$100,"-")</f>
        <v>0</v>
      </c>
      <c r="O169" s="79">
        <f>SUM(C169:N169)+_xlfn.XLOOKUP(A169,RegisteredPlayers!$F$3:$F$300,RegisteredPlayers!$H$3:$H$300,0)</f>
        <v>0</v>
      </c>
      <c r="P169" s="76">
        <f>_xlfn.XLOOKUP(A169,RegisteredPlayers!$F$3:$F$300,RegisteredPlayers!$I$3:$I$300,0)</f>
        <v>0</v>
      </c>
      <c r="Q169" s="82">
        <v>167</v>
      </c>
      <c r="R169" s="38"/>
      <c r="S169" s="61">
        <v>0</v>
      </c>
      <c r="T169" s="68">
        <v>0</v>
      </c>
      <c r="U169" s="68">
        <v>0</v>
      </c>
      <c r="V169" s="68">
        <v>0</v>
      </c>
      <c r="W169" s="68">
        <v>0</v>
      </c>
      <c r="X169" s="68">
        <v>0</v>
      </c>
      <c r="Y169" s="68">
        <v>0</v>
      </c>
      <c r="Z169" s="68">
        <v>0</v>
      </c>
      <c r="AA169" s="68">
        <v>0</v>
      </c>
      <c r="AB169" s="68">
        <v>0</v>
      </c>
      <c r="AC169" s="68">
        <v>0</v>
      </c>
      <c r="AD169" s="68">
        <v>0</v>
      </c>
      <c r="AE169" s="68">
        <v>0</v>
      </c>
      <c r="AF169" s="79">
        <v>0</v>
      </c>
      <c r="AG169" s="74">
        <v>0</v>
      </c>
      <c r="AH169" s="82">
        <v>167</v>
      </c>
    </row>
    <row r="170" spans="3:34" ht="18" customHeight="1" x14ac:dyDescent="0.25">
      <c r="C170" s="68">
        <f>_xlfn.XLOOKUP($A170,'01'!$G$3:$G$100,'01'!$R$3:$R$100,"-")</f>
        <v>0</v>
      </c>
      <c r="D170" s="68">
        <f>_xlfn.XLOOKUP($A170,'02'!$G$3:$G$100,'02'!$R$3:$R$100,"-")</f>
        <v>0</v>
      </c>
      <c r="E170" s="68">
        <f>_xlfn.XLOOKUP($A170,'03'!$G$3:$G$100,'03'!$R$3:$R$100,"-")</f>
        <v>0</v>
      </c>
      <c r="F170" s="68">
        <f>_xlfn.XLOOKUP($A170,'04'!$G$3:$G$100,'04'!$R$3:$R$100,"-")</f>
        <v>0</v>
      </c>
      <c r="G170" s="68">
        <f>_xlfn.XLOOKUP($A170,'05'!$G$3:$G$100,'05'!$R$3:$R$100,"-")</f>
        <v>0</v>
      </c>
      <c r="H170" s="68">
        <f>_xlfn.XLOOKUP($A170,'06'!$G$3:$G$100,'06'!$R$3:$R$100,"-")</f>
        <v>0</v>
      </c>
      <c r="I170" s="68">
        <f>_xlfn.XLOOKUP($A170,'07'!$G$3:$G$100,'07'!$R$3:$R$100,"-")</f>
        <v>0</v>
      </c>
      <c r="J170" s="68">
        <f>_xlfn.XLOOKUP($A170,'08'!$G$3:$G$100,'08'!$R$3:$R$100,"-")</f>
        <v>0</v>
      </c>
      <c r="K170" s="68">
        <f>_xlfn.XLOOKUP($A170,'09'!$G$3:$G$100,'09'!$R$3:$R$100,"-")</f>
        <v>0</v>
      </c>
      <c r="L170" s="68">
        <f>_xlfn.XLOOKUP($A170,'10'!$G$3:$G$100,'10'!$R$3:$R$100,"-")</f>
        <v>0</v>
      </c>
      <c r="M170" s="68">
        <f>_xlfn.XLOOKUP($A170,'11'!$G$3:$G$100,'11'!$R$3:$R$100,"-")</f>
        <v>0</v>
      </c>
      <c r="N170" s="68">
        <f>_xlfn.XLOOKUP($A170,'12'!$G$3:$G$100,'12'!$R$3:$R$100,"-")</f>
        <v>0</v>
      </c>
      <c r="O170" s="79">
        <f>SUM(C170:N170)+_xlfn.XLOOKUP(A170,RegisteredPlayers!$F$3:$F$300,RegisteredPlayers!$H$3:$H$300,0)</f>
        <v>0</v>
      </c>
      <c r="P170" s="76">
        <f>_xlfn.XLOOKUP(A170,RegisteredPlayers!$F$3:$F$300,RegisteredPlayers!$I$3:$I$300,0)</f>
        <v>0</v>
      </c>
      <c r="Q170" s="82">
        <v>168</v>
      </c>
      <c r="R170" s="38"/>
      <c r="S170" s="61">
        <v>0</v>
      </c>
      <c r="T170" s="68">
        <v>0</v>
      </c>
      <c r="U170" s="68">
        <v>0</v>
      </c>
      <c r="V170" s="68">
        <v>0</v>
      </c>
      <c r="W170" s="68">
        <v>0</v>
      </c>
      <c r="X170" s="68">
        <v>0</v>
      </c>
      <c r="Y170" s="68">
        <v>0</v>
      </c>
      <c r="Z170" s="68">
        <v>0</v>
      </c>
      <c r="AA170" s="68">
        <v>0</v>
      </c>
      <c r="AB170" s="68">
        <v>0</v>
      </c>
      <c r="AC170" s="68">
        <v>0</v>
      </c>
      <c r="AD170" s="68">
        <v>0</v>
      </c>
      <c r="AE170" s="68">
        <v>0</v>
      </c>
      <c r="AF170" s="79">
        <v>0</v>
      </c>
      <c r="AG170" s="74">
        <v>0</v>
      </c>
      <c r="AH170" s="82">
        <v>168</v>
      </c>
    </row>
    <row r="171" spans="3:34" ht="18" customHeight="1" x14ac:dyDescent="0.25">
      <c r="C171" s="68">
        <f>_xlfn.XLOOKUP($A171,'01'!$G$3:$G$100,'01'!$R$3:$R$100,"-")</f>
        <v>0</v>
      </c>
      <c r="D171" s="68">
        <f>_xlfn.XLOOKUP($A171,'02'!$G$3:$G$100,'02'!$R$3:$R$100,"-")</f>
        <v>0</v>
      </c>
      <c r="E171" s="68">
        <f>_xlfn.XLOOKUP($A171,'03'!$G$3:$G$100,'03'!$R$3:$R$100,"-")</f>
        <v>0</v>
      </c>
      <c r="F171" s="68">
        <f>_xlfn.XLOOKUP($A171,'04'!$G$3:$G$100,'04'!$R$3:$R$100,"-")</f>
        <v>0</v>
      </c>
      <c r="G171" s="68">
        <f>_xlfn.XLOOKUP($A171,'05'!$G$3:$G$100,'05'!$R$3:$R$100,"-")</f>
        <v>0</v>
      </c>
      <c r="H171" s="68">
        <f>_xlfn.XLOOKUP($A171,'06'!$G$3:$G$100,'06'!$R$3:$R$100,"-")</f>
        <v>0</v>
      </c>
      <c r="I171" s="68">
        <f>_xlfn.XLOOKUP($A171,'07'!$G$3:$G$100,'07'!$R$3:$R$100,"-")</f>
        <v>0</v>
      </c>
      <c r="J171" s="68">
        <f>_xlfn.XLOOKUP($A171,'08'!$G$3:$G$100,'08'!$R$3:$R$100,"-")</f>
        <v>0</v>
      </c>
      <c r="K171" s="68">
        <f>_xlfn.XLOOKUP($A171,'09'!$G$3:$G$100,'09'!$R$3:$R$100,"-")</f>
        <v>0</v>
      </c>
      <c r="L171" s="68">
        <f>_xlfn.XLOOKUP($A171,'10'!$G$3:$G$100,'10'!$R$3:$R$100,"-")</f>
        <v>0</v>
      </c>
      <c r="M171" s="68">
        <f>_xlfn.XLOOKUP($A171,'11'!$G$3:$G$100,'11'!$R$3:$R$100,"-")</f>
        <v>0</v>
      </c>
      <c r="N171" s="68">
        <f>_xlfn.XLOOKUP($A171,'12'!$G$3:$G$100,'12'!$R$3:$R$100,"-")</f>
        <v>0</v>
      </c>
      <c r="O171" s="79">
        <f>SUM(C171:N171)+_xlfn.XLOOKUP(A171,RegisteredPlayers!$F$3:$F$300,RegisteredPlayers!$H$3:$H$300,0)</f>
        <v>0</v>
      </c>
      <c r="P171" s="76">
        <f>_xlfn.XLOOKUP(A171,RegisteredPlayers!$F$3:$F$300,RegisteredPlayers!$I$3:$I$300,0)</f>
        <v>0</v>
      </c>
      <c r="Q171" s="82">
        <v>169</v>
      </c>
      <c r="R171" s="38"/>
      <c r="S171" s="61">
        <v>0</v>
      </c>
      <c r="T171" s="68">
        <v>0</v>
      </c>
      <c r="U171" s="68">
        <v>0</v>
      </c>
      <c r="V171" s="68">
        <v>0</v>
      </c>
      <c r="W171" s="68">
        <v>0</v>
      </c>
      <c r="X171" s="68">
        <v>0</v>
      </c>
      <c r="Y171" s="68">
        <v>0</v>
      </c>
      <c r="Z171" s="68">
        <v>0</v>
      </c>
      <c r="AA171" s="68">
        <v>0</v>
      </c>
      <c r="AB171" s="68">
        <v>0</v>
      </c>
      <c r="AC171" s="68">
        <v>0</v>
      </c>
      <c r="AD171" s="68">
        <v>0</v>
      </c>
      <c r="AE171" s="68">
        <v>0</v>
      </c>
      <c r="AF171" s="79">
        <v>0</v>
      </c>
      <c r="AG171" s="74">
        <v>0</v>
      </c>
      <c r="AH171" s="82">
        <v>169</v>
      </c>
    </row>
    <row r="172" spans="3:34" ht="18" customHeight="1" x14ac:dyDescent="0.25">
      <c r="C172" s="68">
        <f>_xlfn.XLOOKUP($A172,'01'!$G$3:$G$100,'01'!$R$3:$R$100,"-")</f>
        <v>0</v>
      </c>
      <c r="D172" s="68">
        <f>_xlfn.XLOOKUP($A172,'02'!$G$3:$G$100,'02'!$R$3:$R$100,"-")</f>
        <v>0</v>
      </c>
      <c r="E172" s="68">
        <f>_xlfn.XLOOKUP($A172,'03'!$G$3:$G$100,'03'!$R$3:$R$100,"-")</f>
        <v>0</v>
      </c>
      <c r="F172" s="68">
        <f>_xlfn.XLOOKUP($A172,'04'!$G$3:$G$100,'04'!$R$3:$R$100,"-")</f>
        <v>0</v>
      </c>
      <c r="G172" s="68">
        <f>_xlfn.XLOOKUP($A172,'05'!$G$3:$G$100,'05'!$R$3:$R$100,"-")</f>
        <v>0</v>
      </c>
      <c r="H172" s="68">
        <f>_xlfn.XLOOKUP($A172,'06'!$G$3:$G$100,'06'!$R$3:$R$100,"-")</f>
        <v>0</v>
      </c>
      <c r="I172" s="68">
        <f>_xlfn.XLOOKUP($A172,'07'!$G$3:$G$100,'07'!$R$3:$R$100,"-")</f>
        <v>0</v>
      </c>
      <c r="J172" s="68">
        <f>_xlfn.XLOOKUP($A172,'08'!$G$3:$G$100,'08'!$R$3:$R$100,"-")</f>
        <v>0</v>
      </c>
      <c r="K172" s="68">
        <f>_xlfn.XLOOKUP($A172,'09'!$G$3:$G$100,'09'!$R$3:$R$100,"-")</f>
        <v>0</v>
      </c>
      <c r="L172" s="68">
        <f>_xlfn.XLOOKUP($A172,'10'!$G$3:$G$100,'10'!$R$3:$R$100,"-")</f>
        <v>0</v>
      </c>
      <c r="M172" s="68">
        <f>_xlfn.XLOOKUP($A172,'11'!$G$3:$G$100,'11'!$R$3:$R$100,"-")</f>
        <v>0</v>
      </c>
      <c r="N172" s="68">
        <f>_xlfn.XLOOKUP($A172,'12'!$G$3:$G$100,'12'!$R$3:$R$100,"-")</f>
        <v>0</v>
      </c>
      <c r="O172" s="79">
        <f>SUM(C172:N172)+_xlfn.XLOOKUP(A172,RegisteredPlayers!$F$3:$F$300,RegisteredPlayers!$H$3:$H$300,0)</f>
        <v>0</v>
      </c>
      <c r="P172" s="76">
        <f>_xlfn.XLOOKUP(A172,RegisteredPlayers!$F$3:$F$300,RegisteredPlayers!$I$3:$I$300,0)</f>
        <v>0</v>
      </c>
      <c r="Q172" s="82">
        <v>170</v>
      </c>
      <c r="R172" s="38"/>
      <c r="S172" s="61">
        <v>0</v>
      </c>
      <c r="T172" s="68">
        <v>0</v>
      </c>
      <c r="U172" s="68">
        <v>0</v>
      </c>
      <c r="V172" s="68">
        <v>0</v>
      </c>
      <c r="W172" s="68">
        <v>0</v>
      </c>
      <c r="X172" s="68">
        <v>0</v>
      </c>
      <c r="Y172" s="68">
        <v>0</v>
      </c>
      <c r="Z172" s="68">
        <v>0</v>
      </c>
      <c r="AA172" s="68">
        <v>0</v>
      </c>
      <c r="AB172" s="68">
        <v>0</v>
      </c>
      <c r="AC172" s="68">
        <v>0</v>
      </c>
      <c r="AD172" s="68">
        <v>0</v>
      </c>
      <c r="AE172" s="68">
        <v>0</v>
      </c>
      <c r="AF172" s="79">
        <v>0</v>
      </c>
      <c r="AG172" s="74">
        <v>0</v>
      </c>
      <c r="AH172" s="82">
        <v>170</v>
      </c>
    </row>
    <row r="173" spans="3:34" ht="18" customHeight="1" x14ac:dyDescent="0.25">
      <c r="C173" s="68">
        <f>_xlfn.XLOOKUP($A173,'01'!$G$3:$G$100,'01'!$R$3:$R$100,"-")</f>
        <v>0</v>
      </c>
      <c r="D173" s="68">
        <f>_xlfn.XLOOKUP($A173,'02'!$G$3:$G$100,'02'!$R$3:$R$100,"-")</f>
        <v>0</v>
      </c>
      <c r="E173" s="68">
        <f>_xlfn.XLOOKUP($A173,'03'!$G$3:$G$100,'03'!$R$3:$R$100,"-")</f>
        <v>0</v>
      </c>
      <c r="F173" s="68">
        <f>_xlfn.XLOOKUP($A173,'04'!$G$3:$G$100,'04'!$R$3:$R$100,"-")</f>
        <v>0</v>
      </c>
      <c r="G173" s="68">
        <f>_xlfn.XLOOKUP($A173,'05'!$G$3:$G$100,'05'!$R$3:$R$100,"-")</f>
        <v>0</v>
      </c>
      <c r="H173" s="68">
        <f>_xlfn.XLOOKUP($A173,'06'!$G$3:$G$100,'06'!$R$3:$R$100,"-")</f>
        <v>0</v>
      </c>
      <c r="I173" s="68">
        <f>_xlfn.XLOOKUP($A173,'07'!$G$3:$G$100,'07'!$R$3:$R$100,"-")</f>
        <v>0</v>
      </c>
      <c r="J173" s="68">
        <f>_xlfn.XLOOKUP($A173,'08'!$G$3:$G$100,'08'!$R$3:$R$100,"-")</f>
        <v>0</v>
      </c>
      <c r="K173" s="68">
        <f>_xlfn.XLOOKUP($A173,'09'!$G$3:$G$100,'09'!$R$3:$R$100,"-")</f>
        <v>0</v>
      </c>
      <c r="L173" s="68">
        <f>_xlfn.XLOOKUP($A173,'10'!$G$3:$G$100,'10'!$R$3:$R$100,"-")</f>
        <v>0</v>
      </c>
      <c r="M173" s="68">
        <f>_xlfn.XLOOKUP($A173,'11'!$G$3:$G$100,'11'!$R$3:$R$100,"-")</f>
        <v>0</v>
      </c>
      <c r="N173" s="68">
        <f>_xlfn.XLOOKUP($A173,'12'!$G$3:$G$100,'12'!$R$3:$R$100,"-")</f>
        <v>0</v>
      </c>
      <c r="O173" s="79">
        <f>SUM(C173:N173)+_xlfn.XLOOKUP(A173,RegisteredPlayers!$F$3:$F$300,RegisteredPlayers!$H$3:$H$300,0)</f>
        <v>0</v>
      </c>
      <c r="P173" s="76">
        <f>_xlfn.XLOOKUP(A173,RegisteredPlayers!$F$3:$F$300,RegisteredPlayers!$I$3:$I$300,0)</f>
        <v>0</v>
      </c>
      <c r="Q173" s="82">
        <v>171</v>
      </c>
      <c r="R173" s="38"/>
      <c r="S173" s="61">
        <v>0</v>
      </c>
      <c r="T173" s="68">
        <v>0</v>
      </c>
      <c r="U173" s="68">
        <v>0</v>
      </c>
      <c r="V173" s="68">
        <v>0</v>
      </c>
      <c r="W173" s="68">
        <v>0</v>
      </c>
      <c r="X173" s="68">
        <v>0</v>
      </c>
      <c r="Y173" s="68">
        <v>0</v>
      </c>
      <c r="Z173" s="68">
        <v>0</v>
      </c>
      <c r="AA173" s="68">
        <v>0</v>
      </c>
      <c r="AB173" s="68">
        <v>0</v>
      </c>
      <c r="AC173" s="68">
        <v>0</v>
      </c>
      <c r="AD173" s="68">
        <v>0</v>
      </c>
      <c r="AE173" s="68">
        <v>0</v>
      </c>
      <c r="AF173" s="79">
        <v>0</v>
      </c>
      <c r="AG173" s="74">
        <v>0</v>
      </c>
      <c r="AH173" s="82">
        <v>171</v>
      </c>
    </row>
    <row r="174" spans="3:34" ht="18" customHeight="1" x14ac:dyDescent="0.25">
      <c r="C174" s="68">
        <f>_xlfn.XLOOKUP($A174,'01'!$G$3:$G$100,'01'!$R$3:$R$100,"-")</f>
        <v>0</v>
      </c>
      <c r="D174" s="68">
        <f>_xlfn.XLOOKUP($A174,'02'!$G$3:$G$100,'02'!$R$3:$R$100,"-")</f>
        <v>0</v>
      </c>
      <c r="E174" s="68">
        <f>_xlfn.XLOOKUP($A174,'03'!$G$3:$G$100,'03'!$R$3:$R$100,"-")</f>
        <v>0</v>
      </c>
      <c r="F174" s="68">
        <f>_xlfn.XLOOKUP($A174,'04'!$G$3:$G$100,'04'!$R$3:$R$100,"-")</f>
        <v>0</v>
      </c>
      <c r="G174" s="68">
        <f>_xlfn.XLOOKUP($A174,'05'!$G$3:$G$100,'05'!$R$3:$R$100,"-")</f>
        <v>0</v>
      </c>
      <c r="H174" s="68">
        <f>_xlfn.XLOOKUP($A174,'06'!$G$3:$G$100,'06'!$R$3:$R$100,"-")</f>
        <v>0</v>
      </c>
      <c r="I174" s="68">
        <f>_xlfn.XLOOKUP($A174,'07'!$G$3:$G$100,'07'!$R$3:$R$100,"-")</f>
        <v>0</v>
      </c>
      <c r="J174" s="68">
        <f>_xlfn.XLOOKUP($A174,'08'!$G$3:$G$100,'08'!$R$3:$R$100,"-")</f>
        <v>0</v>
      </c>
      <c r="K174" s="68">
        <f>_xlfn.XLOOKUP($A174,'09'!$G$3:$G$100,'09'!$R$3:$R$100,"-")</f>
        <v>0</v>
      </c>
      <c r="L174" s="68">
        <f>_xlfn.XLOOKUP($A174,'10'!$G$3:$G$100,'10'!$R$3:$R$100,"-")</f>
        <v>0</v>
      </c>
      <c r="M174" s="68">
        <f>_xlfn.XLOOKUP($A174,'11'!$G$3:$G$100,'11'!$R$3:$R$100,"-")</f>
        <v>0</v>
      </c>
      <c r="N174" s="68">
        <f>_xlfn.XLOOKUP($A174,'12'!$G$3:$G$100,'12'!$R$3:$R$100,"-")</f>
        <v>0</v>
      </c>
      <c r="O174" s="79">
        <f>SUM(C174:N174)+_xlfn.XLOOKUP(A174,RegisteredPlayers!$F$3:$F$300,RegisteredPlayers!$H$3:$H$300,0)</f>
        <v>0</v>
      </c>
      <c r="P174" s="76">
        <f>_xlfn.XLOOKUP(A174,RegisteredPlayers!$F$3:$F$300,RegisteredPlayers!$I$3:$I$300,0)</f>
        <v>0</v>
      </c>
      <c r="Q174" s="82">
        <v>172</v>
      </c>
      <c r="R174" s="38"/>
      <c r="S174" s="61">
        <v>0</v>
      </c>
      <c r="T174" s="68">
        <v>0</v>
      </c>
      <c r="U174" s="68">
        <v>0</v>
      </c>
      <c r="V174" s="68">
        <v>0</v>
      </c>
      <c r="W174" s="68">
        <v>0</v>
      </c>
      <c r="X174" s="68">
        <v>0</v>
      </c>
      <c r="Y174" s="68">
        <v>0</v>
      </c>
      <c r="Z174" s="68">
        <v>0</v>
      </c>
      <c r="AA174" s="68">
        <v>0</v>
      </c>
      <c r="AB174" s="68">
        <v>0</v>
      </c>
      <c r="AC174" s="68">
        <v>0</v>
      </c>
      <c r="AD174" s="68">
        <v>0</v>
      </c>
      <c r="AE174" s="68">
        <v>0</v>
      </c>
      <c r="AF174" s="79">
        <v>0</v>
      </c>
      <c r="AG174" s="74">
        <v>0</v>
      </c>
      <c r="AH174" s="82">
        <v>172</v>
      </c>
    </row>
    <row r="175" spans="3:34" ht="18" customHeight="1" x14ac:dyDescent="0.25">
      <c r="C175" s="68">
        <f>_xlfn.XLOOKUP($A175,'01'!$G$3:$G$100,'01'!$R$3:$R$100,"-")</f>
        <v>0</v>
      </c>
      <c r="D175" s="68">
        <f>_xlfn.XLOOKUP($A175,'02'!$G$3:$G$100,'02'!$R$3:$R$100,"-")</f>
        <v>0</v>
      </c>
      <c r="E175" s="68">
        <f>_xlfn.XLOOKUP($A175,'03'!$G$3:$G$100,'03'!$R$3:$R$100,"-")</f>
        <v>0</v>
      </c>
      <c r="F175" s="68">
        <f>_xlfn.XLOOKUP($A175,'04'!$G$3:$G$100,'04'!$R$3:$R$100,"-")</f>
        <v>0</v>
      </c>
      <c r="G175" s="68">
        <f>_xlfn.XLOOKUP($A175,'05'!$G$3:$G$100,'05'!$R$3:$R$100,"-")</f>
        <v>0</v>
      </c>
      <c r="H175" s="68">
        <f>_xlfn.XLOOKUP($A175,'06'!$G$3:$G$100,'06'!$R$3:$R$100,"-")</f>
        <v>0</v>
      </c>
      <c r="I175" s="68">
        <f>_xlfn.XLOOKUP($A175,'07'!$G$3:$G$100,'07'!$R$3:$R$100,"-")</f>
        <v>0</v>
      </c>
      <c r="J175" s="68">
        <f>_xlfn.XLOOKUP($A175,'08'!$G$3:$G$100,'08'!$R$3:$R$100,"-")</f>
        <v>0</v>
      </c>
      <c r="K175" s="68">
        <f>_xlfn.XLOOKUP($A175,'09'!$G$3:$G$100,'09'!$R$3:$R$100,"-")</f>
        <v>0</v>
      </c>
      <c r="L175" s="68">
        <f>_xlfn.XLOOKUP($A175,'10'!$G$3:$G$100,'10'!$R$3:$R$100,"-")</f>
        <v>0</v>
      </c>
      <c r="M175" s="68">
        <f>_xlfn.XLOOKUP($A175,'11'!$G$3:$G$100,'11'!$R$3:$R$100,"-")</f>
        <v>0</v>
      </c>
      <c r="N175" s="68">
        <f>_xlfn.XLOOKUP($A175,'12'!$G$3:$G$100,'12'!$R$3:$R$100,"-")</f>
        <v>0</v>
      </c>
      <c r="O175" s="79">
        <f>SUM(C175:N175)+_xlfn.XLOOKUP(A175,RegisteredPlayers!$F$3:$F$300,RegisteredPlayers!$H$3:$H$300,0)</f>
        <v>0</v>
      </c>
      <c r="P175" s="76">
        <f>_xlfn.XLOOKUP(A175,RegisteredPlayers!$F$3:$F$300,RegisteredPlayers!$I$3:$I$300,0)</f>
        <v>0</v>
      </c>
      <c r="Q175" s="82">
        <v>173</v>
      </c>
      <c r="R175" s="38"/>
      <c r="S175" s="61">
        <v>0</v>
      </c>
      <c r="T175" s="68">
        <v>0</v>
      </c>
      <c r="U175" s="68">
        <v>0</v>
      </c>
      <c r="V175" s="68">
        <v>0</v>
      </c>
      <c r="W175" s="68">
        <v>0</v>
      </c>
      <c r="X175" s="68">
        <v>0</v>
      </c>
      <c r="Y175" s="68">
        <v>0</v>
      </c>
      <c r="Z175" s="68">
        <v>0</v>
      </c>
      <c r="AA175" s="68">
        <v>0</v>
      </c>
      <c r="AB175" s="68">
        <v>0</v>
      </c>
      <c r="AC175" s="68">
        <v>0</v>
      </c>
      <c r="AD175" s="68">
        <v>0</v>
      </c>
      <c r="AE175" s="68">
        <v>0</v>
      </c>
      <c r="AF175" s="79">
        <v>0</v>
      </c>
      <c r="AG175" s="74">
        <v>0</v>
      </c>
      <c r="AH175" s="82">
        <v>173</v>
      </c>
    </row>
    <row r="176" spans="3:34" ht="18" customHeight="1" x14ac:dyDescent="0.25">
      <c r="C176" s="68">
        <f>_xlfn.XLOOKUP($A176,'01'!$G$3:$G$100,'01'!$R$3:$R$100,"-")</f>
        <v>0</v>
      </c>
      <c r="D176" s="68">
        <f>_xlfn.XLOOKUP($A176,'02'!$G$3:$G$100,'02'!$R$3:$R$100,"-")</f>
        <v>0</v>
      </c>
      <c r="E176" s="68">
        <f>_xlfn.XLOOKUP($A176,'03'!$G$3:$G$100,'03'!$R$3:$R$100,"-")</f>
        <v>0</v>
      </c>
      <c r="F176" s="68">
        <f>_xlfn.XLOOKUP($A176,'04'!$G$3:$G$100,'04'!$R$3:$R$100,"-")</f>
        <v>0</v>
      </c>
      <c r="G176" s="68">
        <f>_xlfn.XLOOKUP($A176,'05'!$G$3:$G$100,'05'!$R$3:$R$100,"-")</f>
        <v>0</v>
      </c>
      <c r="H176" s="68">
        <f>_xlfn.XLOOKUP($A176,'06'!$G$3:$G$100,'06'!$R$3:$R$100,"-")</f>
        <v>0</v>
      </c>
      <c r="I176" s="68">
        <f>_xlfn.XLOOKUP($A176,'07'!$G$3:$G$100,'07'!$R$3:$R$100,"-")</f>
        <v>0</v>
      </c>
      <c r="J176" s="68">
        <f>_xlfn.XLOOKUP($A176,'08'!$G$3:$G$100,'08'!$R$3:$R$100,"-")</f>
        <v>0</v>
      </c>
      <c r="K176" s="68">
        <f>_xlfn.XLOOKUP($A176,'09'!$G$3:$G$100,'09'!$R$3:$R$100,"-")</f>
        <v>0</v>
      </c>
      <c r="L176" s="68">
        <f>_xlfn.XLOOKUP($A176,'10'!$G$3:$G$100,'10'!$R$3:$R$100,"-")</f>
        <v>0</v>
      </c>
      <c r="M176" s="68">
        <f>_xlfn.XLOOKUP($A176,'11'!$G$3:$G$100,'11'!$R$3:$R$100,"-")</f>
        <v>0</v>
      </c>
      <c r="N176" s="68">
        <f>_xlfn.XLOOKUP($A176,'12'!$G$3:$G$100,'12'!$R$3:$R$100,"-")</f>
        <v>0</v>
      </c>
      <c r="O176" s="79">
        <f>SUM(C176:N176)+_xlfn.XLOOKUP(A176,RegisteredPlayers!$F$3:$F$300,RegisteredPlayers!$H$3:$H$300,0)</f>
        <v>0</v>
      </c>
      <c r="P176" s="76">
        <f>_xlfn.XLOOKUP(A176,RegisteredPlayers!$F$3:$F$300,RegisteredPlayers!$I$3:$I$300,0)</f>
        <v>0</v>
      </c>
      <c r="Q176" s="82">
        <v>174</v>
      </c>
      <c r="R176" s="38"/>
      <c r="S176" s="61">
        <v>0</v>
      </c>
      <c r="T176" s="68">
        <v>0</v>
      </c>
      <c r="U176" s="68">
        <v>0</v>
      </c>
      <c r="V176" s="68">
        <v>0</v>
      </c>
      <c r="W176" s="68">
        <v>0</v>
      </c>
      <c r="X176" s="68">
        <v>0</v>
      </c>
      <c r="Y176" s="68">
        <v>0</v>
      </c>
      <c r="Z176" s="68">
        <v>0</v>
      </c>
      <c r="AA176" s="68">
        <v>0</v>
      </c>
      <c r="AB176" s="68">
        <v>0</v>
      </c>
      <c r="AC176" s="68">
        <v>0</v>
      </c>
      <c r="AD176" s="68">
        <v>0</v>
      </c>
      <c r="AE176" s="68">
        <v>0</v>
      </c>
      <c r="AF176" s="79">
        <v>0</v>
      </c>
      <c r="AG176" s="74">
        <v>0</v>
      </c>
      <c r="AH176" s="82">
        <v>174</v>
      </c>
    </row>
    <row r="177" spans="3:34" ht="18" customHeight="1" x14ac:dyDescent="0.25">
      <c r="C177" s="68">
        <f>_xlfn.XLOOKUP($A177,'01'!$G$3:$G$100,'01'!$R$3:$R$100,"-")</f>
        <v>0</v>
      </c>
      <c r="D177" s="68">
        <f>_xlfn.XLOOKUP($A177,'02'!$G$3:$G$100,'02'!$R$3:$R$100,"-")</f>
        <v>0</v>
      </c>
      <c r="E177" s="68">
        <f>_xlfn.XLOOKUP($A177,'03'!$G$3:$G$100,'03'!$R$3:$R$100,"-")</f>
        <v>0</v>
      </c>
      <c r="F177" s="68">
        <f>_xlfn.XLOOKUP($A177,'04'!$G$3:$G$100,'04'!$R$3:$R$100,"-")</f>
        <v>0</v>
      </c>
      <c r="G177" s="68">
        <f>_xlfn.XLOOKUP($A177,'05'!$G$3:$G$100,'05'!$R$3:$R$100,"-")</f>
        <v>0</v>
      </c>
      <c r="H177" s="68">
        <f>_xlfn.XLOOKUP($A177,'06'!$G$3:$G$100,'06'!$R$3:$R$100,"-")</f>
        <v>0</v>
      </c>
      <c r="I177" s="68">
        <f>_xlfn.XLOOKUP($A177,'07'!$G$3:$G$100,'07'!$R$3:$R$100,"-")</f>
        <v>0</v>
      </c>
      <c r="J177" s="68">
        <f>_xlfn.XLOOKUP($A177,'08'!$G$3:$G$100,'08'!$R$3:$R$100,"-")</f>
        <v>0</v>
      </c>
      <c r="K177" s="68">
        <f>_xlfn.XLOOKUP($A177,'09'!$G$3:$G$100,'09'!$R$3:$R$100,"-")</f>
        <v>0</v>
      </c>
      <c r="L177" s="68">
        <f>_xlfn.XLOOKUP($A177,'10'!$G$3:$G$100,'10'!$R$3:$R$100,"-")</f>
        <v>0</v>
      </c>
      <c r="M177" s="68">
        <f>_xlfn.XLOOKUP($A177,'11'!$G$3:$G$100,'11'!$R$3:$R$100,"-")</f>
        <v>0</v>
      </c>
      <c r="N177" s="68">
        <f>_xlfn.XLOOKUP($A177,'12'!$G$3:$G$100,'12'!$R$3:$R$100,"-")</f>
        <v>0</v>
      </c>
      <c r="O177" s="79">
        <f>SUM(C177:N177)+_xlfn.XLOOKUP(A177,RegisteredPlayers!$F$3:$F$300,RegisteredPlayers!$H$3:$H$300,0)</f>
        <v>0</v>
      </c>
      <c r="P177" s="76">
        <f>_xlfn.XLOOKUP(A177,RegisteredPlayers!$F$3:$F$300,RegisteredPlayers!$I$3:$I$300,0)</f>
        <v>0</v>
      </c>
      <c r="Q177" s="83">
        <v>175</v>
      </c>
      <c r="R177" s="38"/>
      <c r="S177" s="61">
        <v>0</v>
      </c>
      <c r="T177" s="68">
        <v>0</v>
      </c>
      <c r="U177" s="68">
        <v>0</v>
      </c>
      <c r="V177" s="68">
        <v>0</v>
      </c>
      <c r="W177" s="68">
        <v>0</v>
      </c>
      <c r="X177" s="68">
        <v>0</v>
      </c>
      <c r="Y177" s="68">
        <v>0</v>
      </c>
      <c r="Z177" s="68">
        <v>0</v>
      </c>
      <c r="AA177" s="68">
        <v>0</v>
      </c>
      <c r="AB177" s="68">
        <v>0</v>
      </c>
      <c r="AC177" s="68">
        <v>0</v>
      </c>
      <c r="AD177" s="68">
        <v>0</v>
      </c>
      <c r="AE177" s="68">
        <v>0</v>
      </c>
      <c r="AF177" s="79">
        <v>0</v>
      </c>
      <c r="AG177" s="74">
        <v>0</v>
      </c>
      <c r="AH177" s="83">
        <v>175</v>
      </c>
    </row>
    <row r="178" spans="3:34" ht="18" customHeight="1" x14ac:dyDescent="0.25">
      <c r="C178" s="68">
        <f>_xlfn.XLOOKUP($A178,'01'!$G$3:$G$100,'01'!$R$3:$R$100,"-")</f>
        <v>0</v>
      </c>
      <c r="D178" s="68">
        <f>_xlfn.XLOOKUP($A178,'02'!$G$3:$G$100,'02'!$R$3:$R$100,"-")</f>
        <v>0</v>
      </c>
      <c r="E178" s="68">
        <f>_xlfn.XLOOKUP($A178,'03'!$G$3:$G$100,'03'!$R$3:$R$100,"-")</f>
        <v>0</v>
      </c>
      <c r="F178" s="68">
        <f>_xlfn.XLOOKUP($A178,'04'!$G$3:$G$100,'04'!$R$3:$R$100,"-")</f>
        <v>0</v>
      </c>
      <c r="G178" s="68">
        <f>_xlfn.XLOOKUP($A178,'05'!$G$3:$G$100,'05'!$R$3:$R$100,"-")</f>
        <v>0</v>
      </c>
      <c r="H178" s="68">
        <f>_xlfn.XLOOKUP($A178,'06'!$G$3:$G$100,'06'!$R$3:$R$100,"-")</f>
        <v>0</v>
      </c>
      <c r="I178" s="68">
        <f>_xlfn.XLOOKUP($A178,'07'!$G$3:$G$100,'07'!$R$3:$R$100,"-")</f>
        <v>0</v>
      </c>
      <c r="J178" s="68">
        <f>_xlfn.XLOOKUP($A178,'08'!$G$3:$G$100,'08'!$R$3:$R$100,"-")</f>
        <v>0</v>
      </c>
      <c r="K178" s="68">
        <f>_xlfn.XLOOKUP($A178,'09'!$G$3:$G$100,'09'!$R$3:$R$100,"-")</f>
        <v>0</v>
      </c>
      <c r="L178" s="68">
        <f>_xlfn.XLOOKUP($A178,'10'!$G$3:$G$100,'10'!$R$3:$R$100,"-")</f>
        <v>0</v>
      </c>
      <c r="M178" s="68">
        <f>_xlfn.XLOOKUP($A178,'11'!$G$3:$G$100,'11'!$R$3:$R$100,"-")</f>
        <v>0</v>
      </c>
      <c r="N178" s="68">
        <f>_xlfn.XLOOKUP($A178,'12'!$G$3:$G$100,'12'!$R$3:$R$100,"-")</f>
        <v>0</v>
      </c>
      <c r="O178" s="79">
        <f>SUM(C178:N178)+_xlfn.XLOOKUP(A178,RegisteredPlayers!$F$3:$F$300,RegisteredPlayers!$H$3:$H$300,0)</f>
        <v>0</v>
      </c>
      <c r="P178" s="76">
        <f>_xlfn.XLOOKUP(A178,RegisteredPlayers!$F$3:$F$300,RegisteredPlayers!$I$3:$I$300,0)</f>
        <v>0</v>
      </c>
      <c r="Q178" s="82">
        <v>176</v>
      </c>
      <c r="R178" s="38"/>
      <c r="S178" s="61">
        <v>0</v>
      </c>
      <c r="T178" s="68">
        <v>0</v>
      </c>
      <c r="U178" s="68">
        <v>0</v>
      </c>
      <c r="V178" s="68">
        <v>0</v>
      </c>
      <c r="W178" s="68">
        <v>0</v>
      </c>
      <c r="X178" s="68">
        <v>0</v>
      </c>
      <c r="Y178" s="68">
        <v>0</v>
      </c>
      <c r="Z178" s="68">
        <v>0</v>
      </c>
      <c r="AA178" s="68">
        <v>0</v>
      </c>
      <c r="AB178" s="68">
        <v>0</v>
      </c>
      <c r="AC178" s="68">
        <v>0</v>
      </c>
      <c r="AD178" s="68">
        <v>0</v>
      </c>
      <c r="AE178" s="68">
        <v>0</v>
      </c>
      <c r="AF178" s="79">
        <v>0</v>
      </c>
      <c r="AG178" s="74">
        <v>0</v>
      </c>
      <c r="AH178" s="82">
        <v>176</v>
      </c>
    </row>
    <row r="179" spans="3:34" ht="18" customHeight="1" x14ac:dyDescent="0.25">
      <c r="C179" s="68">
        <f>_xlfn.XLOOKUP($A179,'01'!$G$3:$G$100,'01'!$R$3:$R$100,"-")</f>
        <v>0</v>
      </c>
      <c r="D179" s="68">
        <f>_xlfn.XLOOKUP($A179,'02'!$G$3:$G$100,'02'!$R$3:$R$100,"-")</f>
        <v>0</v>
      </c>
      <c r="E179" s="68">
        <f>_xlfn.XLOOKUP($A179,'03'!$G$3:$G$100,'03'!$R$3:$R$100,"-")</f>
        <v>0</v>
      </c>
      <c r="F179" s="68">
        <f>_xlfn.XLOOKUP($A179,'04'!$G$3:$G$100,'04'!$R$3:$R$100,"-")</f>
        <v>0</v>
      </c>
      <c r="G179" s="68">
        <f>_xlfn.XLOOKUP($A179,'05'!$G$3:$G$100,'05'!$R$3:$R$100,"-")</f>
        <v>0</v>
      </c>
      <c r="H179" s="68">
        <f>_xlfn.XLOOKUP($A179,'06'!$G$3:$G$100,'06'!$R$3:$R$100,"-")</f>
        <v>0</v>
      </c>
      <c r="I179" s="68">
        <f>_xlfn.XLOOKUP($A179,'07'!$G$3:$G$100,'07'!$R$3:$R$100,"-")</f>
        <v>0</v>
      </c>
      <c r="J179" s="68">
        <f>_xlfn.XLOOKUP($A179,'08'!$G$3:$G$100,'08'!$R$3:$R$100,"-")</f>
        <v>0</v>
      </c>
      <c r="K179" s="68">
        <f>_xlfn.XLOOKUP($A179,'09'!$G$3:$G$100,'09'!$R$3:$R$100,"-")</f>
        <v>0</v>
      </c>
      <c r="L179" s="68">
        <f>_xlfn.XLOOKUP($A179,'10'!$G$3:$G$100,'10'!$R$3:$R$100,"-")</f>
        <v>0</v>
      </c>
      <c r="M179" s="68">
        <f>_xlfn.XLOOKUP($A179,'11'!$G$3:$G$100,'11'!$R$3:$R$100,"-")</f>
        <v>0</v>
      </c>
      <c r="N179" s="68">
        <f>_xlfn.XLOOKUP($A179,'12'!$G$3:$G$100,'12'!$R$3:$R$100,"-")</f>
        <v>0</v>
      </c>
      <c r="O179" s="79">
        <f>SUM(C179:N179)+_xlfn.XLOOKUP(A179,RegisteredPlayers!$F$3:$F$300,RegisteredPlayers!$H$3:$H$300,0)</f>
        <v>0</v>
      </c>
      <c r="P179" s="76">
        <f>_xlfn.XLOOKUP(A179,RegisteredPlayers!$F$3:$F$300,RegisteredPlayers!$I$3:$I$300,0)</f>
        <v>0</v>
      </c>
      <c r="Q179" s="82">
        <v>177</v>
      </c>
      <c r="R179" s="38"/>
      <c r="S179" s="61">
        <v>0</v>
      </c>
      <c r="T179" s="68">
        <v>0</v>
      </c>
      <c r="U179" s="68">
        <v>0</v>
      </c>
      <c r="V179" s="68">
        <v>0</v>
      </c>
      <c r="W179" s="68">
        <v>0</v>
      </c>
      <c r="X179" s="68">
        <v>0</v>
      </c>
      <c r="Y179" s="68">
        <v>0</v>
      </c>
      <c r="Z179" s="68">
        <v>0</v>
      </c>
      <c r="AA179" s="68">
        <v>0</v>
      </c>
      <c r="AB179" s="68">
        <v>0</v>
      </c>
      <c r="AC179" s="68">
        <v>0</v>
      </c>
      <c r="AD179" s="68">
        <v>0</v>
      </c>
      <c r="AE179" s="68">
        <v>0</v>
      </c>
      <c r="AF179" s="79">
        <v>0</v>
      </c>
      <c r="AG179" s="74">
        <v>0</v>
      </c>
      <c r="AH179" s="82">
        <v>177</v>
      </c>
    </row>
    <row r="180" spans="3:34" ht="18" customHeight="1" x14ac:dyDescent="0.25">
      <c r="C180" s="68">
        <f>_xlfn.XLOOKUP($A180,'01'!$G$3:$G$100,'01'!$R$3:$R$100,"-")</f>
        <v>0</v>
      </c>
      <c r="D180" s="68">
        <f>_xlfn.XLOOKUP($A180,'02'!$G$3:$G$100,'02'!$R$3:$R$100,"-")</f>
        <v>0</v>
      </c>
      <c r="E180" s="68">
        <f>_xlfn.XLOOKUP($A180,'03'!$G$3:$G$100,'03'!$R$3:$R$100,"-")</f>
        <v>0</v>
      </c>
      <c r="F180" s="68">
        <f>_xlfn.XLOOKUP($A180,'04'!$G$3:$G$100,'04'!$R$3:$R$100,"-")</f>
        <v>0</v>
      </c>
      <c r="G180" s="68">
        <f>_xlfn.XLOOKUP($A180,'05'!$G$3:$G$100,'05'!$R$3:$R$100,"-")</f>
        <v>0</v>
      </c>
      <c r="H180" s="68">
        <f>_xlfn.XLOOKUP($A180,'06'!$G$3:$G$100,'06'!$R$3:$R$100,"-")</f>
        <v>0</v>
      </c>
      <c r="I180" s="68">
        <f>_xlfn.XLOOKUP($A180,'07'!$G$3:$G$100,'07'!$R$3:$R$100,"-")</f>
        <v>0</v>
      </c>
      <c r="J180" s="68">
        <f>_xlfn.XLOOKUP($A180,'08'!$G$3:$G$100,'08'!$R$3:$R$100,"-")</f>
        <v>0</v>
      </c>
      <c r="K180" s="68">
        <f>_xlfn.XLOOKUP($A180,'09'!$G$3:$G$100,'09'!$R$3:$R$100,"-")</f>
        <v>0</v>
      </c>
      <c r="L180" s="68">
        <f>_xlfn.XLOOKUP($A180,'10'!$G$3:$G$100,'10'!$R$3:$R$100,"-")</f>
        <v>0</v>
      </c>
      <c r="M180" s="68">
        <f>_xlfn.XLOOKUP($A180,'11'!$G$3:$G$100,'11'!$R$3:$R$100,"-")</f>
        <v>0</v>
      </c>
      <c r="N180" s="68">
        <f>_xlfn.XLOOKUP($A180,'12'!$G$3:$G$100,'12'!$R$3:$R$100,"-")</f>
        <v>0</v>
      </c>
      <c r="O180" s="79">
        <f>SUM(C180:N180)+_xlfn.XLOOKUP(A180,RegisteredPlayers!$F$3:$F$300,RegisteredPlayers!$H$3:$H$300,0)</f>
        <v>0</v>
      </c>
      <c r="P180" s="76">
        <f>_xlfn.XLOOKUP(A180,RegisteredPlayers!$F$3:$F$300,RegisteredPlayers!$I$3:$I$300,0)</f>
        <v>0</v>
      </c>
      <c r="Q180" s="82">
        <v>178</v>
      </c>
      <c r="R180" s="38"/>
      <c r="S180" s="61">
        <v>0</v>
      </c>
      <c r="T180" s="68">
        <v>0</v>
      </c>
      <c r="U180" s="68">
        <v>0</v>
      </c>
      <c r="V180" s="68">
        <v>0</v>
      </c>
      <c r="W180" s="68">
        <v>0</v>
      </c>
      <c r="X180" s="68">
        <v>0</v>
      </c>
      <c r="Y180" s="68">
        <v>0</v>
      </c>
      <c r="Z180" s="68">
        <v>0</v>
      </c>
      <c r="AA180" s="68">
        <v>0</v>
      </c>
      <c r="AB180" s="68">
        <v>0</v>
      </c>
      <c r="AC180" s="68">
        <v>0</v>
      </c>
      <c r="AD180" s="68">
        <v>0</v>
      </c>
      <c r="AE180" s="68">
        <v>0</v>
      </c>
      <c r="AF180" s="79">
        <v>0</v>
      </c>
      <c r="AG180" s="74">
        <v>0</v>
      </c>
      <c r="AH180" s="82">
        <v>178</v>
      </c>
    </row>
    <row r="181" spans="3:34" ht="18" customHeight="1" x14ac:dyDescent="0.25">
      <c r="C181" s="68">
        <f>_xlfn.XLOOKUP($A181,'01'!$G$3:$G$100,'01'!$R$3:$R$100,"-")</f>
        <v>0</v>
      </c>
      <c r="D181" s="68">
        <f>_xlfn.XLOOKUP($A181,'02'!$G$3:$G$100,'02'!$R$3:$R$100,"-")</f>
        <v>0</v>
      </c>
      <c r="E181" s="68">
        <f>_xlfn.XLOOKUP($A181,'03'!$G$3:$G$100,'03'!$R$3:$R$100,"-")</f>
        <v>0</v>
      </c>
      <c r="F181" s="68">
        <f>_xlfn.XLOOKUP($A181,'04'!$G$3:$G$100,'04'!$R$3:$R$100,"-")</f>
        <v>0</v>
      </c>
      <c r="G181" s="68">
        <f>_xlfn.XLOOKUP($A181,'05'!$G$3:$G$100,'05'!$R$3:$R$100,"-")</f>
        <v>0</v>
      </c>
      <c r="H181" s="68">
        <f>_xlfn.XLOOKUP($A181,'06'!$G$3:$G$100,'06'!$R$3:$R$100,"-")</f>
        <v>0</v>
      </c>
      <c r="I181" s="68">
        <f>_xlfn.XLOOKUP($A181,'07'!$G$3:$G$100,'07'!$R$3:$R$100,"-")</f>
        <v>0</v>
      </c>
      <c r="J181" s="68">
        <f>_xlfn.XLOOKUP($A181,'08'!$G$3:$G$100,'08'!$R$3:$R$100,"-")</f>
        <v>0</v>
      </c>
      <c r="K181" s="68">
        <f>_xlfn.XLOOKUP($A181,'09'!$G$3:$G$100,'09'!$R$3:$R$100,"-")</f>
        <v>0</v>
      </c>
      <c r="L181" s="68">
        <f>_xlfn.XLOOKUP($A181,'10'!$G$3:$G$100,'10'!$R$3:$R$100,"-")</f>
        <v>0</v>
      </c>
      <c r="M181" s="68">
        <f>_xlfn.XLOOKUP($A181,'11'!$G$3:$G$100,'11'!$R$3:$R$100,"-")</f>
        <v>0</v>
      </c>
      <c r="N181" s="68">
        <f>_xlfn.XLOOKUP($A181,'12'!$G$3:$G$100,'12'!$R$3:$R$100,"-")</f>
        <v>0</v>
      </c>
      <c r="O181" s="79">
        <f>SUM(C181:N181)+_xlfn.XLOOKUP(A181,RegisteredPlayers!$F$3:$F$300,RegisteredPlayers!$H$3:$H$300,0)</f>
        <v>0</v>
      </c>
      <c r="P181" s="76">
        <f>_xlfn.XLOOKUP(A181,RegisteredPlayers!$F$3:$F$300,RegisteredPlayers!$I$3:$I$300,0)</f>
        <v>0</v>
      </c>
      <c r="Q181" s="82">
        <v>179</v>
      </c>
      <c r="R181" s="38"/>
      <c r="S181" s="61">
        <v>0</v>
      </c>
      <c r="T181" s="68">
        <v>0</v>
      </c>
      <c r="U181" s="68">
        <v>0</v>
      </c>
      <c r="V181" s="68">
        <v>0</v>
      </c>
      <c r="W181" s="68">
        <v>0</v>
      </c>
      <c r="X181" s="68">
        <v>0</v>
      </c>
      <c r="Y181" s="68">
        <v>0</v>
      </c>
      <c r="Z181" s="68">
        <v>0</v>
      </c>
      <c r="AA181" s="68">
        <v>0</v>
      </c>
      <c r="AB181" s="68">
        <v>0</v>
      </c>
      <c r="AC181" s="68">
        <v>0</v>
      </c>
      <c r="AD181" s="68">
        <v>0</v>
      </c>
      <c r="AE181" s="68">
        <v>0</v>
      </c>
      <c r="AF181" s="79">
        <v>0</v>
      </c>
      <c r="AG181" s="74">
        <v>0</v>
      </c>
      <c r="AH181" s="82">
        <v>179</v>
      </c>
    </row>
    <row r="182" spans="3:34" ht="18" customHeight="1" x14ac:dyDescent="0.25">
      <c r="C182" s="68">
        <f>_xlfn.XLOOKUP($A182,'01'!$G$3:$G$100,'01'!$R$3:$R$100,"-")</f>
        <v>0</v>
      </c>
      <c r="D182" s="68">
        <f>_xlfn.XLOOKUP($A182,'02'!$G$3:$G$100,'02'!$R$3:$R$100,"-")</f>
        <v>0</v>
      </c>
      <c r="E182" s="68">
        <f>_xlfn.XLOOKUP($A182,'03'!$G$3:$G$100,'03'!$R$3:$R$100,"-")</f>
        <v>0</v>
      </c>
      <c r="F182" s="68">
        <f>_xlfn.XLOOKUP($A182,'04'!$G$3:$G$100,'04'!$R$3:$R$100,"-")</f>
        <v>0</v>
      </c>
      <c r="G182" s="68">
        <f>_xlfn.XLOOKUP($A182,'05'!$G$3:$G$100,'05'!$R$3:$R$100,"-")</f>
        <v>0</v>
      </c>
      <c r="H182" s="68">
        <f>_xlfn.XLOOKUP($A182,'06'!$G$3:$G$100,'06'!$R$3:$R$100,"-")</f>
        <v>0</v>
      </c>
      <c r="I182" s="68">
        <f>_xlfn.XLOOKUP($A182,'07'!$G$3:$G$100,'07'!$R$3:$R$100,"-")</f>
        <v>0</v>
      </c>
      <c r="J182" s="68">
        <f>_xlfn.XLOOKUP($A182,'08'!$G$3:$G$100,'08'!$R$3:$R$100,"-")</f>
        <v>0</v>
      </c>
      <c r="K182" s="68">
        <f>_xlfn.XLOOKUP($A182,'09'!$G$3:$G$100,'09'!$R$3:$R$100,"-")</f>
        <v>0</v>
      </c>
      <c r="L182" s="68">
        <f>_xlfn.XLOOKUP($A182,'10'!$G$3:$G$100,'10'!$R$3:$R$100,"-")</f>
        <v>0</v>
      </c>
      <c r="M182" s="68">
        <f>_xlfn.XLOOKUP($A182,'11'!$G$3:$G$100,'11'!$R$3:$R$100,"-")</f>
        <v>0</v>
      </c>
      <c r="N182" s="68">
        <f>_xlfn.XLOOKUP($A182,'12'!$G$3:$G$100,'12'!$R$3:$R$100,"-")</f>
        <v>0</v>
      </c>
      <c r="O182" s="79">
        <f>SUM(C182:N182)+_xlfn.XLOOKUP(A182,RegisteredPlayers!$F$3:$F$300,RegisteredPlayers!$H$3:$H$300,0)</f>
        <v>0</v>
      </c>
      <c r="P182" s="76">
        <f>_xlfn.XLOOKUP(A182,RegisteredPlayers!$F$3:$F$300,RegisteredPlayers!$I$3:$I$300,0)</f>
        <v>0</v>
      </c>
      <c r="Q182" s="82">
        <v>180</v>
      </c>
      <c r="R182" s="38"/>
      <c r="S182" s="61">
        <v>0</v>
      </c>
      <c r="T182" s="68">
        <v>0</v>
      </c>
      <c r="U182" s="68">
        <v>0</v>
      </c>
      <c r="V182" s="68">
        <v>0</v>
      </c>
      <c r="W182" s="68">
        <v>0</v>
      </c>
      <c r="X182" s="68">
        <v>0</v>
      </c>
      <c r="Y182" s="68">
        <v>0</v>
      </c>
      <c r="Z182" s="68">
        <v>0</v>
      </c>
      <c r="AA182" s="68">
        <v>0</v>
      </c>
      <c r="AB182" s="68">
        <v>0</v>
      </c>
      <c r="AC182" s="68">
        <v>0</v>
      </c>
      <c r="AD182" s="68">
        <v>0</v>
      </c>
      <c r="AE182" s="68">
        <v>0</v>
      </c>
      <c r="AF182" s="79">
        <v>0</v>
      </c>
      <c r="AG182" s="74">
        <v>0</v>
      </c>
      <c r="AH182" s="82">
        <v>180</v>
      </c>
    </row>
    <row r="183" spans="3:34" ht="18" customHeight="1" x14ac:dyDescent="0.25">
      <c r="C183" s="68">
        <f>_xlfn.XLOOKUP($A183,'01'!$G$3:$G$100,'01'!$R$3:$R$100,"-")</f>
        <v>0</v>
      </c>
      <c r="D183" s="68">
        <f>_xlfn.XLOOKUP($A183,'02'!$G$3:$G$100,'02'!$R$3:$R$100,"-")</f>
        <v>0</v>
      </c>
      <c r="E183" s="68">
        <f>_xlfn.XLOOKUP($A183,'03'!$G$3:$G$100,'03'!$R$3:$R$100,"-")</f>
        <v>0</v>
      </c>
      <c r="F183" s="68">
        <f>_xlfn.XLOOKUP($A183,'04'!$G$3:$G$100,'04'!$R$3:$R$100,"-")</f>
        <v>0</v>
      </c>
      <c r="G183" s="68">
        <f>_xlfn.XLOOKUP($A183,'05'!$G$3:$G$100,'05'!$R$3:$R$100,"-")</f>
        <v>0</v>
      </c>
      <c r="H183" s="68">
        <f>_xlfn.XLOOKUP($A183,'06'!$G$3:$G$100,'06'!$R$3:$R$100,"-")</f>
        <v>0</v>
      </c>
      <c r="I183" s="68">
        <f>_xlfn.XLOOKUP($A183,'07'!$G$3:$G$100,'07'!$R$3:$R$100,"-")</f>
        <v>0</v>
      </c>
      <c r="J183" s="68">
        <f>_xlfn.XLOOKUP($A183,'08'!$G$3:$G$100,'08'!$R$3:$R$100,"-")</f>
        <v>0</v>
      </c>
      <c r="K183" s="68">
        <f>_xlfn.XLOOKUP($A183,'09'!$G$3:$G$100,'09'!$R$3:$R$100,"-")</f>
        <v>0</v>
      </c>
      <c r="L183" s="68">
        <f>_xlfn.XLOOKUP($A183,'10'!$G$3:$G$100,'10'!$R$3:$R$100,"-")</f>
        <v>0</v>
      </c>
      <c r="M183" s="68">
        <f>_xlfn.XLOOKUP($A183,'11'!$G$3:$G$100,'11'!$R$3:$R$100,"-")</f>
        <v>0</v>
      </c>
      <c r="N183" s="68">
        <f>_xlfn.XLOOKUP($A183,'12'!$G$3:$G$100,'12'!$R$3:$R$100,"-")</f>
        <v>0</v>
      </c>
      <c r="O183" s="79">
        <f>SUM(C183:N183)+_xlfn.XLOOKUP(A183,RegisteredPlayers!$F$3:$F$300,RegisteredPlayers!$H$3:$H$300,0)</f>
        <v>0</v>
      </c>
      <c r="P183" s="76">
        <f>_xlfn.XLOOKUP(A183,RegisteredPlayers!$F$3:$F$300,RegisteredPlayers!$I$3:$I$300,0)</f>
        <v>0</v>
      </c>
      <c r="Q183" s="82">
        <v>181</v>
      </c>
      <c r="R183" s="38"/>
      <c r="S183" s="61">
        <v>0</v>
      </c>
      <c r="T183" s="68">
        <v>0</v>
      </c>
      <c r="U183" s="68">
        <v>0</v>
      </c>
      <c r="V183" s="68">
        <v>0</v>
      </c>
      <c r="W183" s="68">
        <v>0</v>
      </c>
      <c r="X183" s="68">
        <v>0</v>
      </c>
      <c r="Y183" s="68">
        <v>0</v>
      </c>
      <c r="Z183" s="68">
        <v>0</v>
      </c>
      <c r="AA183" s="68">
        <v>0</v>
      </c>
      <c r="AB183" s="68">
        <v>0</v>
      </c>
      <c r="AC183" s="68">
        <v>0</v>
      </c>
      <c r="AD183" s="68">
        <v>0</v>
      </c>
      <c r="AE183" s="68">
        <v>0</v>
      </c>
      <c r="AF183" s="79">
        <v>0</v>
      </c>
      <c r="AG183" s="74">
        <v>0</v>
      </c>
      <c r="AH183" s="82">
        <v>181</v>
      </c>
    </row>
    <row r="184" spans="3:34" ht="18" customHeight="1" x14ac:dyDescent="0.25">
      <c r="C184" s="68">
        <f>_xlfn.XLOOKUP($A184,'01'!$G$3:$G$100,'01'!$R$3:$R$100,"-")</f>
        <v>0</v>
      </c>
      <c r="D184" s="68">
        <f>_xlfn.XLOOKUP($A184,'02'!$G$3:$G$100,'02'!$R$3:$R$100,"-")</f>
        <v>0</v>
      </c>
      <c r="E184" s="68">
        <f>_xlfn.XLOOKUP($A184,'03'!$G$3:$G$100,'03'!$R$3:$R$100,"-")</f>
        <v>0</v>
      </c>
      <c r="F184" s="68">
        <f>_xlfn.XLOOKUP($A184,'04'!$G$3:$G$100,'04'!$R$3:$R$100,"-")</f>
        <v>0</v>
      </c>
      <c r="G184" s="68">
        <f>_xlfn.XLOOKUP($A184,'05'!$G$3:$G$100,'05'!$R$3:$R$100,"-")</f>
        <v>0</v>
      </c>
      <c r="H184" s="68">
        <f>_xlfn.XLOOKUP($A184,'06'!$G$3:$G$100,'06'!$R$3:$R$100,"-")</f>
        <v>0</v>
      </c>
      <c r="I184" s="68">
        <f>_xlfn.XLOOKUP($A184,'07'!$G$3:$G$100,'07'!$R$3:$R$100,"-")</f>
        <v>0</v>
      </c>
      <c r="J184" s="68">
        <f>_xlfn.XLOOKUP($A184,'08'!$G$3:$G$100,'08'!$R$3:$R$100,"-")</f>
        <v>0</v>
      </c>
      <c r="K184" s="68">
        <f>_xlfn.XLOOKUP($A184,'09'!$G$3:$G$100,'09'!$R$3:$R$100,"-")</f>
        <v>0</v>
      </c>
      <c r="L184" s="68">
        <f>_xlfn.XLOOKUP($A184,'10'!$G$3:$G$100,'10'!$R$3:$R$100,"-")</f>
        <v>0</v>
      </c>
      <c r="M184" s="68">
        <f>_xlfn.XLOOKUP($A184,'11'!$G$3:$G$100,'11'!$R$3:$R$100,"-")</f>
        <v>0</v>
      </c>
      <c r="N184" s="68">
        <f>_xlfn.XLOOKUP($A184,'12'!$G$3:$G$100,'12'!$R$3:$R$100,"-")</f>
        <v>0</v>
      </c>
      <c r="O184" s="79">
        <f>SUM(C184:N184)+_xlfn.XLOOKUP(A184,RegisteredPlayers!$F$3:$F$300,RegisteredPlayers!$H$3:$H$300,0)</f>
        <v>0</v>
      </c>
      <c r="P184" s="76">
        <f>_xlfn.XLOOKUP(A184,RegisteredPlayers!$F$3:$F$300,RegisteredPlayers!$I$3:$I$300,0)</f>
        <v>0</v>
      </c>
      <c r="Q184" s="82">
        <v>182</v>
      </c>
      <c r="R184" s="38"/>
      <c r="S184" s="61">
        <v>0</v>
      </c>
      <c r="T184" s="68">
        <v>0</v>
      </c>
      <c r="U184" s="68">
        <v>0</v>
      </c>
      <c r="V184" s="68">
        <v>0</v>
      </c>
      <c r="W184" s="68">
        <v>0</v>
      </c>
      <c r="X184" s="68">
        <v>0</v>
      </c>
      <c r="Y184" s="68">
        <v>0</v>
      </c>
      <c r="Z184" s="68">
        <v>0</v>
      </c>
      <c r="AA184" s="68">
        <v>0</v>
      </c>
      <c r="AB184" s="68">
        <v>0</v>
      </c>
      <c r="AC184" s="68">
        <v>0</v>
      </c>
      <c r="AD184" s="68">
        <v>0</v>
      </c>
      <c r="AE184" s="68">
        <v>0</v>
      </c>
      <c r="AF184" s="79">
        <v>0</v>
      </c>
      <c r="AG184" s="74">
        <v>0</v>
      </c>
      <c r="AH184" s="82">
        <v>182</v>
      </c>
    </row>
    <row r="185" spans="3:34" ht="18" customHeight="1" x14ac:dyDescent="0.25">
      <c r="C185" s="68">
        <f>_xlfn.XLOOKUP($A185,'01'!$G$3:$G$100,'01'!$R$3:$R$100,"-")</f>
        <v>0</v>
      </c>
      <c r="D185" s="68">
        <f>_xlfn.XLOOKUP($A185,'02'!$G$3:$G$100,'02'!$R$3:$R$100,"-")</f>
        <v>0</v>
      </c>
      <c r="E185" s="68">
        <f>_xlfn.XLOOKUP($A185,'03'!$G$3:$G$100,'03'!$R$3:$R$100,"-")</f>
        <v>0</v>
      </c>
      <c r="F185" s="68">
        <f>_xlfn.XLOOKUP($A185,'04'!$G$3:$G$100,'04'!$R$3:$R$100,"-")</f>
        <v>0</v>
      </c>
      <c r="G185" s="68">
        <f>_xlfn.XLOOKUP($A185,'05'!$G$3:$G$100,'05'!$R$3:$R$100,"-")</f>
        <v>0</v>
      </c>
      <c r="H185" s="68">
        <f>_xlfn.XLOOKUP($A185,'06'!$G$3:$G$100,'06'!$R$3:$R$100,"-")</f>
        <v>0</v>
      </c>
      <c r="I185" s="68">
        <f>_xlfn.XLOOKUP($A185,'07'!$G$3:$G$100,'07'!$R$3:$R$100,"-")</f>
        <v>0</v>
      </c>
      <c r="J185" s="68">
        <f>_xlfn.XLOOKUP($A185,'08'!$G$3:$G$100,'08'!$R$3:$R$100,"-")</f>
        <v>0</v>
      </c>
      <c r="K185" s="68">
        <f>_xlfn.XLOOKUP($A185,'09'!$G$3:$G$100,'09'!$R$3:$R$100,"-")</f>
        <v>0</v>
      </c>
      <c r="L185" s="68">
        <f>_xlfn.XLOOKUP($A185,'10'!$G$3:$G$100,'10'!$R$3:$R$100,"-")</f>
        <v>0</v>
      </c>
      <c r="M185" s="68">
        <f>_xlfn.XLOOKUP($A185,'11'!$G$3:$G$100,'11'!$R$3:$R$100,"-")</f>
        <v>0</v>
      </c>
      <c r="N185" s="68">
        <f>_xlfn.XLOOKUP($A185,'12'!$G$3:$G$100,'12'!$R$3:$R$100,"-")</f>
        <v>0</v>
      </c>
      <c r="O185" s="79">
        <f>SUM(C185:N185)+_xlfn.XLOOKUP(A185,RegisteredPlayers!$F$3:$F$300,RegisteredPlayers!$H$3:$H$300,0)</f>
        <v>0</v>
      </c>
      <c r="P185" s="76">
        <f>_xlfn.XLOOKUP(A185,RegisteredPlayers!$F$3:$F$300,RegisteredPlayers!$I$3:$I$300,0)</f>
        <v>0</v>
      </c>
      <c r="Q185" s="82">
        <v>183</v>
      </c>
      <c r="R185" s="38"/>
      <c r="S185" s="61">
        <v>0</v>
      </c>
      <c r="T185" s="68">
        <v>0</v>
      </c>
      <c r="U185" s="68">
        <v>0</v>
      </c>
      <c r="V185" s="68">
        <v>0</v>
      </c>
      <c r="W185" s="68">
        <v>0</v>
      </c>
      <c r="X185" s="68">
        <v>0</v>
      </c>
      <c r="Y185" s="68">
        <v>0</v>
      </c>
      <c r="Z185" s="68">
        <v>0</v>
      </c>
      <c r="AA185" s="68">
        <v>0</v>
      </c>
      <c r="AB185" s="68">
        <v>0</v>
      </c>
      <c r="AC185" s="68">
        <v>0</v>
      </c>
      <c r="AD185" s="68">
        <v>0</v>
      </c>
      <c r="AE185" s="68">
        <v>0</v>
      </c>
      <c r="AF185" s="79">
        <v>0</v>
      </c>
      <c r="AG185" s="74">
        <v>0</v>
      </c>
      <c r="AH185" s="82">
        <v>183</v>
      </c>
    </row>
    <row r="186" spans="3:34" ht="18" customHeight="1" x14ac:dyDescent="0.25">
      <c r="C186" s="68">
        <f>_xlfn.XLOOKUP($A186,'01'!$G$3:$G$100,'01'!$R$3:$R$100,"-")</f>
        <v>0</v>
      </c>
      <c r="D186" s="68">
        <f>_xlfn.XLOOKUP($A186,'02'!$G$3:$G$100,'02'!$R$3:$R$100,"-")</f>
        <v>0</v>
      </c>
      <c r="E186" s="68">
        <f>_xlfn.XLOOKUP($A186,'03'!$G$3:$G$100,'03'!$R$3:$R$100,"-")</f>
        <v>0</v>
      </c>
      <c r="F186" s="68">
        <f>_xlfn.XLOOKUP($A186,'04'!$G$3:$G$100,'04'!$R$3:$R$100,"-")</f>
        <v>0</v>
      </c>
      <c r="G186" s="68">
        <f>_xlfn.XLOOKUP($A186,'05'!$G$3:$G$100,'05'!$R$3:$R$100,"-")</f>
        <v>0</v>
      </c>
      <c r="H186" s="68">
        <f>_xlfn.XLOOKUP($A186,'06'!$G$3:$G$100,'06'!$R$3:$R$100,"-")</f>
        <v>0</v>
      </c>
      <c r="I186" s="68">
        <f>_xlfn.XLOOKUP($A186,'07'!$G$3:$G$100,'07'!$R$3:$R$100,"-")</f>
        <v>0</v>
      </c>
      <c r="J186" s="68">
        <f>_xlfn.XLOOKUP($A186,'08'!$G$3:$G$100,'08'!$R$3:$R$100,"-")</f>
        <v>0</v>
      </c>
      <c r="K186" s="68">
        <f>_xlfn.XLOOKUP($A186,'09'!$G$3:$G$100,'09'!$R$3:$R$100,"-")</f>
        <v>0</v>
      </c>
      <c r="L186" s="68">
        <f>_xlfn.XLOOKUP($A186,'10'!$G$3:$G$100,'10'!$R$3:$R$100,"-")</f>
        <v>0</v>
      </c>
      <c r="M186" s="68">
        <f>_xlfn.XLOOKUP($A186,'11'!$G$3:$G$100,'11'!$R$3:$R$100,"-")</f>
        <v>0</v>
      </c>
      <c r="N186" s="68">
        <f>_xlfn.XLOOKUP($A186,'12'!$G$3:$G$100,'12'!$R$3:$R$100,"-")</f>
        <v>0</v>
      </c>
      <c r="O186" s="79">
        <f>SUM(C186:N186)+_xlfn.XLOOKUP(A186,RegisteredPlayers!$F$3:$F$300,RegisteredPlayers!$H$3:$H$300,0)</f>
        <v>0</v>
      </c>
      <c r="P186" s="76">
        <f>_xlfn.XLOOKUP(A186,RegisteredPlayers!$F$3:$F$300,RegisteredPlayers!$I$3:$I$300,0)</f>
        <v>0</v>
      </c>
      <c r="Q186" s="82">
        <v>184</v>
      </c>
      <c r="R186" s="38"/>
      <c r="S186" s="61">
        <v>0</v>
      </c>
      <c r="T186" s="68">
        <v>0</v>
      </c>
      <c r="U186" s="68">
        <v>0</v>
      </c>
      <c r="V186" s="68">
        <v>0</v>
      </c>
      <c r="W186" s="68">
        <v>0</v>
      </c>
      <c r="X186" s="68">
        <v>0</v>
      </c>
      <c r="Y186" s="68">
        <v>0</v>
      </c>
      <c r="Z186" s="68">
        <v>0</v>
      </c>
      <c r="AA186" s="68">
        <v>0</v>
      </c>
      <c r="AB186" s="68">
        <v>0</v>
      </c>
      <c r="AC186" s="68">
        <v>0</v>
      </c>
      <c r="AD186" s="68">
        <v>0</v>
      </c>
      <c r="AE186" s="68">
        <v>0</v>
      </c>
      <c r="AF186" s="79">
        <v>0</v>
      </c>
      <c r="AG186" s="74">
        <v>0</v>
      </c>
      <c r="AH186" s="82">
        <v>184</v>
      </c>
    </row>
    <row r="187" spans="3:34" ht="18" customHeight="1" x14ac:dyDescent="0.25">
      <c r="C187" s="68">
        <f>_xlfn.XLOOKUP($A187,'01'!$G$3:$G$100,'01'!$R$3:$R$100,"-")</f>
        <v>0</v>
      </c>
      <c r="D187" s="68">
        <f>_xlfn.XLOOKUP($A187,'02'!$G$3:$G$100,'02'!$R$3:$R$100,"-")</f>
        <v>0</v>
      </c>
      <c r="E187" s="68">
        <f>_xlfn.XLOOKUP($A187,'03'!$G$3:$G$100,'03'!$R$3:$R$100,"-")</f>
        <v>0</v>
      </c>
      <c r="F187" s="68">
        <f>_xlfn.XLOOKUP($A187,'04'!$G$3:$G$100,'04'!$R$3:$R$100,"-")</f>
        <v>0</v>
      </c>
      <c r="G187" s="68">
        <f>_xlfn.XLOOKUP($A187,'05'!$G$3:$G$100,'05'!$R$3:$R$100,"-")</f>
        <v>0</v>
      </c>
      <c r="H187" s="68">
        <f>_xlfn.XLOOKUP($A187,'06'!$G$3:$G$100,'06'!$R$3:$R$100,"-")</f>
        <v>0</v>
      </c>
      <c r="I187" s="68">
        <f>_xlfn.XLOOKUP($A187,'07'!$G$3:$G$100,'07'!$R$3:$R$100,"-")</f>
        <v>0</v>
      </c>
      <c r="J187" s="68">
        <f>_xlfn.XLOOKUP($A187,'08'!$G$3:$G$100,'08'!$R$3:$R$100,"-")</f>
        <v>0</v>
      </c>
      <c r="K187" s="68">
        <f>_xlfn.XLOOKUP($A187,'09'!$G$3:$G$100,'09'!$R$3:$R$100,"-")</f>
        <v>0</v>
      </c>
      <c r="L187" s="68">
        <f>_xlfn.XLOOKUP($A187,'10'!$G$3:$G$100,'10'!$R$3:$R$100,"-")</f>
        <v>0</v>
      </c>
      <c r="M187" s="68">
        <f>_xlfn.XLOOKUP($A187,'11'!$G$3:$G$100,'11'!$R$3:$R$100,"-")</f>
        <v>0</v>
      </c>
      <c r="N187" s="68">
        <f>_xlfn.XLOOKUP($A187,'12'!$G$3:$G$100,'12'!$R$3:$R$100,"-")</f>
        <v>0</v>
      </c>
      <c r="O187" s="79">
        <f>SUM(C187:N187)+_xlfn.XLOOKUP(A187,RegisteredPlayers!$F$3:$F$300,RegisteredPlayers!$H$3:$H$300,0)</f>
        <v>0</v>
      </c>
      <c r="P187" s="76">
        <f>_xlfn.XLOOKUP(A187,RegisteredPlayers!$F$3:$F$300,RegisteredPlayers!$I$3:$I$300,0)</f>
        <v>0</v>
      </c>
      <c r="Q187" s="83">
        <v>185</v>
      </c>
      <c r="R187" s="38"/>
      <c r="S187" s="61">
        <v>0</v>
      </c>
      <c r="T187" s="68">
        <v>0</v>
      </c>
      <c r="U187" s="68">
        <v>0</v>
      </c>
      <c r="V187" s="68">
        <v>0</v>
      </c>
      <c r="W187" s="68">
        <v>0</v>
      </c>
      <c r="X187" s="68">
        <v>0</v>
      </c>
      <c r="Y187" s="68">
        <v>0</v>
      </c>
      <c r="Z187" s="68">
        <v>0</v>
      </c>
      <c r="AA187" s="68">
        <v>0</v>
      </c>
      <c r="AB187" s="68">
        <v>0</v>
      </c>
      <c r="AC187" s="68">
        <v>0</v>
      </c>
      <c r="AD187" s="68">
        <v>0</v>
      </c>
      <c r="AE187" s="68">
        <v>0</v>
      </c>
      <c r="AF187" s="79">
        <v>0</v>
      </c>
      <c r="AG187" s="74">
        <v>0</v>
      </c>
      <c r="AH187" s="83">
        <v>185</v>
      </c>
    </row>
    <row r="188" spans="3:34" ht="18" customHeight="1" x14ac:dyDescent="0.25">
      <c r="C188" s="68">
        <f>_xlfn.XLOOKUP($A188,'01'!$G$3:$G$100,'01'!$R$3:$R$100,"-")</f>
        <v>0</v>
      </c>
      <c r="D188" s="68">
        <f>_xlfn.XLOOKUP($A188,'02'!$G$3:$G$100,'02'!$R$3:$R$100,"-")</f>
        <v>0</v>
      </c>
      <c r="E188" s="68">
        <f>_xlfn.XLOOKUP($A188,'03'!$G$3:$G$100,'03'!$R$3:$R$100,"-")</f>
        <v>0</v>
      </c>
      <c r="F188" s="68">
        <f>_xlfn.XLOOKUP($A188,'04'!$G$3:$G$100,'04'!$R$3:$R$100,"-")</f>
        <v>0</v>
      </c>
      <c r="G188" s="68">
        <f>_xlfn.XLOOKUP($A188,'05'!$G$3:$G$100,'05'!$R$3:$R$100,"-")</f>
        <v>0</v>
      </c>
      <c r="H188" s="68">
        <f>_xlfn.XLOOKUP($A188,'06'!$G$3:$G$100,'06'!$R$3:$R$100,"-")</f>
        <v>0</v>
      </c>
      <c r="I188" s="68">
        <f>_xlfn.XLOOKUP($A188,'07'!$G$3:$G$100,'07'!$R$3:$R$100,"-")</f>
        <v>0</v>
      </c>
      <c r="J188" s="68">
        <f>_xlfn.XLOOKUP($A188,'08'!$G$3:$G$100,'08'!$R$3:$R$100,"-")</f>
        <v>0</v>
      </c>
      <c r="K188" s="68">
        <f>_xlfn.XLOOKUP($A188,'09'!$G$3:$G$100,'09'!$R$3:$R$100,"-")</f>
        <v>0</v>
      </c>
      <c r="L188" s="68">
        <f>_xlfn.XLOOKUP($A188,'10'!$G$3:$G$100,'10'!$R$3:$R$100,"-")</f>
        <v>0</v>
      </c>
      <c r="M188" s="68">
        <f>_xlfn.XLOOKUP($A188,'11'!$G$3:$G$100,'11'!$R$3:$R$100,"-")</f>
        <v>0</v>
      </c>
      <c r="N188" s="68">
        <f>_xlfn.XLOOKUP($A188,'12'!$G$3:$G$100,'12'!$R$3:$R$100,"-")</f>
        <v>0</v>
      </c>
      <c r="O188" s="79">
        <f>SUM(C188:N188)+_xlfn.XLOOKUP(A188,RegisteredPlayers!$F$3:$F$300,RegisteredPlayers!$H$3:$H$300,0)</f>
        <v>0</v>
      </c>
      <c r="P188" s="76">
        <f>_xlfn.XLOOKUP(A188,RegisteredPlayers!$F$3:$F$300,RegisteredPlayers!$I$3:$I$300,0)</f>
        <v>0</v>
      </c>
      <c r="Q188" s="82">
        <v>186</v>
      </c>
      <c r="R188" s="38"/>
      <c r="S188" s="61">
        <v>0</v>
      </c>
      <c r="T188" s="68">
        <v>0</v>
      </c>
      <c r="U188" s="68">
        <v>0</v>
      </c>
      <c r="V188" s="68">
        <v>0</v>
      </c>
      <c r="W188" s="68">
        <v>0</v>
      </c>
      <c r="X188" s="68">
        <v>0</v>
      </c>
      <c r="Y188" s="68">
        <v>0</v>
      </c>
      <c r="Z188" s="68">
        <v>0</v>
      </c>
      <c r="AA188" s="68">
        <v>0</v>
      </c>
      <c r="AB188" s="68">
        <v>0</v>
      </c>
      <c r="AC188" s="68">
        <v>0</v>
      </c>
      <c r="AD188" s="68">
        <v>0</v>
      </c>
      <c r="AE188" s="68">
        <v>0</v>
      </c>
      <c r="AF188" s="79">
        <v>0</v>
      </c>
      <c r="AG188" s="74">
        <v>0</v>
      </c>
      <c r="AH188" s="82">
        <v>186</v>
      </c>
    </row>
    <row r="189" spans="3:34" ht="18" customHeight="1" x14ac:dyDescent="0.25">
      <c r="C189" s="68">
        <f>_xlfn.XLOOKUP($A189,'01'!$G$3:$G$100,'01'!$R$3:$R$100,"-")</f>
        <v>0</v>
      </c>
      <c r="D189" s="68">
        <f>_xlfn.XLOOKUP($A189,'02'!$G$3:$G$100,'02'!$R$3:$R$100,"-")</f>
        <v>0</v>
      </c>
      <c r="E189" s="68">
        <f>_xlfn.XLOOKUP($A189,'03'!$G$3:$G$100,'03'!$R$3:$R$100,"-")</f>
        <v>0</v>
      </c>
      <c r="F189" s="68">
        <f>_xlfn.XLOOKUP($A189,'04'!$G$3:$G$100,'04'!$R$3:$R$100,"-")</f>
        <v>0</v>
      </c>
      <c r="G189" s="68">
        <f>_xlfn.XLOOKUP($A189,'05'!$G$3:$G$100,'05'!$R$3:$R$100,"-")</f>
        <v>0</v>
      </c>
      <c r="H189" s="68">
        <f>_xlfn.XLOOKUP($A189,'06'!$G$3:$G$100,'06'!$R$3:$R$100,"-")</f>
        <v>0</v>
      </c>
      <c r="I189" s="68">
        <f>_xlfn.XLOOKUP($A189,'07'!$G$3:$G$100,'07'!$R$3:$R$100,"-")</f>
        <v>0</v>
      </c>
      <c r="J189" s="68">
        <f>_xlfn.XLOOKUP($A189,'08'!$G$3:$G$100,'08'!$R$3:$R$100,"-")</f>
        <v>0</v>
      </c>
      <c r="K189" s="68">
        <f>_xlfn.XLOOKUP($A189,'09'!$G$3:$G$100,'09'!$R$3:$R$100,"-")</f>
        <v>0</v>
      </c>
      <c r="L189" s="68">
        <f>_xlfn.XLOOKUP($A189,'10'!$G$3:$G$100,'10'!$R$3:$R$100,"-")</f>
        <v>0</v>
      </c>
      <c r="M189" s="68">
        <f>_xlfn.XLOOKUP($A189,'11'!$G$3:$G$100,'11'!$R$3:$R$100,"-")</f>
        <v>0</v>
      </c>
      <c r="N189" s="68">
        <f>_xlfn.XLOOKUP($A189,'12'!$G$3:$G$100,'12'!$R$3:$R$100,"-")</f>
        <v>0</v>
      </c>
      <c r="O189" s="79">
        <f>SUM(C189:N189)+_xlfn.XLOOKUP(A189,RegisteredPlayers!$F$3:$F$300,RegisteredPlayers!$H$3:$H$300,0)</f>
        <v>0</v>
      </c>
      <c r="P189" s="76">
        <f>_xlfn.XLOOKUP(A189,RegisteredPlayers!$F$3:$F$300,RegisteredPlayers!$I$3:$I$300,0)</f>
        <v>0</v>
      </c>
      <c r="Q189" s="82">
        <v>187</v>
      </c>
      <c r="R189" s="38"/>
      <c r="S189" s="61">
        <v>0</v>
      </c>
      <c r="T189" s="68">
        <v>0</v>
      </c>
      <c r="U189" s="68">
        <v>0</v>
      </c>
      <c r="V189" s="68">
        <v>0</v>
      </c>
      <c r="W189" s="68">
        <v>0</v>
      </c>
      <c r="X189" s="68">
        <v>0</v>
      </c>
      <c r="Y189" s="68">
        <v>0</v>
      </c>
      <c r="Z189" s="68">
        <v>0</v>
      </c>
      <c r="AA189" s="68">
        <v>0</v>
      </c>
      <c r="AB189" s="68">
        <v>0</v>
      </c>
      <c r="AC189" s="68">
        <v>0</v>
      </c>
      <c r="AD189" s="68">
        <v>0</v>
      </c>
      <c r="AE189" s="68">
        <v>0</v>
      </c>
      <c r="AF189" s="79">
        <v>0</v>
      </c>
      <c r="AG189" s="74">
        <v>0</v>
      </c>
      <c r="AH189" s="82">
        <v>187</v>
      </c>
    </row>
    <row r="190" spans="3:34" ht="18" customHeight="1" x14ac:dyDescent="0.25">
      <c r="C190" s="68">
        <f>_xlfn.XLOOKUP($A190,'01'!$G$3:$G$100,'01'!$R$3:$R$100,"-")</f>
        <v>0</v>
      </c>
      <c r="D190" s="68">
        <f>_xlfn.XLOOKUP($A190,'02'!$G$3:$G$100,'02'!$R$3:$R$100,"-")</f>
        <v>0</v>
      </c>
      <c r="E190" s="68">
        <f>_xlfn.XLOOKUP($A190,'03'!$G$3:$G$100,'03'!$R$3:$R$100,"-")</f>
        <v>0</v>
      </c>
      <c r="F190" s="68">
        <f>_xlfn.XLOOKUP($A190,'04'!$G$3:$G$100,'04'!$R$3:$R$100,"-")</f>
        <v>0</v>
      </c>
      <c r="G190" s="68">
        <f>_xlfn.XLOOKUP($A190,'05'!$G$3:$G$100,'05'!$R$3:$R$100,"-")</f>
        <v>0</v>
      </c>
      <c r="H190" s="68">
        <f>_xlfn.XLOOKUP($A190,'06'!$G$3:$G$100,'06'!$R$3:$R$100,"-")</f>
        <v>0</v>
      </c>
      <c r="I190" s="68">
        <f>_xlfn.XLOOKUP($A190,'07'!$G$3:$G$100,'07'!$R$3:$R$100,"-")</f>
        <v>0</v>
      </c>
      <c r="J190" s="68">
        <f>_xlfn.XLOOKUP($A190,'08'!$G$3:$G$100,'08'!$R$3:$R$100,"-")</f>
        <v>0</v>
      </c>
      <c r="K190" s="68">
        <f>_xlfn.XLOOKUP($A190,'09'!$G$3:$G$100,'09'!$R$3:$R$100,"-")</f>
        <v>0</v>
      </c>
      <c r="L190" s="68">
        <f>_xlfn.XLOOKUP($A190,'10'!$G$3:$G$100,'10'!$R$3:$R$100,"-")</f>
        <v>0</v>
      </c>
      <c r="M190" s="68">
        <f>_xlfn.XLOOKUP($A190,'11'!$G$3:$G$100,'11'!$R$3:$R$100,"-")</f>
        <v>0</v>
      </c>
      <c r="N190" s="68">
        <f>_xlfn.XLOOKUP($A190,'12'!$G$3:$G$100,'12'!$R$3:$R$100,"-")</f>
        <v>0</v>
      </c>
      <c r="O190" s="79">
        <f>SUM(C190:N190)+_xlfn.XLOOKUP(A190,RegisteredPlayers!$F$3:$F$300,RegisteredPlayers!$H$3:$H$300,0)</f>
        <v>0</v>
      </c>
      <c r="P190" s="76">
        <f>_xlfn.XLOOKUP(A190,RegisteredPlayers!$F$3:$F$300,RegisteredPlayers!$I$3:$I$300,0)</f>
        <v>0</v>
      </c>
      <c r="Q190" s="82">
        <v>188</v>
      </c>
      <c r="R190" s="38"/>
      <c r="S190" s="61">
        <v>0</v>
      </c>
      <c r="T190" s="68">
        <v>0</v>
      </c>
      <c r="U190" s="68">
        <v>0</v>
      </c>
      <c r="V190" s="68">
        <v>0</v>
      </c>
      <c r="W190" s="68">
        <v>0</v>
      </c>
      <c r="X190" s="68">
        <v>0</v>
      </c>
      <c r="Y190" s="68">
        <v>0</v>
      </c>
      <c r="Z190" s="68">
        <v>0</v>
      </c>
      <c r="AA190" s="68">
        <v>0</v>
      </c>
      <c r="AB190" s="68">
        <v>0</v>
      </c>
      <c r="AC190" s="68">
        <v>0</v>
      </c>
      <c r="AD190" s="68">
        <v>0</v>
      </c>
      <c r="AE190" s="68">
        <v>0</v>
      </c>
      <c r="AF190" s="79">
        <v>0</v>
      </c>
      <c r="AG190" s="74">
        <v>0</v>
      </c>
      <c r="AH190" s="82">
        <v>188</v>
      </c>
    </row>
    <row r="191" spans="3:34" ht="18" customHeight="1" x14ac:dyDescent="0.25">
      <c r="C191" s="68">
        <f>_xlfn.XLOOKUP($A191,'01'!$G$3:$G$100,'01'!$R$3:$R$100,"-")</f>
        <v>0</v>
      </c>
      <c r="D191" s="68">
        <f>_xlfn.XLOOKUP($A191,'02'!$G$3:$G$100,'02'!$R$3:$R$100,"-")</f>
        <v>0</v>
      </c>
      <c r="E191" s="68">
        <f>_xlfn.XLOOKUP($A191,'03'!$G$3:$G$100,'03'!$R$3:$R$100,"-")</f>
        <v>0</v>
      </c>
      <c r="F191" s="68">
        <f>_xlfn.XLOOKUP($A191,'04'!$G$3:$G$100,'04'!$R$3:$R$100,"-")</f>
        <v>0</v>
      </c>
      <c r="G191" s="68">
        <f>_xlfn.XLOOKUP($A191,'05'!$G$3:$G$100,'05'!$R$3:$R$100,"-")</f>
        <v>0</v>
      </c>
      <c r="H191" s="68">
        <f>_xlfn.XLOOKUP($A191,'06'!$G$3:$G$100,'06'!$R$3:$R$100,"-")</f>
        <v>0</v>
      </c>
      <c r="I191" s="68">
        <f>_xlfn.XLOOKUP($A191,'07'!$G$3:$G$100,'07'!$R$3:$R$100,"-")</f>
        <v>0</v>
      </c>
      <c r="J191" s="68">
        <f>_xlfn.XLOOKUP($A191,'08'!$G$3:$G$100,'08'!$R$3:$R$100,"-")</f>
        <v>0</v>
      </c>
      <c r="K191" s="68">
        <f>_xlfn.XLOOKUP($A191,'09'!$G$3:$G$100,'09'!$R$3:$R$100,"-")</f>
        <v>0</v>
      </c>
      <c r="L191" s="68">
        <f>_xlfn.XLOOKUP($A191,'10'!$G$3:$G$100,'10'!$R$3:$R$100,"-")</f>
        <v>0</v>
      </c>
      <c r="M191" s="68">
        <f>_xlfn.XLOOKUP($A191,'11'!$G$3:$G$100,'11'!$R$3:$R$100,"-")</f>
        <v>0</v>
      </c>
      <c r="N191" s="68">
        <f>_xlfn.XLOOKUP($A191,'12'!$G$3:$G$100,'12'!$R$3:$R$100,"-")</f>
        <v>0</v>
      </c>
      <c r="O191" s="79">
        <f>SUM(C191:N191)+_xlfn.XLOOKUP(A191,RegisteredPlayers!$F$3:$F$300,RegisteredPlayers!$H$3:$H$300,0)</f>
        <v>0</v>
      </c>
      <c r="P191" s="76">
        <f>_xlfn.XLOOKUP(A191,RegisteredPlayers!$F$3:$F$300,RegisteredPlayers!$I$3:$I$300,0)</f>
        <v>0</v>
      </c>
      <c r="Q191" s="82">
        <v>189</v>
      </c>
      <c r="R191" s="38"/>
      <c r="S191" s="61">
        <v>0</v>
      </c>
      <c r="T191" s="68">
        <v>0</v>
      </c>
      <c r="U191" s="68">
        <v>0</v>
      </c>
      <c r="V191" s="68">
        <v>0</v>
      </c>
      <c r="W191" s="68">
        <v>0</v>
      </c>
      <c r="X191" s="68">
        <v>0</v>
      </c>
      <c r="Y191" s="68">
        <v>0</v>
      </c>
      <c r="Z191" s="68">
        <v>0</v>
      </c>
      <c r="AA191" s="68">
        <v>0</v>
      </c>
      <c r="AB191" s="68">
        <v>0</v>
      </c>
      <c r="AC191" s="68">
        <v>0</v>
      </c>
      <c r="AD191" s="68">
        <v>0</v>
      </c>
      <c r="AE191" s="68">
        <v>0</v>
      </c>
      <c r="AF191" s="79">
        <v>0</v>
      </c>
      <c r="AG191" s="74">
        <v>0</v>
      </c>
      <c r="AH191" s="82">
        <v>189</v>
      </c>
    </row>
    <row r="192" spans="3:34" ht="18" customHeight="1" x14ac:dyDescent="0.25">
      <c r="C192" s="68">
        <f>_xlfn.XLOOKUP($A192,'01'!$G$3:$G$100,'01'!$R$3:$R$100,"-")</f>
        <v>0</v>
      </c>
      <c r="D192" s="68">
        <f>_xlfn.XLOOKUP($A192,'02'!$G$3:$G$100,'02'!$R$3:$R$100,"-")</f>
        <v>0</v>
      </c>
      <c r="E192" s="68">
        <f>_xlfn.XLOOKUP($A192,'03'!$G$3:$G$100,'03'!$R$3:$R$100,"-")</f>
        <v>0</v>
      </c>
      <c r="F192" s="68">
        <f>_xlfn.XLOOKUP($A192,'04'!$G$3:$G$100,'04'!$R$3:$R$100,"-")</f>
        <v>0</v>
      </c>
      <c r="G192" s="68">
        <f>_xlfn.XLOOKUP($A192,'05'!$G$3:$G$100,'05'!$R$3:$R$100,"-")</f>
        <v>0</v>
      </c>
      <c r="H192" s="68">
        <f>_xlfn.XLOOKUP($A192,'06'!$G$3:$G$100,'06'!$R$3:$R$100,"-")</f>
        <v>0</v>
      </c>
      <c r="I192" s="68">
        <f>_xlfn.XLOOKUP($A192,'07'!$G$3:$G$100,'07'!$R$3:$R$100,"-")</f>
        <v>0</v>
      </c>
      <c r="J192" s="68">
        <f>_xlfn.XLOOKUP($A192,'08'!$G$3:$G$100,'08'!$R$3:$R$100,"-")</f>
        <v>0</v>
      </c>
      <c r="K192" s="68">
        <f>_xlfn.XLOOKUP($A192,'09'!$G$3:$G$100,'09'!$R$3:$R$100,"-")</f>
        <v>0</v>
      </c>
      <c r="L192" s="68">
        <f>_xlfn.XLOOKUP($A192,'10'!$G$3:$G$100,'10'!$R$3:$R$100,"-")</f>
        <v>0</v>
      </c>
      <c r="M192" s="68">
        <f>_xlfn.XLOOKUP($A192,'11'!$G$3:$G$100,'11'!$R$3:$R$100,"-")</f>
        <v>0</v>
      </c>
      <c r="N192" s="68">
        <f>_xlfn.XLOOKUP($A192,'12'!$G$3:$G$100,'12'!$R$3:$R$100,"-")</f>
        <v>0</v>
      </c>
      <c r="O192" s="79">
        <f>SUM(C192:N192)+_xlfn.XLOOKUP(A192,RegisteredPlayers!$F$3:$F$300,RegisteredPlayers!$H$3:$H$300,0)</f>
        <v>0</v>
      </c>
      <c r="P192" s="76">
        <f>_xlfn.XLOOKUP(A192,RegisteredPlayers!$F$3:$F$300,RegisteredPlayers!$I$3:$I$300,0)</f>
        <v>0</v>
      </c>
      <c r="Q192" s="82">
        <v>190</v>
      </c>
      <c r="R192" s="38"/>
      <c r="S192" s="61">
        <v>0</v>
      </c>
      <c r="T192" s="68">
        <v>0</v>
      </c>
      <c r="U192" s="68">
        <v>0</v>
      </c>
      <c r="V192" s="68">
        <v>0</v>
      </c>
      <c r="W192" s="68">
        <v>0</v>
      </c>
      <c r="X192" s="68">
        <v>0</v>
      </c>
      <c r="Y192" s="68">
        <v>0</v>
      </c>
      <c r="Z192" s="68">
        <v>0</v>
      </c>
      <c r="AA192" s="68">
        <v>0</v>
      </c>
      <c r="AB192" s="68">
        <v>0</v>
      </c>
      <c r="AC192" s="68">
        <v>0</v>
      </c>
      <c r="AD192" s="68">
        <v>0</v>
      </c>
      <c r="AE192" s="68">
        <v>0</v>
      </c>
      <c r="AF192" s="79">
        <v>0</v>
      </c>
      <c r="AG192" s="74">
        <v>0</v>
      </c>
      <c r="AH192" s="82">
        <v>190</v>
      </c>
    </row>
    <row r="193" spans="3:34" ht="18" customHeight="1" x14ac:dyDescent="0.25">
      <c r="C193" s="68">
        <f>_xlfn.XLOOKUP($A193,'01'!$G$3:$G$100,'01'!$R$3:$R$100,"-")</f>
        <v>0</v>
      </c>
      <c r="D193" s="68">
        <f>_xlfn.XLOOKUP($A193,'02'!$G$3:$G$100,'02'!$R$3:$R$100,"-")</f>
        <v>0</v>
      </c>
      <c r="E193" s="68">
        <f>_xlfn.XLOOKUP($A193,'03'!$G$3:$G$100,'03'!$R$3:$R$100,"-")</f>
        <v>0</v>
      </c>
      <c r="F193" s="68">
        <f>_xlfn.XLOOKUP($A193,'04'!$G$3:$G$100,'04'!$R$3:$R$100,"-")</f>
        <v>0</v>
      </c>
      <c r="G193" s="68">
        <f>_xlfn.XLOOKUP($A193,'05'!$G$3:$G$100,'05'!$R$3:$R$100,"-")</f>
        <v>0</v>
      </c>
      <c r="H193" s="68">
        <f>_xlfn.XLOOKUP($A193,'06'!$G$3:$G$100,'06'!$R$3:$R$100,"-")</f>
        <v>0</v>
      </c>
      <c r="I193" s="68">
        <f>_xlfn.XLOOKUP($A193,'07'!$G$3:$G$100,'07'!$R$3:$R$100,"-")</f>
        <v>0</v>
      </c>
      <c r="J193" s="68">
        <f>_xlfn.XLOOKUP($A193,'08'!$G$3:$G$100,'08'!$R$3:$R$100,"-")</f>
        <v>0</v>
      </c>
      <c r="K193" s="68">
        <f>_xlfn.XLOOKUP($A193,'09'!$G$3:$G$100,'09'!$R$3:$R$100,"-")</f>
        <v>0</v>
      </c>
      <c r="L193" s="68">
        <f>_xlfn.XLOOKUP($A193,'10'!$G$3:$G$100,'10'!$R$3:$R$100,"-")</f>
        <v>0</v>
      </c>
      <c r="M193" s="68">
        <f>_xlfn.XLOOKUP($A193,'11'!$G$3:$G$100,'11'!$R$3:$R$100,"-")</f>
        <v>0</v>
      </c>
      <c r="N193" s="68">
        <f>_xlfn.XLOOKUP($A193,'12'!$G$3:$G$100,'12'!$R$3:$R$100,"-")</f>
        <v>0</v>
      </c>
      <c r="O193" s="79">
        <f>SUM(C193:N193)+_xlfn.XLOOKUP(A193,RegisteredPlayers!$F$3:$F$300,RegisteredPlayers!$H$3:$H$300,0)</f>
        <v>0</v>
      </c>
      <c r="P193" s="76">
        <f>_xlfn.XLOOKUP(A193,RegisteredPlayers!$F$3:$F$300,RegisteredPlayers!$I$3:$I$300,0)</f>
        <v>0</v>
      </c>
      <c r="Q193" s="82">
        <v>191</v>
      </c>
      <c r="R193" s="38"/>
      <c r="S193" s="61">
        <v>0</v>
      </c>
      <c r="T193" s="68">
        <v>0</v>
      </c>
      <c r="U193" s="68">
        <v>0</v>
      </c>
      <c r="V193" s="68">
        <v>0</v>
      </c>
      <c r="W193" s="68">
        <v>0</v>
      </c>
      <c r="X193" s="68">
        <v>0</v>
      </c>
      <c r="Y193" s="68">
        <v>0</v>
      </c>
      <c r="Z193" s="68">
        <v>0</v>
      </c>
      <c r="AA193" s="68">
        <v>0</v>
      </c>
      <c r="AB193" s="68">
        <v>0</v>
      </c>
      <c r="AC193" s="68">
        <v>0</v>
      </c>
      <c r="AD193" s="68">
        <v>0</v>
      </c>
      <c r="AE193" s="68">
        <v>0</v>
      </c>
      <c r="AF193" s="79">
        <v>0</v>
      </c>
      <c r="AG193" s="74">
        <v>0</v>
      </c>
      <c r="AH193" s="82">
        <v>191</v>
      </c>
    </row>
    <row r="194" spans="3:34" ht="18" customHeight="1" x14ac:dyDescent="0.25">
      <c r="C194" s="68">
        <f>_xlfn.XLOOKUP($A194,'01'!$G$3:$G$100,'01'!$R$3:$R$100,"-")</f>
        <v>0</v>
      </c>
      <c r="D194" s="68">
        <f>_xlfn.XLOOKUP($A194,'02'!$G$3:$G$100,'02'!$R$3:$R$100,"-")</f>
        <v>0</v>
      </c>
      <c r="E194" s="68">
        <f>_xlfn.XLOOKUP($A194,'03'!$G$3:$G$100,'03'!$R$3:$R$100,"-")</f>
        <v>0</v>
      </c>
      <c r="F194" s="68">
        <f>_xlfn.XLOOKUP($A194,'04'!$G$3:$G$100,'04'!$R$3:$R$100,"-")</f>
        <v>0</v>
      </c>
      <c r="G194" s="68">
        <f>_xlfn.XLOOKUP($A194,'05'!$G$3:$G$100,'05'!$R$3:$R$100,"-")</f>
        <v>0</v>
      </c>
      <c r="H194" s="68">
        <f>_xlfn.XLOOKUP($A194,'06'!$G$3:$G$100,'06'!$R$3:$R$100,"-")</f>
        <v>0</v>
      </c>
      <c r="I194" s="68">
        <f>_xlfn.XLOOKUP($A194,'07'!$G$3:$G$100,'07'!$R$3:$R$100,"-")</f>
        <v>0</v>
      </c>
      <c r="J194" s="68">
        <f>_xlfn.XLOOKUP($A194,'08'!$G$3:$G$100,'08'!$R$3:$R$100,"-")</f>
        <v>0</v>
      </c>
      <c r="K194" s="68">
        <f>_xlfn.XLOOKUP($A194,'09'!$G$3:$G$100,'09'!$R$3:$R$100,"-")</f>
        <v>0</v>
      </c>
      <c r="L194" s="68">
        <f>_xlfn.XLOOKUP($A194,'10'!$G$3:$G$100,'10'!$R$3:$R$100,"-")</f>
        <v>0</v>
      </c>
      <c r="M194" s="68">
        <f>_xlfn.XLOOKUP($A194,'11'!$G$3:$G$100,'11'!$R$3:$R$100,"-")</f>
        <v>0</v>
      </c>
      <c r="N194" s="68">
        <f>_xlfn.XLOOKUP($A194,'12'!$G$3:$G$100,'12'!$R$3:$R$100,"-")</f>
        <v>0</v>
      </c>
      <c r="O194" s="79">
        <f>SUM(C194:N194)+_xlfn.XLOOKUP(A194,RegisteredPlayers!$F$3:$F$300,RegisteredPlayers!$H$3:$H$300,0)</f>
        <v>0</v>
      </c>
      <c r="P194" s="76">
        <f>_xlfn.XLOOKUP(A194,RegisteredPlayers!$F$3:$F$300,RegisteredPlayers!$I$3:$I$300,0)</f>
        <v>0</v>
      </c>
      <c r="Q194" s="82">
        <v>192</v>
      </c>
      <c r="R194" s="38"/>
      <c r="S194" s="61">
        <v>0</v>
      </c>
      <c r="T194" s="68">
        <v>0</v>
      </c>
      <c r="U194" s="68">
        <v>0</v>
      </c>
      <c r="V194" s="68">
        <v>0</v>
      </c>
      <c r="W194" s="68">
        <v>0</v>
      </c>
      <c r="X194" s="68">
        <v>0</v>
      </c>
      <c r="Y194" s="68">
        <v>0</v>
      </c>
      <c r="Z194" s="68">
        <v>0</v>
      </c>
      <c r="AA194" s="68">
        <v>0</v>
      </c>
      <c r="AB194" s="68">
        <v>0</v>
      </c>
      <c r="AC194" s="68">
        <v>0</v>
      </c>
      <c r="AD194" s="68">
        <v>0</v>
      </c>
      <c r="AE194" s="68">
        <v>0</v>
      </c>
      <c r="AF194" s="79">
        <v>0</v>
      </c>
      <c r="AG194" s="74">
        <v>0</v>
      </c>
      <c r="AH194" s="82">
        <v>192</v>
      </c>
    </row>
    <row r="195" spans="3:34" ht="18" customHeight="1" x14ac:dyDescent="0.25">
      <c r="C195" s="68">
        <f>_xlfn.XLOOKUP($A195,'01'!$G$3:$G$100,'01'!$R$3:$R$100,"-")</f>
        <v>0</v>
      </c>
      <c r="D195" s="68">
        <f>_xlfn.XLOOKUP($A195,'02'!$G$3:$G$100,'02'!$R$3:$R$100,"-")</f>
        <v>0</v>
      </c>
      <c r="E195" s="68">
        <f>_xlfn.XLOOKUP($A195,'03'!$G$3:$G$100,'03'!$R$3:$R$100,"-")</f>
        <v>0</v>
      </c>
      <c r="F195" s="68">
        <f>_xlfn.XLOOKUP($A195,'04'!$G$3:$G$100,'04'!$R$3:$R$100,"-")</f>
        <v>0</v>
      </c>
      <c r="G195" s="68">
        <f>_xlfn.XLOOKUP($A195,'05'!$G$3:$G$100,'05'!$R$3:$R$100,"-")</f>
        <v>0</v>
      </c>
      <c r="H195" s="68">
        <f>_xlfn.XLOOKUP($A195,'06'!$G$3:$G$100,'06'!$R$3:$R$100,"-")</f>
        <v>0</v>
      </c>
      <c r="I195" s="68">
        <f>_xlfn.XLOOKUP($A195,'07'!$G$3:$G$100,'07'!$R$3:$R$100,"-")</f>
        <v>0</v>
      </c>
      <c r="J195" s="68">
        <f>_xlfn.XLOOKUP($A195,'08'!$G$3:$G$100,'08'!$R$3:$R$100,"-")</f>
        <v>0</v>
      </c>
      <c r="K195" s="68">
        <f>_xlfn.XLOOKUP($A195,'09'!$G$3:$G$100,'09'!$R$3:$R$100,"-")</f>
        <v>0</v>
      </c>
      <c r="L195" s="68">
        <f>_xlfn.XLOOKUP($A195,'10'!$G$3:$G$100,'10'!$R$3:$R$100,"-")</f>
        <v>0</v>
      </c>
      <c r="M195" s="68">
        <f>_xlfn.XLOOKUP($A195,'11'!$G$3:$G$100,'11'!$R$3:$R$100,"-")</f>
        <v>0</v>
      </c>
      <c r="N195" s="68">
        <f>_xlfn.XLOOKUP($A195,'12'!$G$3:$G$100,'12'!$R$3:$R$100,"-")</f>
        <v>0</v>
      </c>
      <c r="O195" s="79">
        <f>SUM(C195:N195)+_xlfn.XLOOKUP(A195,RegisteredPlayers!$F$3:$F$300,RegisteredPlayers!$H$3:$H$300,0)</f>
        <v>0</v>
      </c>
      <c r="P195" s="76">
        <f>_xlfn.XLOOKUP(A195,RegisteredPlayers!$F$3:$F$300,RegisteredPlayers!$I$3:$I$300,0)</f>
        <v>0</v>
      </c>
      <c r="Q195" s="82">
        <v>193</v>
      </c>
      <c r="R195" s="38"/>
      <c r="S195" s="61">
        <v>0</v>
      </c>
      <c r="T195" s="68">
        <v>0</v>
      </c>
      <c r="U195" s="68">
        <v>0</v>
      </c>
      <c r="V195" s="68">
        <v>0</v>
      </c>
      <c r="W195" s="68">
        <v>0</v>
      </c>
      <c r="X195" s="68">
        <v>0</v>
      </c>
      <c r="Y195" s="68">
        <v>0</v>
      </c>
      <c r="Z195" s="68">
        <v>0</v>
      </c>
      <c r="AA195" s="68">
        <v>0</v>
      </c>
      <c r="AB195" s="68">
        <v>0</v>
      </c>
      <c r="AC195" s="68">
        <v>0</v>
      </c>
      <c r="AD195" s="68">
        <v>0</v>
      </c>
      <c r="AE195" s="68">
        <v>0</v>
      </c>
      <c r="AF195" s="79">
        <v>0</v>
      </c>
      <c r="AG195" s="74">
        <v>0</v>
      </c>
      <c r="AH195" s="82">
        <v>193</v>
      </c>
    </row>
    <row r="196" spans="3:34" ht="18" customHeight="1" x14ac:dyDescent="0.25">
      <c r="C196" s="68">
        <f>_xlfn.XLOOKUP($A196,'01'!$G$3:$G$100,'01'!$R$3:$R$100,"-")</f>
        <v>0</v>
      </c>
      <c r="D196" s="68">
        <f>_xlfn.XLOOKUP($A196,'02'!$G$3:$G$100,'02'!$R$3:$R$100,"-")</f>
        <v>0</v>
      </c>
      <c r="E196" s="68">
        <f>_xlfn.XLOOKUP($A196,'03'!$G$3:$G$100,'03'!$R$3:$R$100,"-")</f>
        <v>0</v>
      </c>
      <c r="F196" s="68">
        <f>_xlfn.XLOOKUP($A196,'04'!$G$3:$G$100,'04'!$R$3:$R$100,"-")</f>
        <v>0</v>
      </c>
      <c r="G196" s="68">
        <f>_xlfn.XLOOKUP($A196,'05'!$G$3:$G$100,'05'!$R$3:$R$100,"-")</f>
        <v>0</v>
      </c>
      <c r="H196" s="68">
        <f>_xlfn.XLOOKUP($A196,'06'!$G$3:$G$100,'06'!$R$3:$R$100,"-")</f>
        <v>0</v>
      </c>
      <c r="I196" s="68">
        <f>_xlfn.XLOOKUP($A196,'07'!$G$3:$G$100,'07'!$R$3:$R$100,"-")</f>
        <v>0</v>
      </c>
      <c r="J196" s="68">
        <f>_xlfn.XLOOKUP($A196,'08'!$G$3:$G$100,'08'!$R$3:$R$100,"-")</f>
        <v>0</v>
      </c>
      <c r="K196" s="68">
        <f>_xlfn.XLOOKUP($A196,'09'!$G$3:$G$100,'09'!$R$3:$R$100,"-")</f>
        <v>0</v>
      </c>
      <c r="L196" s="68">
        <f>_xlfn.XLOOKUP($A196,'10'!$G$3:$G$100,'10'!$R$3:$R$100,"-")</f>
        <v>0</v>
      </c>
      <c r="M196" s="68">
        <f>_xlfn.XLOOKUP($A196,'11'!$G$3:$G$100,'11'!$R$3:$R$100,"-")</f>
        <v>0</v>
      </c>
      <c r="N196" s="68">
        <f>_xlfn.XLOOKUP($A196,'12'!$G$3:$G$100,'12'!$R$3:$R$100,"-")</f>
        <v>0</v>
      </c>
      <c r="O196" s="79">
        <f>SUM(C196:N196)+_xlfn.XLOOKUP(A196,RegisteredPlayers!$F$3:$F$300,RegisteredPlayers!$H$3:$H$300,0)</f>
        <v>0</v>
      </c>
      <c r="P196" s="76">
        <f>_xlfn.XLOOKUP(A196,RegisteredPlayers!$F$3:$F$300,RegisteredPlayers!$I$3:$I$300,0)</f>
        <v>0</v>
      </c>
      <c r="Q196" s="82">
        <v>194</v>
      </c>
      <c r="R196" s="38"/>
      <c r="S196" s="61">
        <v>0</v>
      </c>
      <c r="T196" s="68">
        <v>0</v>
      </c>
      <c r="U196" s="68">
        <v>0</v>
      </c>
      <c r="V196" s="68">
        <v>0</v>
      </c>
      <c r="W196" s="68">
        <v>0</v>
      </c>
      <c r="X196" s="68">
        <v>0</v>
      </c>
      <c r="Y196" s="68">
        <v>0</v>
      </c>
      <c r="Z196" s="68">
        <v>0</v>
      </c>
      <c r="AA196" s="68">
        <v>0</v>
      </c>
      <c r="AB196" s="68">
        <v>0</v>
      </c>
      <c r="AC196" s="68">
        <v>0</v>
      </c>
      <c r="AD196" s="68">
        <v>0</v>
      </c>
      <c r="AE196" s="68">
        <v>0</v>
      </c>
      <c r="AF196" s="79">
        <v>0</v>
      </c>
      <c r="AG196" s="74">
        <v>0</v>
      </c>
      <c r="AH196" s="82">
        <v>194</v>
      </c>
    </row>
    <row r="197" spans="3:34" ht="18" customHeight="1" x14ac:dyDescent="0.25">
      <c r="C197" s="68">
        <f>_xlfn.XLOOKUP($A197,'01'!$G$3:$G$100,'01'!$R$3:$R$100,"-")</f>
        <v>0</v>
      </c>
      <c r="D197" s="68">
        <f>_xlfn.XLOOKUP($A197,'02'!$G$3:$G$100,'02'!$R$3:$R$100,"-")</f>
        <v>0</v>
      </c>
      <c r="E197" s="68">
        <f>_xlfn.XLOOKUP($A197,'03'!$G$3:$G$100,'03'!$R$3:$R$100,"-")</f>
        <v>0</v>
      </c>
      <c r="F197" s="68">
        <f>_xlfn.XLOOKUP($A197,'04'!$G$3:$G$100,'04'!$R$3:$R$100,"-")</f>
        <v>0</v>
      </c>
      <c r="G197" s="68">
        <f>_xlfn.XLOOKUP($A197,'05'!$G$3:$G$100,'05'!$R$3:$R$100,"-")</f>
        <v>0</v>
      </c>
      <c r="H197" s="68">
        <f>_xlfn.XLOOKUP($A197,'06'!$G$3:$G$100,'06'!$R$3:$R$100,"-")</f>
        <v>0</v>
      </c>
      <c r="I197" s="68">
        <f>_xlfn.XLOOKUP($A197,'07'!$G$3:$G$100,'07'!$R$3:$R$100,"-")</f>
        <v>0</v>
      </c>
      <c r="J197" s="68">
        <f>_xlfn.XLOOKUP($A197,'08'!$G$3:$G$100,'08'!$R$3:$R$100,"-")</f>
        <v>0</v>
      </c>
      <c r="K197" s="68">
        <f>_xlfn.XLOOKUP($A197,'09'!$G$3:$G$100,'09'!$R$3:$R$100,"-")</f>
        <v>0</v>
      </c>
      <c r="L197" s="68">
        <f>_xlfn.XLOOKUP($A197,'10'!$G$3:$G$100,'10'!$R$3:$R$100,"-")</f>
        <v>0</v>
      </c>
      <c r="M197" s="68">
        <f>_xlfn.XLOOKUP($A197,'11'!$G$3:$G$100,'11'!$R$3:$R$100,"-")</f>
        <v>0</v>
      </c>
      <c r="N197" s="68">
        <f>_xlfn.XLOOKUP($A197,'12'!$G$3:$G$100,'12'!$R$3:$R$100,"-")</f>
        <v>0</v>
      </c>
      <c r="O197" s="79">
        <f>SUM(C197:N197)+_xlfn.XLOOKUP(A197,RegisteredPlayers!$F$3:$F$300,RegisteredPlayers!$H$3:$H$300,0)</f>
        <v>0</v>
      </c>
      <c r="P197" s="76">
        <f>_xlfn.XLOOKUP(A197,RegisteredPlayers!$F$3:$F$300,RegisteredPlayers!$I$3:$I$300,0)</f>
        <v>0</v>
      </c>
      <c r="Q197" s="83">
        <v>195</v>
      </c>
      <c r="R197" s="38"/>
      <c r="S197" s="61">
        <v>0</v>
      </c>
      <c r="T197" s="68">
        <v>0</v>
      </c>
      <c r="U197" s="68">
        <v>0</v>
      </c>
      <c r="V197" s="68">
        <v>0</v>
      </c>
      <c r="W197" s="68">
        <v>0</v>
      </c>
      <c r="X197" s="68">
        <v>0</v>
      </c>
      <c r="Y197" s="68">
        <v>0</v>
      </c>
      <c r="Z197" s="68">
        <v>0</v>
      </c>
      <c r="AA197" s="68">
        <v>0</v>
      </c>
      <c r="AB197" s="68">
        <v>0</v>
      </c>
      <c r="AC197" s="68">
        <v>0</v>
      </c>
      <c r="AD197" s="68">
        <v>0</v>
      </c>
      <c r="AE197" s="68">
        <v>0</v>
      </c>
      <c r="AF197" s="79">
        <v>0</v>
      </c>
      <c r="AG197" s="74">
        <v>0</v>
      </c>
      <c r="AH197" s="83">
        <v>195</v>
      </c>
    </row>
    <row r="198" spans="3:34" ht="18" customHeight="1" x14ac:dyDescent="0.25">
      <c r="C198" s="68">
        <f>_xlfn.XLOOKUP($A198,'01'!$G$3:$G$100,'01'!$R$3:$R$100,"-")</f>
        <v>0</v>
      </c>
      <c r="D198" s="68">
        <f>_xlfn.XLOOKUP($A198,'02'!$G$3:$G$100,'02'!$R$3:$R$100,"-")</f>
        <v>0</v>
      </c>
      <c r="E198" s="68">
        <f>_xlfn.XLOOKUP($A198,'03'!$G$3:$G$100,'03'!$R$3:$R$100,"-")</f>
        <v>0</v>
      </c>
      <c r="F198" s="68">
        <f>_xlfn.XLOOKUP($A198,'04'!$G$3:$G$100,'04'!$R$3:$R$100,"-")</f>
        <v>0</v>
      </c>
      <c r="G198" s="68">
        <f>_xlfn.XLOOKUP($A198,'05'!$G$3:$G$100,'05'!$R$3:$R$100,"-")</f>
        <v>0</v>
      </c>
      <c r="H198" s="68">
        <f>_xlfn.XLOOKUP($A198,'06'!$G$3:$G$100,'06'!$R$3:$R$100,"-")</f>
        <v>0</v>
      </c>
      <c r="I198" s="68">
        <f>_xlfn.XLOOKUP($A198,'07'!$G$3:$G$100,'07'!$R$3:$R$100,"-")</f>
        <v>0</v>
      </c>
      <c r="J198" s="68">
        <f>_xlfn.XLOOKUP($A198,'08'!$G$3:$G$100,'08'!$R$3:$R$100,"-")</f>
        <v>0</v>
      </c>
      <c r="K198" s="68">
        <f>_xlfn.XLOOKUP($A198,'09'!$G$3:$G$100,'09'!$R$3:$R$100,"-")</f>
        <v>0</v>
      </c>
      <c r="L198" s="68">
        <f>_xlfn.XLOOKUP($A198,'10'!$G$3:$G$100,'10'!$R$3:$R$100,"-")</f>
        <v>0</v>
      </c>
      <c r="M198" s="68">
        <f>_xlfn.XLOOKUP($A198,'11'!$G$3:$G$100,'11'!$R$3:$R$100,"-")</f>
        <v>0</v>
      </c>
      <c r="N198" s="68">
        <f>_xlfn.XLOOKUP($A198,'12'!$G$3:$G$100,'12'!$R$3:$R$100,"-")</f>
        <v>0</v>
      </c>
      <c r="O198" s="79">
        <f>SUM(C198:N198)+_xlfn.XLOOKUP(A198,RegisteredPlayers!$F$3:$F$300,RegisteredPlayers!$H$3:$H$300,0)</f>
        <v>0</v>
      </c>
      <c r="P198" s="76">
        <f>_xlfn.XLOOKUP(A198,RegisteredPlayers!$F$3:$F$300,RegisteredPlayers!$I$3:$I$300,0)</f>
        <v>0</v>
      </c>
      <c r="Q198" s="82">
        <v>196</v>
      </c>
      <c r="R198" s="38"/>
      <c r="S198" s="61">
        <v>0</v>
      </c>
      <c r="T198" s="68">
        <v>0</v>
      </c>
      <c r="U198" s="68">
        <v>0</v>
      </c>
      <c r="V198" s="68">
        <v>0</v>
      </c>
      <c r="W198" s="68">
        <v>0</v>
      </c>
      <c r="X198" s="68">
        <v>0</v>
      </c>
      <c r="Y198" s="68">
        <v>0</v>
      </c>
      <c r="Z198" s="68">
        <v>0</v>
      </c>
      <c r="AA198" s="68">
        <v>0</v>
      </c>
      <c r="AB198" s="68">
        <v>0</v>
      </c>
      <c r="AC198" s="68">
        <v>0</v>
      </c>
      <c r="AD198" s="68">
        <v>0</v>
      </c>
      <c r="AE198" s="68">
        <v>0</v>
      </c>
      <c r="AF198" s="79">
        <v>0</v>
      </c>
      <c r="AG198" s="74">
        <v>0</v>
      </c>
      <c r="AH198" s="82">
        <v>196</v>
      </c>
    </row>
    <row r="199" spans="3:34" ht="18" customHeight="1" x14ac:dyDescent="0.25">
      <c r="C199" s="68">
        <f>_xlfn.XLOOKUP($A199,'01'!$G$3:$G$100,'01'!$R$3:$R$100,"-")</f>
        <v>0</v>
      </c>
      <c r="D199" s="68">
        <f>_xlfn.XLOOKUP($A199,'02'!$G$3:$G$100,'02'!$R$3:$R$100,"-")</f>
        <v>0</v>
      </c>
      <c r="E199" s="68">
        <f>_xlfn.XLOOKUP($A199,'03'!$G$3:$G$100,'03'!$R$3:$R$100,"-")</f>
        <v>0</v>
      </c>
      <c r="F199" s="68">
        <f>_xlfn.XLOOKUP($A199,'04'!$G$3:$G$100,'04'!$R$3:$R$100,"-")</f>
        <v>0</v>
      </c>
      <c r="G199" s="68">
        <f>_xlfn.XLOOKUP($A199,'05'!$G$3:$G$100,'05'!$R$3:$R$100,"-")</f>
        <v>0</v>
      </c>
      <c r="H199" s="68">
        <f>_xlfn.XLOOKUP($A199,'06'!$G$3:$G$100,'06'!$R$3:$R$100,"-")</f>
        <v>0</v>
      </c>
      <c r="I199" s="68">
        <f>_xlfn.XLOOKUP($A199,'07'!$G$3:$G$100,'07'!$R$3:$R$100,"-")</f>
        <v>0</v>
      </c>
      <c r="J199" s="68">
        <f>_xlfn.XLOOKUP($A199,'08'!$G$3:$G$100,'08'!$R$3:$R$100,"-")</f>
        <v>0</v>
      </c>
      <c r="K199" s="68">
        <f>_xlfn.XLOOKUP($A199,'09'!$G$3:$G$100,'09'!$R$3:$R$100,"-")</f>
        <v>0</v>
      </c>
      <c r="L199" s="68">
        <f>_xlfn.XLOOKUP($A199,'10'!$G$3:$G$100,'10'!$R$3:$R$100,"-")</f>
        <v>0</v>
      </c>
      <c r="M199" s="68">
        <f>_xlfn.XLOOKUP($A199,'11'!$G$3:$G$100,'11'!$R$3:$R$100,"-")</f>
        <v>0</v>
      </c>
      <c r="N199" s="68">
        <f>_xlfn.XLOOKUP($A199,'12'!$G$3:$G$100,'12'!$R$3:$R$100,"-")</f>
        <v>0</v>
      </c>
      <c r="O199" s="79">
        <f>SUM(C199:N199)+_xlfn.XLOOKUP(A199,RegisteredPlayers!$F$3:$F$300,RegisteredPlayers!$H$3:$H$300,0)</f>
        <v>0</v>
      </c>
      <c r="P199" s="76">
        <f>_xlfn.XLOOKUP(A199,RegisteredPlayers!$F$3:$F$300,RegisteredPlayers!$I$3:$I$300,0)</f>
        <v>0</v>
      </c>
      <c r="Q199" s="82">
        <v>197</v>
      </c>
      <c r="R199" s="38"/>
      <c r="S199" s="61">
        <v>0</v>
      </c>
      <c r="T199" s="68">
        <v>0</v>
      </c>
      <c r="U199" s="68">
        <v>0</v>
      </c>
      <c r="V199" s="68">
        <v>0</v>
      </c>
      <c r="W199" s="68">
        <v>0</v>
      </c>
      <c r="X199" s="68">
        <v>0</v>
      </c>
      <c r="Y199" s="68">
        <v>0</v>
      </c>
      <c r="Z199" s="68">
        <v>0</v>
      </c>
      <c r="AA199" s="68">
        <v>0</v>
      </c>
      <c r="AB199" s="68">
        <v>0</v>
      </c>
      <c r="AC199" s="68">
        <v>0</v>
      </c>
      <c r="AD199" s="68">
        <v>0</v>
      </c>
      <c r="AE199" s="68">
        <v>0</v>
      </c>
      <c r="AF199" s="79">
        <v>0</v>
      </c>
      <c r="AG199" s="74">
        <v>0</v>
      </c>
      <c r="AH199" s="82">
        <v>197</v>
      </c>
    </row>
    <row r="200" spans="3:34" ht="18" customHeight="1" x14ac:dyDescent="0.25">
      <c r="C200" s="68">
        <f>_xlfn.XLOOKUP($A200,'01'!$G$3:$G$100,'01'!$R$3:$R$100,"-")</f>
        <v>0</v>
      </c>
      <c r="D200" s="68">
        <f>_xlfn.XLOOKUP($A200,'02'!$G$3:$G$100,'02'!$R$3:$R$100,"-")</f>
        <v>0</v>
      </c>
      <c r="E200" s="68">
        <f>_xlfn.XLOOKUP($A200,'03'!$G$3:$G$100,'03'!$R$3:$R$100,"-")</f>
        <v>0</v>
      </c>
      <c r="F200" s="68">
        <f>_xlfn.XLOOKUP($A200,'04'!$G$3:$G$100,'04'!$R$3:$R$100,"-")</f>
        <v>0</v>
      </c>
      <c r="G200" s="68">
        <f>_xlfn.XLOOKUP($A200,'05'!$G$3:$G$100,'05'!$R$3:$R$100,"-")</f>
        <v>0</v>
      </c>
      <c r="H200" s="68">
        <f>_xlfn.XLOOKUP($A200,'06'!$G$3:$G$100,'06'!$R$3:$R$100,"-")</f>
        <v>0</v>
      </c>
      <c r="I200" s="68">
        <f>_xlfn.XLOOKUP($A200,'07'!$G$3:$G$100,'07'!$R$3:$R$100,"-")</f>
        <v>0</v>
      </c>
      <c r="J200" s="68">
        <f>_xlfn.XLOOKUP($A200,'08'!$G$3:$G$100,'08'!$R$3:$R$100,"-")</f>
        <v>0</v>
      </c>
      <c r="K200" s="68">
        <f>_xlfn.XLOOKUP($A200,'09'!$G$3:$G$100,'09'!$R$3:$R$100,"-")</f>
        <v>0</v>
      </c>
      <c r="L200" s="68">
        <f>_xlfn.XLOOKUP($A200,'10'!$G$3:$G$100,'10'!$R$3:$R$100,"-")</f>
        <v>0</v>
      </c>
      <c r="M200" s="68">
        <f>_xlfn.XLOOKUP($A200,'11'!$G$3:$G$100,'11'!$R$3:$R$100,"-")</f>
        <v>0</v>
      </c>
      <c r="N200" s="68">
        <f>_xlfn.XLOOKUP($A200,'12'!$G$3:$G$100,'12'!$R$3:$R$100,"-")</f>
        <v>0</v>
      </c>
      <c r="O200" s="79">
        <f>SUM(C200:N200)+_xlfn.XLOOKUP(A200,RegisteredPlayers!$F$3:$F$300,RegisteredPlayers!$H$3:$H$300,0)</f>
        <v>0</v>
      </c>
      <c r="P200" s="76">
        <f>_xlfn.XLOOKUP(A200,RegisteredPlayers!$F$3:$F$300,RegisteredPlayers!$I$3:$I$300,0)</f>
        <v>0</v>
      </c>
      <c r="Q200" s="82">
        <v>198</v>
      </c>
      <c r="R200" s="38"/>
      <c r="S200" s="61">
        <v>0</v>
      </c>
      <c r="T200" s="68">
        <v>0</v>
      </c>
      <c r="U200" s="68">
        <v>0</v>
      </c>
      <c r="V200" s="68">
        <v>0</v>
      </c>
      <c r="W200" s="68">
        <v>0</v>
      </c>
      <c r="X200" s="68">
        <v>0</v>
      </c>
      <c r="Y200" s="68">
        <v>0</v>
      </c>
      <c r="Z200" s="68">
        <v>0</v>
      </c>
      <c r="AA200" s="68">
        <v>0</v>
      </c>
      <c r="AB200" s="68">
        <v>0</v>
      </c>
      <c r="AC200" s="68">
        <v>0</v>
      </c>
      <c r="AD200" s="68">
        <v>0</v>
      </c>
      <c r="AE200" s="68">
        <v>0</v>
      </c>
      <c r="AF200" s="79">
        <v>0</v>
      </c>
      <c r="AG200" s="74">
        <v>0</v>
      </c>
      <c r="AH200" s="82">
        <v>198</v>
      </c>
    </row>
    <row r="201" spans="3:34" ht="18" customHeight="1" x14ac:dyDescent="0.25">
      <c r="C201" s="68">
        <f>_xlfn.XLOOKUP($A201,'01'!$G$3:$G$100,'01'!$R$3:$R$100,"-")</f>
        <v>0</v>
      </c>
      <c r="D201" s="68">
        <f>_xlfn.XLOOKUP($A201,'02'!$G$3:$G$100,'02'!$R$3:$R$100,"-")</f>
        <v>0</v>
      </c>
      <c r="E201" s="68">
        <f>_xlfn.XLOOKUP($A201,'03'!$G$3:$G$100,'03'!$R$3:$R$100,"-")</f>
        <v>0</v>
      </c>
      <c r="F201" s="68">
        <f>_xlfn.XLOOKUP($A201,'04'!$G$3:$G$100,'04'!$R$3:$R$100,"-")</f>
        <v>0</v>
      </c>
      <c r="G201" s="68">
        <f>_xlfn.XLOOKUP($A201,'05'!$G$3:$G$100,'05'!$R$3:$R$100,"-")</f>
        <v>0</v>
      </c>
      <c r="H201" s="68">
        <f>_xlfn.XLOOKUP($A201,'06'!$G$3:$G$100,'06'!$R$3:$R$100,"-")</f>
        <v>0</v>
      </c>
      <c r="I201" s="68">
        <f>_xlfn.XLOOKUP($A201,'07'!$G$3:$G$100,'07'!$R$3:$R$100,"-")</f>
        <v>0</v>
      </c>
      <c r="J201" s="68">
        <f>_xlfn.XLOOKUP($A201,'08'!$G$3:$G$100,'08'!$R$3:$R$100,"-")</f>
        <v>0</v>
      </c>
      <c r="K201" s="68">
        <f>_xlfn.XLOOKUP($A201,'09'!$G$3:$G$100,'09'!$R$3:$R$100,"-")</f>
        <v>0</v>
      </c>
      <c r="L201" s="68">
        <f>_xlfn.XLOOKUP($A201,'10'!$G$3:$G$100,'10'!$R$3:$R$100,"-")</f>
        <v>0</v>
      </c>
      <c r="M201" s="68">
        <f>_xlfn.XLOOKUP($A201,'11'!$G$3:$G$100,'11'!$R$3:$R$100,"-")</f>
        <v>0</v>
      </c>
      <c r="N201" s="68">
        <f>_xlfn.XLOOKUP($A201,'12'!$G$3:$G$100,'12'!$R$3:$R$100,"-")</f>
        <v>0</v>
      </c>
      <c r="O201" s="79">
        <f>SUM(C201:N201)+_xlfn.XLOOKUP(A201,RegisteredPlayers!$F$3:$F$300,RegisteredPlayers!$H$3:$H$300,0)</f>
        <v>0</v>
      </c>
      <c r="P201" s="76">
        <f>_xlfn.XLOOKUP(A201,RegisteredPlayers!$F$3:$F$300,RegisteredPlayers!$I$3:$I$300,0)</f>
        <v>0</v>
      </c>
      <c r="Q201" s="82">
        <v>199</v>
      </c>
      <c r="R201" s="38"/>
      <c r="S201" s="61">
        <v>0</v>
      </c>
      <c r="T201" s="68">
        <v>0</v>
      </c>
      <c r="U201" s="68">
        <v>0</v>
      </c>
      <c r="V201" s="68">
        <v>0</v>
      </c>
      <c r="W201" s="68">
        <v>0</v>
      </c>
      <c r="X201" s="68">
        <v>0</v>
      </c>
      <c r="Y201" s="68">
        <v>0</v>
      </c>
      <c r="Z201" s="68">
        <v>0</v>
      </c>
      <c r="AA201" s="68">
        <v>0</v>
      </c>
      <c r="AB201" s="68">
        <v>0</v>
      </c>
      <c r="AC201" s="68">
        <v>0</v>
      </c>
      <c r="AD201" s="68">
        <v>0</v>
      </c>
      <c r="AE201" s="68">
        <v>0</v>
      </c>
      <c r="AF201" s="79">
        <v>0</v>
      </c>
      <c r="AG201" s="74">
        <v>0</v>
      </c>
      <c r="AH201" s="82">
        <v>199</v>
      </c>
    </row>
    <row r="202" spans="3:34" ht="18" customHeight="1" x14ac:dyDescent="0.25">
      <c r="C202" s="68">
        <f>_xlfn.XLOOKUP($A202,'01'!$G$3:$G$100,'01'!$R$3:$R$100,"-")</f>
        <v>0</v>
      </c>
      <c r="D202" s="68">
        <f>_xlfn.XLOOKUP($A202,'02'!$G$3:$G$100,'02'!$R$3:$R$100,"-")</f>
        <v>0</v>
      </c>
      <c r="E202" s="68">
        <f>_xlfn.XLOOKUP($A202,'03'!$G$3:$G$100,'03'!$R$3:$R$100,"-")</f>
        <v>0</v>
      </c>
      <c r="F202" s="68">
        <f>_xlfn.XLOOKUP($A202,'04'!$G$3:$G$100,'04'!$R$3:$R$100,"-")</f>
        <v>0</v>
      </c>
      <c r="G202" s="68">
        <f>_xlfn.XLOOKUP($A202,'05'!$G$3:$G$100,'05'!$R$3:$R$100,"-")</f>
        <v>0</v>
      </c>
      <c r="H202" s="68">
        <f>_xlfn.XLOOKUP($A202,'06'!$G$3:$G$100,'06'!$R$3:$R$100,"-")</f>
        <v>0</v>
      </c>
      <c r="I202" s="68">
        <f>_xlfn.XLOOKUP($A202,'07'!$G$3:$G$100,'07'!$R$3:$R$100,"-")</f>
        <v>0</v>
      </c>
      <c r="J202" s="68">
        <f>_xlfn.XLOOKUP($A202,'08'!$G$3:$G$100,'08'!$R$3:$R$100,"-")</f>
        <v>0</v>
      </c>
      <c r="K202" s="68">
        <f>_xlfn.XLOOKUP($A202,'09'!$G$3:$G$100,'09'!$R$3:$R$100,"-")</f>
        <v>0</v>
      </c>
      <c r="L202" s="68">
        <f>_xlfn.XLOOKUP($A202,'10'!$G$3:$G$100,'10'!$R$3:$R$100,"-")</f>
        <v>0</v>
      </c>
      <c r="M202" s="68">
        <f>_xlfn.XLOOKUP($A202,'11'!$G$3:$G$100,'11'!$R$3:$R$100,"-")</f>
        <v>0</v>
      </c>
      <c r="N202" s="68">
        <f>_xlfn.XLOOKUP($A202,'12'!$G$3:$G$100,'12'!$R$3:$R$100,"-")</f>
        <v>0</v>
      </c>
      <c r="O202" s="79">
        <f>SUM(C202:N202)+_xlfn.XLOOKUP(A202,RegisteredPlayers!$F$3:$F$300,RegisteredPlayers!$H$3:$H$300,0)</f>
        <v>0</v>
      </c>
      <c r="P202" s="76">
        <f>_xlfn.XLOOKUP(A202,RegisteredPlayers!$F$3:$F$300,RegisteredPlayers!$I$3:$I$300,0)</f>
        <v>0</v>
      </c>
      <c r="Q202" s="82">
        <v>200</v>
      </c>
      <c r="R202" s="38"/>
      <c r="S202" s="61">
        <v>0</v>
      </c>
      <c r="T202" s="68">
        <v>0</v>
      </c>
      <c r="U202" s="68">
        <v>0</v>
      </c>
      <c r="V202" s="68">
        <v>0</v>
      </c>
      <c r="W202" s="68">
        <v>0</v>
      </c>
      <c r="X202" s="68">
        <v>0</v>
      </c>
      <c r="Y202" s="68">
        <v>0</v>
      </c>
      <c r="Z202" s="68">
        <v>0</v>
      </c>
      <c r="AA202" s="68">
        <v>0</v>
      </c>
      <c r="AB202" s="68">
        <v>0</v>
      </c>
      <c r="AC202" s="68">
        <v>0</v>
      </c>
      <c r="AD202" s="68">
        <v>0</v>
      </c>
      <c r="AE202" s="68">
        <v>0</v>
      </c>
      <c r="AF202" s="79">
        <v>0</v>
      </c>
      <c r="AG202" s="74">
        <v>0</v>
      </c>
      <c r="AH202" s="82">
        <v>200</v>
      </c>
    </row>
    <row r="203" spans="3:34" ht="18" customHeight="1" x14ac:dyDescent="0.25">
      <c r="C203" s="68">
        <f>_xlfn.XLOOKUP($A203,'01'!$G$3:$G$100,'01'!$R$3:$R$100,"-")</f>
        <v>0</v>
      </c>
      <c r="D203" s="68">
        <f>_xlfn.XLOOKUP($A203,'02'!$G$3:$G$100,'02'!$R$3:$R$100,"-")</f>
        <v>0</v>
      </c>
      <c r="E203" s="68">
        <f>_xlfn.XLOOKUP($A203,'03'!$G$3:$G$100,'03'!$R$3:$R$100,"-")</f>
        <v>0</v>
      </c>
      <c r="F203" s="68">
        <f>_xlfn.XLOOKUP($A203,'04'!$G$3:$G$100,'04'!$R$3:$R$100,"-")</f>
        <v>0</v>
      </c>
      <c r="G203" s="68">
        <f>_xlfn.XLOOKUP($A203,'05'!$G$3:$G$100,'05'!$R$3:$R$100,"-")</f>
        <v>0</v>
      </c>
      <c r="H203" s="68">
        <f>_xlfn.XLOOKUP($A203,'06'!$G$3:$G$100,'06'!$R$3:$R$100,"-")</f>
        <v>0</v>
      </c>
      <c r="I203" s="68">
        <f>_xlfn.XLOOKUP($A203,'07'!$G$3:$G$100,'07'!$R$3:$R$100,"-")</f>
        <v>0</v>
      </c>
      <c r="J203" s="68">
        <f>_xlfn.XLOOKUP($A203,'08'!$G$3:$G$100,'08'!$R$3:$R$100,"-")</f>
        <v>0</v>
      </c>
      <c r="K203" s="68">
        <f>_xlfn.XLOOKUP($A203,'09'!$G$3:$G$100,'09'!$R$3:$R$100,"-")</f>
        <v>0</v>
      </c>
      <c r="L203" s="68">
        <f>_xlfn.XLOOKUP($A203,'10'!$G$3:$G$100,'10'!$R$3:$R$100,"-")</f>
        <v>0</v>
      </c>
      <c r="M203" s="68">
        <f>_xlfn.XLOOKUP($A203,'11'!$G$3:$G$100,'11'!$R$3:$R$100,"-")</f>
        <v>0</v>
      </c>
      <c r="N203" s="68">
        <f>_xlfn.XLOOKUP($A203,'12'!$G$3:$G$100,'12'!$R$3:$R$100,"-")</f>
        <v>0</v>
      </c>
      <c r="O203" s="79">
        <f>SUM(C203:N203)+_xlfn.XLOOKUP(A203,RegisteredPlayers!$F$3:$F$300,RegisteredPlayers!$H$3:$H$300,0)</f>
        <v>0</v>
      </c>
      <c r="P203" s="76">
        <f>_xlfn.XLOOKUP(A203,RegisteredPlayers!$F$3:$F$300,RegisteredPlayers!$I$3:$I$300,0)</f>
        <v>0</v>
      </c>
      <c r="Q203" s="82">
        <v>201</v>
      </c>
      <c r="R203" s="38"/>
      <c r="S203" s="61">
        <v>0</v>
      </c>
      <c r="T203" s="68">
        <v>0</v>
      </c>
      <c r="U203" s="68">
        <v>0</v>
      </c>
      <c r="V203" s="68">
        <v>0</v>
      </c>
      <c r="W203" s="68">
        <v>0</v>
      </c>
      <c r="X203" s="68">
        <v>0</v>
      </c>
      <c r="Y203" s="68">
        <v>0</v>
      </c>
      <c r="Z203" s="68">
        <v>0</v>
      </c>
      <c r="AA203" s="68">
        <v>0</v>
      </c>
      <c r="AB203" s="68">
        <v>0</v>
      </c>
      <c r="AC203" s="68">
        <v>0</v>
      </c>
      <c r="AD203" s="68">
        <v>0</v>
      </c>
      <c r="AE203" s="68">
        <v>0</v>
      </c>
      <c r="AF203" s="79">
        <v>0</v>
      </c>
      <c r="AG203" s="74">
        <v>0</v>
      </c>
      <c r="AH203" s="82">
        <v>201</v>
      </c>
    </row>
    <row r="204" spans="3:34" ht="18" customHeight="1" x14ac:dyDescent="0.25">
      <c r="C204" s="68">
        <f>_xlfn.XLOOKUP($A204,'01'!$G$3:$G$100,'01'!$R$3:$R$100,"-")</f>
        <v>0</v>
      </c>
      <c r="D204" s="68">
        <f>_xlfn.XLOOKUP($A204,'02'!$G$3:$G$100,'02'!$R$3:$R$100,"-")</f>
        <v>0</v>
      </c>
      <c r="E204" s="68">
        <f>_xlfn.XLOOKUP($A204,'03'!$G$3:$G$100,'03'!$R$3:$R$100,"-")</f>
        <v>0</v>
      </c>
      <c r="F204" s="68">
        <f>_xlfn.XLOOKUP($A204,'04'!$G$3:$G$100,'04'!$R$3:$R$100,"-")</f>
        <v>0</v>
      </c>
      <c r="G204" s="68">
        <f>_xlfn.XLOOKUP($A204,'05'!$G$3:$G$100,'05'!$R$3:$R$100,"-")</f>
        <v>0</v>
      </c>
      <c r="H204" s="68">
        <f>_xlfn.XLOOKUP($A204,'06'!$G$3:$G$100,'06'!$R$3:$R$100,"-")</f>
        <v>0</v>
      </c>
      <c r="I204" s="68">
        <f>_xlfn.XLOOKUP($A204,'07'!$G$3:$G$100,'07'!$R$3:$R$100,"-")</f>
        <v>0</v>
      </c>
      <c r="J204" s="68">
        <f>_xlfn.XLOOKUP($A204,'08'!$G$3:$G$100,'08'!$R$3:$R$100,"-")</f>
        <v>0</v>
      </c>
      <c r="K204" s="68">
        <f>_xlfn.XLOOKUP($A204,'09'!$G$3:$G$100,'09'!$R$3:$R$100,"-")</f>
        <v>0</v>
      </c>
      <c r="L204" s="68">
        <f>_xlfn.XLOOKUP($A204,'10'!$G$3:$G$100,'10'!$R$3:$R$100,"-")</f>
        <v>0</v>
      </c>
      <c r="M204" s="68">
        <f>_xlfn.XLOOKUP($A204,'11'!$G$3:$G$100,'11'!$R$3:$R$100,"-")</f>
        <v>0</v>
      </c>
      <c r="N204" s="68">
        <f>_xlfn.XLOOKUP($A204,'12'!$G$3:$G$100,'12'!$R$3:$R$100,"-")</f>
        <v>0</v>
      </c>
      <c r="O204" s="79">
        <f>SUM(C204:N204)+_xlfn.XLOOKUP(A204,RegisteredPlayers!$F$3:$F$300,RegisteredPlayers!$H$3:$H$300,0)</f>
        <v>0</v>
      </c>
      <c r="P204" s="76">
        <f>_xlfn.XLOOKUP(A204,RegisteredPlayers!$F$3:$F$300,RegisteredPlayers!$I$3:$I$300,0)</f>
        <v>0</v>
      </c>
      <c r="Q204" s="82">
        <v>202</v>
      </c>
      <c r="R204" s="38"/>
      <c r="S204" s="61">
        <v>0</v>
      </c>
      <c r="T204" s="68">
        <v>0</v>
      </c>
      <c r="U204" s="68">
        <v>0</v>
      </c>
      <c r="V204" s="68">
        <v>0</v>
      </c>
      <c r="W204" s="68">
        <v>0</v>
      </c>
      <c r="X204" s="68">
        <v>0</v>
      </c>
      <c r="Y204" s="68">
        <v>0</v>
      </c>
      <c r="Z204" s="68">
        <v>0</v>
      </c>
      <c r="AA204" s="68">
        <v>0</v>
      </c>
      <c r="AB204" s="68">
        <v>0</v>
      </c>
      <c r="AC204" s="68">
        <v>0</v>
      </c>
      <c r="AD204" s="68">
        <v>0</v>
      </c>
      <c r="AE204" s="68">
        <v>0</v>
      </c>
      <c r="AF204" s="79">
        <v>0</v>
      </c>
      <c r="AG204" s="74">
        <v>0</v>
      </c>
      <c r="AH204" s="82">
        <v>202</v>
      </c>
    </row>
    <row r="205" spans="3:34" ht="18" customHeight="1" x14ac:dyDescent="0.25">
      <c r="C205" s="68">
        <f>_xlfn.XLOOKUP($A205,'01'!$G$3:$G$100,'01'!$R$3:$R$100,"-")</f>
        <v>0</v>
      </c>
      <c r="D205" s="68">
        <f>_xlfn.XLOOKUP($A205,'02'!$G$3:$G$100,'02'!$R$3:$R$100,"-")</f>
        <v>0</v>
      </c>
      <c r="E205" s="68">
        <f>_xlfn.XLOOKUP($A205,'03'!$G$3:$G$100,'03'!$R$3:$R$100,"-")</f>
        <v>0</v>
      </c>
      <c r="F205" s="68">
        <f>_xlfn.XLOOKUP($A205,'04'!$G$3:$G$100,'04'!$R$3:$R$100,"-")</f>
        <v>0</v>
      </c>
      <c r="G205" s="68">
        <f>_xlfn.XLOOKUP($A205,'05'!$G$3:$G$100,'05'!$R$3:$R$100,"-")</f>
        <v>0</v>
      </c>
      <c r="H205" s="68">
        <f>_xlfn.XLOOKUP($A205,'06'!$G$3:$G$100,'06'!$R$3:$R$100,"-")</f>
        <v>0</v>
      </c>
      <c r="I205" s="68">
        <f>_xlfn.XLOOKUP($A205,'07'!$G$3:$G$100,'07'!$R$3:$R$100,"-")</f>
        <v>0</v>
      </c>
      <c r="J205" s="68">
        <f>_xlfn.XLOOKUP($A205,'08'!$G$3:$G$100,'08'!$R$3:$R$100,"-")</f>
        <v>0</v>
      </c>
      <c r="K205" s="68">
        <f>_xlfn.XLOOKUP($A205,'09'!$G$3:$G$100,'09'!$R$3:$R$100,"-")</f>
        <v>0</v>
      </c>
      <c r="L205" s="68">
        <f>_xlfn.XLOOKUP($A205,'10'!$G$3:$G$100,'10'!$R$3:$R$100,"-")</f>
        <v>0</v>
      </c>
      <c r="M205" s="68">
        <f>_xlfn.XLOOKUP($A205,'11'!$G$3:$G$100,'11'!$R$3:$R$100,"-")</f>
        <v>0</v>
      </c>
      <c r="N205" s="68">
        <f>_xlfn.XLOOKUP($A205,'12'!$G$3:$G$100,'12'!$R$3:$R$100,"-")</f>
        <v>0</v>
      </c>
      <c r="O205" s="79">
        <f>SUM(C205:N205)+_xlfn.XLOOKUP(A205,RegisteredPlayers!$F$3:$F$300,RegisteredPlayers!$H$3:$H$300,0)</f>
        <v>0</v>
      </c>
      <c r="P205" s="76">
        <f>_xlfn.XLOOKUP(A205,RegisteredPlayers!$F$3:$F$300,RegisteredPlayers!$I$3:$I$300,0)</f>
        <v>0</v>
      </c>
      <c r="Q205" s="82">
        <v>203</v>
      </c>
      <c r="R205" s="38"/>
      <c r="S205" s="61">
        <v>0</v>
      </c>
      <c r="T205" s="68">
        <v>0</v>
      </c>
      <c r="U205" s="68">
        <v>0</v>
      </c>
      <c r="V205" s="68">
        <v>0</v>
      </c>
      <c r="W205" s="68">
        <v>0</v>
      </c>
      <c r="X205" s="68">
        <v>0</v>
      </c>
      <c r="Y205" s="68">
        <v>0</v>
      </c>
      <c r="Z205" s="68">
        <v>0</v>
      </c>
      <c r="AA205" s="68">
        <v>0</v>
      </c>
      <c r="AB205" s="68">
        <v>0</v>
      </c>
      <c r="AC205" s="68">
        <v>0</v>
      </c>
      <c r="AD205" s="68">
        <v>0</v>
      </c>
      <c r="AE205" s="68">
        <v>0</v>
      </c>
      <c r="AF205" s="79">
        <v>0</v>
      </c>
      <c r="AG205" s="74">
        <v>0</v>
      </c>
      <c r="AH205" s="82">
        <v>203</v>
      </c>
    </row>
    <row r="206" spans="3:34" ht="18" customHeight="1" x14ac:dyDescent="0.25">
      <c r="C206" s="68">
        <f>_xlfn.XLOOKUP($A206,'01'!$G$3:$G$100,'01'!$R$3:$R$100,"-")</f>
        <v>0</v>
      </c>
      <c r="D206" s="68">
        <f>_xlfn.XLOOKUP($A206,'02'!$G$3:$G$100,'02'!$R$3:$R$100,"-")</f>
        <v>0</v>
      </c>
      <c r="E206" s="68">
        <f>_xlfn.XLOOKUP($A206,'03'!$G$3:$G$100,'03'!$R$3:$R$100,"-")</f>
        <v>0</v>
      </c>
      <c r="F206" s="68">
        <f>_xlfn.XLOOKUP($A206,'04'!$G$3:$G$100,'04'!$R$3:$R$100,"-")</f>
        <v>0</v>
      </c>
      <c r="G206" s="68">
        <f>_xlfn.XLOOKUP($A206,'05'!$G$3:$G$100,'05'!$R$3:$R$100,"-")</f>
        <v>0</v>
      </c>
      <c r="H206" s="68">
        <f>_xlfn.XLOOKUP($A206,'06'!$G$3:$G$100,'06'!$R$3:$R$100,"-")</f>
        <v>0</v>
      </c>
      <c r="I206" s="68">
        <f>_xlfn.XLOOKUP($A206,'07'!$G$3:$G$100,'07'!$R$3:$R$100,"-")</f>
        <v>0</v>
      </c>
      <c r="J206" s="68">
        <f>_xlfn.XLOOKUP($A206,'08'!$G$3:$G$100,'08'!$R$3:$R$100,"-")</f>
        <v>0</v>
      </c>
      <c r="K206" s="68">
        <f>_xlfn.XLOOKUP($A206,'09'!$G$3:$G$100,'09'!$R$3:$R$100,"-")</f>
        <v>0</v>
      </c>
      <c r="L206" s="68">
        <f>_xlfn.XLOOKUP($A206,'10'!$G$3:$G$100,'10'!$R$3:$R$100,"-")</f>
        <v>0</v>
      </c>
      <c r="M206" s="68">
        <f>_xlfn.XLOOKUP($A206,'11'!$G$3:$G$100,'11'!$R$3:$R$100,"-")</f>
        <v>0</v>
      </c>
      <c r="N206" s="68">
        <f>_xlfn.XLOOKUP($A206,'12'!$G$3:$G$100,'12'!$R$3:$R$100,"-")</f>
        <v>0</v>
      </c>
      <c r="O206" s="79">
        <f>SUM(C206:N206)+_xlfn.XLOOKUP(A206,RegisteredPlayers!$F$3:$F$300,RegisteredPlayers!$H$3:$H$300,0)</f>
        <v>0</v>
      </c>
      <c r="P206" s="76">
        <f>_xlfn.XLOOKUP(A206,RegisteredPlayers!$F$3:$F$300,RegisteredPlayers!$I$3:$I$300,0)</f>
        <v>0</v>
      </c>
      <c r="Q206" s="82">
        <v>204</v>
      </c>
      <c r="R206" s="38"/>
      <c r="S206" s="61">
        <v>0</v>
      </c>
      <c r="T206" s="68">
        <v>0</v>
      </c>
      <c r="U206" s="68">
        <v>0</v>
      </c>
      <c r="V206" s="68">
        <v>0</v>
      </c>
      <c r="W206" s="68">
        <v>0</v>
      </c>
      <c r="X206" s="68">
        <v>0</v>
      </c>
      <c r="Y206" s="68">
        <v>0</v>
      </c>
      <c r="Z206" s="68">
        <v>0</v>
      </c>
      <c r="AA206" s="68">
        <v>0</v>
      </c>
      <c r="AB206" s="68">
        <v>0</v>
      </c>
      <c r="AC206" s="68">
        <v>0</v>
      </c>
      <c r="AD206" s="68">
        <v>0</v>
      </c>
      <c r="AE206" s="68">
        <v>0</v>
      </c>
      <c r="AF206" s="79">
        <v>0</v>
      </c>
      <c r="AG206" s="74">
        <v>0</v>
      </c>
      <c r="AH206" s="82">
        <v>204</v>
      </c>
    </row>
    <row r="207" spans="3:34" ht="18" customHeight="1" x14ac:dyDescent="0.25">
      <c r="C207" s="68">
        <f>_xlfn.XLOOKUP($A207,'01'!$G$3:$G$100,'01'!$R$3:$R$100,"-")</f>
        <v>0</v>
      </c>
      <c r="D207" s="68">
        <f>_xlfn.XLOOKUP($A207,'02'!$G$3:$G$100,'02'!$R$3:$R$100,"-")</f>
        <v>0</v>
      </c>
      <c r="E207" s="68">
        <f>_xlfn.XLOOKUP($A207,'03'!$G$3:$G$100,'03'!$R$3:$R$100,"-")</f>
        <v>0</v>
      </c>
      <c r="F207" s="68">
        <f>_xlfn.XLOOKUP($A207,'04'!$G$3:$G$100,'04'!$R$3:$R$100,"-")</f>
        <v>0</v>
      </c>
      <c r="G207" s="68">
        <f>_xlfn.XLOOKUP($A207,'05'!$G$3:$G$100,'05'!$R$3:$R$100,"-")</f>
        <v>0</v>
      </c>
      <c r="H207" s="68">
        <f>_xlfn.XLOOKUP($A207,'06'!$G$3:$G$100,'06'!$R$3:$R$100,"-")</f>
        <v>0</v>
      </c>
      <c r="I207" s="68">
        <f>_xlfn.XLOOKUP($A207,'07'!$G$3:$G$100,'07'!$R$3:$R$100,"-")</f>
        <v>0</v>
      </c>
      <c r="J207" s="68">
        <f>_xlfn.XLOOKUP($A207,'08'!$G$3:$G$100,'08'!$R$3:$R$100,"-")</f>
        <v>0</v>
      </c>
      <c r="K207" s="68">
        <f>_xlfn.XLOOKUP($A207,'09'!$G$3:$G$100,'09'!$R$3:$R$100,"-")</f>
        <v>0</v>
      </c>
      <c r="L207" s="68">
        <f>_xlfn.XLOOKUP($A207,'10'!$G$3:$G$100,'10'!$R$3:$R$100,"-")</f>
        <v>0</v>
      </c>
      <c r="M207" s="68">
        <f>_xlfn.XLOOKUP($A207,'11'!$G$3:$G$100,'11'!$R$3:$R$100,"-")</f>
        <v>0</v>
      </c>
      <c r="N207" s="68">
        <f>_xlfn.XLOOKUP($A207,'12'!$G$3:$G$100,'12'!$R$3:$R$100,"-")</f>
        <v>0</v>
      </c>
      <c r="O207" s="79">
        <f>SUM(C207:N207)+_xlfn.XLOOKUP(A207,RegisteredPlayers!$F$3:$F$300,RegisteredPlayers!$H$3:$H$300,0)</f>
        <v>0</v>
      </c>
      <c r="P207" s="76">
        <f>_xlfn.XLOOKUP(A207,RegisteredPlayers!$F$3:$F$300,RegisteredPlayers!$I$3:$I$300,0)</f>
        <v>0</v>
      </c>
      <c r="Q207" s="83">
        <v>205</v>
      </c>
      <c r="R207" s="38"/>
      <c r="S207" s="61">
        <v>0</v>
      </c>
      <c r="T207" s="68">
        <v>0</v>
      </c>
      <c r="U207" s="68">
        <v>0</v>
      </c>
      <c r="V207" s="68">
        <v>0</v>
      </c>
      <c r="W207" s="68">
        <v>0</v>
      </c>
      <c r="X207" s="68">
        <v>0</v>
      </c>
      <c r="Y207" s="68">
        <v>0</v>
      </c>
      <c r="Z207" s="68">
        <v>0</v>
      </c>
      <c r="AA207" s="68">
        <v>0</v>
      </c>
      <c r="AB207" s="68">
        <v>0</v>
      </c>
      <c r="AC207" s="68">
        <v>0</v>
      </c>
      <c r="AD207" s="68">
        <v>0</v>
      </c>
      <c r="AE207" s="68">
        <v>0</v>
      </c>
      <c r="AF207" s="79">
        <v>0</v>
      </c>
      <c r="AG207" s="74">
        <v>0</v>
      </c>
      <c r="AH207" s="83">
        <v>205</v>
      </c>
    </row>
    <row r="208" spans="3:34" ht="18" customHeight="1" x14ac:dyDescent="0.25">
      <c r="C208" s="68">
        <f>_xlfn.XLOOKUP($A208,'01'!$G$3:$G$100,'01'!$R$3:$R$100,"-")</f>
        <v>0</v>
      </c>
      <c r="D208" s="68">
        <f>_xlfn.XLOOKUP($A208,'02'!$G$3:$G$100,'02'!$R$3:$R$100,"-")</f>
        <v>0</v>
      </c>
      <c r="E208" s="68">
        <f>_xlfn.XLOOKUP($A208,'03'!$G$3:$G$100,'03'!$R$3:$R$100,"-")</f>
        <v>0</v>
      </c>
      <c r="F208" s="68">
        <f>_xlfn.XLOOKUP($A208,'04'!$G$3:$G$100,'04'!$R$3:$R$100,"-")</f>
        <v>0</v>
      </c>
      <c r="G208" s="68">
        <f>_xlfn.XLOOKUP($A208,'05'!$G$3:$G$100,'05'!$R$3:$R$100,"-")</f>
        <v>0</v>
      </c>
      <c r="H208" s="68">
        <f>_xlfn.XLOOKUP($A208,'06'!$G$3:$G$100,'06'!$R$3:$R$100,"-")</f>
        <v>0</v>
      </c>
      <c r="I208" s="68">
        <f>_xlfn.XLOOKUP($A208,'07'!$G$3:$G$100,'07'!$R$3:$R$100,"-")</f>
        <v>0</v>
      </c>
      <c r="J208" s="68">
        <f>_xlfn.XLOOKUP($A208,'08'!$G$3:$G$100,'08'!$R$3:$R$100,"-")</f>
        <v>0</v>
      </c>
      <c r="K208" s="68">
        <f>_xlfn.XLOOKUP($A208,'09'!$G$3:$G$100,'09'!$R$3:$R$100,"-")</f>
        <v>0</v>
      </c>
      <c r="L208" s="68">
        <f>_xlfn.XLOOKUP($A208,'10'!$G$3:$G$100,'10'!$R$3:$R$100,"-")</f>
        <v>0</v>
      </c>
      <c r="M208" s="68">
        <f>_xlfn.XLOOKUP($A208,'11'!$G$3:$G$100,'11'!$R$3:$R$100,"-")</f>
        <v>0</v>
      </c>
      <c r="N208" s="68">
        <f>_xlfn.XLOOKUP($A208,'12'!$G$3:$G$100,'12'!$R$3:$R$100,"-")</f>
        <v>0</v>
      </c>
      <c r="O208" s="79">
        <f>SUM(C208:N208)+_xlfn.XLOOKUP(A208,RegisteredPlayers!$F$3:$F$300,RegisteredPlayers!$H$3:$H$300,0)</f>
        <v>0</v>
      </c>
      <c r="P208" s="76">
        <f>_xlfn.XLOOKUP(A208,RegisteredPlayers!$F$3:$F$300,RegisteredPlayers!$I$3:$I$300,0)</f>
        <v>0</v>
      </c>
      <c r="Q208" s="82">
        <v>206</v>
      </c>
      <c r="R208" s="38"/>
      <c r="S208" s="61">
        <v>0</v>
      </c>
      <c r="T208" s="68">
        <v>0</v>
      </c>
      <c r="U208" s="68">
        <v>0</v>
      </c>
      <c r="V208" s="68">
        <v>0</v>
      </c>
      <c r="W208" s="68">
        <v>0</v>
      </c>
      <c r="X208" s="68">
        <v>0</v>
      </c>
      <c r="Y208" s="68">
        <v>0</v>
      </c>
      <c r="Z208" s="68">
        <v>0</v>
      </c>
      <c r="AA208" s="68">
        <v>0</v>
      </c>
      <c r="AB208" s="68">
        <v>0</v>
      </c>
      <c r="AC208" s="68">
        <v>0</v>
      </c>
      <c r="AD208" s="68">
        <v>0</v>
      </c>
      <c r="AE208" s="68">
        <v>0</v>
      </c>
      <c r="AF208" s="79">
        <v>0</v>
      </c>
      <c r="AG208" s="74">
        <v>0</v>
      </c>
      <c r="AH208" s="82">
        <v>206</v>
      </c>
    </row>
    <row r="209" spans="3:34" ht="18" customHeight="1" x14ac:dyDescent="0.25">
      <c r="C209" s="68">
        <f>_xlfn.XLOOKUP($A209,'01'!$G$3:$G$100,'01'!$R$3:$R$100,"-")</f>
        <v>0</v>
      </c>
      <c r="D209" s="68">
        <f>_xlfn.XLOOKUP($A209,'02'!$G$3:$G$100,'02'!$R$3:$R$100,"-")</f>
        <v>0</v>
      </c>
      <c r="E209" s="68">
        <f>_xlfn.XLOOKUP($A209,'03'!$G$3:$G$100,'03'!$R$3:$R$100,"-")</f>
        <v>0</v>
      </c>
      <c r="F209" s="68">
        <f>_xlfn.XLOOKUP($A209,'04'!$G$3:$G$100,'04'!$R$3:$R$100,"-")</f>
        <v>0</v>
      </c>
      <c r="G209" s="68">
        <f>_xlfn.XLOOKUP($A209,'05'!$G$3:$G$100,'05'!$R$3:$R$100,"-")</f>
        <v>0</v>
      </c>
      <c r="H209" s="68">
        <f>_xlfn.XLOOKUP($A209,'06'!$G$3:$G$100,'06'!$R$3:$R$100,"-")</f>
        <v>0</v>
      </c>
      <c r="I209" s="68">
        <f>_xlfn.XLOOKUP($A209,'07'!$G$3:$G$100,'07'!$R$3:$R$100,"-")</f>
        <v>0</v>
      </c>
      <c r="J209" s="68">
        <f>_xlfn.XLOOKUP($A209,'08'!$G$3:$G$100,'08'!$R$3:$R$100,"-")</f>
        <v>0</v>
      </c>
      <c r="K209" s="68">
        <f>_xlfn.XLOOKUP($A209,'09'!$G$3:$G$100,'09'!$R$3:$R$100,"-")</f>
        <v>0</v>
      </c>
      <c r="L209" s="68">
        <f>_xlfn.XLOOKUP($A209,'10'!$G$3:$G$100,'10'!$R$3:$R$100,"-")</f>
        <v>0</v>
      </c>
      <c r="M209" s="68">
        <f>_xlfn.XLOOKUP($A209,'11'!$G$3:$G$100,'11'!$R$3:$R$100,"-")</f>
        <v>0</v>
      </c>
      <c r="N209" s="68">
        <f>_xlfn.XLOOKUP($A209,'12'!$G$3:$G$100,'12'!$R$3:$R$100,"-")</f>
        <v>0</v>
      </c>
      <c r="O209" s="79">
        <f>SUM(C209:N209)+_xlfn.XLOOKUP(A209,RegisteredPlayers!$F$3:$F$300,RegisteredPlayers!$H$3:$H$300,0)</f>
        <v>0</v>
      </c>
      <c r="P209" s="76">
        <f>_xlfn.XLOOKUP(A209,RegisteredPlayers!$F$3:$F$300,RegisteredPlayers!$I$3:$I$300,0)</f>
        <v>0</v>
      </c>
      <c r="Q209" s="82">
        <v>207</v>
      </c>
      <c r="R209" s="38"/>
      <c r="S209" s="61">
        <v>0</v>
      </c>
      <c r="T209" s="68">
        <v>0</v>
      </c>
      <c r="U209" s="68">
        <v>0</v>
      </c>
      <c r="V209" s="68">
        <v>0</v>
      </c>
      <c r="W209" s="68">
        <v>0</v>
      </c>
      <c r="X209" s="68">
        <v>0</v>
      </c>
      <c r="Y209" s="68">
        <v>0</v>
      </c>
      <c r="Z209" s="68">
        <v>0</v>
      </c>
      <c r="AA209" s="68">
        <v>0</v>
      </c>
      <c r="AB209" s="68">
        <v>0</v>
      </c>
      <c r="AC209" s="68">
        <v>0</v>
      </c>
      <c r="AD209" s="68">
        <v>0</v>
      </c>
      <c r="AE209" s="68">
        <v>0</v>
      </c>
      <c r="AF209" s="79">
        <v>0</v>
      </c>
      <c r="AG209" s="74">
        <v>0</v>
      </c>
      <c r="AH209" s="82">
        <v>207</v>
      </c>
    </row>
    <row r="210" spans="3:34" ht="18" customHeight="1" x14ac:dyDescent="0.25">
      <c r="C210" s="68">
        <f>_xlfn.XLOOKUP($A210,'01'!$G$3:$G$100,'01'!$R$3:$R$100,"-")</f>
        <v>0</v>
      </c>
      <c r="D210" s="68">
        <f>_xlfn.XLOOKUP($A210,'02'!$G$3:$G$100,'02'!$R$3:$R$100,"-")</f>
        <v>0</v>
      </c>
      <c r="E210" s="68">
        <f>_xlfn.XLOOKUP($A210,'03'!$G$3:$G$100,'03'!$R$3:$R$100,"-")</f>
        <v>0</v>
      </c>
      <c r="F210" s="68">
        <f>_xlfn.XLOOKUP($A210,'04'!$G$3:$G$100,'04'!$R$3:$R$100,"-")</f>
        <v>0</v>
      </c>
      <c r="G210" s="68">
        <f>_xlfn.XLOOKUP($A210,'05'!$G$3:$G$100,'05'!$R$3:$R$100,"-")</f>
        <v>0</v>
      </c>
      <c r="H210" s="68">
        <f>_xlfn.XLOOKUP($A210,'06'!$G$3:$G$100,'06'!$R$3:$R$100,"-")</f>
        <v>0</v>
      </c>
      <c r="I210" s="68">
        <f>_xlfn.XLOOKUP($A210,'07'!$G$3:$G$100,'07'!$R$3:$R$100,"-")</f>
        <v>0</v>
      </c>
      <c r="J210" s="68">
        <f>_xlfn.XLOOKUP($A210,'08'!$G$3:$G$100,'08'!$R$3:$R$100,"-")</f>
        <v>0</v>
      </c>
      <c r="K210" s="68">
        <f>_xlfn.XLOOKUP($A210,'09'!$G$3:$G$100,'09'!$R$3:$R$100,"-")</f>
        <v>0</v>
      </c>
      <c r="L210" s="68">
        <f>_xlfn.XLOOKUP($A210,'10'!$G$3:$G$100,'10'!$R$3:$R$100,"-")</f>
        <v>0</v>
      </c>
      <c r="M210" s="68">
        <f>_xlfn.XLOOKUP($A210,'11'!$G$3:$G$100,'11'!$R$3:$R$100,"-")</f>
        <v>0</v>
      </c>
      <c r="N210" s="68">
        <f>_xlfn.XLOOKUP($A210,'12'!$G$3:$G$100,'12'!$R$3:$R$100,"-")</f>
        <v>0</v>
      </c>
      <c r="O210" s="79">
        <f>SUM(C210:N210)+_xlfn.XLOOKUP(A210,RegisteredPlayers!$F$3:$F$300,RegisteredPlayers!$H$3:$H$300,0)</f>
        <v>0</v>
      </c>
      <c r="P210" s="76">
        <f>_xlfn.XLOOKUP(A210,RegisteredPlayers!$F$3:$F$300,RegisteredPlayers!$I$3:$I$300,0)</f>
        <v>0</v>
      </c>
      <c r="Q210" s="82">
        <v>208</v>
      </c>
      <c r="R210" s="38"/>
      <c r="S210" s="61">
        <v>0</v>
      </c>
      <c r="T210" s="68">
        <v>0</v>
      </c>
      <c r="U210" s="68">
        <v>0</v>
      </c>
      <c r="V210" s="68">
        <v>0</v>
      </c>
      <c r="W210" s="68">
        <v>0</v>
      </c>
      <c r="X210" s="68">
        <v>0</v>
      </c>
      <c r="Y210" s="68">
        <v>0</v>
      </c>
      <c r="Z210" s="68">
        <v>0</v>
      </c>
      <c r="AA210" s="68">
        <v>0</v>
      </c>
      <c r="AB210" s="68">
        <v>0</v>
      </c>
      <c r="AC210" s="68">
        <v>0</v>
      </c>
      <c r="AD210" s="68">
        <v>0</v>
      </c>
      <c r="AE210" s="68">
        <v>0</v>
      </c>
      <c r="AF210" s="79">
        <v>0</v>
      </c>
      <c r="AG210" s="74">
        <v>0</v>
      </c>
      <c r="AH210" s="82">
        <v>208</v>
      </c>
    </row>
    <row r="211" spans="3:34" ht="18" customHeight="1" x14ac:dyDescent="0.25">
      <c r="C211" s="68">
        <f>_xlfn.XLOOKUP($A211,'01'!$G$3:$G$100,'01'!$R$3:$R$100,"-")</f>
        <v>0</v>
      </c>
      <c r="D211" s="68">
        <f>_xlfn.XLOOKUP($A211,'02'!$G$3:$G$100,'02'!$R$3:$R$100,"-")</f>
        <v>0</v>
      </c>
      <c r="E211" s="68">
        <f>_xlfn.XLOOKUP($A211,'03'!$G$3:$G$100,'03'!$R$3:$R$100,"-")</f>
        <v>0</v>
      </c>
      <c r="F211" s="68">
        <f>_xlfn.XLOOKUP($A211,'04'!$G$3:$G$100,'04'!$R$3:$R$100,"-")</f>
        <v>0</v>
      </c>
      <c r="G211" s="68">
        <f>_xlfn.XLOOKUP($A211,'05'!$G$3:$G$100,'05'!$R$3:$R$100,"-")</f>
        <v>0</v>
      </c>
      <c r="H211" s="68">
        <f>_xlfn.XLOOKUP($A211,'06'!$G$3:$G$100,'06'!$R$3:$R$100,"-")</f>
        <v>0</v>
      </c>
      <c r="I211" s="68">
        <f>_xlfn.XLOOKUP($A211,'07'!$G$3:$G$100,'07'!$R$3:$R$100,"-")</f>
        <v>0</v>
      </c>
      <c r="J211" s="68">
        <f>_xlfn.XLOOKUP($A211,'08'!$G$3:$G$100,'08'!$R$3:$R$100,"-")</f>
        <v>0</v>
      </c>
      <c r="K211" s="68">
        <f>_xlfn.XLOOKUP($A211,'09'!$G$3:$G$100,'09'!$R$3:$R$100,"-")</f>
        <v>0</v>
      </c>
      <c r="L211" s="68">
        <f>_xlfn.XLOOKUP($A211,'10'!$G$3:$G$100,'10'!$R$3:$R$100,"-")</f>
        <v>0</v>
      </c>
      <c r="M211" s="68">
        <f>_xlfn.XLOOKUP($A211,'11'!$G$3:$G$100,'11'!$R$3:$R$100,"-")</f>
        <v>0</v>
      </c>
      <c r="N211" s="68">
        <f>_xlfn.XLOOKUP($A211,'12'!$G$3:$G$100,'12'!$R$3:$R$100,"-")</f>
        <v>0</v>
      </c>
      <c r="O211" s="79">
        <f>SUM(C211:N211)+_xlfn.XLOOKUP(A211,RegisteredPlayers!$F$3:$F$300,RegisteredPlayers!$H$3:$H$300,0)</f>
        <v>0</v>
      </c>
      <c r="P211" s="76">
        <f>_xlfn.XLOOKUP(A211,RegisteredPlayers!$F$3:$F$300,RegisteredPlayers!$I$3:$I$300,0)</f>
        <v>0</v>
      </c>
      <c r="Q211" s="82">
        <v>209</v>
      </c>
      <c r="R211" s="38"/>
      <c r="S211" s="61">
        <v>0</v>
      </c>
      <c r="T211" s="68">
        <v>0</v>
      </c>
      <c r="U211" s="68">
        <v>0</v>
      </c>
      <c r="V211" s="68">
        <v>0</v>
      </c>
      <c r="W211" s="68">
        <v>0</v>
      </c>
      <c r="X211" s="68">
        <v>0</v>
      </c>
      <c r="Y211" s="68">
        <v>0</v>
      </c>
      <c r="Z211" s="68">
        <v>0</v>
      </c>
      <c r="AA211" s="68">
        <v>0</v>
      </c>
      <c r="AB211" s="68">
        <v>0</v>
      </c>
      <c r="AC211" s="68">
        <v>0</v>
      </c>
      <c r="AD211" s="68">
        <v>0</v>
      </c>
      <c r="AE211" s="68">
        <v>0</v>
      </c>
      <c r="AF211" s="79">
        <v>0</v>
      </c>
      <c r="AG211" s="74">
        <v>0</v>
      </c>
      <c r="AH211" s="82">
        <v>209</v>
      </c>
    </row>
    <row r="212" spans="3:34" ht="18" customHeight="1" x14ac:dyDescent="0.25">
      <c r="C212" s="68">
        <f>_xlfn.XLOOKUP($A212,'01'!$G$3:$G$100,'01'!$R$3:$R$100,"-")</f>
        <v>0</v>
      </c>
      <c r="D212" s="68">
        <f>_xlfn.XLOOKUP($A212,'02'!$G$3:$G$100,'02'!$R$3:$R$100,"-")</f>
        <v>0</v>
      </c>
      <c r="E212" s="68">
        <f>_xlfn.XLOOKUP($A212,'03'!$G$3:$G$100,'03'!$R$3:$R$100,"-")</f>
        <v>0</v>
      </c>
      <c r="F212" s="68">
        <f>_xlfn.XLOOKUP($A212,'04'!$G$3:$G$100,'04'!$R$3:$R$100,"-")</f>
        <v>0</v>
      </c>
      <c r="G212" s="68">
        <f>_xlfn.XLOOKUP($A212,'05'!$G$3:$G$100,'05'!$R$3:$R$100,"-")</f>
        <v>0</v>
      </c>
      <c r="H212" s="68">
        <f>_xlfn.XLOOKUP($A212,'06'!$G$3:$G$100,'06'!$R$3:$R$100,"-")</f>
        <v>0</v>
      </c>
      <c r="I212" s="68">
        <f>_xlfn.XLOOKUP($A212,'07'!$G$3:$G$100,'07'!$R$3:$R$100,"-")</f>
        <v>0</v>
      </c>
      <c r="J212" s="68">
        <f>_xlfn.XLOOKUP($A212,'08'!$G$3:$G$100,'08'!$R$3:$R$100,"-")</f>
        <v>0</v>
      </c>
      <c r="K212" s="68">
        <f>_xlfn.XLOOKUP($A212,'09'!$G$3:$G$100,'09'!$R$3:$R$100,"-")</f>
        <v>0</v>
      </c>
      <c r="L212" s="68">
        <f>_xlfn.XLOOKUP($A212,'10'!$G$3:$G$100,'10'!$R$3:$R$100,"-")</f>
        <v>0</v>
      </c>
      <c r="M212" s="68">
        <f>_xlfn.XLOOKUP($A212,'11'!$G$3:$G$100,'11'!$R$3:$R$100,"-")</f>
        <v>0</v>
      </c>
      <c r="N212" s="68">
        <f>_xlfn.XLOOKUP($A212,'12'!$G$3:$G$100,'12'!$R$3:$R$100,"-")</f>
        <v>0</v>
      </c>
      <c r="O212" s="79">
        <f>SUM(C212:N212)+_xlfn.XLOOKUP(A212,RegisteredPlayers!$F$3:$F$300,RegisteredPlayers!$H$3:$H$300,0)</f>
        <v>0</v>
      </c>
      <c r="P212" s="76">
        <f>_xlfn.XLOOKUP(A212,RegisteredPlayers!$F$3:$F$300,RegisteredPlayers!$I$3:$I$300,0)</f>
        <v>0</v>
      </c>
      <c r="Q212" s="82">
        <v>210</v>
      </c>
      <c r="R212" s="38"/>
      <c r="S212" s="61">
        <v>0</v>
      </c>
      <c r="T212" s="68">
        <v>0</v>
      </c>
      <c r="U212" s="68">
        <v>0</v>
      </c>
      <c r="V212" s="68">
        <v>0</v>
      </c>
      <c r="W212" s="68">
        <v>0</v>
      </c>
      <c r="X212" s="68">
        <v>0</v>
      </c>
      <c r="Y212" s="68">
        <v>0</v>
      </c>
      <c r="Z212" s="68">
        <v>0</v>
      </c>
      <c r="AA212" s="68">
        <v>0</v>
      </c>
      <c r="AB212" s="68">
        <v>0</v>
      </c>
      <c r="AC212" s="68">
        <v>0</v>
      </c>
      <c r="AD212" s="68">
        <v>0</v>
      </c>
      <c r="AE212" s="68">
        <v>0</v>
      </c>
      <c r="AF212" s="79">
        <v>0</v>
      </c>
      <c r="AG212" s="74">
        <v>0</v>
      </c>
      <c r="AH212" s="82">
        <v>210</v>
      </c>
    </row>
    <row r="213" spans="3:34" ht="18" customHeight="1" x14ac:dyDescent="0.25">
      <c r="C213" s="68">
        <f>_xlfn.XLOOKUP($A213,'01'!$G$3:$G$100,'01'!$R$3:$R$100,"-")</f>
        <v>0</v>
      </c>
      <c r="D213" s="68">
        <f>_xlfn.XLOOKUP($A213,'02'!$G$3:$G$100,'02'!$R$3:$R$100,"-")</f>
        <v>0</v>
      </c>
      <c r="E213" s="68">
        <f>_xlfn.XLOOKUP($A213,'03'!$G$3:$G$100,'03'!$R$3:$R$100,"-")</f>
        <v>0</v>
      </c>
      <c r="F213" s="68">
        <f>_xlfn.XLOOKUP($A213,'04'!$G$3:$G$100,'04'!$R$3:$R$100,"-")</f>
        <v>0</v>
      </c>
      <c r="G213" s="68">
        <f>_xlfn.XLOOKUP($A213,'05'!$G$3:$G$100,'05'!$R$3:$R$100,"-")</f>
        <v>0</v>
      </c>
      <c r="H213" s="68">
        <f>_xlfn.XLOOKUP($A213,'06'!$G$3:$G$100,'06'!$R$3:$R$100,"-")</f>
        <v>0</v>
      </c>
      <c r="I213" s="68">
        <f>_xlfn.XLOOKUP($A213,'07'!$G$3:$G$100,'07'!$R$3:$R$100,"-")</f>
        <v>0</v>
      </c>
      <c r="J213" s="68">
        <f>_xlfn.XLOOKUP($A213,'08'!$G$3:$G$100,'08'!$R$3:$R$100,"-")</f>
        <v>0</v>
      </c>
      <c r="K213" s="68">
        <f>_xlfn.XLOOKUP($A213,'09'!$G$3:$G$100,'09'!$R$3:$R$100,"-")</f>
        <v>0</v>
      </c>
      <c r="L213" s="68">
        <f>_xlfn.XLOOKUP($A213,'10'!$G$3:$G$100,'10'!$R$3:$R$100,"-")</f>
        <v>0</v>
      </c>
      <c r="M213" s="68">
        <f>_xlfn.XLOOKUP($A213,'11'!$G$3:$G$100,'11'!$R$3:$R$100,"-")</f>
        <v>0</v>
      </c>
      <c r="N213" s="68">
        <f>_xlfn.XLOOKUP($A213,'12'!$G$3:$G$100,'12'!$R$3:$R$100,"-")</f>
        <v>0</v>
      </c>
      <c r="O213" s="79">
        <f>SUM(C213:N213)+_xlfn.XLOOKUP(A213,RegisteredPlayers!$F$3:$F$300,RegisteredPlayers!$H$3:$H$300,0)</f>
        <v>0</v>
      </c>
      <c r="P213" s="76">
        <f>_xlfn.XLOOKUP(A213,RegisteredPlayers!$F$3:$F$300,RegisteredPlayers!$I$3:$I$300,0)</f>
        <v>0</v>
      </c>
      <c r="Q213" s="82">
        <v>211</v>
      </c>
      <c r="R213" s="38"/>
      <c r="S213" s="61">
        <v>0</v>
      </c>
      <c r="T213" s="68">
        <v>0</v>
      </c>
      <c r="U213" s="68">
        <v>0</v>
      </c>
      <c r="V213" s="68">
        <v>0</v>
      </c>
      <c r="W213" s="68">
        <v>0</v>
      </c>
      <c r="X213" s="68">
        <v>0</v>
      </c>
      <c r="Y213" s="68">
        <v>0</v>
      </c>
      <c r="Z213" s="68">
        <v>0</v>
      </c>
      <c r="AA213" s="68">
        <v>0</v>
      </c>
      <c r="AB213" s="68">
        <v>0</v>
      </c>
      <c r="AC213" s="68">
        <v>0</v>
      </c>
      <c r="AD213" s="68">
        <v>0</v>
      </c>
      <c r="AE213" s="68">
        <v>0</v>
      </c>
      <c r="AF213" s="79">
        <v>0</v>
      </c>
      <c r="AG213" s="74">
        <v>0</v>
      </c>
      <c r="AH213" s="82">
        <v>211</v>
      </c>
    </row>
    <row r="214" spans="3:34" ht="18" customHeight="1" x14ac:dyDescent="0.25">
      <c r="C214" s="68">
        <f>_xlfn.XLOOKUP($A214,'01'!$G$3:$G$100,'01'!$R$3:$R$100,"-")</f>
        <v>0</v>
      </c>
      <c r="D214" s="68">
        <f>_xlfn.XLOOKUP($A214,'02'!$G$3:$G$100,'02'!$R$3:$R$100,"-")</f>
        <v>0</v>
      </c>
      <c r="E214" s="68">
        <f>_xlfn.XLOOKUP($A214,'03'!$G$3:$G$100,'03'!$R$3:$R$100,"-")</f>
        <v>0</v>
      </c>
      <c r="F214" s="68">
        <f>_xlfn.XLOOKUP($A214,'04'!$G$3:$G$100,'04'!$R$3:$R$100,"-")</f>
        <v>0</v>
      </c>
      <c r="G214" s="68">
        <f>_xlfn.XLOOKUP($A214,'05'!$G$3:$G$100,'05'!$R$3:$R$100,"-")</f>
        <v>0</v>
      </c>
      <c r="H214" s="68">
        <f>_xlfn.XLOOKUP($A214,'06'!$G$3:$G$100,'06'!$R$3:$R$100,"-")</f>
        <v>0</v>
      </c>
      <c r="I214" s="68">
        <f>_xlfn.XLOOKUP($A214,'07'!$G$3:$G$100,'07'!$R$3:$R$100,"-")</f>
        <v>0</v>
      </c>
      <c r="J214" s="68">
        <f>_xlfn.XLOOKUP($A214,'08'!$G$3:$G$100,'08'!$R$3:$R$100,"-")</f>
        <v>0</v>
      </c>
      <c r="K214" s="68">
        <f>_xlfn.XLOOKUP($A214,'09'!$G$3:$G$100,'09'!$R$3:$R$100,"-")</f>
        <v>0</v>
      </c>
      <c r="L214" s="68">
        <f>_xlfn.XLOOKUP($A214,'10'!$G$3:$G$100,'10'!$R$3:$R$100,"-")</f>
        <v>0</v>
      </c>
      <c r="M214" s="68">
        <f>_xlfn.XLOOKUP($A214,'11'!$G$3:$G$100,'11'!$R$3:$R$100,"-")</f>
        <v>0</v>
      </c>
      <c r="N214" s="68">
        <f>_xlfn.XLOOKUP($A214,'12'!$G$3:$G$100,'12'!$R$3:$R$100,"-")</f>
        <v>0</v>
      </c>
      <c r="O214" s="79">
        <f>SUM(C214:N214)+_xlfn.XLOOKUP(A214,RegisteredPlayers!$F$3:$F$300,RegisteredPlayers!$H$3:$H$300,0)</f>
        <v>0</v>
      </c>
      <c r="P214" s="76">
        <f>_xlfn.XLOOKUP(A214,RegisteredPlayers!$F$3:$F$300,RegisteredPlayers!$I$3:$I$300,0)</f>
        <v>0</v>
      </c>
      <c r="Q214" s="82">
        <v>212</v>
      </c>
      <c r="R214" s="38"/>
      <c r="S214" s="61">
        <v>0</v>
      </c>
      <c r="T214" s="68">
        <v>0</v>
      </c>
      <c r="U214" s="68">
        <v>0</v>
      </c>
      <c r="V214" s="68">
        <v>0</v>
      </c>
      <c r="W214" s="68">
        <v>0</v>
      </c>
      <c r="X214" s="68">
        <v>0</v>
      </c>
      <c r="Y214" s="68">
        <v>0</v>
      </c>
      <c r="Z214" s="68">
        <v>0</v>
      </c>
      <c r="AA214" s="68">
        <v>0</v>
      </c>
      <c r="AB214" s="68">
        <v>0</v>
      </c>
      <c r="AC214" s="68">
        <v>0</v>
      </c>
      <c r="AD214" s="68">
        <v>0</v>
      </c>
      <c r="AE214" s="68">
        <v>0</v>
      </c>
      <c r="AF214" s="79">
        <v>0</v>
      </c>
      <c r="AG214" s="74">
        <v>0</v>
      </c>
      <c r="AH214" s="82">
        <v>212</v>
      </c>
    </row>
    <row r="215" spans="3:34" ht="18" customHeight="1" x14ac:dyDescent="0.25">
      <c r="C215" s="68">
        <f>_xlfn.XLOOKUP($A215,'01'!$G$3:$G$100,'01'!$R$3:$R$100,"-")</f>
        <v>0</v>
      </c>
      <c r="D215" s="68">
        <f>_xlfn.XLOOKUP($A215,'02'!$G$3:$G$100,'02'!$R$3:$R$100,"-")</f>
        <v>0</v>
      </c>
      <c r="E215" s="68">
        <f>_xlfn.XLOOKUP($A215,'03'!$G$3:$G$100,'03'!$R$3:$R$100,"-")</f>
        <v>0</v>
      </c>
      <c r="F215" s="68">
        <f>_xlfn.XLOOKUP($A215,'04'!$G$3:$G$100,'04'!$R$3:$R$100,"-")</f>
        <v>0</v>
      </c>
      <c r="G215" s="68">
        <f>_xlfn.XLOOKUP($A215,'05'!$G$3:$G$100,'05'!$R$3:$R$100,"-")</f>
        <v>0</v>
      </c>
      <c r="H215" s="68">
        <f>_xlfn.XLOOKUP($A215,'06'!$G$3:$G$100,'06'!$R$3:$R$100,"-")</f>
        <v>0</v>
      </c>
      <c r="I215" s="68">
        <f>_xlfn.XLOOKUP($A215,'07'!$G$3:$G$100,'07'!$R$3:$R$100,"-")</f>
        <v>0</v>
      </c>
      <c r="J215" s="68">
        <f>_xlfn.XLOOKUP($A215,'08'!$G$3:$G$100,'08'!$R$3:$R$100,"-")</f>
        <v>0</v>
      </c>
      <c r="K215" s="68">
        <f>_xlfn.XLOOKUP($A215,'09'!$G$3:$G$100,'09'!$R$3:$R$100,"-")</f>
        <v>0</v>
      </c>
      <c r="L215" s="68">
        <f>_xlfn.XLOOKUP($A215,'10'!$G$3:$G$100,'10'!$R$3:$R$100,"-")</f>
        <v>0</v>
      </c>
      <c r="M215" s="68">
        <f>_xlfn.XLOOKUP($A215,'11'!$G$3:$G$100,'11'!$R$3:$R$100,"-")</f>
        <v>0</v>
      </c>
      <c r="N215" s="68">
        <f>_xlfn.XLOOKUP($A215,'12'!$G$3:$G$100,'12'!$R$3:$R$100,"-")</f>
        <v>0</v>
      </c>
      <c r="O215" s="79">
        <f>SUM(C215:N215)+_xlfn.XLOOKUP(A215,RegisteredPlayers!$F$3:$F$300,RegisteredPlayers!$H$3:$H$300,0)</f>
        <v>0</v>
      </c>
      <c r="P215" s="76">
        <f>_xlfn.XLOOKUP(A215,RegisteredPlayers!$F$3:$F$300,RegisteredPlayers!$I$3:$I$300,0)</f>
        <v>0</v>
      </c>
      <c r="Q215" s="82">
        <v>213</v>
      </c>
      <c r="R215" s="38"/>
      <c r="S215" s="61">
        <v>0</v>
      </c>
      <c r="T215" s="68">
        <v>0</v>
      </c>
      <c r="U215" s="68">
        <v>0</v>
      </c>
      <c r="V215" s="68">
        <v>0</v>
      </c>
      <c r="W215" s="68">
        <v>0</v>
      </c>
      <c r="X215" s="68">
        <v>0</v>
      </c>
      <c r="Y215" s="68">
        <v>0</v>
      </c>
      <c r="Z215" s="68">
        <v>0</v>
      </c>
      <c r="AA215" s="68">
        <v>0</v>
      </c>
      <c r="AB215" s="68">
        <v>0</v>
      </c>
      <c r="AC215" s="68">
        <v>0</v>
      </c>
      <c r="AD215" s="68">
        <v>0</v>
      </c>
      <c r="AE215" s="68">
        <v>0</v>
      </c>
      <c r="AF215" s="79">
        <v>0</v>
      </c>
      <c r="AG215" s="74">
        <v>0</v>
      </c>
      <c r="AH215" s="82">
        <v>213</v>
      </c>
    </row>
    <row r="216" spans="3:34" ht="18" customHeight="1" x14ac:dyDescent="0.25">
      <c r="C216" s="68">
        <f>_xlfn.XLOOKUP($A216,'01'!$G$3:$G$100,'01'!$R$3:$R$100,"-")</f>
        <v>0</v>
      </c>
      <c r="D216" s="68">
        <f>_xlfn.XLOOKUP($A216,'02'!$G$3:$G$100,'02'!$R$3:$R$100,"-")</f>
        <v>0</v>
      </c>
      <c r="E216" s="68">
        <f>_xlfn.XLOOKUP($A216,'03'!$G$3:$G$100,'03'!$R$3:$R$100,"-")</f>
        <v>0</v>
      </c>
      <c r="F216" s="68">
        <f>_xlfn.XLOOKUP($A216,'04'!$G$3:$G$100,'04'!$R$3:$R$100,"-")</f>
        <v>0</v>
      </c>
      <c r="G216" s="68">
        <f>_xlfn.XLOOKUP($A216,'05'!$G$3:$G$100,'05'!$R$3:$R$100,"-")</f>
        <v>0</v>
      </c>
      <c r="H216" s="68">
        <f>_xlfn.XLOOKUP($A216,'06'!$G$3:$G$100,'06'!$R$3:$R$100,"-")</f>
        <v>0</v>
      </c>
      <c r="I216" s="68">
        <f>_xlfn.XLOOKUP($A216,'07'!$G$3:$G$100,'07'!$R$3:$R$100,"-")</f>
        <v>0</v>
      </c>
      <c r="J216" s="68">
        <f>_xlfn.XLOOKUP($A216,'08'!$G$3:$G$100,'08'!$R$3:$R$100,"-")</f>
        <v>0</v>
      </c>
      <c r="K216" s="68">
        <f>_xlfn.XLOOKUP($A216,'09'!$G$3:$G$100,'09'!$R$3:$R$100,"-")</f>
        <v>0</v>
      </c>
      <c r="L216" s="68">
        <f>_xlfn.XLOOKUP($A216,'10'!$G$3:$G$100,'10'!$R$3:$R$100,"-")</f>
        <v>0</v>
      </c>
      <c r="M216" s="68">
        <f>_xlfn.XLOOKUP($A216,'11'!$G$3:$G$100,'11'!$R$3:$R$100,"-")</f>
        <v>0</v>
      </c>
      <c r="N216" s="68">
        <f>_xlfn.XLOOKUP($A216,'12'!$G$3:$G$100,'12'!$R$3:$R$100,"-")</f>
        <v>0</v>
      </c>
      <c r="O216" s="79">
        <f>SUM(C216:N216)+_xlfn.XLOOKUP(A216,RegisteredPlayers!$F$3:$F$300,RegisteredPlayers!$H$3:$H$300,0)</f>
        <v>0</v>
      </c>
      <c r="P216" s="76">
        <f>_xlfn.XLOOKUP(A216,RegisteredPlayers!$F$3:$F$300,RegisteredPlayers!$I$3:$I$300,0)</f>
        <v>0</v>
      </c>
      <c r="Q216" s="82">
        <v>214</v>
      </c>
      <c r="R216" s="38"/>
      <c r="S216" s="61">
        <v>0</v>
      </c>
      <c r="T216" s="68">
        <v>0</v>
      </c>
      <c r="U216" s="68">
        <v>0</v>
      </c>
      <c r="V216" s="68">
        <v>0</v>
      </c>
      <c r="W216" s="68">
        <v>0</v>
      </c>
      <c r="X216" s="68">
        <v>0</v>
      </c>
      <c r="Y216" s="68">
        <v>0</v>
      </c>
      <c r="Z216" s="68">
        <v>0</v>
      </c>
      <c r="AA216" s="68">
        <v>0</v>
      </c>
      <c r="AB216" s="68">
        <v>0</v>
      </c>
      <c r="AC216" s="68">
        <v>0</v>
      </c>
      <c r="AD216" s="68">
        <v>0</v>
      </c>
      <c r="AE216" s="68">
        <v>0</v>
      </c>
      <c r="AF216" s="79">
        <v>0</v>
      </c>
      <c r="AG216" s="74">
        <v>0</v>
      </c>
      <c r="AH216" s="82">
        <v>214</v>
      </c>
    </row>
    <row r="217" spans="3:34" ht="18" customHeight="1" x14ac:dyDescent="0.25">
      <c r="C217" s="68">
        <f>_xlfn.XLOOKUP($A217,'01'!$G$3:$G$100,'01'!$R$3:$R$100,"-")</f>
        <v>0</v>
      </c>
      <c r="D217" s="68">
        <f>_xlfn.XLOOKUP($A217,'02'!$G$3:$G$100,'02'!$R$3:$R$100,"-")</f>
        <v>0</v>
      </c>
      <c r="E217" s="68">
        <f>_xlfn.XLOOKUP($A217,'03'!$G$3:$G$100,'03'!$R$3:$R$100,"-")</f>
        <v>0</v>
      </c>
      <c r="F217" s="68">
        <f>_xlfn.XLOOKUP($A217,'04'!$G$3:$G$100,'04'!$R$3:$R$100,"-")</f>
        <v>0</v>
      </c>
      <c r="G217" s="68">
        <f>_xlfn.XLOOKUP($A217,'05'!$G$3:$G$100,'05'!$R$3:$R$100,"-")</f>
        <v>0</v>
      </c>
      <c r="H217" s="68">
        <f>_xlfn.XLOOKUP($A217,'06'!$G$3:$G$100,'06'!$R$3:$R$100,"-")</f>
        <v>0</v>
      </c>
      <c r="I217" s="68">
        <f>_xlfn.XLOOKUP($A217,'07'!$G$3:$G$100,'07'!$R$3:$R$100,"-")</f>
        <v>0</v>
      </c>
      <c r="J217" s="68">
        <f>_xlfn.XLOOKUP($A217,'08'!$G$3:$G$100,'08'!$R$3:$R$100,"-")</f>
        <v>0</v>
      </c>
      <c r="K217" s="68">
        <f>_xlfn.XLOOKUP($A217,'09'!$G$3:$G$100,'09'!$R$3:$R$100,"-")</f>
        <v>0</v>
      </c>
      <c r="L217" s="68">
        <f>_xlfn.XLOOKUP($A217,'10'!$G$3:$G$100,'10'!$R$3:$R$100,"-")</f>
        <v>0</v>
      </c>
      <c r="M217" s="68">
        <f>_xlfn.XLOOKUP($A217,'11'!$G$3:$G$100,'11'!$R$3:$R$100,"-")</f>
        <v>0</v>
      </c>
      <c r="N217" s="68">
        <f>_xlfn.XLOOKUP($A217,'12'!$G$3:$G$100,'12'!$R$3:$R$100,"-")</f>
        <v>0</v>
      </c>
      <c r="O217" s="79">
        <f>SUM(C217:N217)+_xlfn.XLOOKUP(A217,RegisteredPlayers!$F$3:$F$300,RegisteredPlayers!$H$3:$H$300,0)</f>
        <v>0</v>
      </c>
      <c r="P217" s="76">
        <f>_xlfn.XLOOKUP(A217,RegisteredPlayers!$F$3:$F$300,RegisteredPlayers!$I$3:$I$300,0)</f>
        <v>0</v>
      </c>
      <c r="Q217" s="83">
        <v>215</v>
      </c>
      <c r="R217" s="38"/>
      <c r="S217" s="61">
        <v>0</v>
      </c>
      <c r="T217" s="68">
        <v>0</v>
      </c>
      <c r="U217" s="68">
        <v>0</v>
      </c>
      <c r="V217" s="68">
        <v>0</v>
      </c>
      <c r="W217" s="68">
        <v>0</v>
      </c>
      <c r="X217" s="68">
        <v>0</v>
      </c>
      <c r="Y217" s="68">
        <v>0</v>
      </c>
      <c r="Z217" s="68">
        <v>0</v>
      </c>
      <c r="AA217" s="68">
        <v>0</v>
      </c>
      <c r="AB217" s="68">
        <v>0</v>
      </c>
      <c r="AC217" s="68">
        <v>0</v>
      </c>
      <c r="AD217" s="68">
        <v>0</v>
      </c>
      <c r="AE217" s="68">
        <v>0</v>
      </c>
      <c r="AF217" s="79">
        <v>0</v>
      </c>
      <c r="AG217" s="74">
        <v>0</v>
      </c>
      <c r="AH217" s="83">
        <v>215</v>
      </c>
    </row>
    <row r="218" spans="3:34" ht="18" customHeight="1" x14ac:dyDescent="0.25">
      <c r="C218" s="68">
        <f>_xlfn.XLOOKUP($A218,'01'!$G$3:$G$100,'01'!$R$3:$R$100,"-")</f>
        <v>0</v>
      </c>
      <c r="D218" s="68">
        <f>_xlfn.XLOOKUP($A218,'02'!$G$3:$G$100,'02'!$R$3:$R$100,"-")</f>
        <v>0</v>
      </c>
      <c r="E218" s="68">
        <f>_xlfn.XLOOKUP($A218,'03'!$G$3:$G$100,'03'!$R$3:$R$100,"-")</f>
        <v>0</v>
      </c>
      <c r="F218" s="68">
        <f>_xlfn.XLOOKUP($A218,'04'!$G$3:$G$100,'04'!$R$3:$R$100,"-")</f>
        <v>0</v>
      </c>
      <c r="G218" s="68">
        <f>_xlfn.XLOOKUP($A218,'05'!$G$3:$G$100,'05'!$R$3:$R$100,"-")</f>
        <v>0</v>
      </c>
      <c r="H218" s="68">
        <f>_xlfn.XLOOKUP($A218,'06'!$G$3:$G$100,'06'!$R$3:$R$100,"-")</f>
        <v>0</v>
      </c>
      <c r="I218" s="68">
        <f>_xlfn.XLOOKUP($A218,'07'!$G$3:$G$100,'07'!$R$3:$R$100,"-")</f>
        <v>0</v>
      </c>
      <c r="J218" s="68">
        <f>_xlfn.XLOOKUP($A218,'08'!$G$3:$G$100,'08'!$R$3:$R$100,"-")</f>
        <v>0</v>
      </c>
      <c r="K218" s="68">
        <f>_xlfn.XLOOKUP($A218,'09'!$G$3:$G$100,'09'!$R$3:$R$100,"-")</f>
        <v>0</v>
      </c>
      <c r="L218" s="68">
        <f>_xlfn.XLOOKUP($A218,'10'!$G$3:$G$100,'10'!$R$3:$R$100,"-")</f>
        <v>0</v>
      </c>
      <c r="M218" s="68">
        <f>_xlfn.XLOOKUP($A218,'11'!$G$3:$G$100,'11'!$R$3:$R$100,"-")</f>
        <v>0</v>
      </c>
      <c r="N218" s="68">
        <f>_xlfn.XLOOKUP($A218,'12'!$G$3:$G$100,'12'!$R$3:$R$100,"-")</f>
        <v>0</v>
      </c>
      <c r="O218" s="79">
        <f>SUM(C218:N218)+_xlfn.XLOOKUP(A218,RegisteredPlayers!$F$3:$F$300,RegisteredPlayers!$H$3:$H$300,0)</f>
        <v>0</v>
      </c>
      <c r="P218" s="76">
        <f>_xlfn.XLOOKUP(A218,RegisteredPlayers!$F$3:$F$300,RegisteredPlayers!$I$3:$I$300,0)</f>
        <v>0</v>
      </c>
      <c r="Q218" s="82">
        <v>216</v>
      </c>
      <c r="R218" s="38"/>
      <c r="S218" s="61">
        <v>0</v>
      </c>
      <c r="T218" s="68">
        <v>0</v>
      </c>
      <c r="U218" s="68">
        <v>0</v>
      </c>
      <c r="V218" s="68">
        <v>0</v>
      </c>
      <c r="W218" s="68">
        <v>0</v>
      </c>
      <c r="X218" s="68">
        <v>0</v>
      </c>
      <c r="Y218" s="68">
        <v>0</v>
      </c>
      <c r="Z218" s="68">
        <v>0</v>
      </c>
      <c r="AA218" s="68">
        <v>0</v>
      </c>
      <c r="AB218" s="68">
        <v>0</v>
      </c>
      <c r="AC218" s="68">
        <v>0</v>
      </c>
      <c r="AD218" s="68">
        <v>0</v>
      </c>
      <c r="AE218" s="68">
        <v>0</v>
      </c>
      <c r="AF218" s="79">
        <v>0</v>
      </c>
      <c r="AG218" s="74">
        <v>0</v>
      </c>
      <c r="AH218" s="82">
        <v>216</v>
      </c>
    </row>
    <row r="219" spans="3:34" ht="18" customHeight="1" x14ac:dyDescent="0.25">
      <c r="C219" s="68">
        <f>_xlfn.XLOOKUP($A219,'01'!$G$3:$G$100,'01'!$R$3:$R$100,"-")</f>
        <v>0</v>
      </c>
      <c r="D219" s="68">
        <f>_xlfn.XLOOKUP($A219,'02'!$G$3:$G$100,'02'!$R$3:$R$100,"-")</f>
        <v>0</v>
      </c>
      <c r="E219" s="68">
        <f>_xlfn.XLOOKUP($A219,'03'!$G$3:$G$100,'03'!$R$3:$R$100,"-")</f>
        <v>0</v>
      </c>
      <c r="F219" s="68">
        <f>_xlfn.XLOOKUP($A219,'04'!$G$3:$G$100,'04'!$R$3:$R$100,"-")</f>
        <v>0</v>
      </c>
      <c r="G219" s="68">
        <f>_xlfn.XLOOKUP($A219,'05'!$G$3:$G$100,'05'!$R$3:$R$100,"-")</f>
        <v>0</v>
      </c>
      <c r="H219" s="68">
        <f>_xlfn.XLOOKUP($A219,'06'!$G$3:$G$100,'06'!$R$3:$R$100,"-")</f>
        <v>0</v>
      </c>
      <c r="I219" s="68">
        <f>_xlfn.XLOOKUP($A219,'07'!$G$3:$G$100,'07'!$R$3:$R$100,"-")</f>
        <v>0</v>
      </c>
      <c r="J219" s="68">
        <f>_xlfn.XLOOKUP($A219,'08'!$G$3:$G$100,'08'!$R$3:$R$100,"-")</f>
        <v>0</v>
      </c>
      <c r="K219" s="68">
        <f>_xlfn.XLOOKUP($A219,'09'!$G$3:$G$100,'09'!$R$3:$R$100,"-")</f>
        <v>0</v>
      </c>
      <c r="L219" s="68">
        <f>_xlfn.XLOOKUP($A219,'10'!$G$3:$G$100,'10'!$R$3:$R$100,"-")</f>
        <v>0</v>
      </c>
      <c r="M219" s="68">
        <f>_xlfn.XLOOKUP($A219,'11'!$G$3:$G$100,'11'!$R$3:$R$100,"-")</f>
        <v>0</v>
      </c>
      <c r="N219" s="68">
        <f>_xlfn.XLOOKUP($A219,'12'!$G$3:$G$100,'12'!$R$3:$R$100,"-")</f>
        <v>0</v>
      </c>
      <c r="O219" s="79">
        <f>SUM(C219:N219)+_xlfn.XLOOKUP(A219,RegisteredPlayers!$F$3:$F$300,RegisteredPlayers!$H$3:$H$300,0)</f>
        <v>0</v>
      </c>
      <c r="P219" s="76">
        <f>_xlfn.XLOOKUP(A219,RegisteredPlayers!$F$3:$F$300,RegisteredPlayers!$I$3:$I$300,0)</f>
        <v>0</v>
      </c>
      <c r="Q219" s="82">
        <v>217</v>
      </c>
      <c r="R219" s="38"/>
      <c r="S219" s="61">
        <v>0</v>
      </c>
      <c r="T219" s="68">
        <v>0</v>
      </c>
      <c r="U219" s="68">
        <v>0</v>
      </c>
      <c r="V219" s="68">
        <v>0</v>
      </c>
      <c r="W219" s="68">
        <v>0</v>
      </c>
      <c r="X219" s="68">
        <v>0</v>
      </c>
      <c r="Y219" s="68">
        <v>0</v>
      </c>
      <c r="Z219" s="68">
        <v>0</v>
      </c>
      <c r="AA219" s="68">
        <v>0</v>
      </c>
      <c r="AB219" s="68">
        <v>0</v>
      </c>
      <c r="AC219" s="68">
        <v>0</v>
      </c>
      <c r="AD219" s="68">
        <v>0</v>
      </c>
      <c r="AE219" s="68">
        <v>0</v>
      </c>
      <c r="AF219" s="79">
        <v>0</v>
      </c>
      <c r="AG219" s="74">
        <v>0</v>
      </c>
      <c r="AH219" s="82">
        <v>217</v>
      </c>
    </row>
    <row r="220" spans="3:34" ht="18" customHeight="1" x14ac:dyDescent="0.25">
      <c r="C220" s="68">
        <f>_xlfn.XLOOKUP($A220,'01'!$G$3:$G$100,'01'!$R$3:$R$100,"-")</f>
        <v>0</v>
      </c>
      <c r="D220" s="68">
        <f>_xlfn.XLOOKUP($A220,'02'!$G$3:$G$100,'02'!$R$3:$R$100,"-")</f>
        <v>0</v>
      </c>
      <c r="E220" s="68">
        <f>_xlfn.XLOOKUP($A220,'03'!$G$3:$G$100,'03'!$R$3:$R$100,"-")</f>
        <v>0</v>
      </c>
      <c r="F220" s="68">
        <f>_xlfn.XLOOKUP($A220,'04'!$G$3:$G$100,'04'!$R$3:$R$100,"-")</f>
        <v>0</v>
      </c>
      <c r="G220" s="68">
        <f>_xlfn.XLOOKUP($A220,'05'!$G$3:$G$100,'05'!$R$3:$R$100,"-")</f>
        <v>0</v>
      </c>
      <c r="H220" s="68">
        <f>_xlfn.XLOOKUP($A220,'06'!$G$3:$G$100,'06'!$R$3:$R$100,"-")</f>
        <v>0</v>
      </c>
      <c r="I220" s="68">
        <f>_xlfn.XLOOKUP($A220,'07'!$G$3:$G$100,'07'!$R$3:$R$100,"-")</f>
        <v>0</v>
      </c>
      <c r="J220" s="68">
        <f>_xlfn.XLOOKUP($A220,'08'!$G$3:$G$100,'08'!$R$3:$R$100,"-")</f>
        <v>0</v>
      </c>
      <c r="K220" s="68">
        <f>_xlfn.XLOOKUP($A220,'09'!$G$3:$G$100,'09'!$R$3:$R$100,"-")</f>
        <v>0</v>
      </c>
      <c r="L220" s="68">
        <f>_xlfn.XLOOKUP($A220,'10'!$G$3:$G$100,'10'!$R$3:$R$100,"-")</f>
        <v>0</v>
      </c>
      <c r="M220" s="68">
        <f>_xlfn.XLOOKUP($A220,'11'!$G$3:$G$100,'11'!$R$3:$R$100,"-")</f>
        <v>0</v>
      </c>
      <c r="N220" s="68">
        <f>_xlfn.XLOOKUP($A220,'12'!$G$3:$G$100,'12'!$R$3:$R$100,"-")</f>
        <v>0</v>
      </c>
      <c r="O220" s="79">
        <f>SUM(C220:N220)+_xlfn.XLOOKUP(A220,RegisteredPlayers!$F$3:$F$300,RegisteredPlayers!$H$3:$H$300,0)</f>
        <v>0</v>
      </c>
      <c r="P220" s="76">
        <f>_xlfn.XLOOKUP(A220,RegisteredPlayers!$F$3:$F$300,RegisteredPlayers!$I$3:$I$300,0)</f>
        <v>0</v>
      </c>
      <c r="Q220" s="82">
        <v>218</v>
      </c>
      <c r="R220" s="38"/>
      <c r="S220" s="61">
        <v>0</v>
      </c>
      <c r="T220" s="68">
        <v>0</v>
      </c>
      <c r="U220" s="68">
        <v>0</v>
      </c>
      <c r="V220" s="68">
        <v>0</v>
      </c>
      <c r="W220" s="68">
        <v>0</v>
      </c>
      <c r="X220" s="68">
        <v>0</v>
      </c>
      <c r="Y220" s="68">
        <v>0</v>
      </c>
      <c r="Z220" s="68">
        <v>0</v>
      </c>
      <c r="AA220" s="68">
        <v>0</v>
      </c>
      <c r="AB220" s="68">
        <v>0</v>
      </c>
      <c r="AC220" s="68">
        <v>0</v>
      </c>
      <c r="AD220" s="68">
        <v>0</v>
      </c>
      <c r="AE220" s="68">
        <v>0</v>
      </c>
      <c r="AF220" s="79">
        <v>0</v>
      </c>
      <c r="AG220" s="74">
        <v>0</v>
      </c>
      <c r="AH220" s="82">
        <v>218</v>
      </c>
    </row>
    <row r="221" spans="3:34" ht="18" customHeight="1" x14ac:dyDescent="0.25">
      <c r="C221" s="68">
        <f>_xlfn.XLOOKUP($A221,'01'!$G$3:$G$100,'01'!$R$3:$R$100,"-")</f>
        <v>0</v>
      </c>
      <c r="D221" s="68">
        <f>_xlfn.XLOOKUP($A221,'02'!$G$3:$G$100,'02'!$R$3:$R$100,"-")</f>
        <v>0</v>
      </c>
      <c r="E221" s="68">
        <f>_xlfn.XLOOKUP($A221,'03'!$G$3:$G$100,'03'!$R$3:$R$100,"-")</f>
        <v>0</v>
      </c>
      <c r="F221" s="68">
        <f>_xlfn.XLOOKUP($A221,'04'!$G$3:$G$100,'04'!$R$3:$R$100,"-")</f>
        <v>0</v>
      </c>
      <c r="G221" s="68">
        <f>_xlfn.XLOOKUP($A221,'05'!$G$3:$G$100,'05'!$R$3:$R$100,"-")</f>
        <v>0</v>
      </c>
      <c r="H221" s="68">
        <f>_xlfn.XLOOKUP($A221,'06'!$G$3:$G$100,'06'!$R$3:$R$100,"-")</f>
        <v>0</v>
      </c>
      <c r="I221" s="68">
        <f>_xlfn.XLOOKUP($A221,'07'!$G$3:$G$100,'07'!$R$3:$R$100,"-")</f>
        <v>0</v>
      </c>
      <c r="J221" s="68">
        <f>_xlfn.XLOOKUP($A221,'08'!$G$3:$G$100,'08'!$R$3:$R$100,"-")</f>
        <v>0</v>
      </c>
      <c r="K221" s="68">
        <f>_xlfn.XLOOKUP($A221,'09'!$G$3:$G$100,'09'!$R$3:$R$100,"-")</f>
        <v>0</v>
      </c>
      <c r="L221" s="68">
        <f>_xlfn.XLOOKUP($A221,'10'!$G$3:$G$100,'10'!$R$3:$R$100,"-")</f>
        <v>0</v>
      </c>
      <c r="M221" s="68">
        <f>_xlfn.XLOOKUP($A221,'11'!$G$3:$G$100,'11'!$R$3:$R$100,"-")</f>
        <v>0</v>
      </c>
      <c r="N221" s="68">
        <f>_xlfn.XLOOKUP($A221,'12'!$G$3:$G$100,'12'!$R$3:$R$100,"-")</f>
        <v>0</v>
      </c>
      <c r="O221" s="79">
        <f>SUM(C221:N221)+_xlfn.XLOOKUP(A221,RegisteredPlayers!$F$3:$F$300,RegisteredPlayers!$H$3:$H$300,0)</f>
        <v>0</v>
      </c>
      <c r="P221" s="76">
        <f>_xlfn.XLOOKUP(A221,RegisteredPlayers!$F$3:$F$300,RegisteredPlayers!$I$3:$I$300,0)</f>
        <v>0</v>
      </c>
      <c r="Q221" s="82">
        <v>219</v>
      </c>
      <c r="R221" s="38"/>
      <c r="S221" s="61">
        <v>0</v>
      </c>
      <c r="T221" s="68">
        <v>0</v>
      </c>
      <c r="U221" s="68">
        <v>0</v>
      </c>
      <c r="V221" s="68">
        <v>0</v>
      </c>
      <c r="W221" s="68">
        <v>0</v>
      </c>
      <c r="X221" s="68">
        <v>0</v>
      </c>
      <c r="Y221" s="68">
        <v>0</v>
      </c>
      <c r="Z221" s="68">
        <v>0</v>
      </c>
      <c r="AA221" s="68">
        <v>0</v>
      </c>
      <c r="AB221" s="68">
        <v>0</v>
      </c>
      <c r="AC221" s="68">
        <v>0</v>
      </c>
      <c r="AD221" s="68">
        <v>0</v>
      </c>
      <c r="AE221" s="68">
        <v>0</v>
      </c>
      <c r="AF221" s="79">
        <v>0</v>
      </c>
      <c r="AG221" s="74">
        <v>0</v>
      </c>
      <c r="AH221" s="82">
        <v>219</v>
      </c>
    </row>
    <row r="222" spans="3:34" ht="18" customHeight="1" x14ac:dyDescent="0.25">
      <c r="C222" s="68">
        <f>_xlfn.XLOOKUP($A222,'01'!$G$3:$G$100,'01'!$R$3:$R$100,"-")</f>
        <v>0</v>
      </c>
      <c r="D222" s="68">
        <f>_xlfn.XLOOKUP($A222,'02'!$G$3:$G$100,'02'!$R$3:$R$100,"-")</f>
        <v>0</v>
      </c>
      <c r="E222" s="68">
        <f>_xlfn.XLOOKUP($A222,'03'!$G$3:$G$100,'03'!$R$3:$R$100,"-")</f>
        <v>0</v>
      </c>
      <c r="F222" s="68">
        <f>_xlfn.XLOOKUP($A222,'04'!$G$3:$G$100,'04'!$R$3:$R$100,"-")</f>
        <v>0</v>
      </c>
      <c r="G222" s="68">
        <f>_xlfn.XLOOKUP($A222,'05'!$G$3:$G$100,'05'!$R$3:$R$100,"-")</f>
        <v>0</v>
      </c>
      <c r="H222" s="68">
        <f>_xlfn.XLOOKUP($A222,'06'!$G$3:$G$100,'06'!$R$3:$R$100,"-")</f>
        <v>0</v>
      </c>
      <c r="I222" s="68">
        <f>_xlfn.XLOOKUP($A222,'07'!$G$3:$G$100,'07'!$R$3:$R$100,"-")</f>
        <v>0</v>
      </c>
      <c r="J222" s="68">
        <f>_xlfn.XLOOKUP($A222,'08'!$G$3:$G$100,'08'!$R$3:$R$100,"-")</f>
        <v>0</v>
      </c>
      <c r="K222" s="68">
        <f>_xlfn.XLOOKUP($A222,'09'!$G$3:$G$100,'09'!$R$3:$R$100,"-")</f>
        <v>0</v>
      </c>
      <c r="L222" s="68">
        <f>_xlfn.XLOOKUP($A222,'10'!$G$3:$G$100,'10'!$R$3:$R$100,"-")</f>
        <v>0</v>
      </c>
      <c r="M222" s="68">
        <f>_xlfn.XLOOKUP($A222,'11'!$G$3:$G$100,'11'!$R$3:$R$100,"-")</f>
        <v>0</v>
      </c>
      <c r="N222" s="68">
        <f>_xlfn.XLOOKUP($A222,'12'!$G$3:$G$100,'12'!$R$3:$R$100,"-")</f>
        <v>0</v>
      </c>
      <c r="O222" s="79">
        <f>SUM(C222:N222)+_xlfn.XLOOKUP(A222,RegisteredPlayers!$F$3:$F$300,RegisteredPlayers!$H$3:$H$300,0)</f>
        <v>0</v>
      </c>
      <c r="P222" s="76">
        <f>_xlfn.XLOOKUP(A222,RegisteredPlayers!$F$3:$F$300,RegisteredPlayers!$I$3:$I$300,0)</f>
        <v>0</v>
      </c>
      <c r="Q222" s="82">
        <v>220</v>
      </c>
      <c r="R222" s="38"/>
      <c r="S222" s="61">
        <v>0</v>
      </c>
      <c r="T222" s="68">
        <v>0</v>
      </c>
      <c r="U222" s="68">
        <v>0</v>
      </c>
      <c r="V222" s="68">
        <v>0</v>
      </c>
      <c r="W222" s="68">
        <v>0</v>
      </c>
      <c r="X222" s="68">
        <v>0</v>
      </c>
      <c r="Y222" s="68">
        <v>0</v>
      </c>
      <c r="Z222" s="68">
        <v>0</v>
      </c>
      <c r="AA222" s="68">
        <v>0</v>
      </c>
      <c r="AB222" s="68">
        <v>0</v>
      </c>
      <c r="AC222" s="68">
        <v>0</v>
      </c>
      <c r="AD222" s="68">
        <v>0</v>
      </c>
      <c r="AE222" s="68">
        <v>0</v>
      </c>
      <c r="AF222" s="79">
        <v>0</v>
      </c>
      <c r="AG222" s="74">
        <v>0</v>
      </c>
      <c r="AH222" s="82">
        <v>220</v>
      </c>
    </row>
    <row r="223" spans="3:34" ht="18" customHeight="1" x14ac:dyDescent="0.25">
      <c r="C223" s="68">
        <f>_xlfn.XLOOKUP($A223,'01'!$G$3:$G$100,'01'!$R$3:$R$100,"-")</f>
        <v>0</v>
      </c>
      <c r="D223" s="68">
        <f>_xlfn.XLOOKUP($A223,'02'!$G$3:$G$100,'02'!$R$3:$R$100,"-")</f>
        <v>0</v>
      </c>
      <c r="E223" s="68">
        <f>_xlfn.XLOOKUP($A223,'03'!$G$3:$G$100,'03'!$R$3:$R$100,"-")</f>
        <v>0</v>
      </c>
      <c r="F223" s="68">
        <f>_xlfn.XLOOKUP($A223,'04'!$G$3:$G$100,'04'!$R$3:$R$100,"-")</f>
        <v>0</v>
      </c>
      <c r="G223" s="68">
        <f>_xlfn.XLOOKUP($A223,'05'!$G$3:$G$100,'05'!$R$3:$R$100,"-")</f>
        <v>0</v>
      </c>
      <c r="H223" s="68">
        <f>_xlfn.XLOOKUP($A223,'06'!$G$3:$G$100,'06'!$R$3:$R$100,"-")</f>
        <v>0</v>
      </c>
      <c r="I223" s="68">
        <f>_xlfn.XLOOKUP($A223,'07'!$G$3:$G$100,'07'!$R$3:$R$100,"-")</f>
        <v>0</v>
      </c>
      <c r="J223" s="68">
        <f>_xlfn.XLOOKUP($A223,'08'!$G$3:$G$100,'08'!$R$3:$R$100,"-")</f>
        <v>0</v>
      </c>
      <c r="K223" s="68">
        <f>_xlfn.XLOOKUP($A223,'09'!$G$3:$G$100,'09'!$R$3:$R$100,"-")</f>
        <v>0</v>
      </c>
      <c r="L223" s="68">
        <f>_xlfn.XLOOKUP($A223,'10'!$G$3:$G$100,'10'!$R$3:$R$100,"-")</f>
        <v>0</v>
      </c>
      <c r="M223" s="68">
        <f>_xlfn.XLOOKUP($A223,'11'!$G$3:$G$100,'11'!$R$3:$R$100,"-")</f>
        <v>0</v>
      </c>
      <c r="N223" s="68">
        <f>_xlfn.XLOOKUP($A223,'12'!$G$3:$G$100,'12'!$R$3:$R$100,"-")</f>
        <v>0</v>
      </c>
      <c r="O223" s="79">
        <f>SUM(C223:N223)+_xlfn.XLOOKUP(A223,RegisteredPlayers!$F$3:$F$300,RegisteredPlayers!$H$3:$H$300,0)</f>
        <v>0</v>
      </c>
      <c r="P223" s="76">
        <f>_xlfn.XLOOKUP(A223,RegisteredPlayers!$F$3:$F$300,RegisteredPlayers!$I$3:$I$300,0)</f>
        <v>0</v>
      </c>
      <c r="Q223" s="82">
        <v>221</v>
      </c>
      <c r="R223" s="38"/>
      <c r="S223" s="61">
        <v>0</v>
      </c>
      <c r="T223" s="68">
        <v>0</v>
      </c>
      <c r="U223" s="68">
        <v>0</v>
      </c>
      <c r="V223" s="68">
        <v>0</v>
      </c>
      <c r="W223" s="68">
        <v>0</v>
      </c>
      <c r="X223" s="68">
        <v>0</v>
      </c>
      <c r="Y223" s="68">
        <v>0</v>
      </c>
      <c r="Z223" s="68">
        <v>0</v>
      </c>
      <c r="AA223" s="68">
        <v>0</v>
      </c>
      <c r="AB223" s="68">
        <v>0</v>
      </c>
      <c r="AC223" s="68">
        <v>0</v>
      </c>
      <c r="AD223" s="68">
        <v>0</v>
      </c>
      <c r="AE223" s="68">
        <v>0</v>
      </c>
      <c r="AF223" s="79">
        <v>0</v>
      </c>
      <c r="AG223" s="74">
        <v>0</v>
      </c>
      <c r="AH223" s="82">
        <v>221</v>
      </c>
    </row>
    <row r="224" spans="3:34" ht="18" customHeight="1" x14ac:dyDescent="0.25">
      <c r="C224" s="68">
        <f>_xlfn.XLOOKUP($A224,'01'!$G$3:$G$100,'01'!$R$3:$R$100,"-")</f>
        <v>0</v>
      </c>
      <c r="D224" s="68">
        <f>_xlfn.XLOOKUP($A224,'02'!$G$3:$G$100,'02'!$R$3:$R$100,"-")</f>
        <v>0</v>
      </c>
      <c r="E224" s="68">
        <f>_xlfn.XLOOKUP($A224,'03'!$G$3:$G$100,'03'!$R$3:$R$100,"-")</f>
        <v>0</v>
      </c>
      <c r="F224" s="68">
        <f>_xlfn.XLOOKUP($A224,'04'!$G$3:$G$100,'04'!$R$3:$R$100,"-")</f>
        <v>0</v>
      </c>
      <c r="G224" s="68">
        <f>_xlfn.XLOOKUP($A224,'05'!$G$3:$G$100,'05'!$R$3:$R$100,"-")</f>
        <v>0</v>
      </c>
      <c r="H224" s="68">
        <f>_xlfn.XLOOKUP($A224,'06'!$G$3:$G$100,'06'!$R$3:$R$100,"-")</f>
        <v>0</v>
      </c>
      <c r="I224" s="68">
        <f>_xlfn.XLOOKUP($A224,'07'!$G$3:$G$100,'07'!$R$3:$R$100,"-")</f>
        <v>0</v>
      </c>
      <c r="J224" s="68">
        <f>_xlfn.XLOOKUP($A224,'08'!$G$3:$G$100,'08'!$R$3:$R$100,"-")</f>
        <v>0</v>
      </c>
      <c r="K224" s="68">
        <f>_xlfn.XLOOKUP($A224,'09'!$G$3:$G$100,'09'!$R$3:$R$100,"-")</f>
        <v>0</v>
      </c>
      <c r="L224" s="68">
        <f>_xlfn.XLOOKUP($A224,'10'!$G$3:$G$100,'10'!$R$3:$R$100,"-")</f>
        <v>0</v>
      </c>
      <c r="M224" s="68">
        <f>_xlfn.XLOOKUP($A224,'11'!$G$3:$G$100,'11'!$R$3:$R$100,"-")</f>
        <v>0</v>
      </c>
      <c r="N224" s="68">
        <f>_xlfn.XLOOKUP($A224,'12'!$G$3:$G$100,'12'!$R$3:$R$100,"-")</f>
        <v>0</v>
      </c>
      <c r="O224" s="79">
        <f>SUM(C224:N224)+_xlfn.XLOOKUP(A224,RegisteredPlayers!$F$3:$F$300,RegisteredPlayers!$H$3:$H$300,0)</f>
        <v>0</v>
      </c>
      <c r="P224" s="76">
        <f>_xlfn.XLOOKUP(A224,RegisteredPlayers!$F$3:$F$300,RegisteredPlayers!$I$3:$I$300,0)</f>
        <v>0</v>
      </c>
      <c r="Q224" s="82">
        <v>222</v>
      </c>
      <c r="R224" s="38"/>
      <c r="S224" s="61">
        <v>0</v>
      </c>
      <c r="T224" s="68">
        <v>0</v>
      </c>
      <c r="U224" s="68">
        <v>0</v>
      </c>
      <c r="V224" s="68">
        <v>0</v>
      </c>
      <c r="W224" s="68">
        <v>0</v>
      </c>
      <c r="X224" s="68">
        <v>0</v>
      </c>
      <c r="Y224" s="68">
        <v>0</v>
      </c>
      <c r="Z224" s="68">
        <v>0</v>
      </c>
      <c r="AA224" s="68">
        <v>0</v>
      </c>
      <c r="AB224" s="68">
        <v>0</v>
      </c>
      <c r="AC224" s="68">
        <v>0</v>
      </c>
      <c r="AD224" s="68">
        <v>0</v>
      </c>
      <c r="AE224" s="68">
        <v>0</v>
      </c>
      <c r="AF224" s="79">
        <v>0</v>
      </c>
      <c r="AG224" s="74">
        <v>0</v>
      </c>
      <c r="AH224" s="82">
        <v>222</v>
      </c>
    </row>
    <row r="225" spans="3:34" ht="18" customHeight="1" x14ac:dyDescent="0.25">
      <c r="C225" s="68">
        <f>_xlfn.XLOOKUP($A225,'01'!$G$3:$G$100,'01'!$R$3:$R$100,"-")</f>
        <v>0</v>
      </c>
      <c r="D225" s="68">
        <f>_xlfn.XLOOKUP($A225,'02'!$G$3:$G$100,'02'!$R$3:$R$100,"-")</f>
        <v>0</v>
      </c>
      <c r="E225" s="68">
        <f>_xlfn.XLOOKUP($A225,'03'!$G$3:$G$100,'03'!$R$3:$R$100,"-")</f>
        <v>0</v>
      </c>
      <c r="F225" s="68">
        <f>_xlfn.XLOOKUP($A225,'04'!$G$3:$G$100,'04'!$R$3:$R$100,"-")</f>
        <v>0</v>
      </c>
      <c r="G225" s="68">
        <f>_xlfn.XLOOKUP($A225,'05'!$G$3:$G$100,'05'!$R$3:$R$100,"-")</f>
        <v>0</v>
      </c>
      <c r="H225" s="68">
        <f>_xlfn.XLOOKUP($A225,'06'!$G$3:$G$100,'06'!$R$3:$R$100,"-")</f>
        <v>0</v>
      </c>
      <c r="I225" s="68">
        <f>_xlfn.XLOOKUP($A225,'07'!$G$3:$G$100,'07'!$R$3:$R$100,"-")</f>
        <v>0</v>
      </c>
      <c r="J225" s="68">
        <f>_xlfn.XLOOKUP($A225,'08'!$G$3:$G$100,'08'!$R$3:$R$100,"-")</f>
        <v>0</v>
      </c>
      <c r="K225" s="68">
        <f>_xlfn.XLOOKUP($A225,'09'!$G$3:$G$100,'09'!$R$3:$R$100,"-")</f>
        <v>0</v>
      </c>
      <c r="L225" s="68">
        <f>_xlfn.XLOOKUP($A225,'10'!$G$3:$G$100,'10'!$R$3:$R$100,"-")</f>
        <v>0</v>
      </c>
      <c r="M225" s="68">
        <f>_xlfn.XLOOKUP($A225,'11'!$G$3:$G$100,'11'!$R$3:$R$100,"-")</f>
        <v>0</v>
      </c>
      <c r="N225" s="68">
        <f>_xlfn.XLOOKUP($A225,'12'!$G$3:$G$100,'12'!$R$3:$R$100,"-")</f>
        <v>0</v>
      </c>
      <c r="O225" s="79">
        <f>SUM(C225:N225)+_xlfn.XLOOKUP(A225,RegisteredPlayers!$F$3:$F$300,RegisteredPlayers!$H$3:$H$300,0)</f>
        <v>0</v>
      </c>
      <c r="P225" s="76">
        <f>_xlfn.XLOOKUP(A225,RegisteredPlayers!$F$3:$F$300,RegisteredPlayers!$I$3:$I$300,0)</f>
        <v>0</v>
      </c>
      <c r="Q225" s="82">
        <v>223</v>
      </c>
      <c r="R225" s="38"/>
      <c r="S225" s="61">
        <v>0</v>
      </c>
      <c r="T225" s="68">
        <v>0</v>
      </c>
      <c r="U225" s="68">
        <v>0</v>
      </c>
      <c r="V225" s="68">
        <v>0</v>
      </c>
      <c r="W225" s="68">
        <v>0</v>
      </c>
      <c r="X225" s="68">
        <v>0</v>
      </c>
      <c r="Y225" s="68">
        <v>0</v>
      </c>
      <c r="Z225" s="68">
        <v>0</v>
      </c>
      <c r="AA225" s="68">
        <v>0</v>
      </c>
      <c r="AB225" s="68">
        <v>0</v>
      </c>
      <c r="AC225" s="68">
        <v>0</v>
      </c>
      <c r="AD225" s="68">
        <v>0</v>
      </c>
      <c r="AE225" s="68">
        <v>0</v>
      </c>
      <c r="AF225" s="79">
        <v>0</v>
      </c>
      <c r="AG225" s="74">
        <v>0</v>
      </c>
      <c r="AH225" s="82">
        <v>223</v>
      </c>
    </row>
    <row r="226" spans="3:34" ht="18" customHeight="1" x14ac:dyDescent="0.25">
      <c r="C226" s="68">
        <f>_xlfn.XLOOKUP($A226,'01'!$G$3:$G$100,'01'!$R$3:$R$100,"-")</f>
        <v>0</v>
      </c>
      <c r="D226" s="68">
        <f>_xlfn.XLOOKUP($A226,'02'!$G$3:$G$100,'02'!$R$3:$R$100,"-")</f>
        <v>0</v>
      </c>
      <c r="E226" s="68">
        <f>_xlfn.XLOOKUP($A226,'03'!$G$3:$G$100,'03'!$R$3:$R$100,"-")</f>
        <v>0</v>
      </c>
      <c r="F226" s="68">
        <f>_xlfn.XLOOKUP($A226,'04'!$G$3:$G$100,'04'!$R$3:$R$100,"-")</f>
        <v>0</v>
      </c>
      <c r="G226" s="68">
        <f>_xlfn.XLOOKUP($A226,'05'!$G$3:$G$100,'05'!$R$3:$R$100,"-")</f>
        <v>0</v>
      </c>
      <c r="H226" s="68">
        <f>_xlfn.XLOOKUP($A226,'06'!$G$3:$G$100,'06'!$R$3:$R$100,"-")</f>
        <v>0</v>
      </c>
      <c r="I226" s="68">
        <f>_xlfn.XLOOKUP($A226,'07'!$G$3:$G$100,'07'!$R$3:$R$100,"-")</f>
        <v>0</v>
      </c>
      <c r="J226" s="68">
        <f>_xlfn.XLOOKUP($A226,'08'!$G$3:$G$100,'08'!$R$3:$R$100,"-")</f>
        <v>0</v>
      </c>
      <c r="K226" s="68">
        <f>_xlfn.XLOOKUP($A226,'09'!$G$3:$G$100,'09'!$R$3:$R$100,"-")</f>
        <v>0</v>
      </c>
      <c r="L226" s="68">
        <f>_xlfn.XLOOKUP($A226,'10'!$G$3:$G$100,'10'!$R$3:$R$100,"-")</f>
        <v>0</v>
      </c>
      <c r="M226" s="68">
        <f>_xlfn.XLOOKUP($A226,'11'!$G$3:$G$100,'11'!$R$3:$R$100,"-")</f>
        <v>0</v>
      </c>
      <c r="N226" s="68">
        <f>_xlfn.XLOOKUP($A226,'12'!$G$3:$G$100,'12'!$R$3:$R$100,"-")</f>
        <v>0</v>
      </c>
      <c r="O226" s="79">
        <f>SUM(C226:N226)+_xlfn.XLOOKUP(A226,RegisteredPlayers!$F$3:$F$300,RegisteredPlayers!$H$3:$H$300,0)</f>
        <v>0</v>
      </c>
      <c r="P226" s="76">
        <f>_xlfn.XLOOKUP(A226,RegisteredPlayers!$F$3:$F$300,RegisteredPlayers!$I$3:$I$300,0)</f>
        <v>0</v>
      </c>
      <c r="Q226" s="82">
        <v>224</v>
      </c>
      <c r="R226" s="38"/>
      <c r="S226" s="61">
        <v>0</v>
      </c>
      <c r="T226" s="68">
        <v>0</v>
      </c>
      <c r="U226" s="68">
        <v>0</v>
      </c>
      <c r="V226" s="68">
        <v>0</v>
      </c>
      <c r="W226" s="68">
        <v>0</v>
      </c>
      <c r="X226" s="68">
        <v>0</v>
      </c>
      <c r="Y226" s="68">
        <v>0</v>
      </c>
      <c r="Z226" s="68">
        <v>0</v>
      </c>
      <c r="AA226" s="68">
        <v>0</v>
      </c>
      <c r="AB226" s="68">
        <v>0</v>
      </c>
      <c r="AC226" s="68">
        <v>0</v>
      </c>
      <c r="AD226" s="68">
        <v>0</v>
      </c>
      <c r="AE226" s="68">
        <v>0</v>
      </c>
      <c r="AF226" s="79">
        <v>0</v>
      </c>
      <c r="AG226" s="74">
        <v>0</v>
      </c>
      <c r="AH226" s="82">
        <v>224</v>
      </c>
    </row>
    <row r="227" spans="3:34" ht="18" customHeight="1" x14ac:dyDescent="0.25">
      <c r="C227" s="68">
        <f>_xlfn.XLOOKUP($A227,'01'!$G$3:$G$100,'01'!$R$3:$R$100,"-")</f>
        <v>0</v>
      </c>
      <c r="D227" s="68">
        <f>_xlfn.XLOOKUP($A227,'02'!$G$3:$G$100,'02'!$R$3:$R$100,"-")</f>
        <v>0</v>
      </c>
      <c r="E227" s="68">
        <f>_xlfn.XLOOKUP($A227,'03'!$G$3:$G$100,'03'!$R$3:$R$100,"-")</f>
        <v>0</v>
      </c>
      <c r="F227" s="68">
        <f>_xlfn.XLOOKUP($A227,'04'!$G$3:$G$100,'04'!$R$3:$R$100,"-")</f>
        <v>0</v>
      </c>
      <c r="G227" s="68">
        <f>_xlfn.XLOOKUP($A227,'05'!$G$3:$G$100,'05'!$R$3:$R$100,"-")</f>
        <v>0</v>
      </c>
      <c r="H227" s="68">
        <f>_xlfn.XLOOKUP($A227,'06'!$G$3:$G$100,'06'!$R$3:$R$100,"-")</f>
        <v>0</v>
      </c>
      <c r="I227" s="68">
        <f>_xlfn.XLOOKUP($A227,'07'!$G$3:$G$100,'07'!$R$3:$R$100,"-")</f>
        <v>0</v>
      </c>
      <c r="J227" s="68">
        <f>_xlfn.XLOOKUP($A227,'08'!$G$3:$G$100,'08'!$R$3:$R$100,"-")</f>
        <v>0</v>
      </c>
      <c r="K227" s="68">
        <f>_xlfn.XLOOKUP($A227,'09'!$G$3:$G$100,'09'!$R$3:$R$100,"-")</f>
        <v>0</v>
      </c>
      <c r="L227" s="68">
        <f>_xlfn.XLOOKUP($A227,'10'!$G$3:$G$100,'10'!$R$3:$R$100,"-")</f>
        <v>0</v>
      </c>
      <c r="M227" s="68">
        <f>_xlfn.XLOOKUP($A227,'11'!$G$3:$G$100,'11'!$R$3:$R$100,"-")</f>
        <v>0</v>
      </c>
      <c r="N227" s="68">
        <f>_xlfn.XLOOKUP($A227,'12'!$G$3:$G$100,'12'!$R$3:$R$100,"-")</f>
        <v>0</v>
      </c>
      <c r="O227" s="79">
        <f>SUM(C227:N227)+_xlfn.XLOOKUP(A227,RegisteredPlayers!$F$3:$F$300,RegisteredPlayers!$H$3:$H$300,0)</f>
        <v>0</v>
      </c>
      <c r="P227" s="76">
        <f>_xlfn.XLOOKUP(A227,RegisteredPlayers!$F$3:$F$300,RegisteredPlayers!$I$3:$I$300,0)</f>
        <v>0</v>
      </c>
      <c r="Q227" s="83">
        <v>225</v>
      </c>
      <c r="R227" s="38"/>
      <c r="S227" s="61">
        <v>0</v>
      </c>
      <c r="T227" s="68">
        <v>0</v>
      </c>
      <c r="U227" s="68">
        <v>0</v>
      </c>
      <c r="V227" s="68">
        <v>0</v>
      </c>
      <c r="W227" s="68">
        <v>0</v>
      </c>
      <c r="X227" s="68">
        <v>0</v>
      </c>
      <c r="Y227" s="68">
        <v>0</v>
      </c>
      <c r="Z227" s="68">
        <v>0</v>
      </c>
      <c r="AA227" s="68">
        <v>0</v>
      </c>
      <c r="AB227" s="68">
        <v>0</v>
      </c>
      <c r="AC227" s="68">
        <v>0</v>
      </c>
      <c r="AD227" s="68">
        <v>0</v>
      </c>
      <c r="AE227" s="68">
        <v>0</v>
      </c>
      <c r="AF227" s="79">
        <v>0</v>
      </c>
      <c r="AG227" s="74">
        <v>0</v>
      </c>
      <c r="AH227" s="83">
        <v>225</v>
      </c>
    </row>
    <row r="228" spans="3:34" ht="18" customHeight="1" x14ac:dyDescent="0.25">
      <c r="C228" s="68">
        <f>_xlfn.XLOOKUP($A228,'01'!$G$3:$G$100,'01'!$R$3:$R$100,"-")</f>
        <v>0</v>
      </c>
      <c r="D228" s="68">
        <f>_xlfn.XLOOKUP($A228,'02'!$G$3:$G$100,'02'!$R$3:$R$100,"-")</f>
        <v>0</v>
      </c>
      <c r="E228" s="68">
        <f>_xlfn.XLOOKUP($A228,'03'!$G$3:$G$100,'03'!$R$3:$R$100,"-")</f>
        <v>0</v>
      </c>
      <c r="F228" s="68">
        <f>_xlfn.XLOOKUP($A228,'04'!$G$3:$G$100,'04'!$R$3:$R$100,"-")</f>
        <v>0</v>
      </c>
      <c r="G228" s="68">
        <f>_xlfn.XLOOKUP($A228,'05'!$G$3:$G$100,'05'!$R$3:$R$100,"-")</f>
        <v>0</v>
      </c>
      <c r="H228" s="68">
        <f>_xlfn.XLOOKUP($A228,'06'!$G$3:$G$100,'06'!$R$3:$R$100,"-")</f>
        <v>0</v>
      </c>
      <c r="I228" s="68">
        <f>_xlfn.XLOOKUP($A228,'07'!$G$3:$G$100,'07'!$R$3:$R$100,"-")</f>
        <v>0</v>
      </c>
      <c r="J228" s="68">
        <f>_xlfn.XLOOKUP($A228,'08'!$G$3:$G$100,'08'!$R$3:$R$100,"-")</f>
        <v>0</v>
      </c>
      <c r="K228" s="68">
        <f>_xlfn.XLOOKUP($A228,'09'!$G$3:$G$100,'09'!$R$3:$R$100,"-")</f>
        <v>0</v>
      </c>
      <c r="L228" s="68">
        <f>_xlfn.XLOOKUP($A228,'10'!$G$3:$G$100,'10'!$R$3:$R$100,"-")</f>
        <v>0</v>
      </c>
      <c r="M228" s="68">
        <f>_xlfn.XLOOKUP($A228,'11'!$G$3:$G$100,'11'!$R$3:$R$100,"-")</f>
        <v>0</v>
      </c>
      <c r="N228" s="68">
        <f>_xlfn.XLOOKUP($A228,'12'!$G$3:$G$100,'12'!$R$3:$R$100,"-")</f>
        <v>0</v>
      </c>
      <c r="O228" s="79">
        <f>SUM(C228:N228)+_xlfn.XLOOKUP(A228,RegisteredPlayers!$F$3:$F$300,RegisteredPlayers!$H$3:$H$300,0)</f>
        <v>0</v>
      </c>
      <c r="P228" s="76">
        <f>_xlfn.XLOOKUP(A228,RegisteredPlayers!$F$3:$F$300,RegisteredPlayers!$I$3:$I$300,0)</f>
        <v>0</v>
      </c>
      <c r="Q228" s="82">
        <v>226</v>
      </c>
      <c r="R228" s="38"/>
      <c r="S228" s="61">
        <v>0</v>
      </c>
      <c r="T228" s="68">
        <v>0</v>
      </c>
      <c r="U228" s="68">
        <v>0</v>
      </c>
      <c r="V228" s="68">
        <v>0</v>
      </c>
      <c r="W228" s="68">
        <v>0</v>
      </c>
      <c r="X228" s="68">
        <v>0</v>
      </c>
      <c r="Y228" s="68">
        <v>0</v>
      </c>
      <c r="Z228" s="68">
        <v>0</v>
      </c>
      <c r="AA228" s="68">
        <v>0</v>
      </c>
      <c r="AB228" s="68">
        <v>0</v>
      </c>
      <c r="AC228" s="68">
        <v>0</v>
      </c>
      <c r="AD228" s="68">
        <v>0</v>
      </c>
      <c r="AE228" s="68">
        <v>0</v>
      </c>
      <c r="AF228" s="79">
        <v>0</v>
      </c>
      <c r="AG228" s="74">
        <v>0</v>
      </c>
      <c r="AH228" s="82">
        <v>226</v>
      </c>
    </row>
    <row r="229" spans="3:34" ht="18" customHeight="1" x14ac:dyDescent="0.25">
      <c r="C229" s="68">
        <f>_xlfn.XLOOKUP($A229,'01'!$G$3:$G$100,'01'!$R$3:$R$100,"-")</f>
        <v>0</v>
      </c>
      <c r="D229" s="68">
        <f>_xlfn.XLOOKUP($A229,'02'!$G$3:$G$100,'02'!$R$3:$R$100,"-")</f>
        <v>0</v>
      </c>
      <c r="E229" s="68">
        <f>_xlfn.XLOOKUP($A229,'03'!$G$3:$G$100,'03'!$R$3:$R$100,"-")</f>
        <v>0</v>
      </c>
      <c r="F229" s="68">
        <f>_xlfn.XLOOKUP($A229,'04'!$G$3:$G$100,'04'!$R$3:$R$100,"-")</f>
        <v>0</v>
      </c>
      <c r="G229" s="68">
        <f>_xlfn.XLOOKUP($A229,'05'!$G$3:$G$100,'05'!$R$3:$R$100,"-")</f>
        <v>0</v>
      </c>
      <c r="H229" s="68">
        <f>_xlfn.XLOOKUP($A229,'06'!$G$3:$G$100,'06'!$R$3:$R$100,"-")</f>
        <v>0</v>
      </c>
      <c r="I229" s="68">
        <f>_xlfn.XLOOKUP($A229,'07'!$G$3:$G$100,'07'!$R$3:$R$100,"-")</f>
        <v>0</v>
      </c>
      <c r="J229" s="68">
        <f>_xlfn.XLOOKUP($A229,'08'!$G$3:$G$100,'08'!$R$3:$R$100,"-")</f>
        <v>0</v>
      </c>
      <c r="K229" s="68">
        <f>_xlfn.XLOOKUP($A229,'09'!$G$3:$G$100,'09'!$R$3:$R$100,"-")</f>
        <v>0</v>
      </c>
      <c r="L229" s="68">
        <f>_xlfn.XLOOKUP($A229,'10'!$G$3:$G$100,'10'!$R$3:$R$100,"-")</f>
        <v>0</v>
      </c>
      <c r="M229" s="68">
        <f>_xlfn.XLOOKUP($A229,'11'!$G$3:$G$100,'11'!$R$3:$R$100,"-")</f>
        <v>0</v>
      </c>
      <c r="N229" s="68">
        <f>_xlfn.XLOOKUP($A229,'12'!$G$3:$G$100,'12'!$R$3:$R$100,"-")</f>
        <v>0</v>
      </c>
      <c r="O229" s="79">
        <f>SUM(C229:N229)+_xlfn.XLOOKUP(A229,RegisteredPlayers!$F$3:$F$300,RegisteredPlayers!$H$3:$H$300,0)</f>
        <v>0</v>
      </c>
      <c r="P229" s="76">
        <f>_xlfn.XLOOKUP(A229,RegisteredPlayers!$F$3:$F$300,RegisteredPlayers!$I$3:$I$300,0)</f>
        <v>0</v>
      </c>
      <c r="Q229" s="82">
        <v>227</v>
      </c>
      <c r="R229" s="38"/>
      <c r="S229" s="61">
        <v>0</v>
      </c>
      <c r="T229" s="68">
        <v>0</v>
      </c>
      <c r="U229" s="68">
        <v>0</v>
      </c>
      <c r="V229" s="68">
        <v>0</v>
      </c>
      <c r="W229" s="68">
        <v>0</v>
      </c>
      <c r="X229" s="68">
        <v>0</v>
      </c>
      <c r="Y229" s="68">
        <v>0</v>
      </c>
      <c r="Z229" s="68">
        <v>0</v>
      </c>
      <c r="AA229" s="68">
        <v>0</v>
      </c>
      <c r="AB229" s="68">
        <v>0</v>
      </c>
      <c r="AC229" s="68">
        <v>0</v>
      </c>
      <c r="AD229" s="68">
        <v>0</v>
      </c>
      <c r="AE229" s="68">
        <v>0</v>
      </c>
      <c r="AF229" s="79">
        <v>0</v>
      </c>
      <c r="AG229" s="74">
        <v>0</v>
      </c>
      <c r="AH229" s="82">
        <v>227</v>
      </c>
    </row>
    <row r="230" spans="3:34" ht="18" customHeight="1" x14ac:dyDescent="0.25">
      <c r="C230" s="68">
        <f>_xlfn.XLOOKUP($A230,'01'!$G$3:$G$100,'01'!$R$3:$R$100,"-")</f>
        <v>0</v>
      </c>
      <c r="D230" s="68">
        <f>_xlfn.XLOOKUP($A230,'02'!$G$3:$G$100,'02'!$R$3:$R$100,"-")</f>
        <v>0</v>
      </c>
      <c r="E230" s="68">
        <f>_xlfn.XLOOKUP($A230,'03'!$G$3:$G$100,'03'!$R$3:$R$100,"-")</f>
        <v>0</v>
      </c>
      <c r="F230" s="68">
        <f>_xlfn.XLOOKUP($A230,'04'!$G$3:$G$100,'04'!$R$3:$R$100,"-")</f>
        <v>0</v>
      </c>
      <c r="G230" s="68">
        <f>_xlfn.XLOOKUP($A230,'05'!$G$3:$G$100,'05'!$R$3:$R$100,"-")</f>
        <v>0</v>
      </c>
      <c r="H230" s="68">
        <f>_xlfn.XLOOKUP($A230,'06'!$G$3:$G$100,'06'!$R$3:$R$100,"-")</f>
        <v>0</v>
      </c>
      <c r="I230" s="68">
        <f>_xlfn.XLOOKUP($A230,'07'!$G$3:$G$100,'07'!$R$3:$R$100,"-")</f>
        <v>0</v>
      </c>
      <c r="J230" s="68">
        <f>_xlfn.XLOOKUP($A230,'08'!$G$3:$G$100,'08'!$R$3:$R$100,"-")</f>
        <v>0</v>
      </c>
      <c r="K230" s="68">
        <f>_xlfn.XLOOKUP($A230,'09'!$G$3:$G$100,'09'!$R$3:$R$100,"-")</f>
        <v>0</v>
      </c>
      <c r="L230" s="68">
        <f>_xlfn.XLOOKUP($A230,'10'!$G$3:$G$100,'10'!$R$3:$R$100,"-")</f>
        <v>0</v>
      </c>
      <c r="M230" s="68">
        <f>_xlfn.XLOOKUP($A230,'11'!$G$3:$G$100,'11'!$R$3:$R$100,"-")</f>
        <v>0</v>
      </c>
      <c r="N230" s="68">
        <f>_xlfn.XLOOKUP($A230,'12'!$G$3:$G$100,'12'!$R$3:$R$100,"-")</f>
        <v>0</v>
      </c>
      <c r="O230" s="79">
        <f>SUM(C230:N230)+_xlfn.XLOOKUP(A230,RegisteredPlayers!$F$3:$F$300,RegisteredPlayers!$H$3:$H$300,0)</f>
        <v>0</v>
      </c>
      <c r="P230" s="76">
        <f>_xlfn.XLOOKUP(A230,RegisteredPlayers!$F$3:$F$300,RegisteredPlayers!$I$3:$I$300,0)</f>
        <v>0</v>
      </c>
      <c r="Q230" s="82">
        <v>228</v>
      </c>
      <c r="R230" s="38"/>
      <c r="S230" s="61">
        <v>0</v>
      </c>
      <c r="T230" s="68">
        <v>0</v>
      </c>
      <c r="U230" s="68">
        <v>0</v>
      </c>
      <c r="V230" s="68">
        <v>0</v>
      </c>
      <c r="W230" s="68">
        <v>0</v>
      </c>
      <c r="X230" s="68">
        <v>0</v>
      </c>
      <c r="Y230" s="68">
        <v>0</v>
      </c>
      <c r="Z230" s="68">
        <v>0</v>
      </c>
      <c r="AA230" s="68">
        <v>0</v>
      </c>
      <c r="AB230" s="68">
        <v>0</v>
      </c>
      <c r="AC230" s="68">
        <v>0</v>
      </c>
      <c r="AD230" s="68">
        <v>0</v>
      </c>
      <c r="AE230" s="68">
        <v>0</v>
      </c>
      <c r="AF230" s="79">
        <v>0</v>
      </c>
      <c r="AG230" s="74">
        <v>0</v>
      </c>
      <c r="AH230" s="82">
        <v>228</v>
      </c>
    </row>
    <row r="231" spans="3:34" ht="18" customHeight="1" x14ac:dyDescent="0.25">
      <c r="C231" s="68">
        <f>_xlfn.XLOOKUP($A231,'01'!$G$3:$G$100,'01'!$R$3:$R$100,"-")</f>
        <v>0</v>
      </c>
      <c r="D231" s="68">
        <f>_xlfn.XLOOKUP($A231,'02'!$G$3:$G$100,'02'!$R$3:$R$100,"-")</f>
        <v>0</v>
      </c>
      <c r="E231" s="68">
        <f>_xlfn.XLOOKUP($A231,'03'!$G$3:$G$100,'03'!$R$3:$R$100,"-")</f>
        <v>0</v>
      </c>
      <c r="F231" s="68">
        <f>_xlfn.XLOOKUP($A231,'04'!$G$3:$G$100,'04'!$R$3:$R$100,"-")</f>
        <v>0</v>
      </c>
      <c r="G231" s="68">
        <f>_xlfn.XLOOKUP($A231,'05'!$G$3:$G$100,'05'!$R$3:$R$100,"-")</f>
        <v>0</v>
      </c>
      <c r="H231" s="68">
        <f>_xlfn.XLOOKUP($A231,'06'!$G$3:$G$100,'06'!$R$3:$R$100,"-")</f>
        <v>0</v>
      </c>
      <c r="I231" s="68">
        <f>_xlfn.XLOOKUP($A231,'07'!$G$3:$G$100,'07'!$R$3:$R$100,"-")</f>
        <v>0</v>
      </c>
      <c r="J231" s="68">
        <f>_xlfn.XLOOKUP($A231,'08'!$G$3:$G$100,'08'!$R$3:$R$100,"-")</f>
        <v>0</v>
      </c>
      <c r="K231" s="68">
        <f>_xlfn.XLOOKUP($A231,'09'!$G$3:$G$100,'09'!$R$3:$R$100,"-")</f>
        <v>0</v>
      </c>
      <c r="L231" s="68">
        <f>_xlfn.XLOOKUP($A231,'10'!$G$3:$G$100,'10'!$R$3:$R$100,"-")</f>
        <v>0</v>
      </c>
      <c r="M231" s="68">
        <f>_xlfn.XLOOKUP($A231,'11'!$G$3:$G$100,'11'!$R$3:$R$100,"-")</f>
        <v>0</v>
      </c>
      <c r="N231" s="68">
        <f>_xlfn.XLOOKUP($A231,'12'!$G$3:$G$100,'12'!$R$3:$R$100,"-")</f>
        <v>0</v>
      </c>
      <c r="O231" s="79">
        <f>SUM(C231:N231)+_xlfn.XLOOKUP(A231,RegisteredPlayers!$F$3:$F$300,RegisteredPlayers!$H$3:$H$300,0)</f>
        <v>0</v>
      </c>
      <c r="P231" s="76">
        <f>_xlfn.XLOOKUP(A231,RegisteredPlayers!$F$3:$F$300,RegisteredPlayers!$I$3:$I$300,0)</f>
        <v>0</v>
      </c>
      <c r="Q231" s="82">
        <v>229</v>
      </c>
      <c r="R231" s="38"/>
      <c r="S231" s="61">
        <v>0</v>
      </c>
      <c r="T231" s="68">
        <v>0</v>
      </c>
      <c r="U231" s="68">
        <v>0</v>
      </c>
      <c r="V231" s="68">
        <v>0</v>
      </c>
      <c r="W231" s="68">
        <v>0</v>
      </c>
      <c r="X231" s="68">
        <v>0</v>
      </c>
      <c r="Y231" s="68">
        <v>0</v>
      </c>
      <c r="Z231" s="68">
        <v>0</v>
      </c>
      <c r="AA231" s="68">
        <v>0</v>
      </c>
      <c r="AB231" s="68">
        <v>0</v>
      </c>
      <c r="AC231" s="68">
        <v>0</v>
      </c>
      <c r="AD231" s="68">
        <v>0</v>
      </c>
      <c r="AE231" s="68">
        <v>0</v>
      </c>
      <c r="AF231" s="79">
        <v>0</v>
      </c>
      <c r="AG231" s="74">
        <v>0</v>
      </c>
      <c r="AH231" s="82">
        <v>229</v>
      </c>
    </row>
    <row r="232" spans="3:34" ht="18" customHeight="1" x14ac:dyDescent="0.25">
      <c r="C232" s="68">
        <f>_xlfn.XLOOKUP($A232,'01'!$G$3:$G$100,'01'!$R$3:$R$100,"-")</f>
        <v>0</v>
      </c>
      <c r="D232" s="68">
        <f>_xlfn.XLOOKUP($A232,'02'!$G$3:$G$100,'02'!$R$3:$R$100,"-")</f>
        <v>0</v>
      </c>
      <c r="E232" s="68">
        <f>_xlfn.XLOOKUP($A232,'03'!$G$3:$G$100,'03'!$R$3:$R$100,"-")</f>
        <v>0</v>
      </c>
      <c r="F232" s="68">
        <f>_xlfn.XLOOKUP($A232,'04'!$G$3:$G$100,'04'!$R$3:$R$100,"-")</f>
        <v>0</v>
      </c>
      <c r="G232" s="68">
        <f>_xlfn.XLOOKUP($A232,'05'!$G$3:$G$100,'05'!$R$3:$R$100,"-")</f>
        <v>0</v>
      </c>
      <c r="H232" s="68">
        <f>_xlfn.XLOOKUP($A232,'06'!$G$3:$G$100,'06'!$R$3:$R$100,"-")</f>
        <v>0</v>
      </c>
      <c r="I232" s="68">
        <f>_xlfn.XLOOKUP($A232,'07'!$G$3:$G$100,'07'!$R$3:$R$100,"-")</f>
        <v>0</v>
      </c>
      <c r="J232" s="68">
        <f>_xlfn.XLOOKUP($A232,'08'!$G$3:$G$100,'08'!$R$3:$R$100,"-")</f>
        <v>0</v>
      </c>
      <c r="K232" s="68">
        <f>_xlfn.XLOOKUP($A232,'09'!$G$3:$G$100,'09'!$R$3:$R$100,"-")</f>
        <v>0</v>
      </c>
      <c r="L232" s="68">
        <f>_xlfn.XLOOKUP($A232,'10'!$G$3:$G$100,'10'!$R$3:$R$100,"-")</f>
        <v>0</v>
      </c>
      <c r="M232" s="68">
        <f>_xlfn.XLOOKUP($A232,'11'!$G$3:$G$100,'11'!$R$3:$R$100,"-")</f>
        <v>0</v>
      </c>
      <c r="N232" s="68">
        <f>_xlfn.XLOOKUP($A232,'12'!$G$3:$G$100,'12'!$R$3:$R$100,"-")</f>
        <v>0</v>
      </c>
      <c r="O232" s="79">
        <f>SUM(C232:N232)+_xlfn.XLOOKUP(A232,RegisteredPlayers!$F$3:$F$300,RegisteredPlayers!$H$3:$H$300,0)</f>
        <v>0</v>
      </c>
      <c r="P232" s="76">
        <f>_xlfn.XLOOKUP(A232,RegisteredPlayers!$F$3:$F$300,RegisteredPlayers!$I$3:$I$300,0)</f>
        <v>0</v>
      </c>
      <c r="Q232" s="82">
        <v>230</v>
      </c>
      <c r="R232" s="38"/>
      <c r="S232" s="61">
        <v>0</v>
      </c>
      <c r="T232" s="68">
        <v>0</v>
      </c>
      <c r="U232" s="68">
        <v>0</v>
      </c>
      <c r="V232" s="68">
        <v>0</v>
      </c>
      <c r="W232" s="68">
        <v>0</v>
      </c>
      <c r="X232" s="68">
        <v>0</v>
      </c>
      <c r="Y232" s="68">
        <v>0</v>
      </c>
      <c r="Z232" s="68">
        <v>0</v>
      </c>
      <c r="AA232" s="68">
        <v>0</v>
      </c>
      <c r="AB232" s="68">
        <v>0</v>
      </c>
      <c r="AC232" s="68">
        <v>0</v>
      </c>
      <c r="AD232" s="68">
        <v>0</v>
      </c>
      <c r="AE232" s="68">
        <v>0</v>
      </c>
      <c r="AF232" s="79">
        <v>0</v>
      </c>
      <c r="AG232" s="74">
        <v>0</v>
      </c>
      <c r="AH232" s="82">
        <v>230</v>
      </c>
    </row>
    <row r="233" spans="3:34" ht="18" customHeight="1" x14ac:dyDescent="0.25">
      <c r="C233" s="68">
        <f>_xlfn.XLOOKUP($A233,'01'!$G$3:$G$100,'01'!$R$3:$R$100,"-")</f>
        <v>0</v>
      </c>
      <c r="D233" s="68">
        <f>_xlfn.XLOOKUP($A233,'02'!$G$3:$G$100,'02'!$R$3:$R$100,"-")</f>
        <v>0</v>
      </c>
      <c r="E233" s="68">
        <f>_xlfn.XLOOKUP($A233,'03'!$G$3:$G$100,'03'!$R$3:$R$100,"-")</f>
        <v>0</v>
      </c>
      <c r="F233" s="68">
        <f>_xlfn.XLOOKUP($A233,'04'!$G$3:$G$100,'04'!$R$3:$R$100,"-")</f>
        <v>0</v>
      </c>
      <c r="G233" s="68">
        <f>_xlfn.XLOOKUP($A233,'05'!$G$3:$G$100,'05'!$R$3:$R$100,"-")</f>
        <v>0</v>
      </c>
      <c r="H233" s="68">
        <f>_xlfn.XLOOKUP($A233,'06'!$G$3:$G$100,'06'!$R$3:$R$100,"-")</f>
        <v>0</v>
      </c>
      <c r="I233" s="68">
        <f>_xlfn.XLOOKUP($A233,'07'!$G$3:$G$100,'07'!$R$3:$R$100,"-")</f>
        <v>0</v>
      </c>
      <c r="J233" s="68">
        <f>_xlfn.XLOOKUP($A233,'08'!$G$3:$G$100,'08'!$R$3:$R$100,"-")</f>
        <v>0</v>
      </c>
      <c r="K233" s="68">
        <f>_xlfn.XLOOKUP($A233,'09'!$G$3:$G$100,'09'!$R$3:$R$100,"-")</f>
        <v>0</v>
      </c>
      <c r="L233" s="68">
        <f>_xlfn.XLOOKUP($A233,'10'!$G$3:$G$100,'10'!$R$3:$R$100,"-")</f>
        <v>0</v>
      </c>
      <c r="M233" s="68">
        <f>_xlfn.XLOOKUP($A233,'11'!$G$3:$G$100,'11'!$R$3:$R$100,"-")</f>
        <v>0</v>
      </c>
      <c r="N233" s="68">
        <f>_xlfn.XLOOKUP($A233,'12'!$G$3:$G$100,'12'!$R$3:$R$100,"-")</f>
        <v>0</v>
      </c>
      <c r="O233" s="79">
        <f>SUM(C233:N233)+_xlfn.XLOOKUP(A233,RegisteredPlayers!$F$3:$F$300,RegisteredPlayers!$H$3:$H$300,0)</f>
        <v>0</v>
      </c>
      <c r="P233" s="76">
        <f>_xlfn.XLOOKUP(A233,RegisteredPlayers!$F$3:$F$300,RegisteredPlayers!$I$3:$I$300,0)</f>
        <v>0</v>
      </c>
      <c r="Q233" s="82">
        <v>231</v>
      </c>
      <c r="R233" s="38"/>
      <c r="S233" s="61">
        <v>0</v>
      </c>
      <c r="T233" s="68">
        <v>0</v>
      </c>
      <c r="U233" s="68">
        <v>0</v>
      </c>
      <c r="V233" s="68">
        <v>0</v>
      </c>
      <c r="W233" s="68">
        <v>0</v>
      </c>
      <c r="X233" s="68">
        <v>0</v>
      </c>
      <c r="Y233" s="68">
        <v>0</v>
      </c>
      <c r="Z233" s="68">
        <v>0</v>
      </c>
      <c r="AA233" s="68">
        <v>0</v>
      </c>
      <c r="AB233" s="68">
        <v>0</v>
      </c>
      <c r="AC233" s="68">
        <v>0</v>
      </c>
      <c r="AD233" s="68">
        <v>0</v>
      </c>
      <c r="AE233" s="68">
        <v>0</v>
      </c>
      <c r="AF233" s="79">
        <v>0</v>
      </c>
      <c r="AG233" s="74">
        <v>0</v>
      </c>
      <c r="AH233" s="82">
        <v>231</v>
      </c>
    </row>
    <row r="234" spans="3:34" ht="18" customHeight="1" x14ac:dyDescent="0.25">
      <c r="C234" s="68">
        <f>_xlfn.XLOOKUP($A234,'01'!$G$3:$G$100,'01'!$R$3:$R$100,"-")</f>
        <v>0</v>
      </c>
      <c r="D234" s="68">
        <f>_xlfn.XLOOKUP($A234,'02'!$G$3:$G$100,'02'!$R$3:$R$100,"-")</f>
        <v>0</v>
      </c>
      <c r="E234" s="68">
        <f>_xlfn.XLOOKUP($A234,'03'!$G$3:$G$100,'03'!$R$3:$R$100,"-")</f>
        <v>0</v>
      </c>
      <c r="F234" s="68">
        <f>_xlfn.XLOOKUP($A234,'04'!$G$3:$G$100,'04'!$R$3:$R$100,"-")</f>
        <v>0</v>
      </c>
      <c r="G234" s="68">
        <f>_xlfn.XLOOKUP($A234,'05'!$G$3:$G$100,'05'!$R$3:$R$100,"-")</f>
        <v>0</v>
      </c>
      <c r="H234" s="68">
        <f>_xlfn.XLOOKUP($A234,'06'!$G$3:$G$100,'06'!$R$3:$R$100,"-")</f>
        <v>0</v>
      </c>
      <c r="I234" s="68">
        <f>_xlfn.XLOOKUP($A234,'07'!$G$3:$G$100,'07'!$R$3:$R$100,"-")</f>
        <v>0</v>
      </c>
      <c r="J234" s="68">
        <f>_xlfn.XLOOKUP($A234,'08'!$G$3:$G$100,'08'!$R$3:$R$100,"-")</f>
        <v>0</v>
      </c>
      <c r="K234" s="68">
        <f>_xlfn.XLOOKUP($A234,'09'!$G$3:$G$100,'09'!$R$3:$R$100,"-")</f>
        <v>0</v>
      </c>
      <c r="L234" s="68">
        <f>_xlfn.XLOOKUP($A234,'10'!$G$3:$G$100,'10'!$R$3:$R$100,"-")</f>
        <v>0</v>
      </c>
      <c r="M234" s="68">
        <f>_xlfn.XLOOKUP($A234,'11'!$G$3:$G$100,'11'!$R$3:$R$100,"-")</f>
        <v>0</v>
      </c>
      <c r="N234" s="68">
        <f>_xlfn.XLOOKUP($A234,'12'!$G$3:$G$100,'12'!$R$3:$R$100,"-")</f>
        <v>0</v>
      </c>
      <c r="O234" s="79">
        <f>SUM(C234:N234)+_xlfn.XLOOKUP(A234,RegisteredPlayers!$F$3:$F$300,RegisteredPlayers!$H$3:$H$300,0)</f>
        <v>0</v>
      </c>
      <c r="P234" s="76">
        <f>_xlfn.XLOOKUP(A234,RegisteredPlayers!$F$3:$F$300,RegisteredPlayers!$I$3:$I$300,0)</f>
        <v>0</v>
      </c>
      <c r="Q234" s="82">
        <v>232</v>
      </c>
      <c r="R234" s="38"/>
      <c r="S234" s="61">
        <v>0</v>
      </c>
      <c r="T234" s="68">
        <v>0</v>
      </c>
      <c r="U234" s="68">
        <v>0</v>
      </c>
      <c r="V234" s="68">
        <v>0</v>
      </c>
      <c r="W234" s="68">
        <v>0</v>
      </c>
      <c r="X234" s="68">
        <v>0</v>
      </c>
      <c r="Y234" s="68">
        <v>0</v>
      </c>
      <c r="Z234" s="68">
        <v>0</v>
      </c>
      <c r="AA234" s="68">
        <v>0</v>
      </c>
      <c r="AB234" s="68">
        <v>0</v>
      </c>
      <c r="AC234" s="68">
        <v>0</v>
      </c>
      <c r="AD234" s="68">
        <v>0</v>
      </c>
      <c r="AE234" s="68">
        <v>0</v>
      </c>
      <c r="AF234" s="79">
        <v>0</v>
      </c>
      <c r="AG234" s="74">
        <v>0</v>
      </c>
      <c r="AH234" s="82">
        <v>232</v>
      </c>
    </row>
    <row r="235" spans="3:34" ht="18" customHeight="1" x14ac:dyDescent="0.25">
      <c r="C235" s="68">
        <f>_xlfn.XLOOKUP($A235,'01'!$G$3:$G$100,'01'!$R$3:$R$100,"-")</f>
        <v>0</v>
      </c>
      <c r="D235" s="68">
        <f>_xlfn.XLOOKUP($A235,'02'!$G$3:$G$100,'02'!$R$3:$R$100,"-")</f>
        <v>0</v>
      </c>
      <c r="E235" s="68">
        <f>_xlfn.XLOOKUP($A235,'03'!$G$3:$G$100,'03'!$R$3:$R$100,"-")</f>
        <v>0</v>
      </c>
      <c r="F235" s="68">
        <f>_xlfn.XLOOKUP($A235,'04'!$G$3:$G$100,'04'!$R$3:$R$100,"-")</f>
        <v>0</v>
      </c>
      <c r="G235" s="68">
        <f>_xlfn.XLOOKUP($A235,'05'!$G$3:$G$100,'05'!$R$3:$R$100,"-")</f>
        <v>0</v>
      </c>
      <c r="H235" s="68">
        <f>_xlfn.XLOOKUP($A235,'06'!$G$3:$G$100,'06'!$R$3:$R$100,"-")</f>
        <v>0</v>
      </c>
      <c r="I235" s="68">
        <f>_xlfn.XLOOKUP($A235,'07'!$G$3:$G$100,'07'!$R$3:$R$100,"-")</f>
        <v>0</v>
      </c>
      <c r="J235" s="68">
        <f>_xlfn.XLOOKUP($A235,'08'!$G$3:$G$100,'08'!$R$3:$R$100,"-")</f>
        <v>0</v>
      </c>
      <c r="K235" s="68">
        <f>_xlfn.XLOOKUP($A235,'09'!$G$3:$G$100,'09'!$R$3:$R$100,"-")</f>
        <v>0</v>
      </c>
      <c r="L235" s="68">
        <f>_xlfn.XLOOKUP($A235,'10'!$G$3:$G$100,'10'!$R$3:$R$100,"-")</f>
        <v>0</v>
      </c>
      <c r="M235" s="68">
        <f>_xlfn.XLOOKUP($A235,'11'!$G$3:$G$100,'11'!$R$3:$R$100,"-")</f>
        <v>0</v>
      </c>
      <c r="N235" s="68">
        <f>_xlfn.XLOOKUP($A235,'12'!$G$3:$G$100,'12'!$R$3:$R$100,"-")</f>
        <v>0</v>
      </c>
      <c r="O235" s="79">
        <f>SUM(C235:N235)+_xlfn.XLOOKUP(A235,RegisteredPlayers!$F$3:$F$300,RegisteredPlayers!$H$3:$H$300,0)</f>
        <v>0</v>
      </c>
      <c r="P235" s="76">
        <f>_xlfn.XLOOKUP(A235,RegisteredPlayers!$F$3:$F$300,RegisteredPlayers!$I$3:$I$300,0)</f>
        <v>0</v>
      </c>
      <c r="Q235" s="82">
        <v>233</v>
      </c>
      <c r="R235" s="38"/>
      <c r="S235" s="61">
        <v>0</v>
      </c>
      <c r="T235" s="68">
        <v>0</v>
      </c>
      <c r="U235" s="68">
        <v>0</v>
      </c>
      <c r="V235" s="68">
        <v>0</v>
      </c>
      <c r="W235" s="68">
        <v>0</v>
      </c>
      <c r="X235" s="68">
        <v>0</v>
      </c>
      <c r="Y235" s="68">
        <v>0</v>
      </c>
      <c r="Z235" s="68">
        <v>0</v>
      </c>
      <c r="AA235" s="68">
        <v>0</v>
      </c>
      <c r="AB235" s="68">
        <v>0</v>
      </c>
      <c r="AC235" s="68">
        <v>0</v>
      </c>
      <c r="AD235" s="68">
        <v>0</v>
      </c>
      <c r="AE235" s="68">
        <v>0</v>
      </c>
      <c r="AF235" s="79">
        <v>0</v>
      </c>
      <c r="AG235" s="74">
        <v>0</v>
      </c>
      <c r="AH235" s="82">
        <v>233</v>
      </c>
    </row>
    <row r="236" spans="3:34" ht="18" customHeight="1" x14ac:dyDescent="0.25">
      <c r="C236" s="68">
        <f>_xlfn.XLOOKUP($A236,'01'!$G$3:$G$100,'01'!$R$3:$R$100,"-")</f>
        <v>0</v>
      </c>
      <c r="D236" s="68">
        <f>_xlfn.XLOOKUP($A236,'02'!$G$3:$G$100,'02'!$R$3:$R$100,"-")</f>
        <v>0</v>
      </c>
      <c r="E236" s="68">
        <f>_xlfn.XLOOKUP($A236,'03'!$G$3:$G$100,'03'!$R$3:$R$100,"-")</f>
        <v>0</v>
      </c>
      <c r="F236" s="68">
        <f>_xlfn.XLOOKUP($A236,'04'!$G$3:$G$100,'04'!$R$3:$R$100,"-")</f>
        <v>0</v>
      </c>
      <c r="G236" s="68">
        <f>_xlfn.XLOOKUP($A236,'05'!$G$3:$G$100,'05'!$R$3:$R$100,"-")</f>
        <v>0</v>
      </c>
      <c r="H236" s="68">
        <f>_xlfn.XLOOKUP($A236,'06'!$G$3:$G$100,'06'!$R$3:$R$100,"-")</f>
        <v>0</v>
      </c>
      <c r="I236" s="68">
        <f>_xlfn.XLOOKUP($A236,'07'!$G$3:$G$100,'07'!$R$3:$R$100,"-")</f>
        <v>0</v>
      </c>
      <c r="J236" s="68">
        <f>_xlfn.XLOOKUP($A236,'08'!$G$3:$G$100,'08'!$R$3:$R$100,"-")</f>
        <v>0</v>
      </c>
      <c r="K236" s="68">
        <f>_xlfn.XLOOKUP($A236,'09'!$G$3:$G$100,'09'!$R$3:$R$100,"-")</f>
        <v>0</v>
      </c>
      <c r="L236" s="68">
        <f>_xlfn.XLOOKUP($A236,'10'!$G$3:$G$100,'10'!$R$3:$R$100,"-")</f>
        <v>0</v>
      </c>
      <c r="M236" s="68">
        <f>_xlfn.XLOOKUP($A236,'11'!$G$3:$G$100,'11'!$R$3:$R$100,"-")</f>
        <v>0</v>
      </c>
      <c r="N236" s="68">
        <f>_xlfn.XLOOKUP($A236,'12'!$G$3:$G$100,'12'!$R$3:$R$100,"-")</f>
        <v>0</v>
      </c>
      <c r="O236" s="79">
        <f>SUM(C236:N236)+_xlfn.XLOOKUP(A236,RegisteredPlayers!$F$3:$F$300,RegisteredPlayers!$H$3:$H$300,0)</f>
        <v>0</v>
      </c>
      <c r="P236" s="76">
        <f>_xlfn.XLOOKUP(A236,RegisteredPlayers!$F$3:$F$300,RegisteredPlayers!$I$3:$I$300,0)</f>
        <v>0</v>
      </c>
      <c r="Q236" s="82">
        <v>234</v>
      </c>
      <c r="R236" s="38"/>
      <c r="S236" s="61">
        <v>0</v>
      </c>
      <c r="T236" s="68">
        <v>0</v>
      </c>
      <c r="U236" s="68">
        <v>0</v>
      </c>
      <c r="V236" s="68">
        <v>0</v>
      </c>
      <c r="W236" s="68">
        <v>0</v>
      </c>
      <c r="X236" s="68">
        <v>0</v>
      </c>
      <c r="Y236" s="68">
        <v>0</v>
      </c>
      <c r="Z236" s="68">
        <v>0</v>
      </c>
      <c r="AA236" s="68">
        <v>0</v>
      </c>
      <c r="AB236" s="68">
        <v>0</v>
      </c>
      <c r="AC236" s="68">
        <v>0</v>
      </c>
      <c r="AD236" s="68">
        <v>0</v>
      </c>
      <c r="AE236" s="68">
        <v>0</v>
      </c>
      <c r="AF236" s="79">
        <v>0</v>
      </c>
      <c r="AG236" s="74">
        <v>0</v>
      </c>
      <c r="AH236" s="82">
        <v>234</v>
      </c>
    </row>
    <row r="237" spans="3:34" ht="18" customHeight="1" x14ac:dyDescent="0.25">
      <c r="C237" s="68">
        <f>_xlfn.XLOOKUP($A237,'01'!$G$3:$G$100,'01'!$R$3:$R$100,"-")</f>
        <v>0</v>
      </c>
      <c r="D237" s="68">
        <f>_xlfn.XLOOKUP($A237,'02'!$G$3:$G$100,'02'!$R$3:$R$100,"-")</f>
        <v>0</v>
      </c>
      <c r="E237" s="68">
        <f>_xlfn.XLOOKUP($A237,'03'!$G$3:$G$100,'03'!$R$3:$R$100,"-")</f>
        <v>0</v>
      </c>
      <c r="F237" s="68">
        <f>_xlfn.XLOOKUP($A237,'04'!$G$3:$G$100,'04'!$R$3:$R$100,"-")</f>
        <v>0</v>
      </c>
      <c r="G237" s="68">
        <f>_xlfn.XLOOKUP($A237,'05'!$G$3:$G$100,'05'!$R$3:$R$100,"-")</f>
        <v>0</v>
      </c>
      <c r="H237" s="68">
        <f>_xlfn.XLOOKUP($A237,'06'!$G$3:$G$100,'06'!$R$3:$R$100,"-")</f>
        <v>0</v>
      </c>
      <c r="I237" s="68">
        <f>_xlfn.XLOOKUP($A237,'07'!$G$3:$G$100,'07'!$R$3:$R$100,"-")</f>
        <v>0</v>
      </c>
      <c r="J237" s="68">
        <f>_xlfn.XLOOKUP($A237,'08'!$G$3:$G$100,'08'!$R$3:$R$100,"-")</f>
        <v>0</v>
      </c>
      <c r="K237" s="68">
        <f>_xlfn.XLOOKUP($A237,'09'!$G$3:$G$100,'09'!$R$3:$R$100,"-")</f>
        <v>0</v>
      </c>
      <c r="L237" s="68">
        <f>_xlfn.XLOOKUP($A237,'10'!$G$3:$G$100,'10'!$R$3:$R$100,"-")</f>
        <v>0</v>
      </c>
      <c r="M237" s="68">
        <f>_xlfn.XLOOKUP($A237,'11'!$G$3:$G$100,'11'!$R$3:$R$100,"-")</f>
        <v>0</v>
      </c>
      <c r="N237" s="68">
        <f>_xlfn.XLOOKUP($A237,'12'!$G$3:$G$100,'12'!$R$3:$R$100,"-")</f>
        <v>0</v>
      </c>
      <c r="O237" s="79">
        <f>SUM(C237:N237)+_xlfn.XLOOKUP(A237,RegisteredPlayers!$F$3:$F$300,RegisteredPlayers!$H$3:$H$300,0)</f>
        <v>0</v>
      </c>
      <c r="P237" s="76">
        <f>_xlfn.XLOOKUP(A237,RegisteredPlayers!$F$3:$F$300,RegisteredPlayers!$I$3:$I$300,0)</f>
        <v>0</v>
      </c>
      <c r="Q237" s="83">
        <v>235</v>
      </c>
      <c r="R237" s="38"/>
      <c r="S237" s="61">
        <v>0</v>
      </c>
      <c r="T237" s="68">
        <v>0</v>
      </c>
      <c r="U237" s="68">
        <v>0</v>
      </c>
      <c r="V237" s="68">
        <v>0</v>
      </c>
      <c r="W237" s="68">
        <v>0</v>
      </c>
      <c r="X237" s="68">
        <v>0</v>
      </c>
      <c r="Y237" s="68">
        <v>0</v>
      </c>
      <c r="Z237" s="68">
        <v>0</v>
      </c>
      <c r="AA237" s="68">
        <v>0</v>
      </c>
      <c r="AB237" s="68">
        <v>0</v>
      </c>
      <c r="AC237" s="68">
        <v>0</v>
      </c>
      <c r="AD237" s="68">
        <v>0</v>
      </c>
      <c r="AE237" s="68">
        <v>0</v>
      </c>
      <c r="AF237" s="79">
        <v>0</v>
      </c>
      <c r="AG237" s="74">
        <v>0</v>
      </c>
      <c r="AH237" s="83">
        <v>235</v>
      </c>
    </row>
    <row r="238" spans="3:34" ht="18" customHeight="1" x14ac:dyDescent="0.25">
      <c r="C238" s="68">
        <f>_xlfn.XLOOKUP($A238,'01'!$G$3:$G$100,'01'!$R$3:$R$100,"-")</f>
        <v>0</v>
      </c>
      <c r="D238" s="68">
        <f>_xlfn.XLOOKUP($A238,'02'!$G$3:$G$100,'02'!$R$3:$R$100,"-")</f>
        <v>0</v>
      </c>
      <c r="E238" s="68">
        <f>_xlfn.XLOOKUP($A238,'03'!$G$3:$G$100,'03'!$R$3:$R$100,"-")</f>
        <v>0</v>
      </c>
      <c r="F238" s="68">
        <f>_xlfn.XLOOKUP($A238,'04'!$G$3:$G$100,'04'!$R$3:$R$100,"-")</f>
        <v>0</v>
      </c>
      <c r="G238" s="68">
        <f>_xlfn.XLOOKUP($A238,'05'!$G$3:$G$100,'05'!$R$3:$R$100,"-")</f>
        <v>0</v>
      </c>
      <c r="H238" s="68">
        <f>_xlfn.XLOOKUP($A238,'06'!$G$3:$G$100,'06'!$R$3:$R$100,"-")</f>
        <v>0</v>
      </c>
      <c r="I238" s="68">
        <f>_xlfn.XLOOKUP($A238,'07'!$G$3:$G$100,'07'!$R$3:$R$100,"-")</f>
        <v>0</v>
      </c>
      <c r="J238" s="68">
        <f>_xlfn.XLOOKUP($A238,'08'!$G$3:$G$100,'08'!$R$3:$R$100,"-")</f>
        <v>0</v>
      </c>
      <c r="K238" s="68">
        <f>_xlfn.XLOOKUP($A238,'09'!$G$3:$G$100,'09'!$R$3:$R$100,"-")</f>
        <v>0</v>
      </c>
      <c r="L238" s="68">
        <f>_xlfn.XLOOKUP($A238,'10'!$G$3:$G$100,'10'!$R$3:$R$100,"-")</f>
        <v>0</v>
      </c>
      <c r="M238" s="68">
        <f>_xlfn.XLOOKUP($A238,'11'!$G$3:$G$100,'11'!$R$3:$R$100,"-")</f>
        <v>0</v>
      </c>
      <c r="N238" s="68">
        <f>_xlfn.XLOOKUP($A238,'12'!$G$3:$G$100,'12'!$R$3:$R$100,"-")</f>
        <v>0</v>
      </c>
      <c r="O238" s="79">
        <f>SUM(C238:N238)+_xlfn.XLOOKUP(A238,RegisteredPlayers!$F$3:$F$300,RegisteredPlayers!$H$3:$H$300,0)</f>
        <v>0</v>
      </c>
      <c r="P238" s="76">
        <f>_xlfn.XLOOKUP(A238,RegisteredPlayers!$F$3:$F$300,RegisteredPlayers!$I$3:$I$300,0)</f>
        <v>0</v>
      </c>
      <c r="Q238" s="82">
        <v>236</v>
      </c>
      <c r="R238" s="38"/>
      <c r="S238" s="61">
        <v>0</v>
      </c>
      <c r="T238" s="68">
        <v>0</v>
      </c>
      <c r="U238" s="68">
        <v>0</v>
      </c>
      <c r="V238" s="68">
        <v>0</v>
      </c>
      <c r="W238" s="68">
        <v>0</v>
      </c>
      <c r="X238" s="68">
        <v>0</v>
      </c>
      <c r="Y238" s="68">
        <v>0</v>
      </c>
      <c r="Z238" s="68">
        <v>0</v>
      </c>
      <c r="AA238" s="68">
        <v>0</v>
      </c>
      <c r="AB238" s="68">
        <v>0</v>
      </c>
      <c r="AC238" s="68">
        <v>0</v>
      </c>
      <c r="AD238" s="68">
        <v>0</v>
      </c>
      <c r="AE238" s="68">
        <v>0</v>
      </c>
      <c r="AF238" s="79">
        <v>0</v>
      </c>
      <c r="AG238" s="74">
        <v>0</v>
      </c>
      <c r="AH238" s="82">
        <v>236</v>
      </c>
    </row>
    <row r="239" spans="3:34" ht="18" customHeight="1" x14ac:dyDescent="0.25">
      <c r="C239" s="68">
        <f>_xlfn.XLOOKUP($A239,'01'!$G$3:$G$100,'01'!$R$3:$R$100,"-")</f>
        <v>0</v>
      </c>
      <c r="D239" s="68">
        <f>_xlfn.XLOOKUP($A239,'02'!$G$3:$G$100,'02'!$R$3:$R$100,"-")</f>
        <v>0</v>
      </c>
      <c r="E239" s="68">
        <f>_xlfn.XLOOKUP($A239,'03'!$G$3:$G$100,'03'!$R$3:$R$100,"-")</f>
        <v>0</v>
      </c>
      <c r="F239" s="68">
        <f>_xlfn.XLOOKUP($A239,'04'!$G$3:$G$100,'04'!$R$3:$R$100,"-")</f>
        <v>0</v>
      </c>
      <c r="G239" s="68">
        <f>_xlfn.XLOOKUP($A239,'05'!$G$3:$G$100,'05'!$R$3:$R$100,"-")</f>
        <v>0</v>
      </c>
      <c r="H239" s="68">
        <f>_xlfn.XLOOKUP($A239,'06'!$G$3:$G$100,'06'!$R$3:$R$100,"-")</f>
        <v>0</v>
      </c>
      <c r="I239" s="68">
        <f>_xlfn.XLOOKUP($A239,'07'!$G$3:$G$100,'07'!$R$3:$R$100,"-")</f>
        <v>0</v>
      </c>
      <c r="J239" s="68">
        <f>_xlfn.XLOOKUP($A239,'08'!$G$3:$G$100,'08'!$R$3:$R$100,"-")</f>
        <v>0</v>
      </c>
      <c r="K239" s="68">
        <f>_xlfn.XLOOKUP($A239,'09'!$G$3:$G$100,'09'!$R$3:$R$100,"-")</f>
        <v>0</v>
      </c>
      <c r="L239" s="68">
        <f>_xlfn.XLOOKUP($A239,'10'!$G$3:$G$100,'10'!$R$3:$R$100,"-")</f>
        <v>0</v>
      </c>
      <c r="M239" s="68">
        <f>_xlfn.XLOOKUP($A239,'11'!$G$3:$G$100,'11'!$R$3:$R$100,"-")</f>
        <v>0</v>
      </c>
      <c r="N239" s="68">
        <f>_xlfn.XLOOKUP($A239,'12'!$G$3:$G$100,'12'!$R$3:$R$100,"-")</f>
        <v>0</v>
      </c>
      <c r="O239" s="79">
        <f>SUM(C239:N239)+_xlfn.XLOOKUP(A239,RegisteredPlayers!$F$3:$F$300,RegisteredPlayers!$H$3:$H$300,0)</f>
        <v>0</v>
      </c>
      <c r="P239" s="76">
        <f>_xlfn.XLOOKUP(A239,RegisteredPlayers!$F$3:$F$300,RegisteredPlayers!$I$3:$I$300,0)</f>
        <v>0</v>
      </c>
      <c r="Q239" s="82">
        <v>237</v>
      </c>
      <c r="R239" s="38"/>
      <c r="S239" s="61">
        <v>0</v>
      </c>
      <c r="T239" s="68">
        <v>0</v>
      </c>
      <c r="U239" s="68">
        <v>0</v>
      </c>
      <c r="V239" s="68">
        <v>0</v>
      </c>
      <c r="W239" s="68">
        <v>0</v>
      </c>
      <c r="X239" s="68">
        <v>0</v>
      </c>
      <c r="Y239" s="68">
        <v>0</v>
      </c>
      <c r="Z239" s="68">
        <v>0</v>
      </c>
      <c r="AA239" s="68">
        <v>0</v>
      </c>
      <c r="AB239" s="68">
        <v>0</v>
      </c>
      <c r="AC239" s="68">
        <v>0</v>
      </c>
      <c r="AD239" s="68">
        <v>0</v>
      </c>
      <c r="AE239" s="68">
        <v>0</v>
      </c>
      <c r="AF239" s="79">
        <v>0</v>
      </c>
      <c r="AG239" s="74">
        <v>0</v>
      </c>
      <c r="AH239" s="82">
        <v>237</v>
      </c>
    </row>
    <row r="240" spans="3:34" ht="18" customHeight="1" x14ac:dyDescent="0.25">
      <c r="C240" s="68">
        <f>_xlfn.XLOOKUP($A240,'01'!$G$3:$G$100,'01'!$R$3:$R$100,"-")</f>
        <v>0</v>
      </c>
      <c r="D240" s="68">
        <f>_xlfn.XLOOKUP($A240,'02'!$G$3:$G$100,'02'!$R$3:$R$100,"-")</f>
        <v>0</v>
      </c>
      <c r="E240" s="68">
        <f>_xlfn.XLOOKUP($A240,'03'!$G$3:$G$100,'03'!$R$3:$R$100,"-")</f>
        <v>0</v>
      </c>
      <c r="F240" s="68">
        <f>_xlfn.XLOOKUP($A240,'04'!$G$3:$G$100,'04'!$R$3:$R$100,"-")</f>
        <v>0</v>
      </c>
      <c r="G240" s="68">
        <f>_xlfn.XLOOKUP($A240,'05'!$G$3:$G$100,'05'!$R$3:$R$100,"-")</f>
        <v>0</v>
      </c>
      <c r="H240" s="68">
        <f>_xlfn.XLOOKUP($A240,'06'!$G$3:$G$100,'06'!$R$3:$R$100,"-")</f>
        <v>0</v>
      </c>
      <c r="I240" s="68">
        <f>_xlfn.XLOOKUP($A240,'07'!$G$3:$G$100,'07'!$R$3:$R$100,"-")</f>
        <v>0</v>
      </c>
      <c r="J240" s="68">
        <f>_xlfn.XLOOKUP($A240,'08'!$G$3:$G$100,'08'!$R$3:$R$100,"-")</f>
        <v>0</v>
      </c>
      <c r="K240" s="68">
        <f>_xlfn.XLOOKUP($A240,'09'!$G$3:$G$100,'09'!$R$3:$R$100,"-")</f>
        <v>0</v>
      </c>
      <c r="L240" s="68">
        <f>_xlfn.XLOOKUP($A240,'10'!$G$3:$G$100,'10'!$R$3:$R$100,"-")</f>
        <v>0</v>
      </c>
      <c r="M240" s="68">
        <f>_xlfn.XLOOKUP($A240,'11'!$G$3:$G$100,'11'!$R$3:$R$100,"-")</f>
        <v>0</v>
      </c>
      <c r="N240" s="68">
        <f>_xlfn.XLOOKUP($A240,'12'!$G$3:$G$100,'12'!$R$3:$R$100,"-")</f>
        <v>0</v>
      </c>
      <c r="O240" s="79">
        <f>SUM(C240:N240)+_xlfn.XLOOKUP(A240,RegisteredPlayers!$F$3:$F$300,RegisteredPlayers!$H$3:$H$300,0)</f>
        <v>0</v>
      </c>
      <c r="P240" s="76">
        <f>_xlfn.XLOOKUP(A240,RegisteredPlayers!$F$3:$F$300,RegisteredPlayers!$I$3:$I$300,0)</f>
        <v>0</v>
      </c>
      <c r="Q240" s="82">
        <v>238</v>
      </c>
      <c r="R240" s="38"/>
      <c r="S240" s="61">
        <v>0</v>
      </c>
      <c r="T240" s="68">
        <v>0</v>
      </c>
      <c r="U240" s="68">
        <v>0</v>
      </c>
      <c r="V240" s="68">
        <v>0</v>
      </c>
      <c r="W240" s="68">
        <v>0</v>
      </c>
      <c r="X240" s="68">
        <v>0</v>
      </c>
      <c r="Y240" s="68">
        <v>0</v>
      </c>
      <c r="Z240" s="68">
        <v>0</v>
      </c>
      <c r="AA240" s="68">
        <v>0</v>
      </c>
      <c r="AB240" s="68">
        <v>0</v>
      </c>
      <c r="AC240" s="68">
        <v>0</v>
      </c>
      <c r="AD240" s="68">
        <v>0</v>
      </c>
      <c r="AE240" s="68">
        <v>0</v>
      </c>
      <c r="AF240" s="79">
        <v>0</v>
      </c>
      <c r="AG240" s="74">
        <v>0</v>
      </c>
      <c r="AH240" s="82">
        <v>238</v>
      </c>
    </row>
    <row r="241" spans="3:34" ht="18" customHeight="1" x14ac:dyDescent="0.25">
      <c r="C241" s="68">
        <f>_xlfn.XLOOKUP($A241,'01'!$G$3:$G$100,'01'!$R$3:$R$100,"-")</f>
        <v>0</v>
      </c>
      <c r="D241" s="68">
        <f>_xlfn.XLOOKUP($A241,'02'!$G$3:$G$100,'02'!$R$3:$R$100,"-")</f>
        <v>0</v>
      </c>
      <c r="E241" s="68">
        <f>_xlfn.XLOOKUP($A241,'03'!$G$3:$G$100,'03'!$R$3:$R$100,"-")</f>
        <v>0</v>
      </c>
      <c r="F241" s="68">
        <f>_xlfn.XLOOKUP($A241,'04'!$G$3:$G$100,'04'!$R$3:$R$100,"-")</f>
        <v>0</v>
      </c>
      <c r="G241" s="68">
        <f>_xlfn.XLOOKUP($A241,'05'!$G$3:$G$100,'05'!$R$3:$R$100,"-")</f>
        <v>0</v>
      </c>
      <c r="H241" s="68">
        <f>_xlfn.XLOOKUP($A241,'06'!$G$3:$G$100,'06'!$R$3:$R$100,"-")</f>
        <v>0</v>
      </c>
      <c r="I241" s="68">
        <f>_xlfn.XLOOKUP($A241,'07'!$G$3:$G$100,'07'!$R$3:$R$100,"-")</f>
        <v>0</v>
      </c>
      <c r="J241" s="68">
        <f>_xlfn.XLOOKUP($A241,'08'!$G$3:$G$100,'08'!$R$3:$R$100,"-")</f>
        <v>0</v>
      </c>
      <c r="K241" s="68">
        <f>_xlfn.XLOOKUP($A241,'09'!$G$3:$G$100,'09'!$R$3:$R$100,"-")</f>
        <v>0</v>
      </c>
      <c r="L241" s="68">
        <f>_xlfn.XLOOKUP($A241,'10'!$G$3:$G$100,'10'!$R$3:$R$100,"-")</f>
        <v>0</v>
      </c>
      <c r="M241" s="68">
        <f>_xlfn.XLOOKUP($A241,'11'!$G$3:$G$100,'11'!$R$3:$R$100,"-")</f>
        <v>0</v>
      </c>
      <c r="N241" s="68">
        <f>_xlfn.XLOOKUP($A241,'12'!$G$3:$G$100,'12'!$R$3:$R$100,"-")</f>
        <v>0</v>
      </c>
      <c r="O241" s="79">
        <f>SUM(C241:N241)+_xlfn.XLOOKUP(A241,RegisteredPlayers!$F$3:$F$300,RegisteredPlayers!$H$3:$H$300,0)</f>
        <v>0</v>
      </c>
      <c r="P241" s="76">
        <f>_xlfn.XLOOKUP(A241,RegisteredPlayers!$F$3:$F$300,RegisteredPlayers!$I$3:$I$300,0)</f>
        <v>0</v>
      </c>
      <c r="Q241" s="82">
        <v>239</v>
      </c>
      <c r="R241" s="38"/>
      <c r="S241" s="61">
        <v>0</v>
      </c>
      <c r="T241" s="68">
        <v>0</v>
      </c>
      <c r="U241" s="68">
        <v>0</v>
      </c>
      <c r="V241" s="68">
        <v>0</v>
      </c>
      <c r="W241" s="68">
        <v>0</v>
      </c>
      <c r="X241" s="68">
        <v>0</v>
      </c>
      <c r="Y241" s="68">
        <v>0</v>
      </c>
      <c r="Z241" s="68">
        <v>0</v>
      </c>
      <c r="AA241" s="68">
        <v>0</v>
      </c>
      <c r="AB241" s="68">
        <v>0</v>
      </c>
      <c r="AC241" s="68">
        <v>0</v>
      </c>
      <c r="AD241" s="68">
        <v>0</v>
      </c>
      <c r="AE241" s="68">
        <v>0</v>
      </c>
      <c r="AF241" s="79">
        <v>0</v>
      </c>
      <c r="AG241" s="74">
        <v>0</v>
      </c>
      <c r="AH241" s="82">
        <v>239</v>
      </c>
    </row>
    <row r="242" spans="3:34" ht="18" customHeight="1" x14ac:dyDescent="0.25">
      <c r="C242" s="68">
        <f>_xlfn.XLOOKUP($A242,'01'!$G$3:$G$100,'01'!$R$3:$R$100,"-")</f>
        <v>0</v>
      </c>
      <c r="D242" s="68">
        <f>_xlfn.XLOOKUP($A242,'02'!$G$3:$G$100,'02'!$R$3:$R$100,"-")</f>
        <v>0</v>
      </c>
      <c r="E242" s="68">
        <f>_xlfn.XLOOKUP($A242,'03'!$G$3:$G$100,'03'!$R$3:$R$100,"-")</f>
        <v>0</v>
      </c>
      <c r="F242" s="68">
        <f>_xlfn.XLOOKUP($A242,'04'!$G$3:$G$100,'04'!$R$3:$R$100,"-")</f>
        <v>0</v>
      </c>
      <c r="G242" s="68">
        <f>_xlfn.XLOOKUP($A242,'05'!$G$3:$G$100,'05'!$R$3:$R$100,"-")</f>
        <v>0</v>
      </c>
      <c r="H242" s="68">
        <f>_xlfn.XLOOKUP($A242,'06'!$G$3:$G$100,'06'!$R$3:$R$100,"-")</f>
        <v>0</v>
      </c>
      <c r="I242" s="68">
        <f>_xlfn.XLOOKUP($A242,'07'!$G$3:$G$100,'07'!$R$3:$R$100,"-")</f>
        <v>0</v>
      </c>
      <c r="J242" s="68">
        <f>_xlfn.XLOOKUP($A242,'08'!$G$3:$G$100,'08'!$R$3:$R$100,"-")</f>
        <v>0</v>
      </c>
      <c r="K242" s="68">
        <f>_xlfn.XLOOKUP($A242,'09'!$G$3:$G$100,'09'!$R$3:$R$100,"-")</f>
        <v>0</v>
      </c>
      <c r="L242" s="68">
        <f>_xlfn.XLOOKUP($A242,'10'!$G$3:$G$100,'10'!$R$3:$R$100,"-")</f>
        <v>0</v>
      </c>
      <c r="M242" s="68">
        <f>_xlfn.XLOOKUP($A242,'11'!$G$3:$G$100,'11'!$R$3:$R$100,"-")</f>
        <v>0</v>
      </c>
      <c r="N242" s="68">
        <f>_xlfn.XLOOKUP($A242,'12'!$G$3:$G$100,'12'!$R$3:$R$100,"-")</f>
        <v>0</v>
      </c>
      <c r="O242" s="79">
        <f>SUM(C242:N242)+_xlfn.XLOOKUP(A242,RegisteredPlayers!$F$3:$F$300,RegisteredPlayers!$H$3:$H$300,0)</f>
        <v>0</v>
      </c>
      <c r="P242" s="76">
        <f>_xlfn.XLOOKUP(A242,RegisteredPlayers!$F$3:$F$300,RegisteredPlayers!$I$3:$I$300,0)</f>
        <v>0</v>
      </c>
      <c r="Q242" s="82">
        <v>240</v>
      </c>
      <c r="R242" s="38"/>
      <c r="S242" s="61">
        <v>0</v>
      </c>
      <c r="T242" s="68">
        <v>0</v>
      </c>
      <c r="U242" s="68">
        <v>0</v>
      </c>
      <c r="V242" s="68">
        <v>0</v>
      </c>
      <c r="W242" s="68">
        <v>0</v>
      </c>
      <c r="X242" s="68">
        <v>0</v>
      </c>
      <c r="Y242" s="68">
        <v>0</v>
      </c>
      <c r="Z242" s="68">
        <v>0</v>
      </c>
      <c r="AA242" s="68">
        <v>0</v>
      </c>
      <c r="AB242" s="68">
        <v>0</v>
      </c>
      <c r="AC242" s="68">
        <v>0</v>
      </c>
      <c r="AD242" s="68">
        <v>0</v>
      </c>
      <c r="AE242" s="68">
        <v>0</v>
      </c>
      <c r="AF242" s="79">
        <v>0</v>
      </c>
      <c r="AG242" s="74">
        <v>0</v>
      </c>
      <c r="AH242" s="82">
        <v>240</v>
      </c>
    </row>
    <row r="243" spans="3:34" ht="18" customHeight="1" x14ac:dyDescent="0.25">
      <c r="C243" s="68">
        <f>_xlfn.XLOOKUP($A243,'01'!$G$3:$G$100,'01'!$R$3:$R$100,"-")</f>
        <v>0</v>
      </c>
      <c r="D243" s="68">
        <f>_xlfn.XLOOKUP($A243,'02'!$G$3:$G$100,'02'!$R$3:$R$100,"-")</f>
        <v>0</v>
      </c>
      <c r="E243" s="68">
        <f>_xlfn.XLOOKUP($A243,'03'!$G$3:$G$100,'03'!$R$3:$R$100,"-")</f>
        <v>0</v>
      </c>
      <c r="F243" s="68">
        <f>_xlfn.XLOOKUP($A243,'04'!$G$3:$G$100,'04'!$R$3:$R$100,"-")</f>
        <v>0</v>
      </c>
      <c r="G243" s="68">
        <f>_xlfn.XLOOKUP($A243,'05'!$G$3:$G$100,'05'!$R$3:$R$100,"-")</f>
        <v>0</v>
      </c>
      <c r="H243" s="68">
        <f>_xlfn.XLOOKUP($A243,'06'!$G$3:$G$100,'06'!$R$3:$R$100,"-")</f>
        <v>0</v>
      </c>
      <c r="I243" s="68">
        <f>_xlfn.XLOOKUP($A243,'07'!$G$3:$G$100,'07'!$R$3:$R$100,"-")</f>
        <v>0</v>
      </c>
      <c r="J243" s="68">
        <f>_xlfn.XLOOKUP($A243,'08'!$G$3:$G$100,'08'!$R$3:$R$100,"-")</f>
        <v>0</v>
      </c>
      <c r="K243" s="68">
        <f>_xlfn.XLOOKUP($A243,'09'!$G$3:$G$100,'09'!$R$3:$R$100,"-")</f>
        <v>0</v>
      </c>
      <c r="L243" s="68">
        <f>_xlfn.XLOOKUP($A243,'10'!$G$3:$G$100,'10'!$R$3:$R$100,"-")</f>
        <v>0</v>
      </c>
      <c r="M243" s="68">
        <f>_xlfn.XLOOKUP($A243,'11'!$G$3:$G$100,'11'!$R$3:$R$100,"-")</f>
        <v>0</v>
      </c>
      <c r="N243" s="68">
        <f>_xlfn.XLOOKUP($A243,'12'!$G$3:$G$100,'12'!$R$3:$R$100,"-")</f>
        <v>0</v>
      </c>
      <c r="O243" s="79">
        <f>SUM(C243:N243)+_xlfn.XLOOKUP(A243,RegisteredPlayers!$F$3:$F$300,RegisteredPlayers!$H$3:$H$300,0)</f>
        <v>0</v>
      </c>
      <c r="P243" s="76">
        <f>_xlfn.XLOOKUP(A243,RegisteredPlayers!$F$3:$F$300,RegisteredPlayers!$I$3:$I$300,0)</f>
        <v>0</v>
      </c>
      <c r="Q243" s="82">
        <v>241</v>
      </c>
      <c r="R243" s="38"/>
      <c r="S243" s="61">
        <v>0</v>
      </c>
      <c r="T243" s="68">
        <v>0</v>
      </c>
      <c r="U243" s="68">
        <v>0</v>
      </c>
      <c r="V243" s="68">
        <v>0</v>
      </c>
      <c r="W243" s="68">
        <v>0</v>
      </c>
      <c r="X243" s="68">
        <v>0</v>
      </c>
      <c r="Y243" s="68">
        <v>0</v>
      </c>
      <c r="Z243" s="68">
        <v>0</v>
      </c>
      <c r="AA243" s="68">
        <v>0</v>
      </c>
      <c r="AB243" s="68">
        <v>0</v>
      </c>
      <c r="AC243" s="68">
        <v>0</v>
      </c>
      <c r="AD243" s="68">
        <v>0</v>
      </c>
      <c r="AE243" s="68">
        <v>0</v>
      </c>
      <c r="AF243" s="79">
        <v>0</v>
      </c>
      <c r="AG243" s="74">
        <v>0</v>
      </c>
      <c r="AH243" s="82">
        <v>241</v>
      </c>
    </row>
    <row r="244" spans="3:34" ht="18" customHeight="1" x14ac:dyDescent="0.25">
      <c r="C244" s="68">
        <f>_xlfn.XLOOKUP($A244,'01'!$G$3:$G$100,'01'!$R$3:$R$100,"-")</f>
        <v>0</v>
      </c>
      <c r="D244" s="68">
        <f>_xlfn.XLOOKUP($A244,'02'!$G$3:$G$100,'02'!$R$3:$R$100,"-")</f>
        <v>0</v>
      </c>
      <c r="E244" s="68">
        <f>_xlfn.XLOOKUP($A244,'03'!$G$3:$G$100,'03'!$R$3:$R$100,"-")</f>
        <v>0</v>
      </c>
      <c r="F244" s="68">
        <f>_xlfn.XLOOKUP($A244,'04'!$G$3:$G$100,'04'!$R$3:$R$100,"-")</f>
        <v>0</v>
      </c>
      <c r="G244" s="68">
        <f>_xlfn.XLOOKUP($A244,'05'!$G$3:$G$100,'05'!$R$3:$R$100,"-")</f>
        <v>0</v>
      </c>
      <c r="H244" s="68">
        <f>_xlfn.XLOOKUP($A244,'06'!$G$3:$G$100,'06'!$R$3:$R$100,"-")</f>
        <v>0</v>
      </c>
      <c r="I244" s="68">
        <f>_xlfn.XLOOKUP($A244,'07'!$G$3:$G$100,'07'!$R$3:$R$100,"-")</f>
        <v>0</v>
      </c>
      <c r="J244" s="68">
        <f>_xlfn.XLOOKUP($A244,'08'!$G$3:$G$100,'08'!$R$3:$R$100,"-")</f>
        <v>0</v>
      </c>
      <c r="K244" s="68">
        <f>_xlfn.XLOOKUP($A244,'09'!$G$3:$G$100,'09'!$R$3:$R$100,"-")</f>
        <v>0</v>
      </c>
      <c r="L244" s="68">
        <f>_xlfn.XLOOKUP($A244,'10'!$G$3:$G$100,'10'!$R$3:$R$100,"-")</f>
        <v>0</v>
      </c>
      <c r="M244" s="68">
        <f>_xlfn.XLOOKUP($A244,'11'!$G$3:$G$100,'11'!$R$3:$R$100,"-")</f>
        <v>0</v>
      </c>
      <c r="N244" s="68">
        <f>_xlfn.XLOOKUP($A244,'12'!$G$3:$G$100,'12'!$R$3:$R$100,"-")</f>
        <v>0</v>
      </c>
      <c r="O244" s="79">
        <f>SUM(C244:N244)+_xlfn.XLOOKUP(A244,RegisteredPlayers!$F$3:$F$300,RegisteredPlayers!$H$3:$H$300,0)</f>
        <v>0</v>
      </c>
      <c r="P244" s="76">
        <f>_xlfn.XLOOKUP(A244,RegisteredPlayers!$F$3:$F$300,RegisteredPlayers!$I$3:$I$300,0)</f>
        <v>0</v>
      </c>
      <c r="Q244" s="82">
        <v>242</v>
      </c>
      <c r="R244" s="38"/>
      <c r="S244" s="61">
        <v>0</v>
      </c>
      <c r="T244" s="68">
        <v>0</v>
      </c>
      <c r="U244" s="68">
        <v>0</v>
      </c>
      <c r="V244" s="68">
        <v>0</v>
      </c>
      <c r="W244" s="68">
        <v>0</v>
      </c>
      <c r="X244" s="68">
        <v>0</v>
      </c>
      <c r="Y244" s="68">
        <v>0</v>
      </c>
      <c r="Z244" s="68">
        <v>0</v>
      </c>
      <c r="AA244" s="68">
        <v>0</v>
      </c>
      <c r="AB244" s="68">
        <v>0</v>
      </c>
      <c r="AC244" s="68">
        <v>0</v>
      </c>
      <c r="AD244" s="68">
        <v>0</v>
      </c>
      <c r="AE244" s="68">
        <v>0</v>
      </c>
      <c r="AF244" s="79">
        <v>0</v>
      </c>
      <c r="AG244" s="74">
        <v>0</v>
      </c>
      <c r="AH244" s="82">
        <v>242</v>
      </c>
    </row>
    <row r="245" spans="3:34" ht="18" customHeight="1" x14ac:dyDescent="0.25">
      <c r="C245" s="68">
        <f>_xlfn.XLOOKUP($A245,'01'!$G$3:$G$100,'01'!$R$3:$R$100,"-")</f>
        <v>0</v>
      </c>
      <c r="D245" s="68">
        <f>_xlfn.XLOOKUP($A245,'02'!$G$3:$G$100,'02'!$R$3:$R$100,"-")</f>
        <v>0</v>
      </c>
      <c r="E245" s="68">
        <f>_xlfn.XLOOKUP($A245,'03'!$G$3:$G$100,'03'!$R$3:$R$100,"-")</f>
        <v>0</v>
      </c>
      <c r="F245" s="68">
        <f>_xlfn.XLOOKUP($A245,'04'!$G$3:$G$100,'04'!$R$3:$R$100,"-")</f>
        <v>0</v>
      </c>
      <c r="G245" s="68">
        <f>_xlfn.XLOOKUP($A245,'05'!$G$3:$G$100,'05'!$R$3:$R$100,"-")</f>
        <v>0</v>
      </c>
      <c r="H245" s="68">
        <f>_xlfn.XLOOKUP($A245,'06'!$G$3:$G$100,'06'!$R$3:$R$100,"-")</f>
        <v>0</v>
      </c>
      <c r="I245" s="68">
        <f>_xlfn.XLOOKUP($A245,'07'!$G$3:$G$100,'07'!$R$3:$R$100,"-")</f>
        <v>0</v>
      </c>
      <c r="J245" s="68">
        <f>_xlfn.XLOOKUP($A245,'08'!$G$3:$G$100,'08'!$R$3:$R$100,"-")</f>
        <v>0</v>
      </c>
      <c r="K245" s="68">
        <f>_xlfn.XLOOKUP($A245,'09'!$G$3:$G$100,'09'!$R$3:$R$100,"-")</f>
        <v>0</v>
      </c>
      <c r="L245" s="68">
        <f>_xlfn.XLOOKUP($A245,'10'!$G$3:$G$100,'10'!$R$3:$R$100,"-")</f>
        <v>0</v>
      </c>
      <c r="M245" s="68">
        <f>_xlfn.XLOOKUP($A245,'11'!$G$3:$G$100,'11'!$R$3:$R$100,"-")</f>
        <v>0</v>
      </c>
      <c r="N245" s="68">
        <f>_xlfn.XLOOKUP($A245,'12'!$G$3:$G$100,'12'!$R$3:$R$100,"-")</f>
        <v>0</v>
      </c>
      <c r="O245" s="79">
        <f>SUM(C245:N245)+_xlfn.XLOOKUP(A245,RegisteredPlayers!$F$3:$F$300,RegisteredPlayers!$H$3:$H$300,0)</f>
        <v>0</v>
      </c>
      <c r="P245" s="76">
        <f>_xlfn.XLOOKUP(A245,RegisteredPlayers!$F$3:$F$300,RegisteredPlayers!$I$3:$I$300,0)</f>
        <v>0</v>
      </c>
      <c r="Q245" s="82">
        <v>243</v>
      </c>
      <c r="R245" s="38"/>
      <c r="S245" s="61">
        <v>0</v>
      </c>
      <c r="T245" s="68">
        <v>0</v>
      </c>
      <c r="U245" s="68">
        <v>0</v>
      </c>
      <c r="V245" s="68">
        <v>0</v>
      </c>
      <c r="W245" s="68">
        <v>0</v>
      </c>
      <c r="X245" s="68">
        <v>0</v>
      </c>
      <c r="Y245" s="68">
        <v>0</v>
      </c>
      <c r="Z245" s="68">
        <v>0</v>
      </c>
      <c r="AA245" s="68">
        <v>0</v>
      </c>
      <c r="AB245" s="68">
        <v>0</v>
      </c>
      <c r="AC245" s="68">
        <v>0</v>
      </c>
      <c r="AD245" s="68">
        <v>0</v>
      </c>
      <c r="AE245" s="68">
        <v>0</v>
      </c>
      <c r="AF245" s="79">
        <v>0</v>
      </c>
      <c r="AG245" s="74">
        <v>0</v>
      </c>
      <c r="AH245" s="82">
        <v>243</v>
      </c>
    </row>
    <row r="246" spans="3:34" ht="18" customHeight="1" x14ac:dyDescent="0.25">
      <c r="C246" s="68">
        <f>_xlfn.XLOOKUP($A246,'01'!$G$3:$G$100,'01'!$R$3:$R$100,"-")</f>
        <v>0</v>
      </c>
      <c r="D246" s="68">
        <f>_xlfn.XLOOKUP($A246,'02'!$G$3:$G$100,'02'!$R$3:$R$100,"-")</f>
        <v>0</v>
      </c>
      <c r="E246" s="68">
        <f>_xlfn.XLOOKUP($A246,'03'!$G$3:$G$100,'03'!$R$3:$R$100,"-")</f>
        <v>0</v>
      </c>
      <c r="F246" s="68">
        <f>_xlfn.XLOOKUP($A246,'04'!$G$3:$G$100,'04'!$R$3:$R$100,"-")</f>
        <v>0</v>
      </c>
      <c r="G246" s="68">
        <f>_xlfn.XLOOKUP($A246,'05'!$G$3:$G$100,'05'!$R$3:$R$100,"-")</f>
        <v>0</v>
      </c>
      <c r="H246" s="68">
        <f>_xlfn.XLOOKUP($A246,'06'!$G$3:$G$100,'06'!$R$3:$R$100,"-")</f>
        <v>0</v>
      </c>
      <c r="I246" s="68">
        <f>_xlfn.XLOOKUP($A246,'07'!$G$3:$G$100,'07'!$R$3:$R$100,"-")</f>
        <v>0</v>
      </c>
      <c r="J246" s="68">
        <f>_xlfn.XLOOKUP($A246,'08'!$G$3:$G$100,'08'!$R$3:$R$100,"-")</f>
        <v>0</v>
      </c>
      <c r="K246" s="68">
        <f>_xlfn.XLOOKUP($A246,'09'!$G$3:$G$100,'09'!$R$3:$R$100,"-")</f>
        <v>0</v>
      </c>
      <c r="L246" s="68">
        <f>_xlfn.XLOOKUP($A246,'10'!$G$3:$G$100,'10'!$R$3:$R$100,"-")</f>
        <v>0</v>
      </c>
      <c r="M246" s="68">
        <f>_xlfn.XLOOKUP($A246,'11'!$G$3:$G$100,'11'!$R$3:$R$100,"-")</f>
        <v>0</v>
      </c>
      <c r="N246" s="68">
        <f>_xlfn.XLOOKUP($A246,'12'!$G$3:$G$100,'12'!$R$3:$R$100,"-")</f>
        <v>0</v>
      </c>
      <c r="O246" s="79">
        <f>SUM(C246:N246)+_xlfn.XLOOKUP(A246,RegisteredPlayers!$F$3:$F$300,RegisteredPlayers!$H$3:$H$300,0)</f>
        <v>0</v>
      </c>
      <c r="P246" s="76">
        <f>_xlfn.XLOOKUP(A246,RegisteredPlayers!$F$3:$F$300,RegisteredPlayers!$I$3:$I$300,0)</f>
        <v>0</v>
      </c>
      <c r="Q246" s="82">
        <v>244</v>
      </c>
      <c r="R246" s="38"/>
      <c r="S246" s="61">
        <v>0</v>
      </c>
      <c r="T246" s="68">
        <v>0</v>
      </c>
      <c r="U246" s="68">
        <v>0</v>
      </c>
      <c r="V246" s="68">
        <v>0</v>
      </c>
      <c r="W246" s="68">
        <v>0</v>
      </c>
      <c r="X246" s="68">
        <v>0</v>
      </c>
      <c r="Y246" s="68">
        <v>0</v>
      </c>
      <c r="Z246" s="68">
        <v>0</v>
      </c>
      <c r="AA246" s="68">
        <v>0</v>
      </c>
      <c r="AB246" s="68">
        <v>0</v>
      </c>
      <c r="AC246" s="68">
        <v>0</v>
      </c>
      <c r="AD246" s="68">
        <v>0</v>
      </c>
      <c r="AE246" s="68">
        <v>0</v>
      </c>
      <c r="AF246" s="79">
        <v>0</v>
      </c>
      <c r="AG246" s="74">
        <v>0</v>
      </c>
      <c r="AH246" s="82">
        <v>244</v>
      </c>
    </row>
    <row r="247" spans="3:34" ht="18" customHeight="1" x14ac:dyDescent="0.25">
      <c r="C247" s="68">
        <f>_xlfn.XLOOKUP($A247,'01'!$G$3:$G$100,'01'!$R$3:$R$100,"-")</f>
        <v>0</v>
      </c>
      <c r="D247" s="68">
        <f>_xlfn.XLOOKUP($A247,'02'!$G$3:$G$100,'02'!$R$3:$R$100,"-")</f>
        <v>0</v>
      </c>
      <c r="E247" s="68">
        <f>_xlfn.XLOOKUP($A247,'03'!$G$3:$G$100,'03'!$R$3:$R$100,"-")</f>
        <v>0</v>
      </c>
      <c r="F247" s="68">
        <f>_xlfn.XLOOKUP($A247,'04'!$G$3:$G$100,'04'!$R$3:$R$100,"-")</f>
        <v>0</v>
      </c>
      <c r="G247" s="68">
        <f>_xlfn.XLOOKUP($A247,'05'!$G$3:$G$100,'05'!$R$3:$R$100,"-")</f>
        <v>0</v>
      </c>
      <c r="H247" s="68">
        <f>_xlfn.XLOOKUP($A247,'06'!$G$3:$G$100,'06'!$R$3:$R$100,"-")</f>
        <v>0</v>
      </c>
      <c r="I247" s="68">
        <f>_xlfn.XLOOKUP($A247,'07'!$G$3:$G$100,'07'!$R$3:$R$100,"-")</f>
        <v>0</v>
      </c>
      <c r="J247" s="68">
        <f>_xlfn.XLOOKUP($A247,'08'!$G$3:$G$100,'08'!$R$3:$R$100,"-")</f>
        <v>0</v>
      </c>
      <c r="K247" s="68">
        <f>_xlfn.XLOOKUP($A247,'09'!$G$3:$G$100,'09'!$R$3:$R$100,"-")</f>
        <v>0</v>
      </c>
      <c r="L247" s="68">
        <f>_xlfn.XLOOKUP($A247,'10'!$G$3:$G$100,'10'!$R$3:$R$100,"-")</f>
        <v>0</v>
      </c>
      <c r="M247" s="68">
        <f>_xlfn.XLOOKUP($A247,'11'!$G$3:$G$100,'11'!$R$3:$R$100,"-")</f>
        <v>0</v>
      </c>
      <c r="N247" s="68">
        <f>_xlfn.XLOOKUP($A247,'12'!$G$3:$G$100,'12'!$R$3:$R$100,"-")</f>
        <v>0</v>
      </c>
      <c r="O247" s="79">
        <f>SUM(C247:N247)+_xlfn.XLOOKUP(A247,RegisteredPlayers!$F$3:$F$300,RegisteredPlayers!$H$3:$H$300,0)</f>
        <v>0</v>
      </c>
      <c r="P247" s="76">
        <f>_xlfn.XLOOKUP(A247,RegisteredPlayers!$F$3:$F$300,RegisteredPlayers!$I$3:$I$300,0)</f>
        <v>0</v>
      </c>
      <c r="Q247" s="83">
        <v>245</v>
      </c>
      <c r="R247" s="38"/>
      <c r="S247" s="61">
        <v>0</v>
      </c>
      <c r="T247" s="68">
        <v>0</v>
      </c>
      <c r="U247" s="68">
        <v>0</v>
      </c>
      <c r="V247" s="68">
        <v>0</v>
      </c>
      <c r="W247" s="68">
        <v>0</v>
      </c>
      <c r="X247" s="68">
        <v>0</v>
      </c>
      <c r="Y247" s="68">
        <v>0</v>
      </c>
      <c r="Z247" s="68">
        <v>0</v>
      </c>
      <c r="AA247" s="68">
        <v>0</v>
      </c>
      <c r="AB247" s="68">
        <v>0</v>
      </c>
      <c r="AC247" s="68">
        <v>0</v>
      </c>
      <c r="AD247" s="68">
        <v>0</v>
      </c>
      <c r="AE247" s="68">
        <v>0</v>
      </c>
      <c r="AF247" s="79">
        <v>0</v>
      </c>
      <c r="AG247" s="74">
        <v>0</v>
      </c>
      <c r="AH247" s="83">
        <v>245</v>
      </c>
    </row>
    <row r="248" spans="3:34" ht="18" customHeight="1" x14ac:dyDescent="0.25">
      <c r="C248" s="68">
        <f>_xlfn.XLOOKUP($A248,'01'!$G$3:$G$100,'01'!$R$3:$R$100,"-")</f>
        <v>0</v>
      </c>
      <c r="D248" s="68">
        <f>_xlfn.XLOOKUP($A248,'02'!$G$3:$G$100,'02'!$R$3:$R$100,"-")</f>
        <v>0</v>
      </c>
      <c r="E248" s="68">
        <f>_xlfn.XLOOKUP($A248,'03'!$G$3:$G$100,'03'!$R$3:$R$100,"-")</f>
        <v>0</v>
      </c>
      <c r="F248" s="68">
        <f>_xlfn.XLOOKUP($A248,'04'!$G$3:$G$100,'04'!$R$3:$R$100,"-")</f>
        <v>0</v>
      </c>
      <c r="G248" s="68">
        <f>_xlfn.XLOOKUP($A248,'05'!$G$3:$G$100,'05'!$R$3:$R$100,"-")</f>
        <v>0</v>
      </c>
      <c r="H248" s="68">
        <f>_xlfn.XLOOKUP($A248,'06'!$G$3:$G$100,'06'!$R$3:$R$100,"-")</f>
        <v>0</v>
      </c>
      <c r="I248" s="68">
        <f>_xlfn.XLOOKUP($A248,'07'!$G$3:$G$100,'07'!$R$3:$R$100,"-")</f>
        <v>0</v>
      </c>
      <c r="J248" s="68">
        <f>_xlfn.XLOOKUP($A248,'08'!$G$3:$G$100,'08'!$R$3:$R$100,"-")</f>
        <v>0</v>
      </c>
      <c r="K248" s="68">
        <f>_xlfn.XLOOKUP($A248,'09'!$G$3:$G$100,'09'!$R$3:$R$100,"-")</f>
        <v>0</v>
      </c>
      <c r="L248" s="68">
        <f>_xlfn.XLOOKUP($A248,'10'!$G$3:$G$100,'10'!$R$3:$R$100,"-")</f>
        <v>0</v>
      </c>
      <c r="M248" s="68">
        <f>_xlfn.XLOOKUP($A248,'11'!$G$3:$G$100,'11'!$R$3:$R$100,"-")</f>
        <v>0</v>
      </c>
      <c r="N248" s="68">
        <f>_xlfn.XLOOKUP($A248,'12'!$G$3:$G$100,'12'!$R$3:$R$100,"-")</f>
        <v>0</v>
      </c>
      <c r="O248" s="79">
        <f>SUM(C248:N248)+_xlfn.XLOOKUP(A248,RegisteredPlayers!$F$3:$F$300,RegisteredPlayers!$H$3:$H$300,0)</f>
        <v>0</v>
      </c>
      <c r="P248" s="76">
        <f>_xlfn.XLOOKUP(A248,RegisteredPlayers!$F$3:$F$300,RegisteredPlayers!$I$3:$I$300,0)</f>
        <v>0</v>
      </c>
      <c r="Q248" s="82">
        <v>246</v>
      </c>
      <c r="R248" s="38"/>
      <c r="S248" s="61">
        <v>0</v>
      </c>
      <c r="T248" s="68">
        <v>0</v>
      </c>
      <c r="U248" s="68">
        <v>0</v>
      </c>
      <c r="V248" s="68">
        <v>0</v>
      </c>
      <c r="W248" s="68">
        <v>0</v>
      </c>
      <c r="X248" s="68">
        <v>0</v>
      </c>
      <c r="Y248" s="68">
        <v>0</v>
      </c>
      <c r="Z248" s="68">
        <v>0</v>
      </c>
      <c r="AA248" s="68">
        <v>0</v>
      </c>
      <c r="AB248" s="68">
        <v>0</v>
      </c>
      <c r="AC248" s="68">
        <v>0</v>
      </c>
      <c r="AD248" s="68">
        <v>0</v>
      </c>
      <c r="AE248" s="68">
        <v>0</v>
      </c>
      <c r="AF248" s="79">
        <v>0</v>
      </c>
      <c r="AG248" s="74">
        <v>0</v>
      </c>
      <c r="AH248" s="82">
        <v>246</v>
      </c>
    </row>
    <row r="249" spans="3:34" ht="18" customHeight="1" x14ac:dyDescent="0.25">
      <c r="C249" s="68">
        <f>_xlfn.XLOOKUP($A249,'01'!$G$3:$G$100,'01'!$R$3:$R$100,"-")</f>
        <v>0</v>
      </c>
      <c r="D249" s="68">
        <f>_xlfn.XLOOKUP($A249,'02'!$G$3:$G$100,'02'!$R$3:$R$100,"-")</f>
        <v>0</v>
      </c>
      <c r="E249" s="68">
        <f>_xlfn.XLOOKUP($A249,'03'!$G$3:$G$100,'03'!$R$3:$R$100,"-")</f>
        <v>0</v>
      </c>
      <c r="F249" s="68">
        <f>_xlfn.XLOOKUP($A249,'04'!$G$3:$G$100,'04'!$R$3:$R$100,"-")</f>
        <v>0</v>
      </c>
      <c r="G249" s="68">
        <f>_xlfn.XLOOKUP($A249,'05'!$G$3:$G$100,'05'!$R$3:$R$100,"-")</f>
        <v>0</v>
      </c>
      <c r="H249" s="68">
        <f>_xlfn.XLOOKUP($A249,'06'!$G$3:$G$100,'06'!$R$3:$R$100,"-")</f>
        <v>0</v>
      </c>
      <c r="I249" s="68">
        <f>_xlfn.XLOOKUP($A249,'07'!$G$3:$G$100,'07'!$R$3:$R$100,"-")</f>
        <v>0</v>
      </c>
      <c r="J249" s="68">
        <f>_xlfn.XLOOKUP($A249,'08'!$G$3:$G$100,'08'!$R$3:$R$100,"-")</f>
        <v>0</v>
      </c>
      <c r="K249" s="68">
        <f>_xlfn.XLOOKUP($A249,'09'!$G$3:$G$100,'09'!$R$3:$R$100,"-")</f>
        <v>0</v>
      </c>
      <c r="L249" s="68">
        <f>_xlfn.XLOOKUP($A249,'10'!$G$3:$G$100,'10'!$R$3:$R$100,"-")</f>
        <v>0</v>
      </c>
      <c r="M249" s="68">
        <f>_xlfn.XLOOKUP($A249,'11'!$G$3:$G$100,'11'!$R$3:$R$100,"-")</f>
        <v>0</v>
      </c>
      <c r="N249" s="68">
        <f>_xlfn.XLOOKUP($A249,'12'!$G$3:$G$100,'12'!$R$3:$R$100,"-")</f>
        <v>0</v>
      </c>
      <c r="O249" s="79">
        <f>SUM(C249:N249)+_xlfn.XLOOKUP(A249,RegisteredPlayers!$F$3:$F$300,RegisteredPlayers!$H$3:$H$300,0)</f>
        <v>0</v>
      </c>
      <c r="P249" s="76">
        <f>_xlfn.XLOOKUP(A249,RegisteredPlayers!$F$3:$F$300,RegisteredPlayers!$I$3:$I$300,0)</f>
        <v>0</v>
      </c>
      <c r="Q249" s="82">
        <v>247</v>
      </c>
      <c r="R249" s="38"/>
      <c r="S249" s="61">
        <v>0</v>
      </c>
      <c r="T249" s="68">
        <v>0</v>
      </c>
      <c r="U249" s="68">
        <v>0</v>
      </c>
      <c r="V249" s="68">
        <v>0</v>
      </c>
      <c r="W249" s="68">
        <v>0</v>
      </c>
      <c r="X249" s="68">
        <v>0</v>
      </c>
      <c r="Y249" s="68">
        <v>0</v>
      </c>
      <c r="Z249" s="68">
        <v>0</v>
      </c>
      <c r="AA249" s="68">
        <v>0</v>
      </c>
      <c r="AB249" s="68">
        <v>0</v>
      </c>
      <c r="AC249" s="68">
        <v>0</v>
      </c>
      <c r="AD249" s="68">
        <v>0</v>
      </c>
      <c r="AE249" s="68">
        <v>0</v>
      </c>
      <c r="AF249" s="79">
        <v>0</v>
      </c>
      <c r="AG249" s="74">
        <v>0</v>
      </c>
      <c r="AH249" s="82">
        <v>247</v>
      </c>
    </row>
    <row r="250" spans="3:34" ht="18" customHeight="1" x14ac:dyDescent="0.25">
      <c r="C250" s="68">
        <f>_xlfn.XLOOKUP($A250,'01'!$G$3:$G$100,'01'!$R$3:$R$100,"-")</f>
        <v>0</v>
      </c>
      <c r="D250" s="68">
        <f>_xlfn.XLOOKUP($A250,'02'!$G$3:$G$100,'02'!$R$3:$R$100,"-")</f>
        <v>0</v>
      </c>
      <c r="E250" s="68">
        <f>_xlfn.XLOOKUP($A250,'03'!$G$3:$G$100,'03'!$R$3:$R$100,"-")</f>
        <v>0</v>
      </c>
      <c r="F250" s="68">
        <f>_xlfn.XLOOKUP($A250,'04'!$G$3:$G$100,'04'!$R$3:$R$100,"-")</f>
        <v>0</v>
      </c>
      <c r="G250" s="68">
        <f>_xlfn.XLOOKUP($A250,'05'!$G$3:$G$100,'05'!$R$3:$R$100,"-")</f>
        <v>0</v>
      </c>
      <c r="H250" s="68">
        <f>_xlfn.XLOOKUP($A250,'06'!$G$3:$G$100,'06'!$R$3:$R$100,"-")</f>
        <v>0</v>
      </c>
      <c r="I250" s="68">
        <f>_xlfn.XLOOKUP($A250,'07'!$G$3:$G$100,'07'!$R$3:$R$100,"-")</f>
        <v>0</v>
      </c>
      <c r="J250" s="68">
        <f>_xlfn.XLOOKUP($A250,'08'!$G$3:$G$100,'08'!$R$3:$R$100,"-")</f>
        <v>0</v>
      </c>
      <c r="K250" s="68">
        <f>_xlfn.XLOOKUP($A250,'09'!$G$3:$G$100,'09'!$R$3:$R$100,"-")</f>
        <v>0</v>
      </c>
      <c r="L250" s="68">
        <f>_xlfn.XLOOKUP($A250,'10'!$G$3:$G$100,'10'!$R$3:$R$100,"-")</f>
        <v>0</v>
      </c>
      <c r="M250" s="68">
        <f>_xlfn.XLOOKUP($A250,'11'!$G$3:$G$100,'11'!$R$3:$R$100,"-")</f>
        <v>0</v>
      </c>
      <c r="N250" s="68">
        <f>_xlfn.XLOOKUP($A250,'12'!$G$3:$G$100,'12'!$R$3:$R$100,"-")</f>
        <v>0</v>
      </c>
      <c r="O250" s="79">
        <f>SUM(C250:N250)+_xlfn.XLOOKUP(A250,RegisteredPlayers!$F$3:$F$300,RegisteredPlayers!$H$3:$H$300,0)</f>
        <v>0</v>
      </c>
      <c r="P250" s="76">
        <f>_xlfn.XLOOKUP(A250,RegisteredPlayers!$F$3:$F$300,RegisteredPlayers!$I$3:$I$300,0)</f>
        <v>0</v>
      </c>
      <c r="Q250" s="82">
        <v>248</v>
      </c>
      <c r="R250" s="38"/>
      <c r="S250" s="61">
        <v>0</v>
      </c>
      <c r="T250" s="68">
        <v>0</v>
      </c>
      <c r="U250" s="68">
        <v>0</v>
      </c>
      <c r="V250" s="68">
        <v>0</v>
      </c>
      <c r="W250" s="68">
        <v>0</v>
      </c>
      <c r="X250" s="68">
        <v>0</v>
      </c>
      <c r="Y250" s="68">
        <v>0</v>
      </c>
      <c r="Z250" s="68">
        <v>0</v>
      </c>
      <c r="AA250" s="68">
        <v>0</v>
      </c>
      <c r="AB250" s="68">
        <v>0</v>
      </c>
      <c r="AC250" s="68">
        <v>0</v>
      </c>
      <c r="AD250" s="68">
        <v>0</v>
      </c>
      <c r="AE250" s="68">
        <v>0</v>
      </c>
      <c r="AF250" s="79">
        <v>0</v>
      </c>
      <c r="AG250" s="74">
        <v>0</v>
      </c>
      <c r="AH250" s="82">
        <v>248</v>
      </c>
    </row>
    <row r="251" spans="3:34" ht="18" customHeight="1" x14ac:dyDescent="0.25">
      <c r="C251" s="68">
        <f>_xlfn.XLOOKUP($A251,'01'!$G$3:$G$100,'01'!$R$3:$R$100,"-")</f>
        <v>0</v>
      </c>
      <c r="D251" s="68">
        <f>_xlfn.XLOOKUP($A251,'02'!$G$3:$G$100,'02'!$R$3:$R$100,"-")</f>
        <v>0</v>
      </c>
      <c r="E251" s="68">
        <f>_xlfn.XLOOKUP($A251,'03'!$G$3:$G$100,'03'!$R$3:$R$100,"-")</f>
        <v>0</v>
      </c>
      <c r="F251" s="68">
        <f>_xlfn.XLOOKUP($A251,'04'!$G$3:$G$100,'04'!$R$3:$R$100,"-")</f>
        <v>0</v>
      </c>
      <c r="G251" s="68">
        <f>_xlfn.XLOOKUP($A251,'05'!$G$3:$G$100,'05'!$R$3:$R$100,"-")</f>
        <v>0</v>
      </c>
      <c r="H251" s="68">
        <f>_xlfn.XLOOKUP($A251,'06'!$G$3:$G$100,'06'!$R$3:$R$100,"-")</f>
        <v>0</v>
      </c>
      <c r="I251" s="68">
        <f>_xlfn.XLOOKUP($A251,'07'!$G$3:$G$100,'07'!$R$3:$R$100,"-")</f>
        <v>0</v>
      </c>
      <c r="J251" s="68">
        <f>_xlfn.XLOOKUP($A251,'08'!$G$3:$G$100,'08'!$R$3:$R$100,"-")</f>
        <v>0</v>
      </c>
      <c r="K251" s="68">
        <f>_xlfn.XLOOKUP($A251,'09'!$G$3:$G$100,'09'!$R$3:$R$100,"-")</f>
        <v>0</v>
      </c>
      <c r="L251" s="68">
        <f>_xlfn.XLOOKUP($A251,'10'!$G$3:$G$100,'10'!$R$3:$R$100,"-")</f>
        <v>0</v>
      </c>
      <c r="M251" s="68">
        <f>_xlfn.XLOOKUP($A251,'11'!$G$3:$G$100,'11'!$R$3:$R$100,"-")</f>
        <v>0</v>
      </c>
      <c r="N251" s="68">
        <f>_xlfn.XLOOKUP($A251,'12'!$G$3:$G$100,'12'!$R$3:$R$100,"-")</f>
        <v>0</v>
      </c>
      <c r="O251" s="79">
        <f>SUM(C251:N251)+_xlfn.XLOOKUP(A251,RegisteredPlayers!$F$3:$F$300,RegisteredPlayers!$H$3:$H$300,0)</f>
        <v>0</v>
      </c>
      <c r="P251" s="76">
        <f>_xlfn.XLOOKUP(A251,RegisteredPlayers!$F$3:$F$300,RegisteredPlayers!$I$3:$I$300,0)</f>
        <v>0</v>
      </c>
      <c r="Q251" s="82">
        <v>249</v>
      </c>
      <c r="R251" s="38"/>
      <c r="S251" s="61">
        <v>0</v>
      </c>
      <c r="T251" s="68">
        <v>0</v>
      </c>
      <c r="U251" s="68">
        <v>0</v>
      </c>
      <c r="V251" s="68">
        <v>0</v>
      </c>
      <c r="W251" s="68">
        <v>0</v>
      </c>
      <c r="X251" s="68">
        <v>0</v>
      </c>
      <c r="Y251" s="68">
        <v>0</v>
      </c>
      <c r="Z251" s="68">
        <v>0</v>
      </c>
      <c r="AA251" s="68">
        <v>0</v>
      </c>
      <c r="AB251" s="68">
        <v>0</v>
      </c>
      <c r="AC251" s="68">
        <v>0</v>
      </c>
      <c r="AD251" s="68">
        <v>0</v>
      </c>
      <c r="AE251" s="68">
        <v>0</v>
      </c>
      <c r="AF251" s="79">
        <v>0</v>
      </c>
      <c r="AG251" s="74">
        <v>0</v>
      </c>
      <c r="AH251" s="82">
        <v>249</v>
      </c>
    </row>
    <row r="252" spans="3:34" ht="18" customHeight="1" x14ac:dyDescent="0.25">
      <c r="C252" s="68">
        <f>_xlfn.XLOOKUP($A252,'01'!$G$3:$G$100,'01'!$R$3:$R$100,"-")</f>
        <v>0</v>
      </c>
      <c r="D252" s="68">
        <f>_xlfn.XLOOKUP($A252,'02'!$G$3:$G$100,'02'!$R$3:$R$100,"-")</f>
        <v>0</v>
      </c>
      <c r="E252" s="68">
        <f>_xlfn.XLOOKUP($A252,'03'!$G$3:$G$100,'03'!$R$3:$R$100,"-")</f>
        <v>0</v>
      </c>
      <c r="F252" s="68">
        <f>_xlfn.XLOOKUP($A252,'04'!$G$3:$G$100,'04'!$R$3:$R$100,"-")</f>
        <v>0</v>
      </c>
      <c r="G252" s="68">
        <f>_xlfn.XLOOKUP($A252,'05'!$G$3:$G$100,'05'!$R$3:$R$100,"-")</f>
        <v>0</v>
      </c>
      <c r="H252" s="68">
        <f>_xlfn.XLOOKUP($A252,'06'!$G$3:$G$100,'06'!$R$3:$R$100,"-")</f>
        <v>0</v>
      </c>
      <c r="I252" s="68">
        <f>_xlfn.XLOOKUP($A252,'07'!$G$3:$G$100,'07'!$R$3:$R$100,"-")</f>
        <v>0</v>
      </c>
      <c r="J252" s="68">
        <f>_xlfn.XLOOKUP($A252,'08'!$G$3:$G$100,'08'!$R$3:$R$100,"-")</f>
        <v>0</v>
      </c>
      <c r="K252" s="68">
        <f>_xlfn.XLOOKUP($A252,'09'!$G$3:$G$100,'09'!$R$3:$R$100,"-")</f>
        <v>0</v>
      </c>
      <c r="L252" s="68">
        <f>_xlfn.XLOOKUP($A252,'10'!$G$3:$G$100,'10'!$R$3:$R$100,"-")</f>
        <v>0</v>
      </c>
      <c r="M252" s="68">
        <f>_xlfn.XLOOKUP($A252,'11'!$G$3:$G$100,'11'!$R$3:$R$100,"-")</f>
        <v>0</v>
      </c>
      <c r="N252" s="68">
        <f>_xlfn.XLOOKUP($A252,'12'!$G$3:$G$100,'12'!$R$3:$R$100,"-")</f>
        <v>0</v>
      </c>
      <c r="O252" s="79">
        <f>SUM(C252:N252)+_xlfn.XLOOKUP(A252,RegisteredPlayers!$F$3:$F$300,RegisteredPlayers!$H$3:$H$300,0)</f>
        <v>0</v>
      </c>
      <c r="P252" s="76">
        <f>_xlfn.XLOOKUP(A252,RegisteredPlayers!$F$3:$F$300,RegisteredPlayers!$I$3:$I$300,0)</f>
        <v>0</v>
      </c>
      <c r="Q252" s="82">
        <v>250</v>
      </c>
      <c r="R252" s="38"/>
      <c r="S252" s="61">
        <v>0</v>
      </c>
      <c r="T252" s="68">
        <v>0</v>
      </c>
      <c r="U252" s="68">
        <v>0</v>
      </c>
      <c r="V252" s="68">
        <v>0</v>
      </c>
      <c r="W252" s="68">
        <v>0</v>
      </c>
      <c r="X252" s="68">
        <v>0</v>
      </c>
      <c r="Y252" s="68">
        <v>0</v>
      </c>
      <c r="Z252" s="68">
        <v>0</v>
      </c>
      <c r="AA252" s="68">
        <v>0</v>
      </c>
      <c r="AB252" s="68">
        <v>0</v>
      </c>
      <c r="AC252" s="68">
        <v>0</v>
      </c>
      <c r="AD252" s="68">
        <v>0</v>
      </c>
      <c r="AE252" s="68">
        <v>0</v>
      </c>
      <c r="AF252" s="79">
        <v>0</v>
      </c>
      <c r="AG252" s="74">
        <v>0</v>
      </c>
      <c r="AH252" s="82">
        <v>250</v>
      </c>
    </row>
    <row r="253" spans="3:34" ht="18" customHeight="1" x14ac:dyDescent="0.25">
      <c r="C253" s="68">
        <f>_xlfn.XLOOKUP($A253,'01'!$G$3:$G$100,'01'!$R$3:$R$100,"-")</f>
        <v>0</v>
      </c>
      <c r="D253" s="68">
        <f>_xlfn.XLOOKUP($A253,'02'!$G$3:$G$100,'02'!$R$3:$R$100,"-")</f>
        <v>0</v>
      </c>
      <c r="E253" s="68">
        <f>_xlfn.XLOOKUP($A253,'03'!$G$3:$G$100,'03'!$R$3:$R$100,"-")</f>
        <v>0</v>
      </c>
      <c r="F253" s="68">
        <f>_xlfn.XLOOKUP($A253,'04'!$G$3:$G$100,'04'!$R$3:$R$100,"-")</f>
        <v>0</v>
      </c>
      <c r="G253" s="68">
        <f>_xlfn.XLOOKUP($A253,'05'!$G$3:$G$100,'05'!$R$3:$R$100,"-")</f>
        <v>0</v>
      </c>
      <c r="H253" s="68">
        <f>_xlfn.XLOOKUP($A253,'06'!$G$3:$G$100,'06'!$R$3:$R$100,"-")</f>
        <v>0</v>
      </c>
      <c r="I253" s="68">
        <f>_xlfn.XLOOKUP($A253,'07'!$G$3:$G$100,'07'!$R$3:$R$100,"-")</f>
        <v>0</v>
      </c>
      <c r="J253" s="68">
        <f>_xlfn.XLOOKUP($A253,'08'!$G$3:$G$100,'08'!$R$3:$R$100,"-")</f>
        <v>0</v>
      </c>
      <c r="K253" s="68">
        <f>_xlfn.XLOOKUP($A253,'09'!$G$3:$G$100,'09'!$R$3:$R$100,"-")</f>
        <v>0</v>
      </c>
      <c r="L253" s="68">
        <f>_xlfn.XLOOKUP($A253,'10'!$G$3:$G$100,'10'!$R$3:$R$100,"-")</f>
        <v>0</v>
      </c>
      <c r="M253" s="68">
        <f>_xlfn.XLOOKUP($A253,'11'!$G$3:$G$100,'11'!$R$3:$R$100,"-")</f>
        <v>0</v>
      </c>
      <c r="N253" s="68">
        <f>_xlfn.XLOOKUP($A253,'12'!$G$3:$G$100,'12'!$R$3:$R$100,"-")</f>
        <v>0</v>
      </c>
      <c r="O253" s="79">
        <f>SUM(C253:N253)+_xlfn.XLOOKUP(A253,RegisteredPlayers!$F$3:$F$300,RegisteredPlayers!$H$3:$H$300,0)</f>
        <v>0</v>
      </c>
      <c r="P253" s="76">
        <f>_xlfn.XLOOKUP(A253,RegisteredPlayers!$F$3:$F$300,RegisteredPlayers!$I$3:$I$300,0)</f>
        <v>0</v>
      </c>
      <c r="Q253" s="82">
        <v>251</v>
      </c>
      <c r="R253" s="38"/>
      <c r="S253" s="61">
        <v>0</v>
      </c>
      <c r="T253" s="68">
        <v>0</v>
      </c>
      <c r="U253" s="68">
        <v>0</v>
      </c>
      <c r="V253" s="68">
        <v>0</v>
      </c>
      <c r="W253" s="68">
        <v>0</v>
      </c>
      <c r="X253" s="68">
        <v>0</v>
      </c>
      <c r="Y253" s="68">
        <v>0</v>
      </c>
      <c r="Z253" s="68">
        <v>0</v>
      </c>
      <c r="AA253" s="68">
        <v>0</v>
      </c>
      <c r="AB253" s="68">
        <v>0</v>
      </c>
      <c r="AC253" s="68">
        <v>0</v>
      </c>
      <c r="AD253" s="68">
        <v>0</v>
      </c>
      <c r="AE253" s="68">
        <v>0</v>
      </c>
      <c r="AF253" s="79">
        <v>0</v>
      </c>
      <c r="AG253" s="74">
        <v>0</v>
      </c>
      <c r="AH253" s="82">
        <v>251</v>
      </c>
    </row>
    <row r="254" spans="3:34" ht="18" customHeight="1" x14ac:dyDescent="0.25">
      <c r="C254" s="68">
        <f>_xlfn.XLOOKUP($A254,'01'!$G$3:$G$100,'01'!$R$3:$R$100,"-")</f>
        <v>0</v>
      </c>
      <c r="D254" s="68">
        <f>_xlfn.XLOOKUP($A254,'02'!$G$3:$G$100,'02'!$R$3:$R$100,"-")</f>
        <v>0</v>
      </c>
      <c r="E254" s="68">
        <f>_xlfn.XLOOKUP($A254,'03'!$G$3:$G$100,'03'!$R$3:$R$100,"-")</f>
        <v>0</v>
      </c>
      <c r="F254" s="68">
        <f>_xlfn.XLOOKUP($A254,'04'!$G$3:$G$100,'04'!$R$3:$R$100,"-")</f>
        <v>0</v>
      </c>
      <c r="G254" s="68">
        <f>_xlfn.XLOOKUP($A254,'05'!$G$3:$G$100,'05'!$R$3:$R$100,"-")</f>
        <v>0</v>
      </c>
      <c r="H254" s="68">
        <f>_xlfn.XLOOKUP($A254,'06'!$G$3:$G$100,'06'!$R$3:$R$100,"-")</f>
        <v>0</v>
      </c>
      <c r="I254" s="68">
        <f>_xlfn.XLOOKUP($A254,'07'!$G$3:$G$100,'07'!$R$3:$R$100,"-")</f>
        <v>0</v>
      </c>
      <c r="J254" s="68">
        <f>_xlfn.XLOOKUP($A254,'08'!$G$3:$G$100,'08'!$R$3:$R$100,"-")</f>
        <v>0</v>
      </c>
      <c r="K254" s="68">
        <f>_xlfn.XLOOKUP($A254,'09'!$G$3:$G$100,'09'!$R$3:$R$100,"-")</f>
        <v>0</v>
      </c>
      <c r="L254" s="68">
        <f>_xlfn.XLOOKUP($A254,'10'!$G$3:$G$100,'10'!$R$3:$R$100,"-")</f>
        <v>0</v>
      </c>
      <c r="M254" s="68">
        <f>_xlfn.XLOOKUP($A254,'11'!$G$3:$G$100,'11'!$R$3:$R$100,"-")</f>
        <v>0</v>
      </c>
      <c r="N254" s="68">
        <f>_xlfn.XLOOKUP($A254,'12'!$G$3:$G$100,'12'!$R$3:$R$100,"-")</f>
        <v>0</v>
      </c>
      <c r="O254" s="79">
        <f>SUM(C254:N254)+_xlfn.XLOOKUP(A254,RegisteredPlayers!$F$3:$F$300,RegisteredPlayers!$H$3:$H$300,0)</f>
        <v>0</v>
      </c>
      <c r="P254" s="76">
        <f>_xlfn.XLOOKUP(A254,RegisteredPlayers!$F$3:$F$300,RegisteredPlayers!$I$3:$I$300,0)</f>
        <v>0</v>
      </c>
      <c r="Q254" s="82">
        <v>252</v>
      </c>
      <c r="R254" s="38"/>
      <c r="S254" s="61">
        <v>0</v>
      </c>
      <c r="T254" s="68">
        <v>0</v>
      </c>
      <c r="U254" s="68">
        <v>0</v>
      </c>
      <c r="V254" s="68">
        <v>0</v>
      </c>
      <c r="W254" s="68">
        <v>0</v>
      </c>
      <c r="X254" s="68">
        <v>0</v>
      </c>
      <c r="Y254" s="68">
        <v>0</v>
      </c>
      <c r="Z254" s="68">
        <v>0</v>
      </c>
      <c r="AA254" s="68">
        <v>0</v>
      </c>
      <c r="AB254" s="68">
        <v>0</v>
      </c>
      <c r="AC254" s="68">
        <v>0</v>
      </c>
      <c r="AD254" s="68">
        <v>0</v>
      </c>
      <c r="AE254" s="68">
        <v>0</v>
      </c>
      <c r="AF254" s="79">
        <v>0</v>
      </c>
      <c r="AG254" s="74">
        <v>0</v>
      </c>
      <c r="AH254" s="82">
        <v>252</v>
      </c>
    </row>
    <row r="255" spans="3:34" ht="18" customHeight="1" x14ac:dyDescent="0.25">
      <c r="C255" s="68">
        <f>_xlfn.XLOOKUP($A255,'01'!$G$3:$G$100,'01'!$R$3:$R$100,"-")</f>
        <v>0</v>
      </c>
      <c r="D255" s="68">
        <f>_xlfn.XLOOKUP($A255,'02'!$G$3:$G$100,'02'!$R$3:$R$100,"-")</f>
        <v>0</v>
      </c>
      <c r="E255" s="68">
        <f>_xlfn.XLOOKUP($A255,'03'!$G$3:$G$100,'03'!$R$3:$R$100,"-")</f>
        <v>0</v>
      </c>
      <c r="F255" s="68">
        <f>_xlfn.XLOOKUP($A255,'04'!$G$3:$G$100,'04'!$R$3:$R$100,"-")</f>
        <v>0</v>
      </c>
      <c r="G255" s="68">
        <f>_xlfn.XLOOKUP($A255,'05'!$G$3:$G$100,'05'!$R$3:$R$100,"-")</f>
        <v>0</v>
      </c>
      <c r="H255" s="68">
        <f>_xlfn.XLOOKUP($A255,'06'!$G$3:$G$100,'06'!$R$3:$R$100,"-")</f>
        <v>0</v>
      </c>
      <c r="I255" s="68">
        <f>_xlfn.XLOOKUP($A255,'07'!$G$3:$G$100,'07'!$R$3:$R$100,"-")</f>
        <v>0</v>
      </c>
      <c r="J255" s="68">
        <f>_xlfn.XLOOKUP($A255,'08'!$G$3:$G$100,'08'!$R$3:$R$100,"-")</f>
        <v>0</v>
      </c>
      <c r="K255" s="68">
        <f>_xlfn.XLOOKUP($A255,'09'!$G$3:$G$100,'09'!$R$3:$R$100,"-")</f>
        <v>0</v>
      </c>
      <c r="L255" s="68">
        <f>_xlfn.XLOOKUP($A255,'10'!$G$3:$G$100,'10'!$R$3:$R$100,"-")</f>
        <v>0</v>
      </c>
      <c r="M255" s="68">
        <f>_xlfn.XLOOKUP($A255,'11'!$G$3:$G$100,'11'!$R$3:$R$100,"-")</f>
        <v>0</v>
      </c>
      <c r="N255" s="68">
        <f>_xlfn.XLOOKUP($A255,'12'!$G$3:$G$100,'12'!$R$3:$R$100,"-")</f>
        <v>0</v>
      </c>
      <c r="O255" s="79">
        <f>SUM(C255:N255)+_xlfn.XLOOKUP(A255,RegisteredPlayers!$F$3:$F$300,RegisteredPlayers!$H$3:$H$300,0)</f>
        <v>0</v>
      </c>
      <c r="P255" s="76">
        <f>_xlfn.XLOOKUP(A255,RegisteredPlayers!$F$3:$F$300,RegisteredPlayers!$I$3:$I$300,0)</f>
        <v>0</v>
      </c>
      <c r="Q255" s="82">
        <v>253</v>
      </c>
      <c r="R255" s="38"/>
      <c r="S255" s="61">
        <v>0</v>
      </c>
      <c r="T255" s="68">
        <v>0</v>
      </c>
      <c r="U255" s="68">
        <v>0</v>
      </c>
      <c r="V255" s="68">
        <v>0</v>
      </c>
      <c r="W255" s="68">
        <v>0</v>
      </c>
      <c r="X255" s="68">
        <v>0</v>
      </c>
      <c r="Y255" s="68">
        <v>0</v>
      </c>
      <c r="Z255" s="68">
        <v>0</v>
      </c>
      <c r="AA255" s="68">
        <v>0</v>
      </c>
      <c r="AB255" s="68">
        <v>0</v>
      </c>
      <c r="AC255" s="68">
        <v>0</v>
      </c>
      <c r="AD255" s="68">
        <v>0</v>
      </c>
      <c r="AE255" s="68">
        <v>0</v>
      </c>
      <c r="AF255" s="79">
        <v>0</v>
      </c>
      <c r="AG255" s="74">
        <v>0</v>
      </c>
      <c r="AH255" s="82">
        <v>253</v>
      </c>
    </row>
    <row r="256" spans="3:34" ht="18" customHeight="1" x14ac:dyDescent="0.25">
      <c r="C256" s="68">
        <f>_xlfn.XLOOKUP($A256,'01'!$G$3:$G$100,'01'!$R$3:$R$100,"-")</f>
        <v>0</v>
      </c>
      <c r="D256" s="68">
        <f>_xlfn.XLOOKUP($A256,'02'!$G$3:$G$100,'02'!$R$3:$R$100,"-")</f>
        <v>0</v>
      </c>
      <c r="E256" s="68">
        <f>_xlfn.XLOOKUP($A256,'03'!$G$3:$G$100,'03'!$R$3:$R$100,"-")</f>
        <v>0</v>
      </c>
      <c r="F256" s="68">
        <f>_xlfn.XLOOKUP($A256,'04'!$G$3:$G$100,'04'!$R$3:$R$100,"-")</f>
        <v>0</v>
      </c>
      <c r="G256" s="68">
        <f>_xlfn.XLOOKUP($A256,'05'!$G$3:$G$100,'05'!$R$3:$R$100,"-")</f>
        <v>0</v>
      </c>
      <c r="H256" s="68">
        <f>_xlfn.XLOOKUP($A256,'06'!$G$3:$G$100,'06'!$R$3:$R$100,"-")</f>
        <v>0</v>
      </c>
      <c r="I256" s="68">
        <f>_xlfn.XLOOKUP($A256,'07'!$G$3:$G$100,'07'!$R$3:$R$100,"-")</f>
        <v>0</v>
      </c>
      <c r="J256" s="68">
        <f>_xlfn.XLOOKUP($A256,'08'!$G$3:$G$100,'08'!$R$3:$R$100,"-")</f>
        <v>0</v>
      </c>
      <c r="K256" s="68">
        <f>_xlfn.XLOOKUP($A256,'09'!$G$3:$G$100,'09'!$R$3:$R$100,"-")</f>
        <v>0</v>
      </c>
      <c r="L256" s="68">
        <f>_xlfn.XLOOKUP($A256,'10'!$G$3:$G$100,'10'!$R$3:$R$100,"-")</f>
        <v>0</v>
      </c>
      <c r="M256" s="68">
        <f>_xlfn.XLOOKUP($A256,'11'!$G$3:$G$100,'11'!$R$3:$R$100,"-")</f>
        <v>0</v>
      </c>
      <c r="N256" s="68">
        <f>_xlfn.XLOOKUP($A256,'12'!$G$3:$G$100,'12'!$R$3:$R$100,"-")</f>
        <v>0</v>
      </c>
      <c r="O256" s="79">
        <f>SUM(C256:N256)+_xlfn.XLOOKUP(A256,RegisteredPlayers!$F$3:$F$300,RegisteredPlayers!$H$3:$H$300,0)</f>
        <v>0</v>
      </c>
      <c r="P256" s="76">
        <f>_xlfn.XLOOKUP(A256,RegisteredPlayers!$F$3:$F$300,RegisteredPlayers!$I$3:$I$300,0)</f>
        <v>0</v>
      </c>
      <c r="Q256" s="82">
        <v>254</v>
      </c>
      <c r="R256" s="38"/>
      <c r="S256" s="61">
        <v>0</v>
      </c>
      <c r="T256" s="68">
        <v>0</v>
      </c>
      <c r="U256" s="68">
        <v>0</v>
      </c>
      <c r="V256" s="68">
        <v>0</v>
      </c>
      <c r="W256" s="68">
        <v>0</v>
      </c>
      <c r="X256" s="68">
        <v>0</v>
      </c>
      <c r="Y256" s="68">
        <v>0</v>
      </c>
      <c r="Z256" s="68">
        <v>0</v>
      </c>
      <c r="AA256" s="68">
        <v>0</v>
      </c>
      <c r="AB256" s="68">
        <v>0</v>
      </c>
      <c r="AC256" s="68">
        <v>0</v>
      </c>
      <c r="AD256" s="68">
        <v>0</v>
      </c>
      <c r="AE256" s="68">
        <v>0</v>
      </c>
      <c r="AF256" s="79">
        <v>0</v>
      </c>
      <c r="AG256" s="74">
        <v>0</v>
      </c>
      <c r="AH256" s="82">
        <v>254</v>
      </c>
    </row>
    <row r="257" spans="3:34" ht="18" customHeight="1" x14ac:dyDescent="0.25">
      <c r="C257" s="68">
        <f>_xlfn.XLOOKUP($A257,'01'!$G$3:$G$100,'01'!$R$3:$R$100,"-")</f>
        <v>0</v>
      </c>
      <c r="D257" s="68">
        <f>_xlfn.XLOOKUP($A257,'02'!$G$3:$G$100,'02'!$R$3:$R$100,"-")</f>
        <v>0</v>
      </c>
      <c r="E257" s="68">
        <f>_xlfn.XLOOKUP($A257,'03'!$G$3:$G$100,'03'!$R$3:$R$100,"-")</f>
        <v>0</v>
      </c>
      <c r="F257" s="68">
        <f>_xlfn.XLOOKUP($A257,'04'!$G$3:$G$100,'04'!$R$3:$R$100,"-")</f>
        <v>0</v>
      </c>
      <c r="G257" s="68">
        <f>_xlfn.XLOOKUP($A257,'05'!$G$3:$G$100,'05'!$R$3:$R$100,"-")</f>
        <v>0</v>
      </c>
      <c r="H257" s="68">
        <f>_xlfn.XLOOKUP($A257,'06'!$G$3:$G$100,'06'!$R$3:$R$100,"-")</f>
        <v>0</v>
      </c>
      <c r="I257" s="68">
        <f>_xlfn.XLOOKUP($A257,'07'!$G$3:$G$100,'07'!$R$3:$R$100,"-")</f>
        <v>0</v>
      </c>
      <c r="J257" s="68">
        <f>_xlfn.XLOOKUP($A257,'08'!$G$3:$G$100,'08'!$R$3:$R$100,"-")</f>
        <v>0</v>
      </c>
      <c r="K257" s="68">
        <f>_xlfn.XLOOKUP($A257,'09'!$G$3:$G$100,'09'!$R$3:$R$100,"-")</f>
        <v>0</v>
      </c>
      <c r="L257" s="68">
        <f>_xlfn.XLOOKUP($A257,'10'!$G$3:$G$100,'10'!$R$3:$R$100,"-")</f>
        <v>0</v>
      </c>
      <c r="M257" s="68">
        <f>_xlfn.XLOOKUP($A257,'11'!$G$3:$G$100,'11'!$R$3:$R$100,"-")</f>
        <v>0</v>
      </c>
      <c r="N257" s="68">
        <f>_xlfn.XLOOKUP($A257,'12'!$G$3:$G$100,'12'!$R$3:$R$100,"-")</f>
        <v>0</v>
      </c>
      <c r="O257" s="79">
        <f>SUM(C257:N257)+_xlfn.XLOOKUP(A257,RegisteredPlayers!$F$3:$F$300,RegisteredPlayers!$H$3:$H$300,0)</f>
        <v>0</v>
      </c>
      <c r="P257" s="76">
        <f>_xlfn.XLOOKUP(A257,RegisteredPlayers!$F$3:$F$300,RegisteredPlayers!$I$3:$I$300,0)</f>
        <v>0</v>
      </c>
      <c r="Q257" s="83">
        <v>255</v>
      </c>
      <c r="R257" s="38"/>
      <c r="S257" s="61">
        <v>0</v>
      </c>
      <c r="T257" s="68">
        <v>0</v>
      </c>
      <c r="U257" s="68">
        <v>0</v>
      </c>
      <c r="V257" s="68">
        <v>0</v>
      </c>
      <c r="W257" s="68">
        <v>0</v>
      </c>
      <c r="X257" s="68">
        <v>0</v>
      </c>
      <c r="Y257" s="68">
        <v>0</v>
      </c>
      <c r="Z257" s="68">
        <v>0</v>
      </c>
      <c r="AA257" s="68">
        <v>0</v>
      </c>
      <c r="AB257" s="68">
        <v>0</v>
      </c>
      <c r="AC257" s="68">
        <v>0</v>
      </c>
      <c r="AD257" s="68">
        <v>0</v>
      </c>
      <c r="AE257" s="68">
        <v>0</v>
      </c>
      <c r="AF257" s="79">
        <v>0</v>
      </c>
      <c r="AG257" s="74">
        <v>0</v>
      </c>
      <c r="AH257" s="83">
        <v>255</v>
      </c>
    </row>
    <row r="258" spans="3:34" ht="18" customHeight="1" x14ac:dyDescent="0.25">
      <c r="C258" s="68">
        <f>_xlfn.XLOOKUP($A258,'01'!$G$3:$G$100,'01'!$R$3:$R$100,"-")</f>
        <v>0</v>
      </c>
      <c r="D258" s="68">
        <f>_xlfn.XLOOKUP($A258,'02'!$G$3:$G$100,'02'!$R$3:$R$100,"-")</f>
        <v>0</v>
      </c>
      <c r="E258" s="68">
        <f>_xlfn.XLOOKUP($A258,'03'!$G$3:$G$100,'03'!$R$3:$R$100,"-")</f>
        <v>0</v>
      </c>
      <c r="F258" s="68">
        <f>_xlfn.XLOOKUP($A258,'04'!$G$3:$G$100,'04'!$R$3:$R$100,"-")</f>
        <v>0</v>
      </c>
      <c r="G258" s="68">
        <f>_xlfn.XLOOKUP($A258,'05'!$G$3:$G$100,'05'!$R$3:$R$100,"-")</f>
        <v>0</v>
      </c>
      <c r="H258" s="68">
        <f>_xlfn.XLOOKUP($A258,'06'!$G$3:$G$100,'06'!$R$3:$R$100,"-")</f>
        <v>0</v>
      </c>
      <c r="I258" s="68">
        <f>_xlfn.XLOOKUP($A258,'07'!$G$3:$G$100,'07'!$R$3:$R$100,"-")</f>
        <v>0</v>
      </c>
      <c r="J258" s="68">
        <f>_xlfn.XLOOKUP($A258,'08'!$G$3:$G$100,'08'!$R$3:$R$100,"-")</f>
        <v>0</v>
      </c>
      <c r="K258" s="68">
        <f>_xlfn.XLOOKUP($A258,'09'!$G$3:$G$100,'09'!$R$3:$R$100,"-")</f>
        <v>0</v>
      </c>
      <c r="L258" s="68">
        <f>_xlfn.XLOOKUP($A258,'10'!$G$3:$G$100,'10'!$R$3:$R$100,"-")</f>
        <v>0</v>
      </c>
      <c r="M258" s="68">
        <f>_xlfn.XLOOKUP($A258,'11'!$G$3:$G$100,'11'!$R$3:$R$100,"-")</f>
        <v>0</v>
      </c>
      <c r="N258" s="68">
        <f>_xlfn.XLOOKUP($A258,'12'!$G$3:$G$100,'12'!$R$3:$R$100,"-")</f>
        <v>0</v>
      </c>
      <c r="O258" s="79">
        <f>SUM(C258:N258)+_xlfn.XLOOKUP(A258,RegisteredPlayers!$F$3:$F$300,RegisteredPlayers!$H$3:$H$300,0)</f>
        <v>0</v>
      </c>
      <c r="P258" s="76">
        <f>_xlfn.XLOOKUP(A258,RegisteredPlayers!$F$3:$F$300,RegisteredPlayers!$I$3:$I$300,0)</f>
        <v>0</v>
      </c>
      <c r="Q258" s="82">
        <v>256</v>
      </c>
      <c r="R258" s="38"/>
      <c r="S258" s="61">
        <v>0</v>
      </c>
      <c r="T258" s="68">
        <v>0</v>
      </c>
      <c r="U258" s="68">
        <v>0</v>
      </c>
      <c r="V258" s="68">
        <v>0</v>
      </c>
      <c r="W258" s="68">
        <v>0</v>
      </c>
      <c r="X258" s="68">
        <v>0</v>
      </c>
      <c r="Y258" s="68">
        <v>0</v>
      </c>
      <c r="Z258" s="68">
        <v>0</v>
      </c>
      <c r="AA258" s="68">
        <v>0</v>
      </c>
      <c r="AB258" s="68">
        <v>0</v>
      </c>
      <c r="AC258" s="68">
        <v>0</v>
      </c>
      <c r="AD258" s="68">
        <v>0</v>
      </c>
      <c r="AE258" s="68">
        <v>0</v>
      </c>
      <c r="AF258" s="79">
        <v>0</v>
      </c>
      <c r="AG258" s="74">
        <v>0</v>
      </c>
      <c r="AH258" s="82">
        <v>256</v>
      </c>
    </row>
    <row r="259" spans="3:34" ht="18" customHeight="1" x14ac:dyDescent="0.25">
      <c r="C259" s="68">
        <f>_xlfn.XLOOKUP($A259,'01'!$G$3:$G$100,'01'!$R$3:$R$100,"-")</f>
        <v>0</v>
      </c>
      <c r="D259" s="68">
        <f>_xlfn.XLOOKUP($A259,'02'!$G$3:$G$100,'02'!$R$3:$R$100,"-")</f>
        <v>0</v>
      </c>
      <c r="E259" s="68">
        <f>_xlfn.XLOOKUP($A259,'03'!$G$3:$G$100,'03'!$R$3:$R$100,"-")</f>
        <v>0</v>
      </c>
      <c r="F259" s="68">
        <f>_xlfn.XLOOKUP($A259,'04'!$G$3:$G$100,'04'!$R$3:$R$100,"-")</f>
        <v>0</v>
      </c>
      <c r="G259" s="68">
        <f>_xlfn.XLOOKUP($A259,'05'!$G$3:$G$100,'05'!$R$3:$R$100,"-")</f>
        <v>0</v>
      </c>
      <c r="H259" s="68">
        <f>_xlfn.XLOOKUP($A259,'06'!$G$3:$G$100,'06'!$R$3:$R$100,"-")</f>
        <v>0</v>
      </c>
      <c r="I259" s="68">
        <f>_xlfn.XLOOKUP($A259,'07'!$G$3:$G$100,'07'!$R$3:$R$100,"-")</f>
        <v>0</v>
      </c>
      <c r="J259" s="68">
        <f>_xlfn.XLOOKUP($A259,'08'!$G$3:$G$100,'08'!$R$3:$R$100,"-")</f>
        <v>0</v>
      </c>
      <c r="K259" s="68">
        <f>_xlfn.XLOOKUP($A259,'09'!$G$3:$G$100,'09'!$R$3:$R$100,"-")</f>
        <v>0</v>
      </c>
      <c r="L259" s="68">
        <f>_xlfn.XLOOKUP($A259,'10'!$G$3:$G$100,'10'!$R$3:$R$100,"-")</f>
        <v>0</v>
      </c>
      <c r="M259" s="68">
        <f>_xlfn.XLOOKUP($A259,'11'!$G$3:$G$100,'11'!$R$3:$R$100,"-")</f>
        <v>0</v>
      </c>
      <c r="N259" s="68">
        <f>_xlfn.XLOOKUP($A259,'12'!$G$3:$G$100,'12'!$R$3:$R$100,"-")</f>
        <v>0</v>
      </c>
      <c r="O259" s="79">
        <f>SUM(C259:N259)+_xlfn.XLOOKUP(A259,RegisteredPlayers!$F$3:$F$300,RegisteredPlayers!$H$3:$H$300,0)</f>
        <v>0</v>
      </c>
      <c r="P259" s="76">
        <f>_xlfn.XLOOKUP(A259,RegisteredPlayers!$F$3:$F$300,RegisteredPlayers!$I$3:$I$300,0)</f>
        <v>0</v>
      </c>
      <c r="Q259" s="82">
        <v>257</v>
      </c>
      <c r="R259" s="38"/>
      <c r="S259" s="61">
        <v>0</v>
      </c>
      <c r="T259" s="68">
        <v>0</v>
      </c>
      <c r="U259" s="68">
        <v>0</v>
      </c>
      <c r="V259" s="68">
        <v>0</v>
      </c>
      <c r="W259" s="68">
        <v>0</v>
      </c>
      <c r="X259" s="68">
        <v>0</v>
      </c>
      <c r="Y259" s="68">
        <v>0</v>
      </c>
      <c r="Z259" s="68">
        <v>0</v>
      </c>
      <c r="AA259" s="68">
        <v>0</v>
      </c>
      <c r="AB259" s="68">
        <v>0</v>
      </c>
      <c r="AC259" s="68">
        <v>0</v>
      </c>
      <c r="AD259" s="68">
        <v>0</v>
      </c>
      <c r="AE259" s="68">
        <v>0</v>
      </c>
      <c r="AF259" s="79">
        <v>0</v>
      </c>
      <c r="AG259" s="74">
        <v>0</v>
      </c>
      <c r="AH259" s="82">
        <v>257</v>
      </c>
    </row>
    <row r="260" spans="3:34" ht="18" customHeight="1" x14ac:dyDescent="0.25">
      <c r="C260" s="68">
        <f>_xlfn.XLOOKUP($A260,'01'!$G$3:$G$100,'01'!$R$3:$R$100,"-")</f>
        <v>0</v>
      </c>
      <c r="D260" s="68">
        <f>_xlfn.XLOOKUP($A260,'02'!$G$3:$G$100,'02'!$R$3:$R$100,"-")</f>
        <v>0</v>
      </c>
      <c r="E260" s="68">
        <f>_xlfn.XLOOKUP($A260,'03'!$G$3:$G$100,'03'!$R$3:$R$100,"-")</f>
        <v>0</v>
      </c>
      <c r="F260" s="68">
        <f>_xlfn.XLOOKUP($A260,'04'!$G$3:$G$100,'04'!$R$3:$R$100,"-")</f>
        <v>0</v>
      </c>
      <c r="G260" s="68">
        <f>_xlfn.XLOOKUP($A260,'05'!$G$3:$G$100,'05'!$R$3:$R$100,"-")</f>
        <v>0</v>
      </c>
      <c r="H260" s="68">
        <f>_xlfn.XLOOKUP($A260,'06'!$G$3:$G$100,'06'!$R$3:$R$100,"-")</f>
        <v>0</v>
      </c>
      <c r="I260" s="68">
        <f>_xlfn.XLOOKUP($A260,'07'!$G$3:$G$100,'07'!$R$3:$R$100,"-")</f>
        <v>0</v>
      </c>
      <c r="J260" s="68">
        <f>_xlfn.XLOOKUP($A260,'08'!$G$3:$G$100,'08'!$R$3:$R$100,"-")</f>
        <v>0</v>
      </c>
      <c r="K260" s="68">
        <f>_xlfn.XLOOKUP($A260,'09'!$G$3:$G$100,'09'!$R$3:$R$100,"-")</f>
        <v>0</v>
      </c>
      <c r="L260" s="68">
        <f>_xlfn.XLOOKUP($A260,'10'!$G$3:$G$100,'10'!$R$3:$R$100,"-")</f>
        <v>0</v>
      </c>
      <c r="M260" s="68">
        <f>_xlfn.XLOOKUP($A260,'11'!$G$3:$G$100,'11'!$R$3:$R$100,"-")</f>
        <v>0</v>
      </c>
      <c r="N260" s="68">
        <f>_xlfn.XLOOKUP($A260,'12'!$G$3:$G$100,'12'!$R$3:$R$100,"-")</f>
        <v>0</v>
      </c>
      <c r="O260" s="79">
        <f>SUM(C260:N260)+_xlfn.XLOOKUP(A260,RegisteredPlayers!$F$3:$F$300,RegisteredPlayers!$H$3:$H$300,0)</f>
        <v>0</v>
      </c>
      <c r="P260" s="76">
        <f>_xlfn.XLOOKUP(A260,RegisteredPlayers!$F$3:$F$300,RegisteredPlayers!$I$3:$I$300,0)</f>
        <v>0</v>
      </c>
      <c r="Q260" s="82">
        <v>258</v>
      </c>
      <c r="R260" s="38"/>
      <c r="S260" s="61">
        <v>0</v>
      </c>
      <c r="T260" s="68">
        <v>0</v>
      </c>
      <c r="U260" s="68">
        <v>0</v>
      </c>
      <c r="V260" s="68">
        <v>0</v>
      </c>
      <c r="W260" s="68">
        <v>0</v>
      </c>
      <c r="X260" s="68">
        <v>0</v>
      </c>
      <c r="Y260" s="68">
        <v>0</v>
      </c>
      <c r="Z260" s="68">
        <v>0</v>
      </c>
      <c r="AA260" s="68">
        <v>0</v>
      </c>
      <c r="AB260" s="68">
        <v>0</v>
      </c>
      <c r="AC260" s="68">
        <v>0</v>
      </c>
      <c r="AD260" s="68">
        <v>0</v>
      </c>
      <c r="AE260" s="68">
        <v>0</v>
      </c>
      <c r="AF260" s="79">
        <v>0</v>
      </c>
      <c r="AG260" s="74">
        <v>0</v>
      </c>
      <c r="AH260" s="82">
        <v>258</v>
      </c>
    </row>
    <row r="261" spans="3:34" ht="18" customHeight="1" x14ac:dyDescent="0.25">
      <c r="C261" s="68">
        <f>_xlfn.XLOOKUP($A261,'01'!$G$3:$G$100,'01'!$R$3:$R$100,"-")</f>
        <v>0</v>
      </c>
      <c r="D261" s="68">
        <f>_xlfn.XLOOKUP($A261,'02'!$G$3:$G$100,'02'!$R$3:$R$100,"-")</f>
        <v>0</v>
      </c>
      <c r="E261" s="68">
        <f>_xlfn.XLOOKUP($A261,'03'!$G$3:$G$100,'03'!$R$3:$R$100,"-")</f>
        <v>0</v>
      </c>
      <c r="F261" s="68">
        <f>_xlfn.XLOOKUP($A261,'04'!$G$3:$G$100,'04'!$R$3:$R$100,"-")</f>
        <v>0</v>
      </c>
      <c r="G261" s="68">
        <f>_xlfn.XLOOKUP($A261,'05'!$G$3:$G$100,'05'!$R$3:$R$100,"-")</f>
        <v>0</v>
      </c>
      <c r="H261" s="68">
        <f>_xlfn.XLOOKUP($A261,'06'!$G$3:$G$100,'06'!$R$3:$R$100,"-")</f>
        <v>0</v>
      </c>
      <c r="I261" s="68">
        <f>_xlfn.XLOOKUP($A261,'07'!$G$3:$G$100,'07'!$R$3:$R$100,"-")</f>
        <v>0</v>
      </c>
      <c r="J261" s="68">
        <f>_xlfn.XLOOKUP($A261,'08'!$G$3:$G$100,'08'!$R$3:$R$100,"-")</f>
        <v>0</v>
      </c>
      <c r="K261" s="68">
        <f>_xlfn.XLOOKUP($A261,'09'!$G$3:$G$100,'09'!$R$3:$R$100,"-")</f>
        <v>0</v>
      </c>
      <c r="L261" s="68">
        <f>_xlfn.XLOOKUP($A261,'10'!$G$3:$G$100,'10'!$R$3:$R$100,"-")</f>
        <v>0</v>
      </c>
      <c r="M261" s="68">
        <f>_xlfn.XLOOKUP($A261,'11'!$G$3:$G$100,'11'!$R$3:$R$100,"-")</f>
        <v>0</v>
      </c>
      <c r="N261" s="68">
        <f>_xlfn.XLOOKUP($A261,'12'!$G$3:$G$100,'12'!$R$3:$R$100,"-")</f>
        <v>0</v>
      </c>
      <c r="O261" s="79">
        <f>SUM(C261:N261)+_xlfn.XLOOKUP(A261,RegisteredPlayers!$F$3:$F$300,RegisteredPlayers!$H$3:$H$300,0)</f>
        <v>0</v>
      </c>
      <c r="P261" s="76">
        <f>_xlfn.XLOOKUP(A261,RegisteredPlayers!$F$3:$F$300,RegisteredPlayers!$I$3:$I$300,0)</f>
        <v>0</v>
      </c>
      <c r="Q261" s="82">
        <v>259</v>
      </c>
      <c r="R261" s="38"/>
      <c r="S261" s="61">
        <v>0</v>
      </c>
      <c r="T261" s="68">
        <v>0</v>
      </c>
      <c r="U261" s="68">
        <v>0</v>
      </c>
      <c r="V261" s="68">
        <v>0</v>
      </c>
      <c r="W261" s="68">
        <v>0</v>
      </c>
      <c r="X261" s="68">
        <v>0</v>
      </c>
      <c r="Y261" s="68">
        <v>0</v>
      </c>
      <c r="Z261" s="68">
        <v>0</v>
      </c>
      <c r="AA261" s="68">
        <v>0</v>
      </c>
      <c r="AB261" s="68">
        <v>0</v>
      </c>
      <c r="AC261" s="68">
        <v>0</v>
      </c>
      <c r="AD261" s="68">
        <v>0</v>
      </c>
      <c r="AE261" s="68">
        <v>0</v>
      </c>
      <c r="AF261" s="79">
        <v>0</v>
      </c>
      <c r="AG261" s="74">
        <v>0</v>
      </c>
      <c r="AH261" s="82">
        <v>259</v>
      </c>
    </row>
    <row r="262" spans="3:34" ht="18" customHeight="1" x14ac:dyDescent="0.25">
      <c r="C262" s="68">
        <f>_xlfn.XLOOKUP($A262,'01'!$G$3:$G$100,'01'!$R$3:$R$100,"-")</f>
        <v>0</v>
      </c>
      <c r="D262" s="68">
        <f>_xlfn.XLOOKUP($A262,'02'!$G$3:$G$100,'02'!$R$3:$R$100,"-")</f>
        <v>0</v>
      </c>
      <c r="E262" s="68">
        <f>_xlfn.XLOOKUP($A262,'03'!$G$3:$G$100,'03'!$R$3:$R$100,"-")</f>
        <v>0</v>
      </c>
      <c r="F262" s="68">
        <f>_xlfn.XLOOKUP($A262,'04'!$G$3:$G$100,'04'!$R$3:$R$100,"-")</f>
        <v>0</v>
      </c>
      <c r="G262" s="68">
        <f>_xlfn.XLOOKUP($A262,'05'!$G$3:$G$100,'05'!$R$3:$R$100,"-")</f>
        <v>0</v>
      </c>
      <c r="H262" s="68">
        <f>_xlfn.XLOOKUP($A262,'06'!$G$3:$G$100,'06'!$R$3:$R$100,"-")</f>
        <v>0</v>
      </c>
      <c r="I262" s="68">
        <f>_xlfn.XLOOKUP($A262,'07'!$G$3:$G$100,'07'!$R$3:$R$100,"-")</f>
        <v>0</v>
      </c>
      <c r="J262" s="68">
        <f>_xlfn.XLOOKUP($A262,'08'!$G$3:$G$100,'08'!$R$3:$R$100,"-")</f>
        <v>0</v>
      </c>
      <c r="K262" s="68">
        <f>_xlfn.XLOOKUP($A262,'09'!$G$3:$G$100,'09'!$R$3:$R$100,"-")</f>
        <v>0</v>
      </c>
      <c r="L262" s="68">
        <f>_xlfn.XLOOKUP($A262,'10'!$G$3:$G$100,'10'!$R$3:$R$100,"-")</f>
        <v>0</v>
      </c>
      <c r="M262" s="68">
        <f>_xlfn.XLOOKUP($A262,'11'!$G$3:$G$100,'11'!$R$3:$R$100,"-")</f>
        <v>0</v>
      </c>
      <c r="N262" s="68">
        <f>_xlfn.XLOOKUP($A262,'12'!$G$3:$G$100,'12'!$R$3:$R$100,"-")</f>
        <v>0</v>
      </c>
      <c r="O262" s="79">
        <f>SUM(C262:N262)+_xlfn.XLOOKUP(A262,RegisteredPlayers!$F$3:$F$300,RegisteredPlayers!$H$3:$H$300,0)</f>
        <v>0</v>
      </c>
      <c r="P262" s="76">
        <f>_xlfn.XLOOKUP(A262,RegisteredPlayers!$F$3:$F$300,RegisteredPlayers!$I$3:$I$300,0)</f>
        <v>0</v>
      </c>
      <c r="Q262" s="82">
        <v>260</v>
      </c>
      <c r="R262" s="38"/>
      <c r="S262" s="61">
        <v>0</v>
      </c>
      <c r="T262" s="68">
        <v>0</v>
      </c>
      <c r="U262" s="68">
        <v>0</v>
      </c>
      <c r="V262" s="68">
        <v>0</v>
      </c>
      <c r="W262" s="68">
        <v>0</v>
      </c>
      <c r="X262" s="68">
        <v>0</v>
      </c>
      <c r="Y262" s="68">
        <v>0</v>
      </c>
      <c r="Z262" s="68">
        <v>0</v>
      </c>
      <c r="AA262" s="68">
        <v>0</v>
      </c>
      <c r="AB262" s="68">
        <v>0</v>
      </c>
      <c r="AC262" s="68">
        <v>0</v>
      </c>
      <c r="AD262" s="68">
        <v>0</v>
      </c>
      <c r="AE262" s="68">
        <v>0</v>
      </c>
      <c r="AF262" s="79">
        <v>0</v>
      </c>
      <c r="AG262" s="74">
        <v>0</v>
      </c>
      <c r="AH262" s="82">
        <v>260</v>
      </c>
    </row>
    <row r="263" spans="3:34" ht="18" customHeight="1" x14ac:dyDescent="0.25">
      <c r="C263" s="68">
        <f>_xlfn.XLOOKUP($A263,'01'!$G$3:$G$100,'01'!$R$3:$R$100,"-")</f>
        <v>0</v>
      </c>
      <c r="D263" s="68">
        <f>_xlfn.XLOOKUP($A263,'02'!$G$3:$G$100,'02'!$R$3:$R$100,"-")</f>
        <v>0</v>
      </c>
      <c r="E263" s="68">
        <f>_xlfn.XLOOKUP($A263,'03'!$G$3:$G$100,'03'!$R$3:$R$100,"-")</f>
        <v>0</v>
      </c>
      <c r="F263" s="68">
        <f>_xlfn.XLOOKUP($A263,'04'!$G$3:$G$100,'04'!$R$3:$R$100,"-")</f>
        <v>0</v>
      </c>
      <c r="G263" s="68">
        <f>_xlfn.XLOOKUP($A263,'05'!$G$3:$G$100,'05'!$R$3:$R$100,"-")</f>
        <v>0</v>
      </c>
      <c r="H263" s="68">
        <f>_xlfn.XLOOKUP($A263,'06'!$G$3:$G$100,'06'!$R$3:$R$100,"-")</f>
        <v>0</v>
      </c>
      <c r="I263" s="68">
        <f>_xlfn.XLOOKUP($A263,'07'!$G$3:$G$100,'07'!$R$3:$R$100,"-")</f>
        <v>0</v>
      </c>
      <c r="J263" s="68">
        <f>_xlfn.XLOOKUP($A263,'08'!$G$3:$G$100,'08'!$R$3:$R$100,"-")</f>
        <v>0</v>
      </c>
      <c r="K263" s="68">
        <f>_xlfn.XLOOKUP($A263,'09'!$G$3:$G$100,'09'!$R$3:$R$100,"-")</f>
        <v>0</v>
      </c>
      <c r="L263" s="68">
        <f>_xlfn.XLOOKUP($A263,'10'!$G$3:$G$100,'10'!$R$3:$R$100,"-")</f>
        <v>0</v>
      </c>
      <c r="M263" s="68">
        <f>_xlfn.XLOOKUP($A263,'11'!$G$3:$G$100,'11'!$R$3:$R$100,"-")</f>
        <v>0</v>
      </c>
      <c r="N263" s="68">
        <f>_xlfn.XLOOKUP($A263,'12'!$G$3:$G$100,'12'!$R$3:$R$100,"-")</f>
        <v>0</v>
      </c>
      <c r="O263" s="79">
        <f>SUM(C263:N263)+_xlfn.XLOOKUP(A263,RegisteredPlayers!$F$3:$F$300,RegisteredPlayers!$H$3:$H$300,0)</f>
        <v>0</v>
      </c>
      <c r="P263" s="76">
        <f>_xlfn.XLOOKUP(A263,RegisteredPlayers!$F$3:$F$300,RegisteredPlayers!$I$3:$I$300,0)</f>
        <v>0</v>
      </c>
      <c r="Q263" s="82">
        <v>261</v>
      </c>
      <c r="R263" s="38"/>
      <c r="S263" s="61">
        <v>0</v>
      </c>
      <c r="T263" s="68">
        <v>0</v>
      </c>
      <c r="U263" s="68">
        <v>0</v>
      </c>
      <c r="V263" s="68">
        <v>0</v>
      </c>
      <c r="W263" s="68">
        <v>0</v>
      </c>
      <c r="X263" s="68">
        <v>0</v>
      </c>
      <c r="Y263" s="68">
        <v>0</v>
      </c>
      <c r="Z263" s="68">
        <v>0</v>
      </c>
      <c r="AA263" s="68">
        <v>0</v>
      </c>
      <c r="AB263" s="68">
        <v>0</v>
      </c>
      <c r="AC263" s="68">
        <v>0</v>
      </c>
      <c r="AD263" s="68">
        <v>0</v>
      </c>
      <c r="AE263" s="68">
        <v>0</v>
      </c>
      <c r="AF263" s="79">
        <v>0</v>
      </c>
      <c r="AG263" s="74">
        <v>0</v>
      </c>
      <c r="AH263" s="82">
        <v>261</v>
      </c>
    </row>
    <row r="264" spans="3:34" ht="18" customHeight="1" x14ac:dyDescent="0.25">
      <c r="C264" s="68">
        <f>_xlfn.XLOOKUP($A264,'01'!$G$3:$G$100,'01'!$R$3:$R$100,"-")</f>
        <v>0</v>
      </c>
      <c r="D264" s="68">
        <f>_xlfn.XLOOKUP($A264,'02'!$G$3:$G$100,'02'!$R$3:$R$100,"-")</f>
        <v>0</v>
      </c>
      <c r="E264" s="68">
        <f>_xlfn.XLOOKUP($A264,'03'!$G$3:$G$100,'03'!$R$3:$R$100,"-")</f>
        <v>0</v>
      </c>
      <c r="F264" s="68">
        <f>_xlfn.XLOOKUP($A264,'04'!$G$3:$G$100,'04'!$R$3:$R$100,"-")</f>
        <v>0</v>
      </c>
      <c r="G264" s="68">
        <f>_xlfn.XLOOKUP($A264,'05'!$G$3:$G$100,'05'!$R$3:$R$100,"-")</f>
        <v>0</v>
      </c>
      <c r="H264" s="68">
        <f>_xlfn.XLOOKUP($A264,'06'!$G$3:$G$100,'06'!$R$3:$R$100,"-")</f>
        <v>0</v>
      </c>
      <c r="I264" s="68">
        <f>_xlfn.XLOOKUP($A264,'07'!$G$3:$G$100,'07'!$R$3:$R$100,"-")</f>
        <v>0</v>
      </c>
      <c r="J264" s="68">
        <f>_xlfn.XLOOKUP($A264,'08'!$G$3:$G$100,'08'!$R$3:$R$100,"-")</f>
        <v>0</v>
      </c>
      <c r="K264" s="68">
        <f>_xlfn.XLOOKUP($A264,'09'!$G$3:$G$100,'09'!$R$3:$R$100,"-")</f>
        <v>0</v>
      </c>
      <c r="L264" s="68">
        <f>_xlfn.XLOOKUP($A264,'10'!$G$3:$G$100,'10'!$R$3:$R$100,"-")</f>
        <v>0</v>
      </c>
      <c r="M264" s="68">
        <f>_xlfn.XLOOKUP($A264,'11'!$G$3:$G$100,'11'!$R$3:$R$100,"-")</f>
        <v>0</v>
      </c>
      <c r="N264" s="68">
        <f>_xlfn.XLOOKUP($A264,'12'!$G$3:$G$100,'12'!$R$3:$R$100,"-")</f>
        <v>0</v>
      </c>
      <c r="O264" s="79">
        <f>SUM(C264:N264)+_xlfn.XLOOKUP(A264,RegisteredPlayers!$F$3:$F$300,RegisteredPlayers!$H$3:$H$300,0)</f>
        <v>0</v>
      </c>
      <c r="P264" s="76">
        <f>_xlfn.XLOOKUP(A264,RegisteredPlayers!$F$3:$F$300,RegisteredPlayers!$I$3:$I$300,0)</f>
        <v>0</v>
      </c>
      <c r="Q264" s="82">
        <v>262</v>
      </c>
      <c r="R264" s="38"/>
      <c r="S264" s="61">
        <v>0</v>
      </c>
      <c r="T264" s="68">
        <v>0</v>
      </c>
      <c r="U264" s="68">
        <v>0</v>
      </c>
      <c r="V264" s="68">
        <v>0</v>
      </c>
      <c r="W264" s="68">
        <v>0</v>
      </c>
      <c r="X264" s="68">
        <v>0</v>
      </c>
      <c r="Y264" s="68">
        <v>0</v>
      </c>
      <c r="Z264" s="68">
        <v>0</v>
      </c>
      <c r="AA264" s="68">
        <v>0</v>
      </c>
      <c r="AB264" s="68">
        <v>0</v>
      </c>
      <c r="AC264" s="68">
        <v>0</v>
      </c>
      <c r="AD264" s="68">
        <v>0</v>
      </c>
      <c r="AE264" s="68">
        <v>0</v>
      </c>
      <c r="AF264" s="79">
        <v>0</v>
      </c>
      <c r="AG264" s="74">
        <v>0</v>
      </c>
      <c r="AH264" s="82">
        <v>262</v>
      </c>
    </row>
    <row r="265" spans="3:34" ht="18" customHeight="1" x14ac:dyDescent="0.25">
      <c r="C265" s="68">
        <f>_xlfn.XLOOKUP($A265,'01'!$G$3:$G$100,'01'!$R$3:$R$100,"-")</f>
        <v>0</v>
      </c>
      <c r="D265" s="68">
        <f>_xlfn.XLOOKUP($A265,'02'!$G$3:$G$100,'02'!$R$3:$R$100,"-")</f>
        <v>0</v>
      </c>
      <c r="E265" s="68">
        <f>_xlfn.XLOOKUP($A265,'03'!$G$3:$G$100,'03'!$R$3:$R$100,"-")</f>
        <v>0</v>
      </c>
      <c r="F265" s="68">
        <f>_xlfn.XLOOKUP($A265,'04'!$G$3:$G$100,'04'!$R$3:$R$100,"-")</f>
        <v>0</v>
      </c>
      <c r="G265" s="68">
        <f>_xlfn.XLOOKUP($A265,'05'!$G$3:$G$100,'05'!$R$3:$R$100,"-")</f>
        <v>0</v>
      </c>
      <c r="H265" s="68">
        <f>_xlfn.XLOOKUP($A265,'06'!$G$3:$G$100,'06'!$R$3:$R$100,"-")</f>
        <v>0</v>
      </c>
      <c r="I265" s="68">
        <f>_xlfn.XLOOKUP($A265,'07'!$G$3:$G$100,'07'!$R$3:$R$100,"-")</f>
        <v>0</v>
      </c>
      <c r="J265" s="68">
        <f>_xlfn.XLOOKUP($A265,'08'!$G$3:$G$100,'08'!$R$3:$R$100,"-")</f>
        <v>0</v>
      </c>
      <c r="K265" s="68">
        <f>_xlfn.XLOOKUP($A265,'09'!$G$3:$G$100,'09'!$R$3:$R$100,"-")</f>
        <v>0</v>
      </c>
      <c r="L265" s="68">
        <f>_xlfn.XLOOKUP($A265,'10'!$G$3:$G$100,'10'!$R$3:$R$100,"-")</f>
        <v>0</v>
      </c>
      <c r="M265" s="68">
        <f>_xlfn.XLOOKUP($A265,'11'!$G$3:$G$100,'11'!$R$3:$R$100,"-")</f>
        <v>0</v>
      </c>
      <c r="N265" s="68">
        <f>_xlfn.XLOOKUP($A265,'12'!$G$3:$G$100,'12'!$R$3:$R$100,"-")</f>
        <v>0</v>
      </c>
      <c r="O265" s="79">
        <f>SUM(C265:N265)+_xlfn.XLOOKUP(A265,RegisteredPlayers!$F$3:$F$300,RegisteredPlayers!$H$3:$H$300,0)</f>
        <v>0</v>
      </c>
      <c r="P265" s="76">
        <f>_xlfn.XLOOKUP(A265,RegisteredPlayers!$F$3:$F$300,RegisteredPlayers!$I$3:$I$300,0)</f>
        <v>0</v>
      </c>
      <c r="Q265" s="82">
        <v>263</v>
      </c>
      <c r="R265" s="38"/>
      <c r="S265" s="61">
        <v>0</v>
      </c>
      <c r="T265" s="68">
        <v>0</v>
      </c>
      <c r="U265" s="68">
        <v>0</v>
      </c>
      <c r="V265" s="68">
        <v>0</v>
      </c>
      <c r="W265" s="68">
        <v>0</v>
      </c>
      <c r="X265" s="68">
        <v>0</v>
      </c>
      <c r="Y265" s="68">
        <v>0</v>
      </c>
      <c r="Z265" s="68">
        <v>0</v>
      </c>
      <c r="AA265" s="68">
        <v>0</v>
      </c>
      <c r="AB265" s="68">
        <v>0</v>
      </c>
      <c r="AC265" s="68">
        <v>0</v>
      </c>
      <c r="AD265" s="68">
        <v>0</v>
      </c>
      <c r="AE265" s="68">
        <v>0</v>
      </c>
      <c r="AF265" s="79">
        <v>0</v>
      </c>
      <c r="AG265" s="74">
        <v>0</v>
      </c>
      <c r="AH265" s="82">
        <v>263</v>
      </c>
    </row>
    <row r="266" spans="3:34" ht="18" customHeight="1" x14ac:dyDescent="0.25">
      <c r="C266" s="68">
        <f>_xlfn.XLOOKUP($A266,'01'!$G$3:$G$100,'01'!$R$3:$R$100,"-")</f>
        <v>0</v>
      </c>
      <c r="D266" s="68">
        <f>_xlfn.XLOOKUP($A266,'02'!$G$3:$G$100,'02'!$R$3:$R$100,"-")</f>
        <v>0</v>
      </c>
      <c r="E266" s="68">
        <f>_xlfn.XLOOKUP($A266,'03'!$G$3:$G$100,'03'!$R$3:$R$100,"-")</f>
        <v>0</v>
      </c>
      <c r="F266" s="68">
        <f>_xlfn.XLOOKUP($A266,'04'!$G$3:$G$100,'04'!$R$3:$R$100,"-")</f>
        <v>0</v>
      </c>
      <c r="G266" s="68">
        <f>_xlfn.XLOOKUP($A266,'05'!$G$3:$G$100,'05'!$R$3:$R$100,"-")</f>
        <v>0</v>
      </c>
      <c r="H266" s="68">
        <f>_xlfn.XLOOKUP($A266,'06'!$G$3:$G$100,'06'!$R$3:$R$100,"-")</f>
        <v>0</v>
      </c>
      <c r="I266" s="68">
        <f>_xlfn.XLOOKUP($A266,'07'!$G$3:$G$100,'07'!$R$3:$R$100,"-")</f>
        <v>0</v>
      </c>
      <c r="J266" s="68">
        <f>_xlfn.XLOOKUP($A266,'08'!$G$3:$G$100,'08'!$R$3:$R$100,"-")</f>
        <v>0</v>
      </c>
      <c r="K266" s="68">
        <f>_xlfn.XLOOKUP($A266,'09'!$G$3:$G$100,'09'!$R$3:$R$100,"-")</f>
        <v>0</v>
      </c>
      <c r="L266" s="68">
        <f>_xlfn.XLOOKUP($A266,'10'!$G$3:$G$100,'10'!$R$3:$R$100,"-")</f>
        <v>0</v>
      </c>
      <c r="M266" s="68">
        <f>_xlfn.XLOOKUP($A266,'11'!$G$3:$G$100,'11'!$R$3:$R$100,"-")</f>
        <v>0</v>
      </c>
      <c r="N266" s="68">
        <f>_xlfn.XLOOKUP($A266,'12'!$G$3:$G$100,'12'!$R$3:$R$100,"-")</f>
        <v>0</v>
      </c>
      <c r="O266" s="79">
        <f>SUM(C266:N266)+_xlfn.XLOOKUP(A266,RegisteredPlayers!$F$3:$F$300,RegisteredPlayers!$H$3:$H$300,0)</f>
        <v>0</v>
      </c>
      <c r="P266" s="76">
        <f>_xlfn.XLOOKUP(A266,RegisteredPlayers!$F$3:$F$300,RegisteredPlayers!$I$3:$I$300,0)</f>
        <v>0</v>
      </c>
      <c r="Q266" s="82">
        <v>264</v>
      </c>
      <c r="R266" s="38"/>
      <c r="S266" s="61">
        <v>0</v>
      </c>
      <c r="T266" s="68">
        <v>0</v>
      </c>
      <c r="U266" s="68">
        <v>0</v>
      </c>
      <c r="V266" s="68">
        <v>0</v>
      </c>
      <c r="W266" s="68">
        <v>0</v>
      </c>
      <c r="X266" s="68">
        <v>0</v>
      </c>
      <c r="Y266" s="68">
        <v>0</v>
      </c>
      <c r="Z266" s="68">
        <v>0</v>
      </c>
      <c r="AA266" s="68">
        <v>0</v>
      </c>
      <c r="AB266" s="68">
        <v>0</v>
      </c>
      <c r="AC266" s="68">
        <v>0</v>
      </c>
      <c r="AD266" s="68">
        <v>0</v>
      </c>
      <c r="AE266" s="68">
        <v>0</v>
      </c>
      <c r="AF266" s="79">
        <v>0</v>
      </c>
      <c r="AG266" s="74">
        <v>0</v>
      </c>
      <c r="AH266" s="82">
        <v>264</v>
      </c>
    </row>
    <row r="267" spans="3:34" ht="18" customHeight="1" x14ac:dyDescent="0.25">
      <c r="C267" s="68">
        <f>_xlfn.XLOOKUP($A267,'01'!$G$3:$G$100,'01'!$R$3:$R$100,"-")</f>
        <v>0</v>
      </c>
      <c r="D267" s="68">
        <f>_xlfn.XLOOKUP($A267,'02'!$G$3:$G$100,'02'!$R$3:$R$100,"-")</f>
        <v>0</v>
      </c>
      <c r="E267" s="68">
        <f>_xlfn.XLOOKUP($A267,'03'!$G$3:$G$100,'03'!$R$3:$R$100,"-")</f>
        <v>0</v>
      </c>
      <c r="F267" s="68">
        <f>_xlfn.XLOOKUP($A267,'04'!$G$3:$G$100,'04'!$R$3:$R$100,"-")</f>
        <v>0</v>
      </c>
      <c r="G267" s="68">
        <f>_xlfn.XLOOKUP($A267,'05'!$G$3:$G$100,'05'!$R$3:$R$100,"-")</f>
        <v>0</v>
      </c>
      <c r="H267" s="68">
        <f>_xlfn.XLOOKUP($A267,'06'!$G$3:$G$100,'06'!$R$3:$R$100,"-")</f>
        <v>0</v>
      </c>
      <c r="I267" s="68">
        <f>_xlfn.XLOOKUP($A267,'07'!$G$3:$G$100,'07'!$R$3:$R$100,"-")</f>
        <v>0</v>
      </c>
      <c r="J267" s="68">
        <f>_xlfn.XLOOKUP($A267,'08'!$G$3:$G$100,'08'!$R$3:$R$100,"-")</f>
        <v>0</v>
      </c>
      <c r="K267" s="68">
        <f>_xlfn.XLOOKUP($A267,'09'!$G$3:$G$100,'09'!$R$3:$R$100,"-")</f>
        <v>0</v>
      </c>
      <c r="L267" s="68">
        <f>_xlfn.XLOOKUP($A267,'10'!$G$3:$G$100,'10'!$R$3:$R$100,"-")</f>
        <v>0</v>
      </c>
      <c r="M267" s="68">
        <f>_xlfn.XLOOKUP($A267,'11'!$G$3:$G$100,'11'!$R$3:$R$100,"-")</f>
        <v>0</v>
      </c>
      <c r="N267" s="68">
        <f>_xlfn.XLOOKUP($A267,'12'!$G$3:$G$100,'12'!$R$3:$R$100,"-")</f>
        <v>0</v>
      </c>
      <c r="O267" s="79">
        <f>SUM(C267:N267)+_xlfn.XLOOKUP(A267,RegisteredPlayers!$F$3:$F$300,RegisteredPlayers!$H$3:$H$300,0)</f>
        <v>0</v>
      </c>
      <c r="P267" s="76">
        <f>_xlfn.XLOOKUP(A267,RegisteredPlayers!$F$3:$F$300,RegisteredPlayers!$I$3:$I$300,0)</f>
        <v>0</v>
      </c>
      <c r="Q267" s="83">
        <v>265</v>
      </c>
      <c r="R267" s="38"/>
      <c r="S267" s="61">
        <v>0</v>
      </c>
      <c r="T267" s="68">
        <v>0</v>
      </c>
      <c r="U267" s="68">
        <v>0</v>
      </c>
      <c r="V267" s="68">
        <v>0</v>
      </c>
      <c r="W267" s="68">
        <v>0</v>
      </c>
      <c r="X267" s="68">
        <v>0</v>
      </c>
      <c r="Y267" s="68">
        <v>0</v>
      </c>
      <c r="Z267" s="68">
        <v>0</v>
      </c>
      <c r="AA267" s="68">
        <v>0</v>
      </c>
      <c r="AB267" s="68">
        <v>0</v>
      </c>
      <c r="AC267" s="68">
        <v>0</v>
      </c>
      <c r="AD267" s="68">
        <v>0</v>
      </c>
      <c r="AE267" s="68">
        <v>0</v>
      </c>
      <c r="AF267" s="79">
        <v>0</v>
      </c>
      <c r="AG267" s="74">
        <v>0</v>
      </c>
      <c r="AH267" s="83">
        <v>265</v>
      </c>
    </row>
    <row r="268" spans="3:34" ht="18" customHeight="1" x14ac:dyDescent="0.25">
      <c r="C268" s="68">
        <f>_xlfn.XLOOKUP($A268,'01'!$G$3:$G$100,'01'!$R$3:$R$100,"-")</f>
        <v>0</v>
      </c>
      <c r="D268" s="68">
        <f>_xlfn.XLOOKUP($A268,'02'!$G$3:$G$100,'02'!$R$3:$R$100,"-")</f>
        <v>0</v>
      </c>
      <c r="E268" s="68">
        <f>_xlfn.XLOOKUP($A268,'03'!$G$3:$G$100,'03'!$R$3:$R$100,"-")</f>
        <v>0</v>
      </c>
      <c r="F268" s="68">
        <f>_xlfn.XLOOKUP($A268,'04'!$G$3:$G$100,'04'!$R$3:$R$100,"-")</f>
        <v>0</v>
      </c>
      <c r="G268" s="68">
        <f>_xlfn.XLOOKUP($A268,'05'!$G$3:$G$100,'05'!$R$3:$R$100,"-")</f>
        <v>0</v>
      </c>
      <c r="H268" s="68">
        <f>_xlfn.XLOOKUP($A268,'06'!$G$3:$G$100,'06'!$R$3:$R$100,"-")</f>
        <v>0</v>
      </c>
      <c r="I268" s="68">
        <f>_xlfn.XLOOKUP($A268,'07'!$G$3:$G$100,'07'!$R$3:$R$100,"-")</f>
        <v>0</v>
      </c>
      <c r="J268" s="68">
        <f>_xlfn.XLOOKUP($A268,'08'!$G$3:$G$100,'08'!$R$3:$R$100,"-")</f>
        <v>0</v>
      </c>
      <c r="K268" s="68">
        <f>_xlfn.XLOOKUP($A268,'09'!$G$3:$G$100,'09'!$R$3:$R$100,"-")</f>
        <v>0</v>
      </c>
      <c r="L268" s="68">
        <f>_xlfn.XLOOKUP($A268,'10'!$G$3:$G$100,'10'!$R$3:$R$100,"-")</f>
        <v>0</v>
      </c>
      <c r="M268" s="68">
        <f>_xlfn.XLOOKUP($A268,'11'!$G$3:$G$100,'11'!$R$3:$R$100,"-")</f>
        <v>0</v>
      </c>
      <c r="N268" s="68">
        <f>_xlfn.XLOOKUP($A268,'12'!$G$3:$G$100,'12'!$R$3:$R$100,"-")</f>
        <v>0</v>
      </c>
      <c r="O268" s="79">
        <f>SUM(C268:N268)+_xlfn.XLOOKUP(A268,RegisteredPlayers!$F$3:$F$300,RegisteredPlayers!$H$3:$H$300,0)</f>
        <v>0</v>
      </c>
      <c r="P268" s="76">
        <f>_xlfn.XLOOKUP(A268,RegisteredPlayers!$F$3:$F$300,RegisteredPlayers!$I$3:$I$300,0)</f>
        <v>0</v>
      </c>
      <c r="Q268" s="82">
        <v>266</v>
      </c>
      <c r="R268" s="38"/>
      <c r="S268" s="61">
        <v>0</v>
      </c>
      <c r="T268" s="68">
        <v>0</v>
      </c>
      <c r="U268" s="68">
        <v>0</v>
      </c>
      <c r="V268" s="68">
        <v>0</v>
      </c>
      <c r="W268" s="68">
        <v>0</v>
      </c>
      <c r="X268" s="68">
        <v>0</v>
      </c>
      <c r="Y268" s="68">
        <v>0</v>
      </c>
      <c r="Z268" s="68">
        <v>0</v>
      </c>
      <c r="AA268" s="68">
        <v>0</v>
      </c>
      <c r="AB268" s="68">
        <v>0</v>
      </c>
      <c r="AC268" s="68">
        <v>0</v>
      </c>
      <c r="AD268" s="68">
        <v>0</v>
      </c>
      <c r="AE268" s="68">
        <v>0</v>
      </c>
      <c r="AF268" s="79">
        <v>0</v>
      </c>
      <c r="AG268" s="74">
        <v>0</v>
      </c>
      <c r="AH268" s="82">
        <v>266</v>
      </c>
    </row>
    <row r="269" spans="3:34" ht="18" customHeight="1" x14ac:dyDescent="0.25">
      <c r="C269" s="68">
        <f>_xlfn.XLOOKUP($A269,'01'!$G$3:$G$100,'01'!$R$3:$R$100,"-")</f>
        <v>0</v>
      </c>
      <c r="D269" s="68">
        <f>_xlfn.XLOOKUP($A269,'02'!$G$3:$G$100,'02'!$R$3:$R$100,"-")</f>
        <v>0</v>
      </c>
      <c r="E269" s="68">
        <f>_xlfn.XLOOKUP($A269,'03'!$G$3:$G$100,'03'!$R$3:$R$100,"-")</f>
        <v>0</v>
      </c>
      <c r="F269" s="68">
        <f>_xlfn.XLOOKUP($A269,'04'!$G$3:$G$100,'04'!$R$3:$R$100,"-")</f>
        <v>0</v>
      </c>
      <c r="G269" s="68">
        <f>_xlfn.XLOOKUP($A269,'05'!$G$3:$G$100,'05'!$R$3:$R$100,"-")</f>
        <v>0</v>
      </c>
      <c r="H269" s="68">
        <f>_xlfn.XLOOKUP($A269,'06'!$G$3:$G$100,'06'!$R$3:$R$100,"-")</f>
        <v>0</v>
      </c>
      <c r="I269" s="68">
        <f>_xlfn.XLOOKUP($A269,'07'!$G$3:$G$100,'07'!$R$3:$R$100,"-")</f>
        <v>0</v>
      </c>
      <c r="J269" s="68">
        <f>_xlfn.XLOOKUP($A269,'08'!$G$3:$G$100,'08'!$R$3:$R$100,"-")</f>
        <v>0</v>
      </c>
      <c r="K269" s="68">
        <f>_xlfn.XLOOKUP($A269,'09'!$G$3:$G$100,'09'!$R$3:$R$100,"-")</f>
        <v>0</v>
      </c>
      <c r="L269" s="68">
        <f>_xlfn.XLOOKUP($A269,'10'!$G$3:$G$100,'10'!$R$3:$R$100,"-")</f>
        <v>0</v>
      </c>
      <c r="M269" s="68">
        <f>_xlfn.XLOOKUP($A269,'11'!$G$3:$G$100,'11'!$R$3:$R$100,"-")</f>
        <v>0</v>
      </c>
      <c r="N269" s="68">
        <f>_xlfn.XLOOKUP($A269,'12'!$G$3:$G$100,'12'!$R$3:$R$100,"-")</f>
        <v>0</v>
      </c>
      <c r="O269" s="79">
        <f>SUM(C269:N269)+_xlfn.XLOOKUP(A269,RegisteredPlayers!$F$3:$F$300,RegisteredPlayers!$H$3:$H$300,0)</f>
        <v>0</v>
      </c>
      <c r="P269" s="76">
        <f>_xlfn.XLOOKUP(A269,RegisteredPlayers!$F$3:$F$300,RegisteredPlayers!$I$3:$I$300,0)</f>
        <v>0</v>
      </c>
      <c r="Q269" s="82">
        <v>267</v>
      </c>
      <c r="R269" s="38"/>
      <c r="S269" s="61">
        <v>0</v>
      </c>
      <c r="T269" s="68">
        <v>0</v>
      </c>
      <c r="U269" s="68">
        <v>0</v>
      </c>
      <c r="V269" s="68">
        <v>0</v>
      </c>
      <c r="W269" s="68">
        <v>0</v>
      </c>
      <c r="X269" s="68">
        <v>0</v>
      </c>
      <c r="Y269" s="68">
        <v>0</v>
      </c>
      <c r="Z269" s="68">
        <v>0</v>
      </c>
      <c r="AA269" s="68">
        <v>0</v>
      </c>
      <c r="AB269" s="68">
        <v>0</v>
      </c>
      <c r="AC269" s="68">
        <v>0</v>
      </c>
      <c r="AD269" s="68">
        <v>0</v>
      </c>
      <c r="AE269" s="68">
        <v>0</v>
      </c>
      <c r="AF269" s="79">
        <v>0</v>
      </c>
      <c r="AG269" s="74">
        <v>0</v>
      </c>
      <c r="AH269" s="82">
        <v>267</v>
      </c>
    </row>
    <row r="270" spans="3:34" ht="18" customHeight="1" x14ac:dyDescent="0.25">
      <c r="C270" s="68">
        <f>_xlfn.XLOOKUP($A270,'01'!$G$3:$G$100,'01'!$R$3:$R$100,"-")</f>
        <v>0</v>
      </c>
      <c r="D270" s="68">
        <f>_xlfn.XLOOKUP($A270,'02'!$G$3:$G$100,'02'!$R$3:$R$100,"-")</f>
        <v>0</v>
      </c>
      <c r="E270" s="68">
        <f>_xlfn.XLOOKUP($A270,'03'!$G$3:$G$100,'03'!$R$3:$R$100,"-")</f>
        <v>0</v>
      </c>
      <c r="F270" s="68">
        <f>_xlfn.XLOOKUP($A270,'04'!$G$3:$G$100,'04'!$R$3:$R$100,"-")</f>
        <v>0</v>
      </c>
      <c r="G270" s="68">
        <f>_xlfn.XLOOKUP($A270,'05'!$G$3:$G$100,'05'!$R$3:$R$100,"-")</f>
        <v>0</v>
      </c>
      <c r="H270" s="68">
        <f>_xlfn.XLOOKUP($A270,'06'!$G$3:$G$100,'06'!$R$3:$R$100,"-")</f>
        <v>0</v>
      </c>
      <c r="I270" s="68">
        <f>_xlfn.XLOOKUP($A270,'07'!$G$3:$G$100,'07'!$R$3:$R$100,"-")</f>
        <v>0</v>
      </c>
      <c r="J270" s="68">
        <f>_xlfn.XLOOKUP($A270,'08'!$G$3:$G$100,'08'!$R$3:$R$100,"-")</f>
        <v>0</v>
      </c>
      <c r="K270" s="68">
        <f>_xlfn.XLOOKUP($A270,'09'!$G$3:$G$100,'09'!$R$3:$R$100,"-")</f>
        <v>0</v>
      </c>
      <c r="L270" s="68">
        <f>_xlfn.XLOOKUP($A270,'10'!$G$3:$G$100,'10'!$R$3:$R$100,"-")</f>
        <v>0</v>
      </c>
      <c r="M270" s="68">
        <f>_xlfn.XLOOKUP($A270,'11'!$G$3:$G$100,'11'!$R$3:$R$100,"-")</f>
        <v>0</v>
      </c>
      <c r="N270" s="68">
        <f>_xlfn.XLOOKUP($A270,'12'!$G$3:$G$100,'12'!$R$3:$R$100,"-")</f>
        <v>0</v>
      </c>
      <c r="O270" s="79">
        <f>SUM(C270:N270)+_xlfn.XLOOKUP(A270,RegisteredPlayers!$F$3:$F$300,RegisteredPlayers!$H$3:$H$300,0)</f>
        <v>0</v>
      </c>
      <c r="P270" s="76">
        <f>_xlfn.XLOOKUP(A270,RegisteredPlayers!$F$3:$F$300,RegisteredPlayers!$I$3:$I$300,0)</f>
        <v>0</v>
      </c>
      <c r="Q270" s="82">
        <v>268</v>
      </c>
      <c r="R270" s="38"/>
      <c r="S270" s="61">
        <v>0</v>
      </c>
      <c r="T270" s="68">
        <v>0</v>
      </c>
      <c r="U270" s="68">
        <v>0</v>
      </c>
      <c r="V270" s="68">
        <v>0</v>
      </c>
      <c r="W270" s="68">
        <v>0</v>
      </c>
      <c r="X270" s="68">
        <v>0</v>
      </c>
      <c r="Y270" s="68">
        <v>0</v>
      </c>
      <c r="Z270" s="68">
        <v>0</v>
      </c>
      <c r="AA270" s="68">
        <v>0</v>
      </c>
      <c r="AB270" s="68">
        <v>0</v>
      </c>
      <c r="AC270" s="68">
        <v>0</v>
      </c>
      <c r="AD270" s="68">
        <v>0</v>
      </c>
      <c r="AE270" s="68">
        <v>0</v>
      </c>
      <c r="AF270" s="79">
        <v>0</v>
      </c>
      <c r="AG270" s="74">
        <v>0</v>
      </c>
      <c r="AH270" s="82">
        <v>268</v>
      </c>
    </row>
    <row r="271" spans="3:34" ht="18" customHeight="1" x14ac:dyDescent="0.25">
      <c r="C271" s="68">
        <f>_xlfn.XLOOKUP($A271,'01'!$G$3:$G$100,'01'!$R$3:$R$100,"-")</f>
        <v>0</v>
      </c>
      <c r="D271" s="68">
        <f>_xlfn.XLOOKUP($A271,'02'!$G$3:$G$100,'02'!$R$3:$R$100,"-")</f>
        <v>0</v>
      </c>
      <c r="E271" s="68">
        <f>_xlfn.XLOOKUP($A271,'03'!$G$3:$G$100,'03'!$R$3:$R$100,"-")</f>
        <v>0</v>
      </c>
      <c r="F271" s="68">
        <f>_xlfn.XLOOKUP($A271,'04'!$G$3:$G$100,'04'!$R$3:$R$100,"-")</f>
        <v>0</v>
      </c>
      <c r="G271" s="68">
        <f>_xlfn.XLOOKUP($A271,'05'!$G$3:$G$100,'05'!$R$3:$R$100,"-")</f>
        <v>0</v>
      </c>
      <c r="H271" s="68">
        <f>_xlfn.XLOOKUP($A271,'06'!$G$3:$G$100,'06'!$R$3:$R$100,"-")</f>
        <v>0</v>
      </c>
      <c r="I271" s="68">
        <f>_xlfn.XLOOKUP($A271,'07'!$G$3:$G$100,'07'!$R$3:$R$100,"-")</f>
        <v>0</v>
      </c>
      <c r="J271" s="68">
        <f>_xlfn.XLOOKUP($A271,'08'!$G$3:$G$100,'08'!$R$3:$R$100,"-")</f>
        <v>0</v>
      </c>
      <c r="K271" s="68">
        <f>_xlfn.XLOOKUP($A271,'09'!$G$3:$G$100,'09'!$R$3:$R$100,"-")</f>
        <v>0</v>
      </c>
      <c r="L271" s="68">
        <f>_xlfn.XLOOKUP($A271,'10'!$G$3:$G$100,'10'!$R$3:$R$100,"-")</f>
        <v>0</v>
      </c>
      <c r="M271" s="68">
        <f>_xlfn.XLOOKUP($A271,'11'!$G$3:$G$100,'11'!$R$3:$R$100,"-")</f>
        <v>0</v>
      </c>
      <c r="N271" s="68">
        <f>_xlfn.XLOOKUP($A271,'12'!$G$3:$G$100,'12'!$R$3:$R$100,"-")</f>
        <v>0</v>
      </c>
      <c r="O271" s="79">
        <f>SUM(C271:N271)+_xlfn.XLOOKUP(A271,RegisteredPlayers!$F$3:$F$300,RegisteredPlayers!$H$3:$H$300,0)</f>
        <v>0</v>
      </c>
      <c r="P271" s="76">
        <f>_xlfn.XLOOKUP(A271,RegisteredPlayers!$F$3:$F$300,RegisteredPlayers!$I$3:$I$300,0)</f>
        <v>0</v>
      </c>
      <c r="Q271" s="82">
        <v>269</v>
      </c>
      <c r="R271" s="38"/>
      <c r="S271" s="61">
        <v>0</v>
      </c>
      <c r="T271" s="68">
        <v>0</v>
      </c>
      <c r="U271" s="68">
        <v>0</v>
      </c>
      <c r="V271" s="68">
        <v>0</v>
      </c>
      <c r="W271" s="68">
        <v>0</v>
      </c>
      <c r="X271" s="68">
        <v>0</v>
      </c>
      <c r="Y271" s="68">
        <v>0</v>
      </c>
      <c r="Z271" s="68">
        <v>0</v>
      </c>
      <c r="AA271" s="68">
        <v>0</v>
      </c>
      <c r="AB271" s="68">
        <v>0</v>
      </c>
      <c r="AC271" s="68">
        <v>0</v>
      </c>
      <c r="AD271" s="68">
        <v>0</v>
      </c>
      <c r="AE271" s="68">
        <v>0</v>
      </c>
      <c r="AF271" s="79">
        <v>0</v>
      </c>
      <c r="AG271" s="74">
        <v>0</v>
      </c>
      <c r="AH271" s="82">
        <v>269</v>
      </c>
    </row>
    <row r="272" spans="3:34" ht="18" customHeight="1" x14ac:dyDescent="0.25">
      <c r="C272" s="68">
        <f>_xlfn.XLOOKUP($A272,'01'!$G$3:$G$100,'01'!$R$3:$R$100,"-")</f>
        <v>0</v>
      </c>
      <c r="D272" s="68">
        <f>_xlfn.XLOOKUP($A272,'02'!$G$3:$G$100,'02'!$R$3:$R$100,"-")</f>
        <v>0</v>
      </c>
      <c r="E272" s="68">
        <f>_xlfn.XLOOKUP($A272,'03'!$G$3:$G$100,'03'!$R$3:$R$100,"-")</f>
        <v>0</v>
      </c>
      <c r="F272" s="68">
        <f>_xlfn.XLOOKUP($A272,'04'!$G$3:$G$100,'04'!$R$3:$R$100,"-")</f>
        <v>0</v>
      </c>
      <c r="G272" s="68">
        <f>_xlfn.XLOOKUP($A272,'05'!$G$3:$G$100,'05'!$R$3:$R$100,"-")</f>
        <v>0</v>
      </c>
      <c r="H272" s="68">
        <f>_xlfn.XLOOKUP($A272,'06'!$G$3:$G$100,'06'!$R$3:$R$100,"-")</f>
        <v>0</v>
      </c>
      <c r="I272" s="68">
        <f>_xlfn.XLOOKUP($A272,'07'!$G$3:$G$100,'07'!$R$3:$R$100,"-")</f>
        <v>0</v>
      </c>
      <c r="J272" s="68">
        <f>_xlfn.XLOOKUP($A272,'08'!$G$3:$G$100,'08'!$R$3:$R$100,"-")</f>
        <v>0</v>
      </c>
      <c r="K272" s="68">
        <f>_xlfn.XLOOKUP($A272,'09'!$G$3:$G$100,'09'!$R$3:$R$100,"-")</f>
        <v>0</v>
      </c>
      <c r="L272" s="68">
        <f>_xlfn.XLOOKUP($A272,'10'!$G$3:$G$100,'10'!$R$3:$R$100,"-")</f>
        <v>0</v>
      </c>
      <c r="M272" s="68">
        <f>_xlfn.XLOOKUP($A272,'11'!$G$3:$G$100,'11'!$R$3:$R$100,"-")</f>
        <v>0</v>
      </c>
      <c r="N272" s="68">
        <f>_xlfn.XLOOKUP($A272,'12'!$G$3:$G$100,'12'!$R$3:$R$100,"-")</f>
        <v>0</v>
      </c>
      <c r="O272" s="79">
        <f>SUM(C272:N272)+_xlfn.XLOOKUP(A272,RegisteredPlayers!$F$3:$F$300,RegisteredPlayers!$H$3:$H$300,0)</f>
        <v>0</v>
      </c>
      <c r="P272" s="76">
        <f>_xlfn.XLOOKUP(A272,RegisteredPlayers!$F$3:$F$300,RegisteredPlayers!$I$3:$I$300,0)</f>
        <v>0</v>
      </c>
      <c r="Q272" s="82">
        <v>270</v>
      </c>
      <c r="R272" s="38"/>
      <c r="S272" s="61">
        <v>0</v>
      </c>
      <c r="T272" s="68">
        <v>0</v>
      </c>
      <c r="U272" s="68">
        <v>0</v>
      </c>
      <c r="V272" s="68">
        <v>0</v>
      </c>
      <c r="W272" s="68">
        <v>0</v>
      </c>
      <c r="X272" s="68">
        <v>0</v>
      </c>
      <c r="Y272" s="68">
        <v>0</v>
      </c>
      <c r="Z272" s="68">
        <v>0</v>
      </c>
      <c r="AA272" s="68">
        <v>0</v>
      </c>
      <c r="AB272" s="68">
        <v>0</v>
      </c>
      <c r="AC272" s="68">
        <v>0</v>
      </c>
      <c r="AD272" s="68">
        <v>0</v>
      </c>
      <c r="AE272" s="68">
        <v>0</v>
      </c>
      <c r="AF272" s="79">
        <v>0</v>
      </c>
      <c r="AG272" s="74">
        <v>0</v>
      </c>
      <c r="AH272" s="82">
        <v>270</v>
      </c>
    </row>
    <row r="273" spans="3:34" ht="18" customHeight="1" x14ac:dyDescent="0.25">
      <c r="C273" s="68">
        <f>_xlfn.XLOOKUP($A273,'01'!$G$3:$G$100,'01'!$R$3:$R$100,"-")</f>
        <v>0</v>
      </c>
      <c r="D273" s="68">
        <f>_xlfn.XLOOKUP($A273,'02'!$G$3:$G$100,'02'!$R$3:$R$100,"-")</f>
        <v>0</v>
      </c>
      <c r="E273" s="68">
        <f>_xlfn.XLOOKUP($A273,'03'!$G$3:$G$100,'03'!$R$3:$R$100,"-")</f>
        <v>0</v>
      </c>
      <c r="F273" s="68">
        <f>_xlfn.XLOOKUP($A273,'04'!$G$3:$G$100,'04'!$R$3:$R$100,"-")</f>
        <v>0</v>
      </c>
      <c r="G273" s="68">
        <f>_xlfn.XLOOKUP($A273,'05'!$G$3:$G$100,'05'!$R$3:$R$100,"-")</f>
        <v>0</v>
      </c>
      <c r="H273" s="68">
        <f>_xlfn.XLOOKUP($A273,'06'!$G$3:$G$100,'06'!$R$3:$R$100,"-")</f>
        <v>0</v>
      </c>
      <c r="I273" s="68">
        <f>_xlfn.XLOOKUP($A273,'07'!$G$3:$G$100,'07'!$R$3:$R$100,"-")</f>
        <v>0</v>
      </c>
      <c r="J273" s="68">
        <f>_xlfn.XLOOKUP($A273,'08'!$G$3:$G$100,'08'!$R$3:$R$100,"-")</f>
        <v>0</v>
      </c>
      <c r="K273" s="68">
        <f>_xlfn.XLOOKUP($A273,'09'!$G$3:$G$100,'09'!$R$3:$R$100,"-")</f>
        <v>0</v>
      </c>
      <c r="L273" s="68">
        <f>_xlfn.XLOOKUP($A273,'10'!$G$3:$G$100,'10'!$R$3:$R$100,"-")</f>
        <v>0</v>
      </c>
      <c r="M273" s="68">
        <f>_xlfn.XLOOKUP($A273,'11'!$G$3:$G$100,'11'!$R$3:$R$100,"-")</f>
        <v>0</v>
      </c>
      <c r="N273" s="68">
        <f>_xlfn.XLOOKUP($A273,'12'!$G$3:$G$100,'12'!$R$3:$R$100,"-")</f>
        <v>0</v>
      </c>
      <c r="O273" s="79">
        <f>SUM(C273:N273)+_xlfn.XLOOKUP(A273,RegisteredPlayers!$F$3:$F$300,RegisteredPlayers!$H$3:$H$300,0)</f>
        <v>0</v>
      </c>
      <c r="P273" s="76">
        <f>_xlfn.XLOOKUP(A273,RegisteredPlayers!$F$3:$F$300,RegisteredPlayers!$I$3:$I$300,0)</f>
        <v>0</v>
      </c>
      <c r="Q273" s="82">
        <v>271</v>
      </c>
      <c r="R273" s="38"/>
      <c r="S273" s="61">
        <v>0</v>
      </c>
      <c r="T273" s="68">
        <v>0</v>
      </c>
      <c r="U273" s="68">
        <v>0</v>
      </c>
      <c r="V273" s="68">
        <v>0</v>
      </c>
      <c r="W273" s="68">
        <v>0</v>
      </c>
      <c r="X273" s="68">
        <v>0</v>
      </c>
      <c r="Y273" s="68">
        <v>0</v>
      </c>
      <c r="Z273" s="68">
        <v>0</v>
      </c>
      <c r="AA273" s="68">
        <v>0</v>
      </c>
      <c r="AB273" s="68">
        <v>0</v>
      </c>
      <c r="AC273" s="68">
        <v>0</v>
      </c>
      <c r="AD273" s="68">
        <v>0</v>
      </c>
      <c r="AE273" s="68">
        <v>0</v>
      </c>
      <c r="AF273" s="79">
        <v>0</v>
      </c>
      <c r="AG273" s="74">
        <v>0</v>
      </c>
      <c r="AH273" s="82">
        <v>271</v>
      </c>
    </row>
    <row r="274" spans="3:34" ht="18" customHeight="1" x14ac:dyDescent="0.25">
      <c r="C274" s="68">
        <f>_xlfn.XLOOKUP($A274,'01'!$G$3:$G$100,'01'!$R$3:$R$100,"-")</f>
        <v>0</v>
      </c>
      <c r="D274" s="68">
        <f>_xlfn.XLOOKUP($A274,'02'!$G$3:$G$100,'02'!$R$3:$R$100,"-")</f>
        <v>0</v>
      </c>
      <c r="E274" s="68">
        <f>_xlfn.XLOOKUP($A274,'03'!$G$3:$G$100,'03'!$R$3:$R$100,"-")</f>
        <v>0</v>
      </c>
      <c r="F274" s="68">
        <f>_xlfn.XLOOKUP($A274,'04'!$G$3:$G$100,'04'!$R$3:$R$100,"-")</f>
        <v>0</v>
      </c>
      <c r="G274" s="68">
        <f>_xlfn.XLOOKUP($A274,'05'!$G$3:$G$100,'05'!$R$3:$R$100,"-")</f>
        <v>0</v>
      </c>
      <c r="H274" s="68">
        <f>_xlfn.XLOOKUP($A274,'06'!$G$3:$G$100,'06'!$R$3:$R$100,"-")</f>
        <v>0</v>
      </c>
      <c r="I274" s="68">
        <f>_xlfn.XLOOKUP($A274,'07'!$G$3:$G$100,'07'!$R$3:$R$100,"-")</f>
        <v>0</v>
      </c>
      <c r="J274" s="68">
        <f>_xlfn.XLOOKUP($A274,'08'!$G$3:$G$100,'08'!$R$3:$R$100,"-")</f>
        <v>0</v>
      </c>
      <c r="K274" s="68">
        <f>_xlfn.XLOOKUP($A274,'09'!$G$3:$G$100,'09'!$R$3:$R$100,"-")</f>
        <v>0</v>
      </c>
      <c r="L274" s="68">
        <f>_xlfn.XLOOKUP($A274,'10'!$G$3:$G$100,'10'!$R$3:$R$100,"-")</f>
        <v>0</v>
      </c>
      <c r="M274" s="68">
        <f>_xlfn.XLOOKUP($A274,'11'!$G$3:$G$100,'11'!$R$3:$R$100,"-")</f>
        <v>0</v>
      </c>
      <c r="N274" s="68">
        <f>_xlfn.XLOOKUP($A274,'12'!$G$3:$G$100,'12'!$R$3:$R$100,"-")</f>
        <v>0</v>
      </c>
      <c r="O274" s="79">
        <f>SUM(C274:N274)+_xlfn.XLOOKUP(A274,RegisteredPlayers!$F$3:$F$300,RegisteredPlayers!$H$3:$H$300,0)</f>
        <v>0</v>
      </c>
      <c r="P274" s="76">
        <f>_xlfn.XLOOKUP(A274,RegisteredPlayers!$F$3:$F$300,RegisteredPlayers!$I$3:$I$300,0)</f>
        <v>0</v>
      </c>
      <c r="Q274" s="82">
        <v>272</v>
      </c>
      <c r="R274" s="38"/>
      <c r="S274" s="61">
        <v>0</v>
      </c>
      <c r="T274" s="68">
        <v>0</v>
      </c>
      <c r="U274" s="68">
        <v>0</v>
      </c>
      <c r="V274" s="68">
        <v>0</v>
      </c>
      <c r="W274" s="68">
        <v>0</v>
      </c>
      <c r="X274" s="68">
        <v>0</v>
      </c>
      <c r="Y274" s="68">
        <v>0</v>
      </c>
      <c r="Z274" s="68">
        <v>0</v>
      </c>
      <c r="AA274" s="68">
        <v>0</v>
      </c>
      <c r="AB274" s="68">
        <v>0</v>
      </c>
      <c r="AC274" s="68">
        <v>0</v>
      </c>
      <c r="AD274" s="68">
        <v>0</v>
      </c>
      <c r="AE274" s="68">
        <v>0</v>
      </c>
      <c r="AF274" s="79">
        <v>0</v>
      </c>
      <c r="AG274" s="74">
        <v>0</v>
      </c>
      <c r="AH274" s="82">
        <v>272</v>
      </c>
    </row>
    <row r="275" spans="3:34" ht="18" customHeight="1" x14ac:dyDescent="0.25">
      <c r="C275" s="68">
        <f>_xlfn.XLOOKUP($A275,'01'!$G$3:$G$100,'01'!$R$3:$R$100,"-")</f>
        <v>0</v>
      </c>
      <c r="D275" s="68">
        <f>_xlfn.XLOOKUP($A275,'02'!$G$3:$G$100,'02'!$R$3:$R$100,"-")</f>
        <v>0</v>
      </c>
      <c r="E275" s="68">
        <f>_xlfn.XLOOKUP($A275,'03'!$G$3:$G$100,'03'!$R$3:$R$100,"-")</f>
        <v>0</v>
      </c>
      <c r="F275" s="68">
        <f>_xlfn.XLOOKUP($A275,'04'!$G$3:$G$100,'04'!$R$3:$R$100,"-")</f>
        <v>0</v>
      </c>
      <c r="G275" s="68">
        <f>_xlfn.XLOOKUP($A275,'05'!$G$3:$G$100,'05'!$R$3:$R$100,"-")</f>
        <v>0</v>
      </c>
      <c r="H275" s="68">
        <f>_xlfn.XLOOKUP($A275,'06'!$G$3:$G$100,'06'!$R$3:$R$100,"-")</f>
        <v>0</v>
      </c>
      <c r="I275" s="68">
        <f>_xlfn.XLOOKUP($A275,'07'!$G$3:$G$100,'07'!$R$3:$R$100,"-")</f>
        <v>0</v>
      </c>
      <c r="J275" s="68">
        <f>_xlfn.XLOOKUP($A275,'08'!$G$3:$G$100,'08'!$R$3:$R$100,"-")</f>
        <v>0</v>
      </c>
      <c r="K275" s="68">
        <f>_xlfn.XLOOKUP($A275,'09'!$G$3:$G$100,'09'!$R$3:$R$100,"-")</f>
        <v>0</v>
      </c>
      <c r="L275" s="68">
        <f>_xlfn.XLOOKUP($A275,'10'!$G$3:$G$100,'10'!$R$3:$R$100,"-")</f>
        <v>0</v>
      </c>
      <c r="M275" s="68">
        <f>_xlfn.XLOOKUP($A275,'11'!$G$3:$G$100,'11'!$R$3:$R$100,"-")</f>
        <v>0</v>
      </c>
      <c r="N275" s="68">
        <f>_xlfn.XLOOKUP($A275,'12'!$G$3:$G$100,'12'!$R$3:$R$100,"-")</f>
        <v>0</v>
      </c>
      <c r="O275" s="79">
        <f>SUM(C275:N275)+_xlfn.XLOOKUP(A275,RegisteredPlayers!$F$3:$F$300,RegisteredPlayers!$H$3:$H$300,0)</f>
        <v>0</v>
      </c>
      <c r="P275" s="76">
        <f>_xlfn.XLOOKUP(A275,RegisteredPlayers!$F$3:$F$300,RegisteredPlayers!$I$3:$I$300,0)</f>
        <v>0</v>
      </c>
      <c r="Q275" s="82">
        <v>273</v>
      </c>
      <c r="R275" s="38"/>
      <c r="S275" s="61">
        <v>0</v>
      </c>
      <c r="T275" s="68">
        <v>0</v>
      </c>
      <c r="U275" s="68">
        <v>0</v>
      </c>
      <c r="V275" s="68">
        <v>0</v>
      </c>
      <c r="W275" s="68">
        <v>0</v>
      </c>
      <c r="X275" s="68">
        <v>0</v>
      </c>
      <c r="Y275" s="68">
        <v>0</v>
      </c>
      <c r="Z275" s="68">
        <v>0</v>
      </c>
      <c r="AA275" s="68">
        <v>0</v>
      </c>
      <c r="AB275" s="68">
        <v>0</v>
      </c>
      <c r="AC275" s="68">
        <v>0</v>
      </c>
      <c r="AD275" s="68">
        <v>0</v>
      </c>
      <c r="AE275" s="68">
        <v>0</v>
      </c>
      <c r="AF275" s="79">
        <v>0</v>
      </c>
      <c r="AG275" s="74">
        <v>0</v>
      </c>
      <c r="AH275" s="82">
        <v>273</v>
      </c>
    </row>
    <row r="276" spans="3:34" ht="18" customHeight="1" x14ac:dyDescent="0.25">
      <c r="C276" s="68">
        <f>_xlfn.XLOOKUP($A276,'01'!$G$3:$G$100,'01'!$R$3:$R$100,"-")</f>
        <v>0</v>
      </c>
      <c r="D276" s="68">
        <f>_xlfn.XLOOKUP($A276,'02'!$G$3:$G$100,'02'!$R$3:$R$100,"-")</f>
        <v>0</v>
      </c>
      <c r="E276" s="68">
        <f>_xlfn.XLOOKUP($A276,'03'!$G$3:$G$100,'03'!$R$3:$R$100,"-")</f>
        <v>0</v>
      </c>
      <c r="F276" s="68">
        <f>_xlfn.XLOOKUP($A276,'04'!$G$3:$G$100,'04'!$R$3:$R$100,"-")</f>
        <v>0</v>
      </c>
      <c r="G276" s="68">
        <f>_xlfn.XLOOKUP($A276,'05'!$G$3:$G$100,'05'!$R$3:$R$100,"-")</f>
        <v>0</v>
      </c>
      <c r="H276" s="68">
        <f>_xlfn.XLOOKUP($A276,'06'!$G$3:$G$100,'06'!$R$3:$R$100,"-")</f>
        <v>0</v>
      </c>
      <c r="I276" s="68">
        <f>_xlfn.XLOOKUP($A276,'07'!$G$3:$G$100,'07'!$R$3:$R$100,"-")</f>
        <v>0</v>
      </c>
      <c r="J276" s="68">
        <f>_xlfn.XLOOKUP($A276,'08'!$G$3:$G$100,'08'!$R$3:$R$100,"-")</f>
        <v>0</v>
      </c>
      <c r="K276" s="68">
        <f>_xlfn.XLOOKUP($A276,'09'!$G$3:$G$100,'09'!$R$3:$R$100,"-")</f>
        <v>0</v>
      </c>
      <c r="L276" s="68">
        <f>_xlfn.XLOOKUP($A276,'10'!$G$3:$G$100,'10'!$R$3:$R$100,"-")</f>
        <v>0</v>
      </c>
      <c r="M276" s="68">
        <f>_xlfn.XLOOKUP($A276,'11'!$G$3:$G$100,'11'!$R$3:$R$100,"-")</f>
        <v>0</v>
      </c>
      <c r="N276" s="68">
        <f>_xlfn.XLOOKUP($A276,'12'!$G$3:$G$100,'12'!$R$3:$R$100,"-")</f>
        <v>0</v>
      </c>
      <c r="O276" s="79">
        <f>SUM(C276:N276)+_xlfn.XLOOKUP(A276,RegisteredPlayers!$F$3:$F$300,RegisteredPlayers!$H$3:$H$300,0)</f>
        <v>0</v>
      </c>
      <c r="P276" s="76">
        <f>_xlfn.XLOOKUP(A276,RegisteredPlayers!$F$3:$F$300,RegisteredPlayers!$I$3:$I$300,0)</f>
        <v>0</v>
      </c>
      <c r="Q276" s="82">
        <v>274</v>
      </c>
      <c r="R276" s="38"/>
      <c r="S276" s="61">
        <v>0</v>
      </c>
      <c r="T276" s="68">
        <v>0</v>
      </c>
      <c r="U276" s="68">
        <v>0</v>
      </c>
      <c r="V276" s="68">
        <v>0</v>
      </c>
      <c r="W276" s="68">
        <v>0</v>
      </c>
      <c r="X276" s="68">
        <v>0</v>
      </c>
      <c r="Y276" s="68">
        <v>0</v>
      </c>
      <c r="Z276" s="68">
        <v>0</v>
      </c>
      <c r="AA276" s="68">
        <v>0</v>
      </c>
      <c r="AB276" s="68">
        <v>0</v>
      </c>
      <c r="AC276" s="68">
        <v>0</v>
      </c>
      <c r="AD276" s="68">
        <v>0</v>
      </c>
      <c r="AE276" s="68">
        <v>0</v>
      </c>
      <c r="AF276" s="79">
        <v>0</v>
      </c>
      <c r="AG276" s="74">
        <v>0</v>
      </c>
      <c r="AH276" s="82">
        <v>274</v>
      </c>
    </row>
    <row r="277" spans="3:34" ht="18" customHeight="1" x14ac:dyDescent="0.25">
      <c r="C277" s="68">
        <f>_xlfn.XLOOKUP($A277,'01'!$G$3:$G$100,'01'!$R$3:$R$100,"-")</f>
        <v>0</v>
      </c>
      <c r="D277" s="68">
        <f>_xlfn.XLOOKUP($A277,'02'!$G$3:$G$100,'02'!$R$3:$R$100,"-")</f>
        <v>0</v>
      </c>
      <c r="E277" s="68">
        <f>_xlfn.XLOOKUP($A277,'03'!$G$3:$G$100,'03'!$R$3:$R$100,"-")</f>
        <v>0</v>
      </c>
      <c r="F277" s="68">
        <f>_xlfn.XLOOKUP($A277,'04'!$G$3:$G$100,'04'!$R$3:$R$100,"-")</f>
        <v>0</v>
      </c>
      <c r="G277" s="68">
        <f>_xlfn.XLOOKUP($A277,'05'!$G$3:$G$100,'05'!$R$3:$R$100,"-")</f>
        <v>0</v>
      </c>
      <c r="H277" s="68">
        <f>_xlfn.XLOOKUP($A277,'06'!$G$3:$G$100,'06'!$R$3:$R$100,"-")</f>
        <v>0</v>
      </c>
      <c r="I277" s="68">
        <f>_xlfn.XLOOKUP($A277,'07'!$G$3:$G$100,'07'!$R$3:$R$100,"-")</f>
        <v>0</v>
      </c>
      <c r="J277" s="68">
        <f>_xlfn.XLOOKUP($A277,'08'!$G$3:$G$100,'08'!$R$3:$R$100,"-")</f>
        <v>0</v>
      </c>
      <c r="K277" s="68">
        <f>_xlfn.XLOOKUP($A277,'09'!$G$3:$G$100,'09'!$R$3:$R$100,"-")</f>
        <v>0</v>
      </c>
      <c r="L277" s="68">
        <f>_xlfn.XLOOKUP($A277,'10'!$G$3:$G$100,'10'!$R$3:$R$100,"-")</f>
        <v>0</v>
      </c>
      <c r="M277" s="68">
        <f>_xlfn.XLOOKUP($A277,'11'!$G$3:$G$100,'11'!$R$3:$R$100,"-")</f>
        <v>0</v>
      </c>
      <c r="N277" s="68">
        <f>_xlfn.XLOOKUP($A277,'12'!$G$3:$G$100,'12'!$R$3:$R$100,"-")</f>
        <v>0</v>
      </c>
      <c r="O277" s="79">
        <f>SUM(C277:N277)+_xlfn.XLOOKUP(A277,RegisteredPlayers!$F$3:$F$300,RegisteredPlayers!$H$3:$H$300,0)</f>
        <v>0</v>
      </c>
      <c r="P277" s="76">
        <f>_xlfn.XLOOKUP(A277,RegisteredPlayers!$F$3:$F$300,RegisteredPlayers!$I$3:$I$300,0)</f>
        <v>0</v>
      </c>
      <c r="Q277" s="83">
        <v>275</v>
      </c>
      <c r="R277" s="38"/>
      <c r="S277" s="61">
        <v>0</v>
      </c>
      <c r="T277" s="68">
        <v>0</v>
      </c>
      <c r="U277" s="68">
        <v>0</v>
      </c>
      <c r="V277" s="68">
        <v>0</v>
      </c>
      <c r="W277" s="68">
        <v>0</v>
      </c>
      <c r="X277" s="68">
        <v>0</v>
      </c>
      <c r="Y277" s="68">
        <v>0</v>
      </c>
      <c r="Z277" s="68">
        <v>0</v>
      </c>
      <c r="AA277" s="68">
        <v>0</v>
      </c>
      <c r="AB277" s="68">
        <v>0</v>
      </c>
      <c r="AC277" s="68">
        <v>0</v>
      </c>
      <c r="AD277" s="68">
        <v>0</v>
      </c>
      <c r="AE277" s="68">
        <v>0</v>
      </c>
      <c r="AF277" s="79">
        <v>0</v>
      </c>
      <c r="AG277" s="74">
        <v>0</v>
      </c>
      <c r="AH277" s="83">
        <v>275</v>
      </c>
    </row>
    <row r="278" spans="3:34" ht="18" customHeight="1" x14ac:dyDescent="0.25">
      <c r="C278" s="68">
        <f>_xlfn.XLOOKUP($A278,'01'!$G$3:$G$100,'01'!$R$3:$R$100,"-")</f>
        <v>0</v>
      </c>
      <c r="D278" s="68">
        <f>_xlfn.XLOOKUP($A278,'02'!$G$3:$G$100,'02'!$R$3:$R$100,"-")</f>
        <v>0</v>
      </c>
      <c r="E278" s="68">
        <f>_xlfn.XLOOKUP($A278,'03'!$G$3:$G$100,'03'!$R$3:$R$100,"-")</f>
        <v>0</v>
      </c>
      <c r="F278" s="68">
        <f>_xlfn.XLOOKUP($A278,'04'!$G$3:$G$100,'04'!$R$3:$R$100,"-")</f>
        <v>0</v>
      </c>
      <c r="G278" s="68">
        <f>_xlfn.XLOOKUP($A278,'05'!$G$3:$G$100,'05'!$R$3:$R$100,"-")</f>
        <v>0</v>
      </c>
      <c r="H278" s="68">
        <f>_xlfn.XLOOKUP($A278,'06'!$G$3:$G$100,'06'!$R$3:$R$100,"-")</f>
        <v>0</v>
      </c>
      <c r="I278" s="68">
        <f>_xlfn.XLOOKUP($A278,'07'!$G$3:$G$100,'07'!$R$3:$R$100,"-")</f>
        <v>0</v>
      </c>
      <c r="J278" s="68">
        <f>_xlfn.XLOOKUP($A278,'08'!$G$3:$G$100,'08'!$R$3:$R$100,"-")</f>
        <v>0</v>
      </c>
      <c r="K278" s="68">
        <f>_xlfn.XLOOKUP($A278,'09'!$G$3:$G$100,'09'!$R$3:$R$100,"-")</f>
        <v>0</v>
      </c>
      <c r="L278" s="68">
        <f>_xlfn.XLOOKUP($A278,'10'!$G$3:$G$100,'10'!$R$3:$R$100,"-")</f>
        <v>0</v>
      </c>
      <c r="M278" s="68">
        <f>_xlfn.XLOOKUP($A278,'11'!$G$3:$G$100,'11'!$R$3:$R$100,"-")</f>
        <v>0</v>
      </c>
      <c r="N278" s="68">
        <f>_xlfn.XLOOKUP($A278,'12'!$G$3:$G$100,'12'!$R$3:$R$100,"-")</f>
        <v>0</v>
      </c>
      <c r="O278" s="79">
        <f>SUM(C278:N278)+_xlfn.XLOOKUP(A278,RegisteredPlayers!$F$3:$F$300,RegisteredPlayers!$H$3:$H$300,0)</f>
        <v>0</v>
      </c>
      <c r="P278" s="76">
        <f>_xlfn.XLOOKUP(A278,RegisteredPlayers!$F$3:$F$300,RegisteredPlayers!$I$3:$I$300,0)</f>
        <v>0</v>
      </c>
      <c r="Q278" s="82">
        <v>276</v>
      </c>
      <c r="R278" s="38"/>
      <c r="S278" s="61">
        <v>0</v>
      </c>
      <c r="T278" s="68">
        <v>0</v>
      </c>
      <c r="U278" s="68">
        <v>0</v>
      </c>
      <c r="V278" s="68">
        <v>0</v>
      </c>
      <c r="W278" s="68">
        <v>0</v>
      </c>
      <c r="X278" s="68">
        <v>0</v>
      </c>
      <c r="Y278" s="68">
        <v>0</v>
      </c>
      <c r="Z278" s="68">
        <v>0</v>
      </c>
      <c r="AA278" s="68">
        <v>0</v>
      </c>
      <c r="AB278" s="68">
        <v>0</v>
      </c>
      <c r="AC278" s="68">
        <v>0</v>
      </c>
      <c r="AD278" s="68">
        <v>0</v>
      </c>
      <c r="AE278" s="68">
        <v>0</v>
      </c>
      <c r="AF278" s="79">
        <v>0</v>
      </c>
      <c r="AG278" s="74">
        <v>0</v>
      </c>
      <c r="AH278" s="82">
        <v>276</v>
      </c>
    </row>
    <row r="279" spans="3:34" ht="18" customHeight="1" x14ac:dyDescent="0.25">
      <c r="C279" s="68">
        <f>_xlfn.XLOOKUP($A279,'01'!$G$3:$G$100,'01'!$R$3:$R$100,"-")</f>
        <v>0</v>
      </c>
      <c r="D279" s="68">
        <f>_xlfn.XLOOKUP($A279,'02'!$G$3:$G$100,'02'!$R$3:$R$100,"-")</f>
        <v>0</v>
      </c>
      <c r="E279" s="68">
        <f>_xlfn.XLOOKUP($A279,'03'!$G$3:$G$100,'03'!$R$3:$R$100,"-")</f>
        <v>0</v>
      </c>
      <c r="F279" s="68">
        <f>_xlfn.XLOOKUP($A279,'04'!$G$3:$G$100,'04'!$R$3:$R$100,"-")</f>
        <v>0</v>
      </c>
      <c r="G279" s="68">
        <f>_xlfn.XLOOKUP($A279,'05'!$G$3:$G$100,'05'!$R$3:$R$100,"-")</f>
        <v>0</v>
      </c>
      <c r="H279" s="68">
        <f>_xlfn.XLOOKUP($A279,'06'!$G$3:$G$100,'06'!$R$3:$R$100,"-")</f>
        <v>0</v>
      </c>
      <c r="I279" s="68">
        <f>_xlfn.XLOOKUP($A279,'07'!$G$3:$G$100,'07'!$R$3:$R$100,"-")</f>
        <v>0</v>
      </c>
      <c r="J279" s="68">
        <f>_xlfn.XLOOKUP($A279,'08'!$G$3:$G$100,'08'!$R$3:$R$100,"-")</f>
        <v>0</v>
      </c>
      <c r="K279" s="68">
        <f>_xlfn.XLOOKUP($A279,'09'!$G$3:$G$100,'09'!$R$3:$R$100,"-")</f>
        <v>0</v>
      </c>
      <c r="L279" s="68">
        <f>_xlfn.XLOOKUP($A279,'10'!$G$3:$G$100,'10'!$R$3:$R$100,"-")</f>
        <v>0</v>
      </c>
      <c r="M279" s="68">
        <f>_xlfn.XLOOKUP($A279,'11'!$G$3:$G$100,'11'!$R$3:$R$100,"-")</f>
        <v>0</v>
      </c>
      <c r="N279" s="68">
        <f>_xlfn.XLOOKUP($A279,'12'!$G$3:$G$100,'12'!$R$3:$R$100,"-")</f>
        <v>0</v>
      </c>
      <c r="O279" s="79">
        <f>SUM(C279:N279)+_xlfn.XLOOKUP(A279,RegisteredPlayers!$F$3:$F$300,RegisteredPlayers!$H$3:$H$300,0)</f>
        <v>0</v>
      </c>
      <c r="P279" s="76">
        <f>_xlfn.XLOOKUP(A279,RegisteredPlayers!$F$3:$F$300,RegisteredPlayers!$I$3:$I$300,0)</f>
        <v>0</v>
      </c>
      <c r="Q279" s="82">
        <v>277</v>
      </c>
      <c r="R279" s="38"/>
      <c r="S279" s="61">
        <v>0</v>
      </c>
      <c r="T279" s="68">
        <v>0</v>
      </c>
      <c r="U279" s="68">
        <v>0</v>
      </c>
      <c r="V279" s="68">
        <v>0</v>
      </c>
      <c r="W279" s="68">
        <v>0</v>
      </c>
      <c r="X279" s="68">
        <v>0</v>
      </c>
      <c r="Y279" s="68">
        <v>0</v>
      </c>
      <c r="Z279" s="68">
        <v>0</v>
      </c>
      <c r="AA279" s="68">
        <v>0</v>
      </c>
      <c r="AB279" s="68">
        <v>0</v>
      </c>
      <c r="AC279" s="68">
        <v>0</v>
      </c>
      <c r="AD279" s="68">
        <v>0</v>
      </c>
      <c r="AE279" s="68">
        <v>0</v>
      </c>
      <c r="AF279" s="79">
        <v>0</v>
      </c>
      <c r="AG279" s="74">
        <v>0</v>
      </c>
      <c r="AH279" s="82">
        <v>277</v>
      </c>
    </row>
    <row r="280" spans="3:34" ht="18" customHeight="1" x14ac:dyDescent="0.25">
      <c r="C280" s="68">
        <f>_xlfn.XLOOKUP($A280,'01'!$G$3:$G$100,'01'!$R$3:$R$100,"-")</f>
        <v>0</v>
      </c>
      <c r="D280" s="68">
        <f>_xlfn.XLOOKUP($A280,'02'!$G$3:$G$100,'02'!$R$3:$R$100,"-")</f>
        <v>0</v>
      </c>
      <c r="E280" s="68">
        <f>_xlfn.XLOOKUP($A280,'03'!$G$3:$G$100,'03'!$R$3:$R$100,"-")</f>
        <v>0</v>
      </c>
      <c r="F280" s="68">
        <f>_xlfn.XLOOKUP($A280,'04'!$G$3:$G$100,'04'!$R$3:$R$100,"-")</f>
        <v>0</v>
      </c>
      <c r="G280" s="68">
        <f>_xlfn.XLOOKUP($A280,'05'!$G$3:$G$100,'05'!$R$3:$R$100,"-")</f>
        <v>0</v>
      </c>
      <c r="H280" s="68">
        <f>_xlfn.XLOOKUP($A280,'06'!$G$3:$G$100,'06'!$R$3:$R$100,"-")</f>
        <v>0</v>
      </c>
      <c r="I280" s="68">
        <f>_xlfn.XLOOKUP($A280,'07'!$G$3:$G$100,'07'!$R$3:$R$100,"-")</f>
        <v>0</v>
      </c>
      <c r="J280" s="68">
        <f>_xlfn.XLOOKUP($A280,'08'!$G$3:$G$100,'08'!$R$3:$R$100,"-")</f>
        <v>0</v>
      </c>
      <c r="K280" s="68">
        <f>_xlfn.XLOOKUP($A280,'09'!$G$3:$G$100,'09'!$R$3:$R$100,"-")</f>
        <v>0</v>
      </c>
      <c r="L280" s="68">
        <f>_xlfn.XLOOKUP($A280,'10'!$G$3:$G$100,'10'!$R$3:$R$100,"-")</f>
        <v>0</v>
      </c>
      <c r="M280" s="68">
        <f>_xlfn.XLOOKUP($A280,'11'!$G$3:$G$100,'11'!$R$3:$R$100,"-")</f>
        <v>0</v>
      </c>
      <c r="N280" s="68">
        <f>_xlfn.XLOOKUP($A280,'12'!$G$3:$G$100,'12'!$R$3:$R$100,"-")</f>
        <v>0</v>
      </c>
      <c r="O280" s="79">
        <f>SUM(C280:N280)+_xlfn.XLOOKUP(A280,RegisteredPlayers!$F$3:$F$300,RegisteredPlayers!$H$3:$H$300,0)</f>
        <v>0</v>
      </c>
      <c r="P280" s="76">
        <f>_xlfn.XLOOKUP(A280,RegisteredPlayers!$F$3:$F$300,RegisteredPlayers!$I$3:$I$300,0)</f>
        <v>0</v>
      </c>
      <c r="Q280" s="82">
        <v>278</v>
      </c>
      <c r="R280" s="38"/>
      <c r="S280" s="61">
        <v>0</v>
      </c>
      <c r="T280" s="68">
        <v>0</v>
      </c>
      <c r="U280" s="68">
        <v>0</v>
      </c>
      <c r="V280" s="68">
        <v>0</v>
      </c>
      <c r="W280" s="68">
        <v>0</v>
      </c>
      <c r="X280" s="68">
        <v>0</v>
      </c>
      <c r="Y280" s="68">
        <v>0</v>
      </c>
      <c r="Z280" s="68">
        <v>0</v>
      </c>
      <c r="AA280" s="68">
        <v>0</v>
      </c>
      <c r="AB280" s="68">
        <v>0</v>
      </c>
      <c r="AC280" s="68">
        <v>0</v>
      </c>
      <c r="AD280" s="68">
        <v>0</v>
      </c>
      <c r="AE280" s="68">
        <v>0</v>
      </c>
      <c r="AF280" s="79">
        <v>0</v>
      </c>
      <c r="AG280" s="74">
        <v>0</v>
      </c>
      <c r="AH280" s="82">
        <v>278</v>
      </c>
    </row>
    <row r="281" spans="3:34" ht="18" customHeight="1" x14ac:dyDescent="0.25">
      <c r="C281" s="68">
        <f>_xlfn.XLOOKUP($A281,'01'!$G$3:$G$100,'01'!$R$3:$R$100,"-")</f>
        <v>0</v>
      </c>
      <c r="D281" s="68">
        <f>_xlfn.XLOOKUP($A281,'02'!$G$3:$G$100,'02'!$R$3:$R$100,"-")</f>
        <v>0</v>
      </c>
      <c r="E281" s="68">
        <f>_xlfn.XLOOKUP($A281,'03'!$G$3:$G$100,'03'!$R$3:$R$100,"-")</f>
        <v>0</v>
      </c>
      <c r="F281" s="68">
        <f>_xlfn.XLOOKUP($A281,'04'!$G$3:$G$100,'04'!$R$3:$R$100,"-")</f>
        <v>0</v>
      </c>
      <c r="G281" s="68">
        <f>_xlfn.XLOOKUP($A281,'05'!$G$3:$G$100,'05'!$R$3:$R$100,"-")</f>
        <v>0</v>
      </c>
      <c r="H281" s="68">
        <f>_xlfn.XLOOKUP($A281,'06'!$G$3:$G$100,'06'!$R$3:$R$100,"-")</f>
        <v>0</v>
      </c>
      <c r="I281" s="68">
        <f>_xlfn.XLOOKUP($A281,'07'!$G$3:$G$100,'07'!$R$3:$R$100,"-")</f>
        <v>0</v>
      </c>
      <c r="J281" s="68">
        <f>_xlfn.XLOOKUP($A281,'08'!$G$3:$G$100,'08'!$R$3:$R$100,"-")</f>
        <v>0</v>
      </c>
      <c r="K281" s="68">
        <f>_xlfn.XLOOKUP($A281,'09'!$G$3:$G$100,'09'!$R$3:$R$100,"-")</f>
        <v>0</v>
      </c>
      <c r="L281" s="68">
        <f>_xlfn.XLOOKUP($A281,'10'!$G$3:$G$100,'10'!$R$3:$R$100,"-")</f>
        <v>0</v>
      </c>
      <c r="M281" s="68">
        <f>_xlfn.XLOOKUP($A281,'11'!$G$3:$G$100,'11'!$R$3:$R$100,"-")</f>
        <v>0</v>
      </c>
      <c r="N281" s="68">
        <f>_xlfn.XLOOKUP($A281,'12'!$G$3:$G$100,'12'!$R$3:$R$100,"-")</f>
        <v>0</v>
      </c>
      <c r="O281" s="79">
        <f>SUM(C281:N281)+_xlfn.XLOOKUP(A281,RegisteredPlayers!$F$3:$F$300,RegisteredPlayers!$H$3:$H$300,0)</f>
        <v>0</v>
      </c>
      <c r="P281" s="76">
        <f>_xlfn.XLOOKUP(A281,RegisteredPlayers!$F$3:$F$300,RegisteredPlayers!$I$3:$I$300,0)</f>
        <v>0</v>
      </c>
      <c r="Q281" s="82">
        <v>279</v>
      </c>
      <c r="R281" s="38"/>
      <c r="S281" s="61">
        <v>0</v>
      </c>
      <c r="T281" s="68">
        <v>0</v>
      </c>
      <c r="U281" s="68">
        <v>0</v>
      </c>
      <c r="V281" s="68">
        <v>0</v>
      </c>
      <c r="W281" s="68">
        <v>0</v>
      </c>
      <c r="X281" s="68">
        <v>0</v>
      </c>
      <c r="Y281" s="68">
        <v>0</v>
      </c>
      <c r="Z281" s="68">
        <v>0</v>
      </c>
      <c r="AA281" s="68">
        <v>0</v>
      </c>
      <c r="AB281" s="68">
        <v>0</v>
      </c>
      <c r="AC281" s="68">
        <v>0</v>
      </c>
      <c r="AD281" s="68">
        <v>0</v>
      </c>
      <c r="AE281" s="68">
        <v>0</v>
      </c>
      <c r="AF281" s="79">
        <v>0</v>
      </c>
      <c r="AG281" s="74">
        <v>0</v>
      </c>
      <c r="AH281" s="82">
        <v>279</v>
      </c>
    </row>
    <row r="282" spans="3:34" ht="18" customHeight="1" x14ac:dyDescent="0.25">
      <c r="C282" s="68">
        <f>_xlfn.XLOOKUP($A282,'01'!$G$3:$G$100,'01'!$R$3:$R$100,"-")</f>
        <v>0</v>
      </c>
      <c r="D282" s="68">
        <f>_xlfn.XLOOKUP($A282,'02'!$G$3:$G$100,'02'!$R$3:$R$100,"-")</f>
        <v>0</v>
      </c>
      <c r="E282" s="68">
        <f>_xlfn.XLOOKUP($A282,'03'!$G$3:$G$100,'03'!$R$3:$R$100,"-")</f>
        <v>0</v>
      </c>
      <c r="F282" s="68">
        <f>_xlfn.XLOOKUP($A282,'04'!$G$3:$G$100,'04'!$R$3:$R$100,"-")</f>
        <v>0</v>
      </c>
      <c r="G282" s="68">
        <f>_xlfn.XLOOKUP($A282,'05'!$G$3:$G$100,'05'!$R$3:$R$100,"-")</f>
        <v>0</v>
      </c>
      <c r="H282" s="68">
        <f>_xlfn.XLOOKUP($A282,'06'!$G$3:$G$100,'06'!$R$3:$R$100,"-")</f>
        <v>0</v>
      </c>
      <c r="I282" s="68">
        <f>_xlfn.XLOOKUP($A282,'07'!$G$3:$G$100,'07'!$R$3:$R$100,"-")</f>
        <v>0</v>
      </c>
      <c r="J282" s="68">
        <f>_xlfn.XLOOKUP($A282,'08'!$G$3:$G$100,'08'!$R$3:$R$100,"-")</f>
        <v>0</v>
      </c>
      <c r="K282" s="68">
        <f>_xlfn.XLOOKUP($A282,'09'!$G$3:$G$100,'09'!$R$3:$R$100,"-")</f>
        <v>0</v>
      </c>
      <c r="L282" s="68">
        <f>_xlfn.XLOOKUP($A282,'10'!$G$3:$G$100,'10'!$R$3:$R$100,"-")</f>
        <v>0</v>
      </c>
      <c r="M282" s="68">
        <f>_xlfn.XLOOKUP($A282,'11'!$G$3:$G$100,'11'!$R$3:$R$100,"-")</f>
        <v>0</v>
      </c>
      <c r="N282" s="68">
        <f>_xlfn.XLOOKUP($A282,'12'!$G$3:$G$100,'12'!$R$3:$R$100,"-")</f>
        <v>0</v>
      </c>
      <c r="O282" s="79">
        <f>SUM(C282:N282)+_xlfn.XLOOKUP(A282,RegisteredPlayers!$F$3:$F$300,RegisteredPlayers!$H$3:$H$300,0)</f>
        <v>0</v>
      </c>
      <c r="P282" s="76">
        <f>_xlfn.XLOOKUP(A282,RegisteredPlayers!$F$3:$F$300,RegisteredPlayers!$I$3:$I$300,0)</f>
        <v>0</v>
      </c>
      <c r="Q282" s="82">
        <v>280</v>
      </c>
      <c r="R282" s="38"/>
      <c r="S282" s="61">
        <v>0</v>
      </c>
      <c r="T282" s="68">
        <v>0</v>
      </c>
      <c r="U282" s="68">
        <v>0</v>
      </c>
      <c r="V282" s="68">
        <v>0</v>
      </c>
      <c r="W282" s="68">
        <v>0</v>
      </c>
      <c r="X282" s="68">
        <v>0</v>
      </c>
      <c r="Y282" s="68">
        <v>0</v>
      </c>
      <c r="Z282" s="68">
        <v>0</v>
      </c>
      <c r="AA282" s="68">
        <v>0</v>
      </c>
      <c r="AB282" s="68">
        <v>0</v>
      </c>
      <c r="AC282" s="68">
        <v>0</v>
      </c>
      <c r="AD282" s="68">
        <v>0</v>
      </c>
      <c r="AE282" s="68">
        <v>0</v>
      </c>
      <c r="AF282" s="79">
        <v>0</v>
      </c>
      <c r="AG282" s="74">
        <v>0</v>
      </c>
      <c r="AH282" s="82">
        <v>280</v>
      </c>
    </row>
    <row r="283" spans="3:34" ht="18" customHeight="1" x14ac:dyDescent="0.25">
      <c r="C283" s="68">
        <f>_xlfn.XLOOKUP($A283,'01'!$G$3:$G$100,'01'!$R$3:$R$100,"-")</f>
        <v>0</v>
      </c>
      <c r="D283" s="68">
        <f>_xlfn.XLOOKUP($A283,'02'!$G$3:$G$100,'02'!$R$3:$R$100,"-")</f>
        <v>0</v>
      </c>
      <c r="E283" s="68">
        <f>_xlfn.XLOOKUP($A283,'03'!$G$3:$G$100,'03'!$R$3:$R$100,"-")</f>
        <v>0</v>
      </c>
      <c r="F283" s="68">
        <f>_xlfn.XLOOKUP($A283,'04'!$G$3:$G$100,'04'!$R$3:$R$100,"-")</f>
        <v>0</v>
      </c>
      <c r="G283" s="68">
        <f>_xlfn.XLOOKUP($A283,'05'!$G$3:$G$100,'05'!$R$3:$R$100,"-")</f>
        <v>0</v>
      </c>
      <c r="H283" s="68">
        <f>_xlfn.XLOOKUP($A283,'06'!$G$3:$G$100,'06'!$R$3:$R$100,"-")</f>
        <v>0</v>
      </c>
      <c r="I283" s="68">
        <f>_xlfn.XLOOKUP($A283,'07'!$G$3:$G$100,'07'!$R$3:$R$100,"-")</f>
        <v>0</v>
      </c>
      <c r="J283" s="68">
        <f>_xlfn.XLOOKUP($A283,'08'!$G$3:$G$100,'08'!$R$3:$R$100,"-")</f>
        <v>0</v>
      </c>
      <c r="K283" s="68">
        <f>_xlfn.XLOOKUP($A283,'09'!$G$3:$G$100,'09'!$R$3:$R$100,"-")</f>
        <v>0</v>
      </c>
      <c r="L283" s="68">
        <f>_xlfn.XLOOKUP($A283,'10'!$G$3:$G$100,'10'!$R$3:$R$100,"-")</f>
        <v>0</v>
      </c>
      <c r="M283" s="68">
        <f>_xlfn.XLOOKUP($A283,'11'!$G$3:$G$100,'11'!$R$3:$R$100,"-")</f>
        <v>0</v>
      </c>
      <c r="N283" s="68">
        <f>_xlfn.XLOOKUP($A283,'12'!$G$3:$G$100,'12'!$R$3:$R$100,"-")</f>
        <v>0</v>
      </c>
      <c r="O283" s="79">
        <f>SUM(C283:N283)+_xlfn.XLOOKUP(A283,RegisteredPlayers!$F$3:$F$300,RegisteredPlayers!$H$3:$H$300,0)</f>
        <v>0</v>
      </c>
      <c r="P283" s="76">
        <f>_xlfn.XLOOKUP(A283,RegisteredPlayers!$F$3:$F$300,RegisteredPlayers!$I$3:$I$300,0)</f>
        <v>0</v>
      </c>
      <c r="Q283" s="82">
        <v>281</v>
      </c>
      <c r="R283" s="38"/>
      <c r="S283" s="61">
        <v>0</v>
      </c>
      <c r="T283" s="68">
        <v>0</v>
      </c>
      <c r="U283" s="68">
        <v>0</v>
      </c>
      <c r="V283" s="68">
        <v>0</v>
      </c>
      <c r="W283" s="68">
        <v>0</v>
      </c>
      <c r="X283" s="68">
        <v>0</v>
      </c>
      <c r="Y283" s="68">
        <v>0</v>
      </c>
      <c r="Z283" s="68">
        <v>0</v>
      </c>
      <c r="AA283" s="68">
        <v>0</v>
      </c>
      <c r="AB283" s="68">
        <v>0</v>
      </c>
      <c r="AC283" s="68">
        <v>0</v>
      </c>
      <c r="AD283" s="68">
        <v>0</v>
      </c>
      <c r="AE283" s="68">
        <v>0</v>
      </c>
      <c r="AF283" s="79">
        <v>0</v>
      </c>
      <c r="AG283" s="74">
        <v>0</v>
      </c>
      <c r="AH283" s="82">
        <v>281</v>
      </c>
    </row>
    <row r="284" spans="3:34" ht="18" customHeight="1" x14ac:dyDescent="0.25">
      <c r="C284" s="68">
        <f>_xlfn.XLOOKUP($A284,'01'!$G$3:$G$100,'01'!$R$3:$R$100,"-")</f>
        <v>0</v>
      </c>
      <c r="D284" s="68">
        <f>_xlfn.XLOOKUP($A284,'02'!$G$3:$G$100,'02'!$R$3:$R$100,"-")</f>
        <v>0</v>
      </c>
      <c r="E284" s="68">
        <f>_xlfn.XLOOKUP($A284,'03'!$G$3:$G$100,'03'!$R$3:$R$100,"-")</f>
        <v>0</v>
      </c>
      <c r="F284" s="68">
        <f>_xlfn.XLOOKUP($A284,'04'!$G$3:$G$100,'04'!$R$3:$R$100,"-")</f>
        <v>0</v>
      </c>
      <c r="G284" s="68">
        <f>_xlfn.XLOOKUP($A284,'05'!$G$3:$G$100,'05'!$R$3:$R$100,"-")</f>
        <v>0</v>
      </c>
      <c r="H284" s="68">
        <f>_xlfn.XLOOKUP($A284,'06'!$G$3:$G$100,'06'!$R$3:$R$100,"-")</f>
        <v>0</v>
      </c>
      <c r="I284" s="68">
        <f>_xlfn.XLOOKUP($A284,'07'!$G$3:$G$100,'07'!$R$3:$R$100,"-")</f>
        <v>0</v>
      </c>
      <c r="J284" s="68">
        <f>_xlfn.XLOOKUP($A284,'08'!$G$3:$G$100,'08'!$R$3:$R$100,"-")</f>
        <v>0</v>
      </c>
      <c r="K284" s="68">
        <f>_xlfn.XLOOKUP($A284,'09'!$G$3:$G$100,'09'!$R$3:$R$100,"-")</f>
        <v>0</v>
      </c>
      <c r="L284" s="68">
        <f>_xlfn.XLOOKUP($A284,'10'!$G$3:$G$100,'10'!$R$3:$R$100,"-")</f>
        <v>0</v>
      </c>
      <c r="M284" s="68">
        <f>_xlfn.XLOOKUP($A284,'11'!$G$3:$G$100,'11'!$R$3:$R$100,"-")</f>
        <v>0</v>
      </c>
      <c r="N284" s="68">
        <f>_xlfn.XLOOKUP($A284,'12'!$G$3:$G$100,'12'!$R$3:$R$100,"-")</f>
        <v>0</v>
      </c>
      <c r="O284" s="79">
        <f>SUM(C284:N284)+_xlfn.XLOOKUP(A284,RegisteredPlayers!$F$3:$F$300,RegisteredPlayers!$H$3:$H$300,0)</f>
        <v>0</v>
      </c>
      <c r="P284" s="76">
        <f>_xlfn.XLOOKUP(A284,RegisteredPlayers!$F$3:$F$300,RegisteredPlayers!$I$3:$I$300,0)</f>
        <v>0</v>
      </c>
      <c r="Q284" s="82">
        <v>282</v>
      </c>
      <c r="R284" s="38"/>
      <c r="S284" s="61">
        <v>0</v>
      </c>
      <c r="T284" s="68">
        <v>0</v>
      </c>
      <c r="U284" s="68">
        <v>0</v>
      </c>
      <c r="V284" s="68">
        <v>0</v>
      </c>
      <c r="W284" s="68">
        <v>0</v>
      </c>
      <c r="X284" s="68">
        <v>0</v>
      </c>
      <c r="Y284" s="68">
        <v>0</v>
      </c>
      <c r="Z284" s="68">
        <v>0</v>
      </c>
      <c r="AA284" s="68">
        <v>0</v>
      </c>
      <c r="AB284" s="68">
        <v>0</v>
      </c>
      <c r="AC284" s="68">
        <v>0</v>
      </c>
      <c r="AD284" s="68">
        <v>0</v>
      </c>
      <c r="AE284" s="68">
        <v>0</v>
      </c>
      <c r="AF284" s="79">
        <v>0</v>
      </c>
      <c r="AG284" s="74">
        <v>0</v>
      </c>
      <c r="AH284" s="82">
        <v>282</v>
      </c>
    </row>
    <row r="285" spans="3:34" ht="18" customHeight="1" x14ac:dyDescent="0.25">
      <c r="C285" s="68">
        <f>_xlfn.XLOOKUP($A285,'01'!$G$3:$G$100,'01'!$R$3:$R$100,"-")</f>
        <v>0</v>
      </c>
      <c r="D285" s="68">
        <f>_xlfn.XLOOKUP($A285,'02'!$G$3:$G$100,'02'!$R$3:$R$100,"-")</f>
        <v>0</v>
      </c>
      <c r="E285" s="68">
        <f>_xlfn.XLOOKUP($A285,'03'!$G$3:$G$100,'03'!$R$3:$R$100,"-")</f>
        <v>0</v>
      </c>
      <c r="F285" s="68">
        <f>_xlfn.XLOOKUP($A285,'04'!$G$3:$G$100,'04'!$R$3:$R$100,"-")</f>
        <v>0</v>
      </c>
      <c r="G285" s="68">
        <f>_xlfn.XLOOKUP($A285,'05'!$G$3:$G$100,'05'!$R$3:$R$100,"-")</f>
        <v>0</v>
      </c>
      <c r="H285" s="68">
        <f>_xlfn.XLOOKUP($A285,'06'!$G$3:$G$100,'06'!$R$3:$R$100,"-")</f>
        <v>0</v>
      </c>
      <c r="I285" s="68">
        <f>_xlfn.XLOOKUP($A285,'07'!$G$3:$G$100,'07'!$R$3:$R$100,"-")</f>
        <v>0</v>
      </c>
      <c r="J285" s="68">
        <f>_xlfn.XLOOKUP($A285,'08'!$G$3:$G$100,'08'!$R$3:$R$100,"-")</f>
        <v>0</v>
      </c>
      <c r="K285" s="68">
        <f>_xlfn.XLOOKUP($A285,'09'!$G$3:$G$100,'09'!$R$3:$R$100,"-")</f>
        <v>0</v>
      </c>
      <c r="L285" s="68">
        <f>_xlfn.XLOOKUP($A285,'10'!$G$3:$G$100,'10'!$R$3:$R$100,"-")</f>
        <v>0</v>
      </c>
      <c r="M285" s="68">
        <f>_xlfn.XLOOKUP($A285,'11'!$G$3:$G$100,'11'!$R$3:$R$100,"-")</f>
        <v>0</v>
      </c>
      <c r="N285" s="68">
        <f>_xlfn.XLOOKUP($A285,'12'!$G$3:$G$100,'12'!$R$3:$R$100,"-")</f>
        <v>0</v>
      </c>
      <c r="O285" s="79">
        <f>SUM(C285:N285)+_xlfn.XLOOKUP(A285,RegisteredPlayers!$F$3:$F$300,RegisteredPlayers!$H$3:$H$300,0)</f>
        <v>0</v>
      </c>
      <c r="P285" s="76">
        <f>_xlfn.XLOOKUP(A285,RegisteredPlayers!$F$3:$F$300,RegisteredPlayers!$I$3:$I$300,0)</f>
        <v>0</v>
      </c>
      <c r="Q285" s="82">
        <v>283</v>
      </c>
      <c r="R285" s="38"/>
      <c r="S285" s="61">
        <v>0</v>
      </c>
      <c r="T285" s="68">
        <v>0</v>
      </c>
      <c r="U285" s="68">
        <v>0</v>
      </c>
      <c r="V285" s="68">
        <v>0</v>
      </c>
      <c r="W285" s="68">
        <v>0</v>
      </c>
      <c r="X285" s="68">
        <v>0</v>
      </c>
      <c r="Y285" s="68">
        <v>0</v>
      </c>
      <c r="Z285" s="68">
        <v>0</v>
      </c>
      <c r="AA285" s="68">
        <v>0</v>
      </c>
      <c r="AB285" s="68">
        <v>0</v>
      </c>
      <c r="AC285" s="68">
        <v>0</v>
      </c>
      <c r="AD285" s="68">
        <v>0</v>
      </c>
      <c r="AE285" s="68">
        <v>0</v>
      </c>
      <c r="AF285" s="79">
        <v>0</v>
      </c>
      <c r="AG285" s="74">
        <v>0</v>
      </c>
      <c r="AH285" s="82">
        <v>283</v>
      </c>
    </row>
    <row r="286" spans="3:34" ht="18" customHeight="1" x14ac:dyDescent="0.25">
      <c r="C286" s="68">
        <f>_xlfn.XLOOKUP($A286,'01'!$G$3:$G$100,'01'!$R$3:$R$100,"-")</f>
        <v>0</v>
      </c>
      <c r="D286" s="68">
        <f>_xlfn.XLOOKUP($A286,'02'!$G$3:$G$100,'02'!$R$3:$R$100,"-")</f>
        <v>0</v>
      </c>
      <c r="E286" s="68">
        <f>_xlfn.XLOOKUP($A286,'03'!$G$3:$G$100,'03'!$R$3:$R$100,"-")</f>
        <v>0</v>
      </c>
      <c r="F286" s="68">
        <f>_xlfn.XLOOKUP($A286,'04'!$G$3:$G$100,'04'!$R$3:$R$100,"-")</f>
        <v>0</v>
      </c>
      <c r="G286" s="68">
        <f>_xlfn.XLOOKUP($A286,'05'!$G$3:$G$100,'05'!$R$3:$R$100,"-")</f>
        <v>0</v>
      </c>
      <c r="H286" s="68">
        <f>_xlfn.XLOOKUP($A286,'06'!$G$3:$G$100,'06'!$R$3:$R$100,"-")</f>
        <v>0</v>
      </c>
      <c r="I286" s="68">
        <f>_xlfn.XLOOKUP($A286,'07'!$G$3:$G$100,'07'!$R$3:$R$100,"-")</f>
        <v>0</v>
      </c>
      <c r="J286" s="68">
        <f>_xlfn.XLOOKUP($A286,'08'!$G$3:$G$100,'08'!$R$3:$R$100,"-")</f>
        <v>0</v>
      </c>
      <c r="K286" s="68">
        <f>_xlfn.XLOOKUP($A286,'09'!$G$3:$G$100,'09'!$R$3:$R$100,"-")</f>
        <v>0</v>
      </c>
      <c r="L286" s="68">
        <f>_xlfn.XLOOKUP($A286,'10'!$G$3:$G$100,'10'!$R$3:$R$100,"-")</f>
        <v>0</v>
      </c>
      <c r="M286" s="68">
        <f>_xlfn.XLOOKUP($A286,'11'!$G$3:$G$100,'11'!$R$3:$R$100,"-")</f>
        <v>0</v>
      </c>
      <c r="N286" s="68">
        <f>_xlfn.XLOOKUP($A286,'12'!$G$3:$G$100,'12'!$R$3:$R$100,"-")</f>
        <v>0</v>
      </c>
      <c r="O286" s="79">
        <f>SUM(C286:N286)+_xlfn.XLOOKUP(A286,RegisteredPlayers!$F$3:$F$300,RegisteredPlayers!$H$3:$H$300,0)</f>
        <v>0</v>
      </c>
      <c r="P286" s="76">
        <f>_xlfn.XLOOKUP(A286,RegisteredPlayers!$F$3:$F$300,RegisteredPlayers!$I$3:$I$300,0)</f>
        <v>0</v>
      </c>
      <c r="Q286" s="82">
        <v>284</v>
      </c>
      <c r="R286" s="38"/>
      <c r="S286" s="61">
        <v>0</v>
      </c>
      <c r="T286" s="68">
        <v>0</v>
      </c>
      <c r="U286" s="68">
        <v>0</v>
      </c>
      <c r="V286" s="68">
        <v>0</v>
      </c>
      <c r="W286" s="68">
        <v>0</v>
      </c>
      <c r="X286" s="68">
        <v>0</v>
      </c>
      <c r="Y286" s="68">
        <v>0</v>
      </c>
      <c r="Z286" s="68">
        <v>0</v>
      </c>
      <c r="AA286" s="68">
        <v>0</v>
      </c>
      <c r="AB286" s="68">
        <v>0</v>
      </c>
      <c r="AC286" s="68">
        <v>0</v>
      </c>
      <c r="AD286" s="68">
        <v>0</v>
      </c>
      <c r="AE286" s="68">
        <v>0</v>
      </c>
      <c r="AF286" s="79">
        <v>0</v>
      </c>
      <c r="AG286" s="74">
        <v>0</v>
      </c>
      <c r="AH286" s="82">
        <v>284</v>
      </c>
    </row>
    <row r="287" spans="3:34" ht="18" customHeight="1" x14ac:dyDescent="0.25">
      <c r="C287" s="68">
        <f>_xlfn.XLOOKUP($A287,'01'!$G$3:$G$100,'01'!$R$3:$R$100,"-")</f>
        <v>0</v>
      </c>
      <c r="D287" s="68">
        <f>_xlfn.XLOOKUP($A287,'02'!$G$3:$G$100,'02'!$R$3:$R$100,"-")</f>
        <v>0</v>
      </c>
      <c r="E287" s="68">
        <f>_xlfn.XLOOKUP($A287,'03'!$G$3:$G$100,'03'!$R$3:$R$100,"-")</f>
        <v>0</v>
      </c>
      <c r="F287" s="68">
        <f>_xlfn.XLOOKUP($A287,'04'!$G$3:$G$100,'04'!$R$3:$R$100,"-")</f>
        <v>0</v>
      </c>
      <c r="G287" s="68">
        <f>_xlfn.XLOOKUP($A287,'05'!$G$3:$G$100,'05'!$R$3:$R$100,"-")</f>
        <v>0</v>
      </c>
      <c r="H287" s="68">
        <f>_xlfn.XLOOKUP($A287,'06'!$G$3:$G$100,'06'!$R$3:$R$100,"-")</f>
        <v>0</v>
      </c>
      <c r="I287" s="68">
        <f>_xlfn.XLOOKUP($A287,'07'!$G$3:$G$100,'07'!$R$3:$R$100,"-")</f>
        <v>0</v>
      </c>
      <c r="J287" s="68">
        <f>_xlfn.XLOOKUP($A287,'08'!$G$3:$G$100,'08'!$R$3:$R$100,"-")</f>
        <v>0</v>
      </c>
      <c r="K287" s="68">
        <f>_xlfn.XLOOKUP($A287,'09'!$G$3:$G$100,'09'!$R$3:$R$100,"-")</f>
        <v>0</v>
      </c>
      <c r="L287" s="68">
        <f>_xlfn.XLOOKUP($A287,'10'!$G$3:$G$100,'10'!$R$3:$R$100,"-")</f>
        <v>0</v>
      </c>
      <c r="M287" s="68">
        <f>_xlfn.XLOOKUP($A287,'11'!$G$3:$G$100,'11'!$R$3:$R$100,"-")</f>
        <v>0</v>
      </c>
      <c r="N287" s="68">
        <f>_xlfn.XLOOKUP($A287,'12'!$G$3:$G$100,'12'!$R$3:$R$100,"-")</f>
        <v>0</v>
      </c>
      <c r="O287" s="79">
        <f>SUM(C287:N287)+_xlfn.XLOOKUP(A287,RegisteredPlayers!$F$3:$F$300,RegisteredPlayers!$H$3:$H$300,0)</f>
        <v>0</v>
      </c>
      <c r="P287" s="76">
        <f>_xlfn.XLOOKUP(A287,RegisteredPlayers!$F$3:$F$300,RegisteredPlayers!$I$3:$I$300,0)</f>
        <v>0</v>
      </c>
      <c r="Q287" s="83">
        <v>285</v>
      </c>
      <c r="R287" s="38"/>
      <c r="S287" s="61">
        <v>0</v>
      </c>
      <c r="T287" s="68">
        <v>0</v>
      </c>
      <c r="U287" s="68">
        <v>0</v>
      </c>
      <c r="V287" s="68">
        <v>0</v>
      </c>
      <c r="W287" s="68">
        <v>0</v>
      </c>
      <c r="X287" s="68">
        <v>0</v>
      </c>
      <c r="Y287" s="68">
        <v>0</v>
      </c>
      <c r="Z287" s="68">
        <v>0</v>
      </c>
      <c r="AA287" s="68">
        <v>0</v>
      </c>
      <c r="AB287" s="68">
        <v>0</v>
      </c>
      <c r="AC287" s="68">
        <v>0</v>
      </c>
      <c r="AD287" s="68">
        <v>0</v>
      </c>
      <c r="AE287" s="68">
        <v>0</v>
      </c>
      <c r="AF287" s="79">
        <v>0</v>
      </c>
      <c r="AG287" s="74">
        <v>0</v>
      </c>
      <c r="AH287" s="83">
        <v>285</v>
      </c>
    </row>
    <row r="288" spans="3:34" ht="18" customHeight="1" x14ac:dyDescent="0.25">
      <c r="C288" s="68">
        <f>_xlfn.XLOOKUP($A288,'01'!$G$3:$G$100,'01'!$R$3:$R$100,"-")</f>
        <v>0</v>
      </c>
      <c r="D288" s="68">
        <f>_xlfn.XLOOKUP($A288,'02'!$G$3:$G$100,'02'!$R$3:$R$100,"-")</f>
        <v>0</v>
      </c>
      <c r="E288" s="68">
        <f>_xlfn.XLOOKUP($A288,'03'!$G$3:$G$100,'03'!$R$3:$R$100,"-")</f>
        <v>0</v>
      </c>
      <c r="F288" s="68">
        <f>_xlfn.XLOOKUP($A288,'04'!$G$3:$G$100,'04'!$R$3:$R$100,"-")</f>
        <v>0</v>
      </c>
      <c r="G288" s="68">
        <f>_xlfn.XLOOKUP($A288,'05'!$G$3:$G$100,'05'!$R$3:$R$100,"-")</f>
        <v>0</v>
      </c>
      <c r="H288" s="68">
        <f>_xlfn.XLOOKUP($A288,'06'!$G$3:$G$100,'06'!$R$3:$R$100,"-")</f>
        <v>0</v>
      </c>
      <c r="I288" s="68">
        <f>_xlfn.XLOOKUP($A288,'07'!$G$3:$G$100,'07'!$R$3:$R$100,"-")</f>
        <v>0</v>
      </c>
      <c r="J288" s="68">
        <f>_xlfn.XLOOKUP($A288,'08'!$G$3:$G$100,'08'!$R$3:$R$100,"-")</f>
        <v>0</v>
      </c>
      <c r="K288" s="68">
        <f>_xlfn.XLOOKUP($A288,'09'!$G$3:$G$100,'09'!$R$3:$R$100,"-")</f>
        <v>0</v>
      </c>
      <c r="L288" s="68">
        <f>_xlfn.XLOOKUP($A288,'10'!$G$3:$G$100,'10'!$R$3:$R$100,"-")</f>
        <v>0</v>
      </c>
      <c r="M288" s="68">
        <f>_xlfn.XLOOKUP($A288,'11'!$G$3:$G$100,'11'!$R$3:$R$100,"-")</f>
        <v>0</v>
      </c>
      <c r="N288" s="68">
        <f>_xlfn.XLOOKUP($A288,'12'!$G$3:$G$100,'12'!$R$3:$R$100,"-")</f>
        <v>0</v>
      </c>
      <c r="O288" s="79">
        <f>SUM(C288:N288)+_xlfn.XLOOKUP(A288,RegisteredPlayers!$F$3:$F$300,RegisteredPlayers!$H$3:$H$300,0)</f>
        <v>0</v>
      </c>
      <c r="P288" s="76">
        <f>_xlfn.XLOOKUP(A288,RegisteredPlayers!$F$3:$F$300,RegisteredPlayers!$I$3:$I$300,0)</f>
        <v>0</v>
      </c>
      <c r="Q288" s="82">
        <v>286</v>
      </c>
      <c r="R288" s="38"/>
      <c r="S288" s="61">
        <v>0</v>
      </c>
      <c r="T288" s="68">
        <v>0</v>
      </c>
      <c r="U288" s="68">
        <v>0</v>
      </c>
      <c r="V288" s="68">
        <v>0</v>
      </c>
      <c r="W288" s="68">
        <v>0</v>
      </c>
      <c r="X288" s="68">
        <v>0</v>
      </c>
      <c r="Y288" s="68">
        <v>0</v>
      </c>
      <c r="Z288" s="68">
        <v>0</v>
      </c>
      <c r="AA288" s="68">
        <v>0</v>
      </c>
      <c r="AB288" s="68">
        <v>0</v>
      </c>
      <c r="AC288" s="68">
        <v>0</v>
      </c>
      <c r="AD288" s="68">
        <v>0</v>
      </c>
      <c r="AE288" s="68">
        <v>0</v>
      </c>
      <c r="AF288" s="79">
        <v>0</v>
      </c>
      <c r="AG288" s="74">
        <v>0</v>
      </c>
      <c r="AH288" s="82">
        <v>286</v>
      </c>
    </row>
    <row r="289" spans="3:34" ht="18" customHeight="1" x14ac:dyDescent="0.25">
      <c r="C289" s="68">
        <f>_xlfn.XLOOKUP($A289,'01'!$G$3:$G$100,'01'!$R$3:$R$100,"-")</f>
        <v>0</v>
      </c>
      <c r="D289" s="68">
        <f>_xlfn.XLOOKUP($A289,'02'!$G$3:$G$100,'02'!$R$3:$R$100,"-")</f>
        <v>0</v>
      </c>
      <c r="E289" s="68">
        <f>_xlfn.XLOOKUP($A289,'03'!$G$3:$G$100,'03'!$R$3:$R$100,"-")</f>
        <v>0</v>
      </c>
      <c r="F289" s="68">
        <f>_xlfn.XLOOKUP($A289,'04'!$G$3:$G$100,'04'!$R$3:$R$100,"-")</f>
        <v>0</v>
      </c>
      <c r="G289" s="68">
        <f>_xlfn.XLOOKUP($A289,'05'!$G$3:$G$100,'05'!$R$3:$R$100,"-")</f>
        <v>0</v>
      </c>
      <c r="H289" s="68">
        <f>_xlfn.XLOOKUP($A289,'06'!$G$3:$G$100,'06'!$R$3:$R$100,"-")</f>
        <v>0</v>
      </c>
      <c r="I289" s="68">
        <f>_xlfn.XLOOKUP($A289,'07'!$G$3:$G$100,'07'!$R$3:$R$100,"-")</f>
        <v>0</v>
      </c>
      <c r="J289" s="68">
        <f>_xlfn.XLOOKUP($A289,'08'!$G$3:$G$100,'08'!$R$3:$R$100,"-")</f>
        <v>0</v>
      </c>
      <c r="K289" s="68">
        <f>_xlfn.XLOOKUP($A289,'09'!$G$3:$G$100,'09'!$R$3:$R$100,"-")</f>
        <v>0</v>
      </c>
      <c r="L289" s="68">
        <f>_xlfn.XLOOKUP($A289,'10'!$G$3:$G$100,'10'!$R$3:$R$100,"-")</f>
        <v>0</v>
      </c>
      <c r="M289" s="68">
        <f>_xlfn.XLOOKUP($A289,'11'!$G$3:$G$100,'11'!$R$3:$R$100,"-")</f>
        <v>0</v>
      </c>
      <c r="N289" s="68">
        <f>_xlfn.XLOOKUP($A289,'12'!$G$3:$G$100,'12'!$R$3:$R$100,"-")</f>
        <v>0</v>
      </c>
      <c r="O289" s="79">
        <f>SUM(C289:N289)+_xlfn.XLOOKUP(A289,RegisteredPlayers!$F$3:$F$300,RegisteredPlayers!$H$3:$H$300,0)</f>
        <v>0</v>
      </c>
      <c r="P289" s="76">
        <f>_xlfn.XLOOKUP(A289,RegisteredPlayers!$F$3:$F$300,RegisteredPlayers!$I$3:$I$300,0)</f>
        <v>0</v>
      </c>
      <c r="Q289" s="82">
        <v>287</v>
      </c>
      <c r="R289" s="38"/>
      <c r="S289" s="61">
        <v>0</v>
      </c>
      <c r="T289" s="68">
        <v>0</v>
      </c>
      <c r="U289" s="68">
        <v>0</v>
      </c>
      <c r="V289" s="68">
        <v>0</v>
      </c>
      <c r="W289" s="68">
        <v>0</v>
      </c>
      <c r="X289" s="68">
        <v>0</v>
      </c>
      <c r="Y289" s="68">
        <v>0</v>
      </c>
      <c r="Z289" s="68">
        <v>0</v>
      </c>
      <c r="AA289" s="68">
        <v>0</v>
      </c>
      <c r="AB289" s="68">
        <v>0</v>
      </c>
      <c r="AC289" s="68">
        <v>0</v>
      </c>
      <c r="AD289" s="68">
        <v>0</v>
      </c>
      <c r="AE289" s="68">
        <v>0</v>
      </c>
      <c r="AF289" s="79">
        <v>0</v>
      </c>
      <c r="AG289" s="74">
        <v>0</v>
      </c>
      <c r="AH289" s="82">
        <v>287</v>
      </c>
    </row>
    <row r="290" spans="3:34" ht="18" customHeight="1" x14ac:dyDescent="0.25">
      <c r="C290" s="68">
        <f>_xlfn.XLOOKUP($A290,'01'!$G$3:$G$100,'01'!$R$3:$R$100,"-")</f>
        <v>0</v>
      </c>
      <c r="D290" s="68">
        <f>_xlfn.XLOOKUP($A290,'02'!$G$3:$G$100,'02'!$R$3:$R$100,"-")</f>
        <v>0</v>
      </c>
      <c r="E290" s="68">
        <f>_xlfn.XLOOKUP($A290,'03'!$G$3:$G$100,'03'!$R$3:$R$100,"-")</f>
        <v>0</v>
      </c>
      <c r="F290" s="68">
        <f>_xlfn.XLOOKUP($A290,'04'!$G$3:$G$100,'04'!$R$3:$R$100,"-")</f>
        <v>0</v>
      </c>
      <c r="G290" s="68">
        <f>_xlfn.XLOOKUP($A290,'05'!$G$3:$G$100,'05'!$R$3:$R$100,"-")</f>
        <v>0</v>
      </c>
      <c r="H290" s="68">
        <f>_xlfn.XLOOKUP($A290,'06'!$G$3:$G$100,'06'!$R$3:$R$100,"-")</f>
        <v>0</v>
      </c>
      <c r="I290" s="68">
        <f>_xlfn.XLOOKUP($A290,'07'!$G$3:$G$100,'07'!$R$3:$R$100,"-")</f>
        <v>0</v>
      </c>
      <c r="J290" s="68">
        <f>_xlfn.XLOOKUP($A290,'08'!$G$3:$G$100,'08'!$R$3:$R$100,"-")</f>
        <v>0</v>
      </c>
      <c r="K290" s="68">
        <f>_xlfn.XLOOKUP($A290,'09'!$G$3:$G$100,'09'!$R$3:$R$100,"-")</f>
        <v>0</v>
      </c>
      <c r="L290" s="68">
        <f>_xlfn.XLOOKUP($A290,'10'!$G$3:$G$100,'10'!$R$3:$R$100,"-")</f>
        <v>0</v>
      </c>
      <c r="M290" s="68">
        <f>_xlfn.XLOOKUP($A290,'11'!$G$3:$G$100,'11'!$R$3:$R$100,"-")</f>
        <v>0</v>
      </c>
      <c r="N290" s="68">
        <f>_xlfn.XLOOKUP($A290,'12'!$G$3:$G$100,'12'!$R$3:$R$100,"-")</f>
        <v>0</v>
      </c>
      <c r="O290" s="79">
        <f>SUM(C290:N290)+_xlfn.XLOOKUP(A290,RegisteredPlayers!$F$3:$F$300,RegisteredPlayers!$H$3:$H$300,0)</f>
        <v>0</v>
      </c>
      <c r="P290" s="76">
        <f>_xlfn.XLOOKUP(A290,RegisteredPlayers!$F$3:$F$300,RegisteredPlayers!$I$3:$I$300,0)</f>
        <v>0</v>
      </c>
      <c r="Q290" s="82">
        <v>288</v>
      </c>
      <c r="R290" s="38"/>
      <c r="S290" s="61">
        <v>0</v>
      </c>
      <c r="T290" s="68">
        <v>0</v>
      </c>
      <c r="U290" s="68">
        <v>0</v>
      </c>
      <c r="V290" s="68">
        <v>0</v>
      </c>
      <c r="W290" s="68">
        <v>0</v>
      </c>
      <c r="X290" s="68">
        <v>0</v>
      </c>
      <c r="Y290" s="68">
        <v>0</v>
      </c>
      <c r="Z290" s="68">
        <v>0</v>
      </c>
      <c r="AA290" s="68">
        <v>0</v>
      </c>
      <c r="AB290" s="68">
        <v>0</v>
      </c>
      <c r="AC290" s="68">
        <v>0</v>
      </c>
      <c r="AD290" s="68">
        <v>0</v>
      </c>
      <c r="AE290" s="68">
        <v>0</v>
      </c>
      <c r="AF290" s="79">
        <v>0</v>
      </c>
      <c r="AG290" s="74">
        <v>0</v>
      </c>
      <c r="AH290" s="82">
        <v>288</v>
      </c>
    </row>
    <row r="291" spans="3:34" ht="18" customHeight="1" x14ac:dyDescent="0.25">
      <c r="C291" s="68">
        <f>_xlfn.XLOOKUP($A291,'01'!$G$3:$G$100,'01'!$R$3:$R$100,"-")</f>
        <v>0</v>
      </c>
      <c r="D291" s="68">
        <f>_xlfn.XLOOKUP($A291,'02'!$G$3:$G$100,'02'!$R$3:$R$100,"-")</f>
        <v>0</v>
      </c>
      <c r="E291" s="68">
        <f>_xlfn.XLOOKUP($A291,'03'!$G$3:$G$100,'03'!$R$3:$R$100,"-")</f>
        <v>0</v>
      </c>
      <c r="F291" s="68">
        <f>_xlfn.XLOOKUP($A291,'04'!$G$3:$G$100,'04'!$R$3:$R$100,"-")</f>
        <v>0</v>
      </c>
      <c r="G291" s="68">
        <f>_xlfn.XLOOKUP($A291,'05'!$G$3:$G$100,'05'!$R$3:$R$100,"-")</f>
        <v>0</v>
      </c>
      <c r="H291" s="68">
        <f>_xlfn.XLOOKUP($A291,'06'!$G$3:$G$100,'06'!$R$3:$R$100,"-")</f>
        <v>0</v>
      </c>
      <c r="I291" s="68">
        <f>_xlfn.XLOOKUP($A291,'07'!$G$3:$G$100,'07'!$R$3:$R$100,"-")</f>
        <v>0</v>
      </c>
      <c r="J291" s="68">
        <f>_xlfn.XLOOKUP($A291,'08'!$G$3:$G$100,'08'!$R$3:$R$100,"-")</f>
        <v>0</v>
      </c>
      <c r="K291" s="68">
        <f>_xlfn.XLOOKUP($A291,'09'!$G$3:$G$100,'09'!$R$3:$R$100,"-")</f>
        <v>0</v>
      </c>
      <c r="L291" s="68">
        <f>_xlfn.XLOOKUP($A291,'10'!$G$3:$G$100,'10'!$R$3:$R$100,"-")</f>
        <v>0</v>
      </c>
      <c r="M291" s="68">
        <f>_xlfn.XLOOKUP($A291,'11'!$G$3:$G$100,'11'!$R$3:$R$100,"-")</f>
        <v>0</v>
      </c>
      <c r="N291" s="68">
        <f>_xlfn.XLOOKUP($A291,'12'!$G$3:$G$100,'12'!$R$3:$R$100,"-")</f>
        <v>0</v>
      </c>
      <c r="O291" s="79">
        <f>SUM(C291:N291)+_xlfn.XLOOKUP(A291,RegisteredPlayers!$F$3:$F$300,RegisteredPlayers!$H$3:$H$300,0)</f>
        <v>0</v>
      </c>
      <c r="P291" s="76">
        <f>_xlfn.XLOOKUP(A291,RegisteredPlayers!$F$3:$F$300,RegisteredPlayers!$I$3:$I$300,0)</f>
        <v>0</v>
      </c>
      <c r="Q291" s="82">
        <v>289</v>
      </c>
      <c r="R291" s="38"/>
      <c r="S291" s="61">
        <v>0</v>
      </c>
      <c r="T291" s="68">
        <v>0</v>
      </c>
      <c r="U291" s="68">
        <v>0</v>
      </c>
      <c r="V291" s="68">
        <v>0</v>
      </c>
      <c r="W291" s="68">
        <v>0</v>
      </c>
      <c r="X291" s="68">
        <v>0</v>
      </c>
      <c r="Y291" s="68">
        <v>0</v>
      </c>
      <c r="Z291" s="68">
        <v>0</v>
      </c>
      <c r="AA291" s="68">
        <v>0</v>
      </c>
      <c r="AB291" s="68">
        <v>0</v>
      </c>
      <c r="AC291" s="68">
        <v>0</v>
      </c>
      <c r="AD291" s="68">
        <v>0</v>
      </c>
      <c r="AE291" s="68">
        <v>0</v>
      </c>
      <c r="AF291" s="79">
        <v>0</v>
      </c>
      <c r="AG291" s="74">
        <v>0</v>
      </c>
      <c r="AH291" s="82">
        <v>289</v>
      </c>
    </row>
    <row r="292" spans="3:34" ht="18" customHeight="1" x14ac:dyDescent="0.25">
      <c r="C292" s="68">
        <f>_xlfn.XLOOKUP($A292,'01'!$G$3:$G$100,'01'!$R$3:$R$100,"-")</f>
        <v>0</v>
      </c>
      <c r="D292" s="68">
        <f>_xlfn.XLOOKUP($A292,'02'!$G$3:$G$100,'02'!$R$3:$R$100,"-")</f>
        <v>0</v>
      </c>
      <c r="E292" s="68">
        <f>_xlfn.XLOOKUP($A292,'03'!$G$3:$G$100,'03'!$R$3:$R$100,"-")</f>
        <v>0</v>
      </c>
      <c r="F292" s="68">
        <f>_xlfn.XLOOKUP($A292,'04'!$G$3:$G$100,'04'!$R$3:$R$100,"-")</f>
        <v>0</v>
      </c>
      <c r="G292" s="68">
        <f>_xlfn.XLOOKUP($A292,'05'!$G$3:$G$100,'05'!$R$3:$R$100,"-")</f>
        <v>0</v>
      </c>
      <c r="H292" s="68">
        <f>_xlfn.XLOOKUP($A292,'06'!$G$3:$G$100,'06'!$R$3:$R$100,"-")</f>
        <v>0</v>
      </c>
      <c r="I292" s="68">
        <f>_xlfn.XLOOKUP($A292,'07'!$G$3:$G$100,'07'!$R$3:$R$100,"-")</f>
        <v>0</v>
      </c>
      <c r="J292" s="68">
        <f>_xlfn.XLOOKUP($A292,'08'!$G$3:$G$100,'08'!$R$3:$R$100,"-")</f>
        <v>0</v>
      </c>
      <c r="K292" s="68">
        <f>_xlfn.XLOOKUP($A292,'09'!$G$3:$G$100,'09'!$R$3:$R$100,"-")</f>
        <v>0</v>
      </c>
      <c r="L292" s="68">
        <f>_xlfn.XLOOKUP($A292,'10'!$G$3:$G$100,'10'!$R$3:$R$100,"-")</f>
        <v>0</v>
      </c>
      <c r="M292" s="68">
        <f>_xlfn.XLOOKUP($A292,'11'!$G$3:$G$100,'11'!$R$3:$R$100,"-")</f>
        <v>0</v>
      </c>
      <c r="N292" s="68">
        <f>_xlfn.XLOOKUP($A292,'12'!$G$3:$G$100,'12'!$R$3:$R$100,"-")</f>
        <v>0</v>
      </c>
      <c r="O292" s="79">
        <f>SUM(C292:N292)+_xlfn.XLOOKUP(A292,RegisteredPlayers!$F$3:$F$300,RegisteredPlayers!$H$3:$H$300,0)</f>
        <v>0</v>
      </c>
      <c r="P292" s="76">
        <f>_xlfn.XLOOKUP(A292,RegisteredPlayers!$F$3:$F$300,RegisteredPlayers!$I$3:$I$300,0)</f>
        <v>0</v>
      </c>
      <c r="Q292" s="82">
        <v>290</v>
      </c>
      <c r="R292" s="38"/>
      <c r="S292" s="61">
        <v>0</v>
      </c>
      <c r="T292" s="68">
        <v>0</v>
      </c>
      <c r="U292" s="68">
        <v>0</v>
      </c>
      <c r="V292" s="68">
        <v>0</v>
      </c>
      <c r="W292" s="68">
        <v>0</v>
      </c>
      <c r="X292" s="68">
        <v>0</v>
      </c>
      <c r="Y292" s="68">
        <v>0</v>
      </c>
      <c r="Z292" s="68">
        <v>0</v>
      </c>
      <c r="AA292" s="68">
        <v>0</v>
      </c>
      <c r="AB292" s="68">
        <v>0</v>
      </c>
      <c r="AC292" s="68">
        <v>0</v>
      </c>
      <c r="AD292" s="68">
        <v>0</v>
      </c>
      <c r="AE292" s="68">
        <v>0</v>
      </c>
      <c r="AF292" s="79">
        <v>0</v>
      </c>
      <c r="AG292" s="74">
        <v>0</v>
      </c>
      <c r="AH292" s="82">
        <v>290</v>
      </c>
    </row>
    <row r="293" spans="3:34" ht="18" customHeight="1" x14ac:dyDescent="0.25">
      <c r="C293" s="68">
        <f>_xlfn.XLOOKUP($A293,'01'!$G$3:$G$100,'01'!$R$3:$R$100,"-")</f>
        <v>0</v>
      </c>
      <c r="D293" s="68">
        <f>_xlfn.XLOOKUP($A293,'02'!$G$3:$G$100,'02'!$R$3:$R$100,"-")</f>
        <v>0</v>
      </c>
      <c r="E293" s="68">
        <f>_xlfn.XLOOKUP($A293,'03'!$G$3:$G$100,'03'!$R$3:$R$100,"-")</f>
        <v>0</v>
      </c>
      <c r="F293" s="68">
        <f>_xlfn.XLOOKUP($A293,'04'!$G$3:$G$100,'04'!$R$3:$R$100,"-")</f>
        <v>0</v>
      </c>
      <c r="G293" s="68">
        <f>_xlfn.XLOOKUP($A293,'05'!$G$3:$G$100,'05'!$R$3:$R$100,"-")</f>
        <v>0</v>
      </c>
      <c r="H293" s="68">
        <f>_xlfn.XLOOKUP($A293,'06'!$G$3:$G$100,'06'!$R$3:$R$100,"-")</f>
        <v>0</v>
      </c>
      <c r="I293" s="68">
        <f>_xlfn.XLOOKUP($A293,'07'!$G$3:$G$100,'07'!$R$3:$R$100,"-")</f>
        <v>0</v>
      </c>
      <c r="J293" s="68">
        <f>_xlfn.XLOOKUP($A293,'08'!$G$3:$G$100,'08'!$R$3:$R$100,"-")</f>
        <v>0</v>
      </c>
      <c r="K293" s="68">
        <f>_xlfn.XLOOKUP($A293,'09'!$G$3:$G$100,'09'!$R$3:$R$100,"-")</f>
        <v>0</v>
      </c>
      <c r="L293" s="68">
        <f>_xlfn.XLOOKUP($A293,'10'!$G$3:$G$100,'10'!$R$3:$R$100,"-")</f>
        <v>0</v>
      </c>
      <c r="M293" s="68">
        <f>_xlfn.XLOOKUP($A293,'11'!$G$3:$G$100,'11'!$R$3:$R$100,"-")</f>
        <v>0</v>
      </c>
      <c r="N293" s="68">
        <f>_xlfn.XLOOKUP($A293,'12'!$G$3:$G$100,'12'!$R$3:$R$100,"-")</f>
        <v>0</v>
      </c>
      <c r="O293" s="79">
        <f>SUM(C293:N293)+_xlfn.XLOOKUP(A293,RegisteredPlayers!$F$3:$F$300,RegisteredPlayers!$H$3:$H$300,0)</f>
        <v>0</v>
      </c>
      <c r="P293" s="76">
        <f>_xlfn.XLOOKUP(A293,RegisteredPlayers!$F$3:$F$300,RegisteredPlayers!$I$3:$I$300,0)</f>
        <v>0</v>
      </c>
      <c r="Q293" s="82">
        <v>291</v>
      </c>
      <c r="R293" s="38"/>
      <c r="S293" s="61">
        <v>0</v>
      </c>
      <c r="T293" s="68">
        <v>0</v>
      </c>
      <c r="U293" s="68">
        <v>0</v>
      </c>
      <c r="V293" s="68">
        <v>0</v>
      </c>
      <c r="W293" s="68">
        <v>0</v>
      </c>
      <c r="X293" s="68">
        <v>0</v>
      </c>
      <c r="Y293" s="68">
        <v>0</v>
      </c>
      <c r="Z293" s="68">
        <v>0</v>
      </c>
      <c r="AA293" s="68">
        <v>0</v>
      </c>
      <c r="AB293" s="68">
        <v>0</v>
      </c>
      <c r="AC293" s="68">
        <v>0</v>
      </c>
      <c r="AD293" s="68">
        <v>0</v>
      </c>
      <c r="AE293" s="68">
        <v>0</v>
      </c>
      <c r="AF293" s="79">
        <v>0</v>
      </c>
      <c r="AG293" s="74">
        <v>0</v>
      </c>
      <c r="AH293" s="82">
        <v>291</v>
      </c>
    </row>
    <row r="294" spans="3:34" ht="18" customHeight="1" x14ac:dyDescent="0.25">
      <c r="C294" s="68">
        <f>_xlfn.XLOOKUP($A294,'01'!$G$3:$G$100,'01'!$R$3:$R$100,"-")</f>
        <v>0</v>
      </c>
      <c r="D294" s="68">
        <f>_xlfn.XLOOKUP($A294,'02'!$G$3:$G$100,'02'!$R$3:$R$100,"-")</f>
        <v>0</v>
      </c>
      <c r="E294" s="68">
        <f>_xlfn.XLOOKUP($A294,'03'!$G$3:$G$100,'03'!$R$3:$R$100,"-")</f>
        <v>0</v>
      </c>
      <c r="F294" s="68">
        <f>_xlfn.XLOOKUP($A294,'04'!$G$3:$G$100,'04'!$R$3:$R$100,"-")</f>
        <v>0</v>
      </c>
      <c r="G294" s="68">
        <f>_xlfn.XLOOKUP($A294,'05'!$G$3:$G$100,'05'!$R$3:$R$100,"-")</f>
        <v>0</v>
      </c>
      <c r="H294" s="68">
        <f>_xlfn.XLOOKUP($A294,'06'!$G$3:$G$100,'06'!$R$3:$R$100,"-")</f>
        <v>0</v>
      </c>
      <c r="I294" s="68">
        <f>_xlfn.XLOOKUP($A294,'07'!$G$3:$G$100,'07'!$R$3:$R$100,"-")</f>
        <v>0</v>
      </c>
      <c r="J294" s="68">
        <f>_xlfn.XLOOKUP($A294,'08'!$G$3:$G$100,'08'!$R$3:$R$100,"-")</f>
        <v>0</v>
      </c>
      <c r="K294" s="68">
        <f>_xlfn.XLOOKUP($A294,'09'!$G$3:$G$100,'09'!$R$3:$R$100,"-")</f>
        <v>0</v>
      </c>
      <c r="L294" s="68">
        <f>_xlfn.XLOOKUP($A294,'10'!$G$3:$G$100,'10'!$R$3:$R$100,"-")</f>
        <v>0</v>
      </c>
      <c r="M294" s="68">
        <f>_xlfn.XLOOKUP($A294,'11'!$G$3:$G$100,'11'!$R$3:$R$100,"-")</f>
        <v>0</v>
      </c>
      <c r="N294" s="68">
        <f>_xlfn.XLOOKUP($A294,'12'!$G$3:$G$100,'12'!$R$3:$R$100,"-")</f>
        <v>0</v>
      </c>
      <c r="O294" s="79">
        <f>SUM(C294:N294)+_xlfn.XLOOKUP(A294,RegisteredPlayers!$F$3:$F$300,RegisteredPlayers!$H$3:$H$300,0)</f>
        <v>0</v>
      </c>
      <c r="P294" s="76">
        <f>_xlfn.XLOOKUP(A294,RegisteredPlayers!$F$3:$F$300,RegisteredPlayers!$I$3:$I$300,0)</f>
        <v>0</v>
      </c>
      <c r="Q294" s="82">
        <v>292</v>
      </c>
      <c r="R294" s="38"/>
      <c r="S294" s="61">
        <v>0</v>
      </c>
      <c r="T294" s="68">
        <v>0</v>
      </c>
      <c r="U294" s="68">
        <v>0</v>
      </c>
      <c r="V294" s="68">
        <v>0</v>
      </c>
      <c r="W294" s="68">
        <v>0</v>
      </c>
      <c r="X294" s="68">
        <v>0</v>
      </c>
      <c r="Y294" s="68">
        <v>0</v>
      </c>
      <c r="Z294" s="68">
        <v>0</v>
      </c>
      <c r="AA294" s="68">
        <v>0</v>
      </c>
      <c r="AB294" s="68">
        <v>0</v>
      </c>
      <c r="AC294" s="68">
        <v>0</v>
      </c>
      <c r="AD294" s="68">
        <v>0</v>
      </c>
      <c r="AE294" s="68">
        <v>0</v>
      </c>
      <c r="AF294" s="79">
        <v>0</v>
      </c>
      <c r="AG294" s="74">
        <v>0</v>
      </c>
      <c r="AH294" s="82">
        <v>292</v>
      </c>
    </row>
    <row r="295" spans="3:34" ht="18" customHeight="1" x14ac:dyDescent="0.25">
      <c r="C295" s="68">
        <f>_xlfn.XLOOKUP($A295,'01'!$G$3:$G$100,'01'!$R$3:$R$100,"-")</f>
        <v>0</v>
      </c>
      <c r="D295" s="68">
        <f>_xlfn.XLOOKUP($A295,'02'!$G$3:$G$100,'02'!$R$3:$R$100,"-")</f>
        <v>0</v>
      </c>
      <c r="E295" s="68">
        <f>_xlfn.XLOOKUP($A295,'03'!$G$3:$G$100,'03'!$R$3:$R$100,"-")</f>
        <v>0</v>
      </c>
      <c r="F295" s="68">
        <f>_xlfn.XLOOKUP($A295,'04'!$G$3:$G$100,'04'!$R$3:$R$100,"-")</f>
        <v>0</v>
      </c>
      <c r="G295" s="68">
        <f>_xlfn.XLOOKUP($A295,'05'!$G$3:$G$100,'05'!$R$3:$R$100,"-")</f>
        <v>0</v>
      </c>
      <c r="H295" s="68">
        <f>_xlfn.XLOOKUP($A295,'06'!$G$3:$G$100,'06'!$R$3:$R$100,"-")</f>
        <v>0</v>
      </c>
      <c r="I295" s="68">
        <f>_xlfn.XLOOKUP($A295,'07'!$G$3:$G$100,'07'!$R$3:$R$100,"-")</f>
        <v>0</v>
      </c>
      <c r="J295" s="68">
        <f>_xlfn.XLOOKUP($A295,'08'!$G$3:$G$100,'08'!$R$3:$R$100,"-")</f>
        <v>0</v>
      </c>
      <c r="K295" s="68">
        <f>_xlfn.XLOOKUP($A295,'09'!$G$3:$G$100,'09'!$R$3:$R$100,"-")</f>
        <v>0</v>
      </c>
      <c r="L295" s="68">
        <f>_xlfn.XLOOKUP($A295,'10'!$G$3:$G$100,'10'!$R$3:$R$100,"-")</f>
        <v>0</v>
      </c>
      <c r="M295" s="68">
        <f>_xlfn.XLOOKUP($A295,'11'!$G$3:$G$100,'11'!$R$3:$R$100,"-")</f>
        <v>0</v>
      </c>
      <c r="N295" s="68">
        <f>_xlfn.XLOOKUP($A295,'12'!$G$3:$G$100,'12'!$R$3:$R$100,"-")</f>
        <v>0</v>
      </c>
      <c r="O295" s="79">
        <f>SUM(C295:N295)+_xlfn.XLOOKUP(A295,RegisteredPlayers!$F$3:$F$300,RegisteredPlayers!$H$3:$H$300,0)</f>
        <v>0</v>
      </c>
      <c r="P295" s="76">
        <f>_xlfn.XLOOKUP(A295,RegisteredPlayers!$F$3:$F$300,RegisteredPlayers!$I$3:$I$300,0)</f>
        <v>0</v>
      </c>
      <c r="Q295" s="82">
        <v>293</v>
      </c>
      <c r="R295" s="38"/>
      <c r="S295" s="61">
        <v>0</v>
      </c>
      <c r="T295" s="68">
        <v>0</v>
      </c>
      <c r="U295" s="68">
        <v>0</v>
      </c>
      <c r="V295" s="68">
        <v>0</v>
      </c>
      <c r="W295" s="68">
        <v>0</v>
      </c>
      <c r="X295" s="68">
        <v>0</v>
      </c>
      <c r="Y295" s="68">
        <v>0</v>
      </c>
      <c r="Z295" s="68">
        <v>0</v>
      </c>
      <c r="AA295" s="68">
        <v>0</v>
      </c>
      <c r="AB295" s="68">
        <v>0</v>
      </c>
      <c r="AC295" s="68">
        <v>0</v>
      </c>
      <c r="AD295" s="68">
        <v>0</v>
      </c>
      <c r="AE295" s="68">
        <v>0</v>
      </c>
      <c r="AF295" s="79">
        <v>0</v>
      </c>
      <c r="AG295" s="74">
        <v>0</v>
      </c>
      <c r="AH295" s="82">
        <v>293</v>
      </c>
    </row>
    <row r="296" spans="3:34" ht="18" customHeight="1" x14ac:dyDescent="0.25">
      <c r="C296" s="68">
        <f>_xlfn.XLOOKUP($A296,'01'!$G$3:$G$100,'01'!$R$3:$R$100,"-")</f>
        <v>0</v>
      </c>
      <c r="D296" s="68">
        <f>_xlfn.XLOOKUP($A296,'02'!$G$3:$G$100,'02'!$R$3:$R$100,"-")</f>
        <v>0</v>
      </c>
      <c r="E296" s="68">
        <f>_xlfn.XLOOKUP($A296,'03'!$G$3:$G$100,'03'!$R$3:$R$100,"-")</f>
        <v>0</v>
      </c>
      <c r="F296" s="68">
        <f>_xlfn.XLOOKUP($A296,'04'!$G$3:$G$100,'04'!$R$3:$R$100,"-")</f>
        <v>0</v>
      </c>
      <c r="G296" s="68">
        <f>_xlfn.XLOOKUP($A296,'05'!$G$3:$G$100,'05'!$R$3:$R$100,"-")</f>
        <v>0</v>
      </c>
      <c r="H296" s="68">
        <f>_xlfn.XLOOKUP($A296,'06'!$G$3:$G$100,'06'!$R$3:$R$100,"-")</f>
        <v>0</v>
      </c>
      <c r="I296" s="68">
        <f>_xlfn.XLOOKUP($A296,'07'!$G$3:$G$100,'07'!$R$3:$R$100,"-")</f>
        <v>0</v>
      </c>
      <c r="J296" s="68">
        <f>_xlfn.XLOOKUP($A296,'08'!$G$3:$G$100,'08'!$R$3:$R$100,"-")</f>
        <v>0</v>
      </c>
      <c r="K296" s="68">
        <f>_xlfn.XLOOKUP($A296,'09'!$G$3:$G$100,'09'!$R$3:$R$100,"-")</f>
        <v>0</v>
      </c>
      <c r="L296" s="68">
        <f>_xlfn.XLOOKUP($A296,'10'!$G$3:$G$100,'10'!$R$3:$R$100,"-")</f>
        <v>0</v>
      </c>
      <c r="M296" s="68">
        <f>_xlfn.XLOOKUP($A296,'11'!$G$3:$G$100,'11'!$R$3:$R$100,"-")</f>
        <v>0</v>
      </c>
      <c r="N296" s="68">
        <f>_xlfn.XLOOKUP($A296,'12'!$G$3:$G$100,'12'!$R$3:$R$100,"-")</f>
        <v>0</v>
      </c>
      <c r="O296" s="79">
        <f>SUM(C296:N296)+_xlfn.XLOOKUP(A296,RegisteredPlayers!$F$3:$F$300,RegisteredPlayers!$H$3:$H$300,0)</f>
        <v>0</v>
      </c>
      <c r="P296" s="76">
        <f>_xlfn.XLOOKUP(A296,RegisteredPlayers!$F$3:$F$300,RegisteredPlayers!$I$3:$I$300,0)</f>
        <v>0</v>
      </c>
      <c r="Q296" s="82">
        <v>294</v>
      </c>
      <c r="R296" s="38"/>
      <c r="S296" s="61">
        <v>0</v>
      </c>
      <c r="T296" s="68">
        <v>0</v>
      </c>
      <c r="U296" s="68">
        <v>0</v>
      </c>
      <c r="V296" s="68">
        <v>0</v>
      </c>
      <c r="W296" s="68">
        <v>0</v>
      </c>
      <c r="X296" s="68">
        <v>0</v>
      </c>
      <c r="Y296" s="68">
        <v>0</v>
      </c>
      <c r="Z296" s="68">
        <v>0</v>
      </c>
      <c r="AA296" s="68">
        <v>0</v>
      </c>
      <c r="AB296" s="68">
        <v>0</v>
      </c>
      <c r="AC296" s="68">
        <v>0</v>
      </c>
      <c r="AD296" s="68">
        <v>0</v>
      </c>
      <c r="AE296" s="68">
        <v>0</v>
      </c>
      <c r="AF296" s="79">
        <v>0</v>
      </c>
      <c r="AG296" s="74">
        <v>0</v>
      </c>
      <c r="AH296" s="82">
        <v>294</v>
      </c>
    </row>
    <row r="297" spans="3:34" ht="18" customHeight="1" x14ac:dyDescent="0.25">
      <c r="C297" s="68">
        <f>_xlfn.XLOOKUP($A297,'01'!$G$3:$G$100,'01'!$R$3:$R$100,"-")</f>
        <v>0</v>
      </c>
      <c r="D297" s="68">
        <f>_xlfn.XLOOKUP($A297,'02'!$G$3:$G$100,'02'!$R$3:$R$100,"-")</f>
        <v>0</v>
      </c>
      <c r="E297" s="68">
        <f>_xlfn.XLOOKUP($A297,'03'!$G$3:$G$100,'03'!$R$3:$R$100,"-")</f>
        <v>0</v>
      </c>
      <c r="F297" s="68">
        <f>_xlfn.XLOOKUP($A297,'04'!$G$3:$G$100,'04'!$R$3:$R$100,"-")</f>
        <v>0</v>
      </c>
      <c r="G297" s="68">
        <f>_xlfn.XLOOKUP($A297,'05'!$G$3:$G$100,'05'!$R$3:$R$100,"-")</f>
        <v>0</v>
      </c>
      <c r="H297" s="68">
        <f>_xlfn.XLOOKUP($A297,'06'!$G$3:$G$100,'06'!$R$3:$R$100,"-")</f>
        <v>0</v>
      </c>
      <c r="I297" s="68">
        <f>_xlfn.XLOOKUP($A297,'07'!$G$3:$G$100,'07'!$R$3:$R$100,"-")</f>
        <v>0</v>
      </c>
      <c r="J297" s="68">
        <f>_xlfn.XLOOKUP($A297,'08'!$G$3:$G$100,'08'!$R$3:$R$100,"-")</f>
        <v>0</v>
      </c>
      <c r="K297" s="68">
        <f>_xlfn.XLOOKUP($A297,'09'!$G$3:$G$100,'09'!$R$3:$R$100,"-")</f>
        <v>0</v>
      </c>
      <c r="L297" s="68">
        <f>_xlfn.XLOOKUP($A297,'10'!$G$3:$G$100,'10'!$R$3:$R$100,"-")</f>
        <v>0</v>
      </c>
      <c r="M297" s="68">
        <f>_xlfn.XLOOKUP($A297,'11'!$G$3:$G$100,'11'!$R$3:$R$100,"-")</f>
        <v>0</v>
      </c>
      <c r="N297" s="68">
        <f>_xlfn.XLOOKUP($A297,'12'!$G$3:$G$100,'12'!$R$3:$R$100,"-")</f>
        <v>0</v>
      </c>
      <c r="O297" s="79">
        <f>SUM(C297:N297)+_xlfn.XLOOKUP(A297,RegisteredPlayers!$F$3:$F$300,RegisteredPlayers!$H$3:$H$300,0)</f>
        <v>0</v>
      </c>
      <c r="P297" s="76">
        <f>_xlfn.XLOOKUP(A297,RegisteredPlayers!$F$3:$F$300,RegisteredPlayers!$I$3:$I$300,0)</f>
        <v>0</v>
      </c>
      <c r="Q297" s="83">
        <v>295</v>
      </c>
      <c r="R297" s="38"/>
      <c r="S297" s="61">
        <v>0</v>
      </c>
      <c r="T297" s="68">
        <v>0</v>
      </c>
      <c r="U297" s="68">
        <v>0</v>
      </c>
      <c r="V297" s="68">
        <v>0</v>
      </c>
      <c r="W297" s="68">
        <v>0</v>
      </c>
      <c r="X297" s="68">
        <v>0</v>
      </c>
      <c r="Y297" s="68">
        <v>0</v>
      </c>
      <c r="Z297" s="68">
        <v>0</v>
      </c>
      <c r="AA297" s="68">
        <v>0</v>
      </c>
      <c r="AB297" s="68">
        <v>0</v>
      </c>
      <c r="AC297" s="68">
        <v>0</v>
      </c>
      <c r="AD297" s="68">
        <v>0</v>
      </c>
      <c r="AE297" s="68">
        <v>0</v>
      </c>
      <c r="AF297" s="79">
        <v>0</v>
      </c>
      <c r="AG297" s="74">
        <v>0</v>
      </c>
      <c r="AH297" s="83">
        <v>295</v>
      </c>
    </row>
    <row r="298" spans="3:34" ht="18" customHeight="1" x14ac:dyDescent="0.25">
      <c r="C298" s="68">
        <f>_xlfn.XLOOKUP($A298,'01'!$G$3:$G$100,'01'!$R$3:$R$100,"-")</f>
        <v>0</v>
      </c>
      <c r="D298" s="68">
        <f>_xlfn.XLOOKUP($A298,'02'!$G$3:$G$100,'02'!$R$3:$R$100,"-")</f>
        <v>0</v>
      </c>
      <c r="E298" s="68">
        <f>_xlfn.XLOOKUP($A298,'03'!$G$3:$G$100,'03'!$R$3:$R$100,"-")</f>
        <v>0</v>
      </c>
      <c r="F298" s="68">
        <f>_xlfn.XLOOKUP($A298,'04'!$G$3:$G$100,'04'!$R$3:$R$100,"-")</f>
        <v>0</v>
      </c>
      <c r="G298" s="68">
        <f>_xlfn.XLOOKUP($A298,'05'!$G$3:$G$100,'05'!$R$3:$R$100,"-")</f>
        <v>0</v>
      </c>
      <c r="H298" s="68">
        <f>_xlfn.XLOOKUP($A298,'06'!$G$3:$G$100,'06'!$R$3:$R$100,"-")</f>
        <v>0</v>
      </c>
      <c r="I298" s="68">
        <f>_xlfn.XLOOKUP($A298,'07'!$G$3:$G$100,'07'!$R$3:$R$100,"-")</f>
        <v>0</v>
      </c>
      <c r="J298" s="68">
        <f>_xlfn.XLOOKUP($A298,'08'!$G$3:$G$100,'08'!$R$3:$R$100,"-")</f>
        <v>0</v>
      </c>
      <c r="K298" s="68">
        <f>_xlfn.XLOOKUP($A298,'09'!$G$3:$G$100,'09'!$R$3:$R$100,"-")</f>
        <v>0</v>
      </c>
      <c r="L298" s="68">
        <f>_xlfn.XLOOKUP($A298,'10'!$G$3:$G$100,'10'!$R$3:$R$100,"-")</f>
        <v>0</v>
      </c>
      <c r="M298" s="68">
        <f>_xlfn.XLOOKUP($A298,'11'!$G$3:$G$100,'11'!$R$3:$R$100,"-")</f>
        <v>0</v>
      </c>
      <c r="N298" s="68">
        <f>_xlfn.XLOOKUP($A298,'12'!$G$3:$G$100,'12'!$R$3:$R$100,"-")</f>
        <v>0</v>
      </c>
      <c r="O298" s="79">
        <f>SUM(C298:N298)+_xlfn.XLOOKUP(A298,RegisteredPlayers!$F$3:$F$300,RegisteredPlayers!$H$3:$H$300,0)</f>
        <v>0</v>
      </c>
      <c r="P298" s="76">
        <f>_xlfn.XLOOKUP(A298,RegisteredPlayers!$F$3:$F$300,RegisteredPlayers!$I$3:$I$300,0)</f>
        <v>0</v>
      </c>
      <c r="Q298" s="82">
        <v>296</v>
      </c>
      <c r="R298" s="38"/>
      <c r="S298" s="61">
        <v>0</v>
      </c>
      <c r="T298" s="68">
        <v>0</v>
      </c>
      <c r="U298" s="68">
        <v>0</v>
      </c>
      <c r="V298" s="68">
        <v>0</v>
      </c>
      <c r="W298" s="68">
        <v>0</v>
      </c>
      <c r="X298" s="68">
        <v>0</v>
      </c>
      <c r="Y298" s="68">
        <v>0</v>
      </c>
      <c r="Z298" s="68">
        <v>0</v>
      </c>
      <c r="AA298" s="68">
        <v>0</v>
      </c>
      <c r="AB298" s="68">
        <v>0</v>
      </c>
      <c r="AC298" s="68">
        <v>0</v>
      </c>
      <c r="AD298" s="68">
        <v>0</v>
      </c>
      <c r="AE298" s="68">
        <v>0</v>
      </c>
      <c r="AF298" s="79">
        <v>0</v>
      </c>
      <c r="AG298" s="74">
        <v>0</v>
      </c>
      <c r="AH298" s="82">
        <v>296</v>
      </c>
    </row>
    <row r="299" spans="3:34" ht="18" customHeight="1" x14ac:dyDescent="0.25">
      <c r="C299" s="68">
        <f>_xlfn.XLOOKUP($A299,'01'!$G$3:$G$100,'01'!$R$3:$R$100,"-")</f>
        <v>0</v>
      </c>
      <c r="D299" s="68">
        <f>_xlfn.XLOOKUP($A299,'02'!$G$3:$G$100,'02'!$R$3:$R$100,"-")</f>
        <v>0</v>
      </c>
      <c r="E299" s="68">
        <f>_xlfn.XLOOKUP($A299,'03'!$G$3:$G$100,'03'!$R$3:$R$100,"-")</f>
        <v>0</v>
      </c>
      <c r="F299" s="68">
        <f>_xlfn.XLOOKUP($A299,'04'!$G$3:$G$100,'04'!$R$3:$R$100,"-")</f>
        <v>0</v>
      </c>
      <c r="G299" s="68">
        <f>_xlfn.XLOOKUP($A299,'05'!$G$3:$G$100,'05'!$R$3:$R$100,"-")</f>
        <v>0</v>
      </c>
      <c r="H299" s="68">
        <f>_xlfn.XLOOKUP($A299,'06'!$G$3:$G$100,'06'!$R$3:$R$100,"-")</f>
        <v>0</v>
      </c>
      <c r="I299" s="68">
        <f>_xlfn.XLOOKUP($A299,'07'!$G$3:$G$100,'07'!$R$3:$R$100,"-")</f>
        <v>0</v>
      </c>
      <c r="J299" s="68">
        <f>_xlfn.XLOOKUP($A299,'08'!$G$3:$G$100,'08'!$R$3:$R$100,"-")</f>
        <v>0</v>
      </c>
      <c r="K299" s="68">
        <f>_xlfn.XLOOKUP($A299,'09'!$G$3:$G$100,'09'!$R$3:$R$100,"-")</f>
        <v>0</v>
      </c>
      <c r="L299" s="68">
        <f>_xlfn.XLOOKUP($A299,'10'!$G$3:$G$100,'10'!$R$3:$R$100,"-")</f>
        <v>0</v>
      </c>
      <c r="M299" s="68">
        <f>_xlfn.XLOOKUP($A299,'11'!$G$3:$G$100,'11'!$R$3:$R$100,"-")</f>
        <v>0</v>
      </c>
      <c r="N299" s="68">
        <f>_xlfn.XLOOKUP($A299,'12'!$G$3:$G$100,'12'!$R$3:$R$100,"-")</f>
        <v>0</v>
      </c>
      <c r="O299" s="79">
        <f>SUM(C299:N299)+_xlfn.XLOOKUP(A299,RegisteredPlayers!$F$3:$F$300,RegisteredPlayers!$H$3:$H$300,0)</f>
        <v>0</v>
      </c>
      <c r="P299" s="76">
        <f>_xlfn.XLOOKUP(A299,RegisteredPlayers!$F$3:$F$300,RegisteredPlayers!$I$3:$I$300,0)</f>
        <v>0</v>
      </c>
      <c r="Q299" s="82">
        <v>297</v>
      </c>
      <c r="R299" s="38"/>
      <c r="S299" s="61">
        <v>0</v>
      </c>
      <c r="T299" s="68">
        <v>0</v>
      </c>
      <c r="U299" s="68">
        <v>0</v>
      </c>
      <c r="V299" s="68">
        <v>0</v>
      </c>
      <c r="W299" s="68">
        <v>0</v>
      </c>
      <c r="X299" s="68">
        <v>0</v>
      </c>
      <c r="Y299" s="68">
        <v>0</v>
      </c>
      <c r="Z299" s="68">
        <v>0</v>
      </c>
      <c r="AA299" s="68">
        <v>0</v>
      </c>
      <c r="AB299" s="68">
        <v>0</v>
      </c>
      <c r="AC299" s="68">
        <v>0</v>
      </c>
      <c r="AD299" s="68">
        <v>0</v>
      </c>
      <c r="AE299" s="68">
        <v>0</v>
      </c>
      <c r="AF299" s="79">
        <v>0</v>
      </c>
      <c r="AG299" s="74">
        <v>0</v>
      </c>
      <c r="AH299" s="82">
        <v>297</v>
      </c>
    </row>
    <row r="300" spans="3:34" ht="18" customHeight="1" x14ac:dyDescent="0.25">
      <c r="C300" s="68">
        <f>_xlfn.XLOOKUP($A300,'01'!$G$3:$G$100,'01'!$R$3:$R$100,"-")</f>
        <v>0</v>
      </c>
      <c r="D300" s="68">
        <f>_xlfn.XLOOKUP($A300,'02'!$G$3:$G$100,'02'!$R$3:$R$100,"-")</f>
        <v>0</v>
      </c>
      <c r="E300" s="68">
        <f>_xlfn.XLOOKUP($A300,'03'!$G$3:$G$100,'03'!$R$3:$R$100,"-")</f>
        <v>0</v>
      </c>
      <c r="F300" s="68">
        <f>_xlfn.XLOOKUP($A300,'04'!$G$3:$G$100,'04'!$R$3:$R$100,"-")</f>
        <v>0</v>
      </c>
      <c r="G300" s="68">
        <f>_xlfn.XLOOKUP($A300,'05'!$G$3:$G$100,'05'!$R$3:$R$100,"-")</f>
        <v>0</v>
      </c>
      <c r="H300" s="68">
        <f>_xlfn.XLOOKUP($A300,'06'!$G$3:$G$100,'06'!$R$3:$R$100,"-")</f>
        <v>0</v>
      </c>
      <c r="I300" s="68">
        <f>_xlfn.XLOOKUP($A300,'07'!$G$3:$G$100,'07'!$R$3:$R$100,"-")</f>
        <v>0</v>
      </c>
      <c r="J300" s="68">
        <f>_xlfn.XLOOKUP($A300,'08'!$G$3:$G$100,'08'!$R$3:$R$100,"-")</f>
        <v>0</v>
      </c>
      <c r="K300" s="68">
        <f>_xlfn.XLOOKUP($A300,'09'!$G$3:$G$100,'09'!$R$3:$R$100,"-")</f>
        <v>0</v>
      </c>
      <c r="L300" s="68">
        <f>_xlfn.XLOOKUP($A300,'10'!$G$3:$G$100,'10'!$R$3:$R$100,"-")</f>
        <v>0</v>
      </c>
      <c r="M300" s="68">
        <f>_xlfn.XLOOKUP($A300,'11'!$G$3:$G$100,'11'!$R$3:$R$100,"-")</f>
        <v>0</v>
      </c>
      <c r="N300" s="68">
        <f>_xlfn.XLOOKUP($A300,'12'!$G$3:$G$100,'12'!$R$3:$R$100,"-")</f>
        <v>0</v>
      </c>
      <c r="O300" s="79">
        <f>SUM(C300:N300)+_xlfn.XLOOKUP(A300,RegisteredPlayers!$F$3:$F$300,RegisteredPlayers!$H$3:$H$300,0)</f>
        <v>0</v>
      </c>
      <c r="P300" s="76">
        <f>_xlfn.XLOOKUP(A300,RegisteredPlayers!$F$3:$F$300,RegisteredPlayers!$I$3:$I$300,0)</f>
        <v>0</v>
      </c>
      <c r="Q300" s="82">
        <v>298</v>
      </c>
      <c r="R300" s="38"/>
      <c r="S300" s="61">
        <v>0</v>
      </c>
      <c r="T300" s="68">
        <v>0</v>
      </c>
      <c r="U300" s="68">
        <v>0</v>
      </c>
      <c r="V300" s="68">
        <v>0</v>
      </c>
      <c r="W300" s="68">
        <v>0</v>
      </c>
      <c r="X300" s="68">
        <v>0</v>
      </c>
      <c r="Y300" s="68">
        <v>0</v>
      </c>
      <c r="Z300" s="68">
        <v>0</v>
      </c>
      <c r="AA300" s="68">
        <v>0</v>
      </c>
      <c r="AB300" s="68">
        <v>0</v>
      </c>
      <c r="AC300" s="68">
        <v>0</v>
      </c>
      <c r="AD300" s="68">
        <v>0</v>
      </c>
      <c r="AE300" s="68">
        <v>0</v>
      </c>
      <c r="AF300" s="79">
        <v>0</v>
      </c>
      <c r="AG300" s="74">
        <v>0</v>
      </c>
      <c r="AH300" s="82">
        <v>298</v>
      </c>
    </row>
    <row r="301" spans="3:34" ht="18" customHeight="1" x14ac:dyDescent="0.25">
      <c r="C301" s="68">
        <f>_xlfn.XLOOKUP($A301,'01'!$G$3:$G$100,'01'!$R$3:$R$100,"-")</f>
        <v>0</v>
      </c>
      <c r="D301" s="68">
        <f>_xlfn.XLOOKUP($A301,'02'!$G$3:$G$100,'02'!$R$3:$R$100,"-")</f>
        <v>0</v>
      </c>
      <c r="E301" s="68">
        <f>_xlfn.XLOOKUP($A301,'03'!$G$3:$G$100,'03'!$R$3:$R$100,"-")</f>
        <v>0</v>
      </c>
      <c r="F301" s="68">
        <f>_xlfn.XLOOKUP($A301,'04'!$G$3:$G$100,'04'!$R$3:$R$100,"-")</f>
        <v>0</v>
      </c>
      <c r="G301" s="68">
        <f>_xlfn.XLOOKUP($A301,'05'!$G$3:$G$100,'05'!$R$3:$R$100,"-")</f>
        <v>0</v>
      </c>
      <c r="H301" s="68">
        <f>_xlfn.XLOOKUP($A301,'06'!$G$3:$G$100,'06'!$R$3:$R$100,"-")</f>
        <v>0</v>
      </c>
      <c r="I301" s="68">
        <f>_xlfn.XLOOKUP($A301,'07'!$G$3:$G$100,'07'!$R$3:$R$100,"-")</f>
        <v>0</v>
      </c>
      <c r="J301" s="68">
        <f>_xlfn.XLOOKUP($A301,'08'!$G$3:$G$100,'08'!$R$3:$R$100,"-")</f>
        <v>0</v>
      </c>
      <c r="K301" s="68">
        <f>_xlfn.XLOOKUP($A301,'09'!$G$3:$G$100,'09'!$R$3:$R$100,"-")</f>
        <v>0</v>
      </c>
      <c r="L301" s="68">
        <f>_xlfn.XLOOKUP($A301,'10'!$G$3:$G$100,'10'!$R$3:$R$100,"-")</f>
        <v>0</v>
      </c>
      <c r="M301" s="68">
        <f>_xlfn.XLOOKUP($A301,'11'!$G$3:$G$100,'11'!$R$3:$R$100,"-")</f>
        <v>0</v>
      </c>
      <c r="N301" s="68">
        <f>_xlfn.XLOOKUP($A301,'12'!$G$3:$G$100,'12'!$R$3:$R$100,"-")</f>
        <v>0</v>
      </c>
      <c r="O301" s="79">
        <f>SUM(C301:N301)+_xlfn.XLOOKUP(A301,RegisteredPlayers!$F$3:$F$300,RegisteredPlayers!$H$3:$H$300,0)</f>
        <v>0</v>
      </c>
      <c r="P301" s="76">
        <f>_xlfn.XLOOKUP(A301,RegisteredPlayers!$F$3:$F$300,RegisteredPlayers!$I$3:$I$300,0)</f>
        <v>0</v>
      </c>
      <c r="Q301" s="82">
        <v>299</v>
      </c>
      <c r="R301" s="38"/>
      <c r="S301" s="61">
        <v>0</v>
      </c>
      <c r="T301" s="68">
        <v>0</v>
      </c>
      <c r="U301" s="68">
        <v>0</v>
      </c>
      <c r="V301" s="68">
        <v>0</v>
      </c>
      <c r="W301" s="68">
        <v>0</v>
      </c>
      <c r="X301" s="68">
        <v>0</v>
      </c>
      <c r="Y301" s="68">
        <v>0</v>
      </c>
      <c r="Z301" s="68">
        <v>0</v>
      </c>
      <c r="AA301" s="68">
        <v>0</v>
      </c>
      <c r="AB301" s="68">
        <v>0</v>
      </c>
      <c r="AC301" s="68">
        <v>0</v>
      </c>
      <c r="AD301" s="68">
        <v>0</v>
      </c>
      <c r="AE301" s="68">
        <v>0</v>
      </c>
      <c r="AF301" s="79">
        <v>0</v>
      </c>
      <c r="AG301" s="74">
        <v>0</v>
      </c>
      <c r="AH301" s="82">
        <v>299</v>
      </c>
    </row>
    <row r="302" spans="3:34" ht="18" customHeight="1" x14ac:dyDescent="0.25">
      <c r="C302" s="68">
        <f>_xlfn.XLOOKUP($A302,'01'!$G$3:$G$100,'01'!$R$3:$R$100,"-")</f>
        <v>0</v>
      </c>
      <c r="D302" s="68">
        <f>_xlfn.XLOOKUP($A302,'02'!$G$3:$G$100,'02'!$R$3:$R$100,"-")</f>
        <v>0</v>
      </c>
      <c r="E302" s="68">
        <f>_xlfn.XLOOKUP($A302,'03'!$G$3:$G$100,'03'!$R$3:$R$100,"-")</f>
        <v>0</v>
      </c>
      <c r="F302" s="68">
        <f>_xlfn.XLOOKUP($A302,'04'!$G$3:$G$100,'04'!$R$3:$R$100,"-")</f>
        <v>0</v>
      </c>
      <c r="G302" s="68">
        <f>_xlfn.XLOOKUP($A302,'05'!$G$3:$G$100,'05'!$R$3:$R$100,"-")</f>
        <v>0</v>
      </c>
      <c r="H302" s="68">
        <f>_xlfn.XLOOKUP($A302,'06'!$G$3:$G$100,'06'!$R$3:$R$100,"-")</f>
        <v>0</v>
      </c>
      <c r="I302" s="68">
        <f>_xlfn.XLOOKUP($A302,'07'!$G$3:$G$100,'07'!$R$3:$R$100,"-")</f>
        <v>0</v>
      </c>
      <c r="J302" s="68">
        <f>_xlfn.XLOOKUP($A302,'08'!$G$3:$G$100,'08'!$R$3:$R$100,"-")</f>
        <v>0</v>
      </c>
      <c r="K302" s="68">
        <f>_xlfn.XLOOKUP($A302,'09'!$G$3:$G$100,'09'!$R$3:$R$100,"-")</f>
        <v>0</v>
      </c>
      <c r="L302" s="68">
        <f>_xlfn.XLOOKUP($A302,'10'!$G$3:$G$100,'10'!$R$3:$R$100,"-")</f>
        <v>0</v>
      </c>
      <c r="M302" s="68">
        <f>_xlfn.XLOOKUP($A302,'11'!$G$3:$G$100,'11'!$R$3:$R$100,"-")</f>
        <v>0</v>
      </c>
      <c r="N302" s="68">
        <f>_xlfn.XLOOKUP($A302,'12'!$G$3:$G$100,'12'!$R$3:$R$100,"-")</f>
        <v>0</v>
      </c>
      <c r="O302" s="79">
        <f>SUM(C302:N302)+_xlfn.XLOOKUP(A302,RegisteredPlayers!$F$3:$F$300,RegisteredPlayers!$H$3:$H$300,0)</f>
        <v>0</v>
      </c>
      <c r="P302" s="76">
        <f>_xlfn.XLOOKUP(A302,RegisteredPlayers!$F$3:$F$300,RegisteredPlayers!$I$3:$I$300,0)</f>
        <v>0</v>
      </c>
      <c r="Q302" s="82">
        <v>300</v>
      </c>
      <c r="R302" s="38"/>
      <c r="S302" s="61">
        <v>0</v>
      </c>
      <c r="T302" s="68">
        <v>0</v>
      </c>
      <c r="U302" s="68">
        <v>0</v>
      </c>
      <c r="V302" s="68">
        <v>0</v>
      </c>
      <c r="W302" s="68">
        <v>0</v>
      </c>
      <c r="X302" s="68">
        <v>0</v>
      </c>
      <c r="Y302" s="68">
        <v>0</v>
      </c>
      <c r="Z302" s="68">
        <v>0</v>
      </c>
      <c r="AA302" s="68">
        <v>0</v>
      </c>
      <c r="AB302" s="68">
        <v>0</v>
      </c>
      <c r="AC302" s="68">
        <v>0</v>
      </c>
      <c r="AD302" s="68">
        <v>0</v>
      </c>
      <c r="AE302" s="68">
        <v>0</v>
      </c>
      <c r="AF302" s="79">
        <v>0</v>
      </c>
      <c r="AG302" s="74">
        <v>0</v>
      </c>
      <c r="AH302" s="82">
        <v>300</v>
      </c>
    </row>
    <row r="303" spans="3:34" ht="18" customHeight="1" x14ac:dyDescent="0.25">
      <c r="C303" s="68">
        <f>_xlfn.XLOOKUP($A303,'01'!$G$3:$G$100,'01'!$R$3:$R$100,"-")</f>
        <v>0</v>
      </c>
      <c r="D303" s="68">
        <f>_xlfn.XLOOKUP($A303,'02'!$G$3:$G$100,'02'!$R$3:$R$100,"-")</f>
        <v>0</v>
      </c>
      <c r="E303" s="68">
        <f>_xlfn.XLOOKUP($A303,'03'!$G$3:$G$100,'03'!$R$3:$R$100,"-")</f>
        <v>0</v>
      </c>
      <c r="F303" s="68">
        <f>_xlfn.XLOOKUP($A303,'04'!$G$3:$G$100,'04'!$R$3:$R$100,"-")</f>
        <v>0</v>
      </c>
      <c r="G303" s="68">
        <f>_xlfn.XLOOKUP($A303,'05'!$G$3:$G$100,'05'!$R$3:$R$100,"-")</f>
        <v>0</v>
      </c>
      <c r="H303" s="68">
        <f>_xlfn.XLOOKUP($A303,'06'!$G$3:$G$100,'06'!$R$3:$R$100,"-")</f>
        <v>0</v>
      </c>
      <c r="I303" s="68">
        <f>_xlfn.XLOOKUP($A303,'07'!$G$3:$G$100,'07'!$R$3:$R$100,"-")</f>
        <v>0</v>
      </c>
      <c r="J303" s="68">
        <f>_xlfn.XLOOKUP($A303,'08'!$G$3:$G$100,'08'!$R$3:$R$100,"-")</f>
        <v>0</v>
      </c>
      <c r="K303" s="68">
        <f>_xlfn.XLOOKUP($A303,'09'!$G$3:$G$100,'09'!$R$3:$R$100,"-")</f>
        <v>0</v>
      </c>
      <c r="L303" s="68">
        <f>_xlfn.XLOOKUP($A303,'10'!$G$3:$G$100,'10'!$R$3:$R$100,"-")</f>
        <v>0</v>
      </c>
      <c r="M303" s="68">
        <f>_xlfn.XLOOKUP($A303,'11'!$G$3:$G$100,'11'!$R$3:$R$100,"-")</f>
        <v>0</v>
      </c>
      <c r="N303" s="68">
        <f>_xlfn.XLOOKUP($A303,'12'!$G$3:$G$100,'12'!$R$3:$R$100,"-")</f>
        <v>0</v>
      </c>
      <c r="O303" s="79">
        <f>SUM(C303:N303)+_xlfn.XLOOKUP(A303,RegisteredPlayers!$F$3:$F$300,RegisteredPlayers!$H$3:$H$300,0)</f>
        <v>0</v>
      </c>
      <c r="P303" s="76">
        <f>_xlfn.XLOOKUP(A303,RegisteredPlayers!$F$3:$F$300,RegisteredPlayers!$I$3:$I$300,0)</f>
        <v>0</v>
      </c>
      <c r="Q303" s="82">
        <v>301</v>
      </c>
      <c r="R303" s="38"/>
      <c r="S303" s="61">
        <v>0</v>
      </c>
      <c r="T303" s="68">
        <v>0</v>
      </c>
      <c r="U303" s="68">
        <v>0</v>
      </c>
      <c r="V303" s="68">
        <v>0</v>
      </c>
      <c r="W303" s="68">
        <v>0</v>
      </c>
      <c r="X303" s="68">
        <v>0</v>
      </c>
      <c r="Y303" s="68">
        <v>0</v>
      </c>
      <c r="Z303" s="68">
        <v>0</v>
      </c>
      <c r="AA303" s="68">
        <v>0</v>
      </c>
      <c r="AB303" s="68">
        <v>0</v>
      </c>
      <c r="AC303" s="68">
        <v>0</v>
      </c>
      <c r="AD303" s="68">
        <v>0</v>
      </c>
      <c r="AE303" s="68">
        <v>0</v>
      </c>
      <c r="AF303" s="79">
        <v>0</v>
      </c>
      <c r="AG303" s="74">
        <v>0</v>
      </c>
      <c r="AH303" s="82">
        <v>301</v>
      </c>
    </row>
    <row r="304" spans="3:34" ht="18" customHeight="1" x14ac:dyDescent="0.25">
      <c r="C304" s="68">
        <f>_xlfn.XLOOKUP($A304,'01'!$G$3:$G$100,'01'!$R$3:$R$100,"-")</f>
        <v>0</v>
      </c>
      <c r="D304" s="68">
        <f>_xlfn.XLOOKUP($A304,'02'!$G$3:$G$100,'02'!$R$3:$R$100,"-")</f>
        <v>0</v>
      </c>
      <c r="E304" s="68">
        <f>_xlfn.XLOOKUP($A304,'03'!$G$3:$G$100,'03'!$R$3:$R$100,"-")</f>
        <v>0</v>
      </c>
      <c r="F304" s="68">
        <f>_xlfn.XLOOKUP($A304,'04'!$G$3:$G$100,'04'!$R$3:$R$100,"-")</f>
        <v>0</v>
      </c>
      <c r="G304" s="68">
        <f>_xlfn.XLOOKUP($A304,'05'!$G$3:$G$100,'05'!$R$3:$R$100,"-")</f>
        <v>0</v>
      </c>
      <c r="H304" s="68">
        <f>_xlfn.XLOOKUP($A304,'06'!$G$3:$G$100,'06'!$R$3:$R$100,"-")</f>
        <v>0</v>
      </c>
      <c r="I304" s="68">
        <f>_xlfn.XLOOKUP($A304,'07'!$G$3:$G$100,'07'!$R$3:$R$100,"-")</f>
        <v>0</v>
      </c>
      <c r="J304" s="68">
        <f>_xlfn.XLOOKUP($A304,'08'!$G$3:$G$100,'08'!$R$3:$R$100,"-")</f>
        <v>0</v>
      </c>
      <c r="K304" s="68">
        <f>_xlfn.XLOOKUP($A304,'09'!$G$3:$G$100,'09'!$R$3:$R$100,"-")</f>
        <v>0</v>
      </c>
      <c r="L304" s="68">
        <f>_xlfn.XLOOKUP($A304,'10'!$G$3:$G$100,'10'!$R$3:$R$100,"-")</f>
        <v>0</v>
      </c>
      <c r="M304" s="68">
        <f>_xlfn.XLOOKUP($A304,'11'!$G$3:$G$100,'11'!$R$3:$R$100,"-")</f>
        <v>0</v>
      </c>
      <c r="N304" s="68">
        <f>_xlfn.XLOOKUP($A304,'12'!$G$3:$G$100,'12'!$R$3:$R$100,"-")</f>
        <v>0</v>
      </c>
      <c r="O304" s="79">
        <f>SUM(C304:N304)+_xlfn.XLOOKUP(A304,RegisteredPlayers!$F$3:$F$300,RegisteredPlayers!$H$3:$H$300,0)</f>
        <v>0</v>
      </c>
      <c r="P304" s="76">
        <f>_xlfn.XLOOKUP(A304,RegisteredPlayers!$F$3:$F$300,RegisteredPlayers!$I$3:$I$300,0)</f>
        <v>0</v>
      </c>
      <c r="Q304" s="82">
        <v>302</v>
      </c>
      <c r="R304" s="38"/>
      <c r="S304" s="61">
        <v>0</v>
      </c>
      <c r="T304" s="68">
        <v>0</v>
      </c>
      <c r="U304" s="68">
        <v>0</v>
      </c>
      <c r="V304" s="68">
        <v>0</v>
      </c>
      <c r="W304" s="68">
        <v>0</v>
      </c>
      <c r="X304" s="68">
        <v>0</v>
      </c>
      <c r="Y304" s="68">
        <v>0</v>
      </c>
      <c r="Z304" s="68">
        <v>0</v>
      </c>
      <c r="AA304" s="68">
        <v>0</v>
      </c>
      <c r="AB304" s="68">
        <v>0</v>
      </c>
      <c r="AC304" s="68">
        <v>0</v>
      </c>
      <c r="AD304" s="68">
        <v>0</v>
      </c>
      <c r="AE304" s="68">
        <v>0</v>
      </c>
      <c r="AF304" s="79">
        <v>0</v>
      </c>
      <c r="AG304" s="74">
        <v>0</v>
      </c>
      <c r="AH304" s="82">
        <v>302</v>
      </c>
    </row>
    <row r="305" spans="3:34" ht="18" customHeight="1" x14ac:dyDescent="0.25">
      <c r="C305" s="68">
        <f>_xlfn.XLOOKUP($A305,'01'!$G$3:$G$100,'01'!$R$3:$R$100,"-")</f>
        <v>0</v>
      </c>
      <c r="D305" s="68">
        <f>_xlfn.XLOOKUP($A305,'02'!$G$3:$G$100,'02'!$R$3:$R$100,"-")</f>
        <v>0</v>
      </c>
      <c r="E305" s="68">
        <f>_xlfn.XLOOKUP($A305,'03'!$G$3:$G$100,'03'!$R$3:$R$100,"-")</f>
        <v>0</v>
      </c>
      <c r="F305" s="68">
        <f>_xlfn.XLOOKUP($A305,'04'!$G$3:$G$100,'04'!$R$3:$R$100,"-")</f>
        <v>0</v>
      </c>
      <c r="G305" s="68">
        <f>_xlfn.XLOOKUP($A305,'05'!$G$3:$G$100,'05'!$R$3:$R$100,"-")</f>
        <v>0</v>
      </c>
      <c r="H305" s="68">
        <f>_xlfn.XLOOKUP($A305,'06'!$G$3:$G$100,'06'!$R$3:$R$100,"-")</f>
        <v>0</v>
      </c>
      <c r="I305" s="68">
        <f>_xlfn.XLOOKUP($A305,'07'!$G$3:$G$100,'07'!$R$3:$R$100,"-")</f>
        <v>0</v>
      </c>
      <c r="J305" s="68">
        <f>_xlfn.XLOOKUP($A305,'08'!$G$3:$G$100,'08'!$R$3:$R$100,"-")</f>
        <v>0</v>
      </c>
      <c r="K305" s="68">
        <f>_xlfn.XLOOKUP($A305,'09'!$G$3:$G$100,'09'!$R$3:$R$100,"-")</f>
        <v>0</v>
      </c>
      <c r="L305" s="68">
        <f>_xlfn.XLOOKUP($A305,'10'!$G$3:$G$100,'10'!$R$3:$R$100,"-")</f>
        <v>0</v>
      </c>
      <c r="M305" s="68">
        <f>_xlfn.XLOOKUP($A305,'11'!$G$3:$G$100,'11'!$R$3:$R$100,"-")</f>
        <v>0</v>
      </c>
      <c r="N305" s="68">
        <f>_xlfn.XLOOKUP($A305,'12'!$G$3:$G$100,'12'!$R$3:$R$100,"-")</f>
        <v>0</v>
      </c>
      <c r="O305" s="79">
        <f>SUM(C305:N305)+_xlfn.XLOOKUP(A305,RegisteredPlayers!$F$3:$F$300,RegisteredPlayers!$H$3:$H$300,0)</f>
        <v>0</v>
      </c>
      <c r="P305" s="76">
        <f>_xlfn.XLOOKUP(A305,RegisteredPlayers!$F$3:$F$300,RegisteredPlayers!$I$3:$I$300,0)</f>
        <v>0</v>
      </c>
      <c r="Q305" s="82">
        <v>303</v>
      </c>
      <c r="R305" s="38"/>
      <c r="S305" s="61">
        <v>0</v>
      </c>
      <c r="T305" s="68">
        <v>0</v>
      </c>
      <c r="U305" s="68">
        <v>0</v>
      </c>
      <c r="V305" s="68">
        <v>0</v>
      </c>
      <c r="W305" s="68">
        <v>0</v>
      </c>
      <c r="X305" s="68">
        <v>0</v>
      </c>
      <c r="Y305" s="68">
        <v>0</v>
      </c>
      <c r="Z305" s="68">
        <v>0</v>
      </c>
      <c r="AA305" s="68">
        <v>0</v>
      </c>
      <c r="AB305" s="68">
        <v>0</v>
      </c>
      <c r="AC305" s="68">
        <v>0</v>
      </c>
      <c r="AD305" s="68">
        <v>0</v>
      </c>
      <c r="AE305" s="68">
        <v>0</v>
      </c>
      <c r="AF305" s="79">
        <v>0</v>
      </c>
      <c r="AG305" s="74">
        <v>0</v>
      </c>
      <c r="AH305" s="82">
        <v>303</v>
      </c>
    </row>
    <row r="306" spans="3:34" ht="18" customHeight="1" x14ac:dyDescent="0.25">
      <c r="C306" s="68">
        <f>_xlfn.XLOOKUP($A306,'01'!$G$3:$G$100,'01'!$R$3:$R$100,"-")</f>
        <v>0</v>
      </c>
      <c r="D306" s="68">
        <f>_xlfn.XLOOKUP($A306,'02'!$G$3:$G$100,'02'!$R$3:$R$100,"-")</f>
        <v>0</v>
      </c>
      <c r="E306" s="68">
        <f>_xlfn.XLOOKUP($A306,'03'!$G$3:$G$100,'03'!$R$3:$R$100,"-")</f>
        <v>0</v>
      </c>
      <c r="F306" s="68">
        <f>_xlfn.XLOOKUP($A306,'04'!$G$3:$G$100,'04'!$R$3:$R$100,"-")</f>
        <v>0</v>
      </c>
      <c r="G306" s="68">
        <f>_xlfn.XLOOKUP($A306,'05'!$G$3:$G$100,'05'!$R$3:$R$100,"-")</f>
        <v>0</v>
      </c>
      <c r="H306" s="68">
        <f>_xlfn.XLOOKUP($A306,'06'!$G$3:$G$100,'06'!$R$3:$R$100,"-")</f>
        <v>0</v>
      </c>
      <c r="I306" s="68">
        <f>_xlfn.XLOOKUP($A306,'07'!$G$3:$G$100,'07'!$R$3:$R$100,"-")</f>
        <v>0</v>
      </c>
      <c r="J306" s="68">
        <f>_xlfn.XLOOKUP($A306,'08'!$G$3:$G$100,'08'!$R$3:$R$100,"-")</f>
        <v>0</v>
      </c>
      <c r="K306" s="68">
        <f>_xlfn.XLOOKUP($A306,'09'!$G$3:$G$100,'09'!$R$3:$R$100,"-")</f>
        <v>0</v>
      </c>
      <c r="L306" s="68">
        <f>_xlfn.XLOOKUP($A306,'10'!$G$3:$G$100,'10'!$R$3:$R$100,"-")</f>
        <v>0</v>
      </c>
      <c r="M306" s="68">
        <f>_xlfn.XLOOKUP($A306,'11'!$G$3:$G$100,'11'!$R$3:$R$100,"-")</f>
        <v>0</v>
      </c>
      <c r="N306" s="68">
        <f>_xlfn.XLOOKUP($A306,'12'!$G$3:$G$100,'12'!$R$3:$R$100,"-")</f>
        <v>0</v>
      </c>
      <c r="O306" s="79">
        <f>SUM(C306:N306)+_xlfn.XLOOKUP(A306,RegisteredPlayers!$F$3:$F$300,RegisteredPlayers!$H$3:$H$300,0)</f>
        <v>0</v>
      </c>
      <c r="P306" s="76">
        <f>_xlfn.XLOOKUP(A306,RegisteredPlayers!$F$3:$F$300,RegisteredPlayers!$I$3:$I$300,0)</f>
        <v>0</v>
      </c>
      <c r="Q306" s="82">
        <v>304</v>
      </c>
      <c r="R306" s="38"/>
      <c r="S306" s="61">
        <v>0</v>
      </c>
      <c r="T306" s="68">
        <v>0</v>
      </c>
      <c r="U306" s="68">
        <v>0</v>
      </c>
      <c r="V306" s="68">
        <v>0</v>
      </c>
      <c r="W306" s="68">
        <v>0</v>
      </c>
      <c r="X306" s="68">
        <v>0</v>
      </c>
      <c r="Y306" s="68">
        <v>0</v>
      </c>
      <c r="Z306" s="68">
        <v>0</v>
      </c>
      <c r="AA306" s="68">
        <v>0</v>
      </c>
      <c r="AB306" s="68">
        <v>0</v>
      </c>
      <c r="AC306" s="68">
        <v>0</v>
      </c>
      <c r="AD306" s="68">
        <v>0</v>
      </c>
      <c r="AE306" s="68">
        <v>0</v>
      </c>
      <c r="AF306" s="79">
        <v>0</v>
      </c>
      <c r="AG306" s="74">
        <v>0</v>
      </c>
      <c r="AH306" s="82">
        <v>304</v>
      </c>
    </row>
    <row r="307" spans="3:34" ht="18" customHeight="1" x14ac:dyDescent="0.25">
      <c r="C307" s="68">
        <f>_xlfn.XLOOKUP($A307,'01'!$G$3:$G$100,'01'!$R$3:$R$100,"-")</f>
        <v>0</v>
      </c>
      <c r="D307" s="68">
        <f>_xlfn.XLOOKUP($A307,'02'!$G$3:$G$100,'02'!$R$3:$R$100,"-")</f>
        <v>0</v>
      </c>
      <c r="E307" s="68">
        <f>_xlfn.XLOOKUP($A307,'03'!$G$3:$G$100,'03'!$R$3:$R$100,"-")</f>
        <v>0</v>
      </c>
      <c r="F307" s="68">
        <f>_xlfn.XLOOKUP($A307,'04'!$G$3:$G$100,'04'!$R$3:$R$100,"-")</f>
        <v>0</v>
      </c>
      <c r="G307" s="68">
        <f>_xlfn.XLOOKUP($A307,'05'!$G$3:$G$100,'05'!$R$3:$R$100,"-")</f>
        <v>0</v>
      </c>
      <c r="H307" s="68">
        <f>_xlfn.XLOOKUP($A307,'06'!$G$3:$G$100,'06'!$R$3:$R$100,"-")</f>
        <v>0</v>
      </c>
      <c r="I307" s="68">
        <f>_xlfn.XLOOKUP($A307,'07'!$G$3:$G$100,'07'!$R$3:$R$100,"-")</f>
        <v>0</v>
      </c>
      <c r="J307" s="68">
        <f>_xlfn.XLOOKUP($A307,'08'!$G$3:$G$100,'08'!$R$3:$R$100,"-")</f>
        <v>0</v>
      </c>
      <c r="K307" s="68">
        <f>_xlfn.XLOOKUP($A307,'09'!$G$3:$G$100,'09'!$R$3:$R$100,"-")</f>
        <v>0</v>
      </c>
      <c r="L307" s="68">
        <f>_xlfn.XLOOKUP($A307,'10'!$G$3:$G$100,'10'!$R$3:$R$100,"-")</f>
        <v>0</v>
      </c>
      <c r="M307" s="68">
        <f>_xlfn.XLOOKUP($A307,'11'!$G$3:$G$100,'11'!$R$3:$R$100,"-")</f>
        <v>0</v>
      </c>
      <c r="N307" s="68">
        <f>_xlfn.XLOOKUP($A307,'12'!$G$3:$G$100,'12'!$R$3:$R$100,"-")</f>
        <v>0</v>
      </c>
      <c r="O307" s="79">
        <f>SUM(C307:N307)+_xlfn.XLOOKUP(A307,RegisteredPlayers!$F$3:$F$300,RegisteredPlayers!$H$3:$H$300,0)</f>
        <v>0</v>
      </c>
      <c r="P307" s="76">
        <f>_xlfn.XLOOKUP(A307,RegisteredPlayers!$F$3:$F$300,RegisteredPlayers!$I$3:$I$300,0)</f>
        <v>0</v>
      </c>
      <c r="Q307" s="83">
        <v>305</v>
      </c>
      <c r="R307" s="38"/>
      <c r="S307" s="61">
        <v>0</v>
      </c>
      <c r="T307" s="68">
        <v>0</v>
      </c>
      <c r="U307" s="68">
        <v>0</v>
      </c>
      <c r="V307" s="68">
        <v>0</v>
      </c>
      <c r="W307" s="68">
        <v>0</v>
      </c>
      <c r="X307" s="68">
        <v>0</v>
      </c>
      <c r="Y307" s="68">
        <v>0</v>
      </c>
      <c r="Z307" s="68">
        <v>0</v>
      </c>
      <c r="AA307" s="68">
        <v>0</v>
      </c>
      <c r="AB307" s="68">
        <v>0</v>
      </c>
      <c r="AC307" s="68">
        <v>0</v>
      </c>
      <c r="AD307" s="68">
        <v>0</v>
      </c>
      <c r="AE307" s="68">
        <v>0</v>
      </c>
      <c r="AF307" s="79">
        <v>0</v>
      </c>
      <c r="AG307" s="74">
        <v>0</v>
      </c>
      <c r="AH307" s="83">
        <v>305</v>
      </c>
    </row>
    <row r="308" spans="3:34" ht="18" customHeight="1" x14ac:dyDescent="0.25">
      <c r="C308" s="68">
        <f>_xlfn.XLOOKUP($A308,'01'!$G$3:$G$100,'01'!$R$3:$R$100,"-")</f>
        <v>0</v>
      </c>
      <c r="D308" s="68">
        <f>_xlfn.XLOOKUP($A308,'02'!$G$3:$G$100,'02'!$R$3:$R$100,"-")</f>
        <v>0</v>
      </c>
      <c r="E308" s="68">
        <f>_xlfn.XLOOKUP($A308,'03'!$G$3:$G$100,'03'!$R$3:$R$100,"-")</f>
        <v>0</v>
      </c>
      <c r="F308" s="68">
        <f>_xlfn.XLOOKUP($A308,'04'!$G$3:$G$100,'04'!$R$3:$R$100,"-")</f>
        <v>0</v>
      </c>
      <c r="G308" s="68">
        <f>_xlfn.XLOOKUP($A308,'05'!$G$3:$G$100,'05'!$R$3:$R$100,"-")</f>
        <v>0</v>
      </c>
      <c r="H308" s="68">
        <f>_xlfn.XLOOKUP($A308,'06'!$G$3:$G$100,'06'!$R$3:$R$100,"-")</f>
        <v>0</v>
      </c>
      <c r="I308" s="68">
        <f>_xlfn.XLOOKUP($A308,'07'!$G$3:$G$100,'07'!$R$3:$R$100,"-")</f>
        <v>0</v>
      </c>
      <c r="J308" s="68">
        <f>_xlfn.XLOOKUP($A308,'08'!$G$3:$G$100,'08'!$R$3:$R$100,"-")</f>
        <v>0</v>
      </c>
      <c r="K308" s="68">
        <f>_xlfn.XLOOKUP($A308,'09'!$G$3:$G$100,'09'!$R$3:$R$100,"-")</f>
        <v>0</v>
      </c>
      <c r="L308" s="68">
        <f>_xlfn.XLOOKUP($A308,'10'!$G$3:$G$100,'10'!$R$3:$R$100,"-")</f>
        <v>0</v>
      </c>
      <c r="M308" s="68">
        <f>_xlfn.XLOOKUP($A308,'11'!$G$3:$G$100,'11'!$R$3:$R$100,"-")</f>
        <v>0</v>
      </c>
      <c r="N308" s="68">
        <f>_xlfn.XLOOKUP($A308,'12'!$G$3:$G$100,'12'!$R$3:$R$100,"-")</f>
        <v>0</v>
      </c>
      <c r="O308" s="79">
        <f>SUM(C308:N308)+_xlfn.XLOOKUP(A308,RegisteredPlayers!$F$3:$F$300,RegisteredPlayers!$H$3:$H$300,0)</f>
        <v>0</v>
      </c>
      <c r="P308" s="76">
        <f>_xlfn.XLOOKUP(A308,RegisteredPlayers!$F$3:$F$300,RegisteredPlayers!$I$3:$I$300,0)</f>
        <v>0</v>
      </c>
      <c r="Q308" s="82">
        <v>306</v>
      </c>
      <c r="R308" s="38"/>
      <c r="S308" s="61">
        <v>0</v>
      </c>
      <c r="T308" s="68">
        <v>0</v>
      </c>
      <c r="U308" s="68">
        <v>0</v>
      </c>
      <c r="V308" s="68">
        <v>0</v>
      </c>
      <c r="W308" s="68">
        <v>0</v>
      </c>
      <c r="X308" s="68">
        <v>0</v>
      </c>
      <c r="Y308" s="68">
        <v>0</v>
      </c>
      <c r="Z308" s="68">
        <v>0</v>
      </c>
      <c r="AA308" s="68">
        <v>0</v>
      </c>
      <c r="AB308" s="68">
        <v>0</v>
      </c>
      <c r="AC308" s="68">
        <v>0</v>
      </c>
      <c r="AD308" s="68">
        <v>0</v>
      </c>
      <c r="AE308" s="68">
        <v>0</v>
      </c>
      <c r="AF308" s="79">
        <v>0</v>
      </c>
      <c r="AG308" s="74">
        <v>0</v>
      </c>
      <c r="AH308" s="82">
        <v>306</v>
      </c>
    </row>
    <row r="309" spans="3:34" ht="18" customHeight="1" x14ac:dyDescent="0.25">
      <c r="C309" s="68">
        <f>_xlfn.XLOOKUP($A309,'01'!$G$3:$G$100,'01'!$R$3:$R$100,"-")</f>
        <v>0</v>
      </c>
      <c r="D309" s="68">
        <f>_xlfn.XLOOKUP($A309,'02'!$G$3:$G$100,'02'!$R$3:$R$100,"-")</f>
        <v>0</v>
      </c>
      <c r="E309" s="68">
        <f>_xlfn.XLOOKUP($A309,'03'!$G$3:$G$100,'03'!$R$3:$R$100,"-")</f>
        <v>0</v>
      </c>
      <c r="F309" s="68">
        <f>_xlfn.XLOOKUP($A309,'04'!$G$3:$G$100,'04'!$R$3:$R$100,"-")</f>
        <v>0</v>
      </c>
      <c r="G309" s="68">
        <f>_xlfn.XLOOKUP($A309,'05'!$G$3:$G$100,'05'!$R$3:$R$100,"-")</f>
        <v>0</v>
      </c>
      <c r="H309" s="68">
        <f>_xlfn.XLOOKUP($A309,'06'!$G$3:$G$100,'06'!$R$3:$R$100,"-")</f>
        <v>0</v>
      </c>
      <c r="I309" s="68">
        <f>_xlfn.XLOOKUP($A309,'07'!$G$3:$G$100,'07'!$R$3:$R$100,"-")</f>
        <v>0</v>
      </c>
      <c r="J309" s="68">
        <f>_xlfn.XLOOKUP($A309,'08'!$G$3:$G$100,'08'!$R$3:$R$100,"-")</f>
        <v>0</v>
      </c>
      <c r="K309" s="68">
        <f>_xlfn.XLOOKUP($A309,'09'!$G$3:$G$100,'09'!$R$3:$R$100,"-")</f>
        <v>0</v>
      </c>
      <c r="L309" s="68">
        <f>_xlfn.XLOOKUP($A309,'10'!$G$3:$G$100,'10'!$R$3:$R$100,"-")</f>
        <v>0</v>
      </c>
      <c r="M309" s="68">
        <f>_xlfn.XLOOKUP($A309,'11'!$G$3:$G$100,'11'!$R$3:$R$100,"-")</f>
        <v>0</v>
      </c>
      <c r="N309" s="68">
        <f>_xlfn.XLOOKUP($A309,'12'!$G$3:$G$100,'12'!$R$3:$R$100,"-")</f>
        <v>0</v>
      </c>
      <c r="O309" s="79">
        <f>SUM(C309:N309)+_xlfn.XLOOKUP(A309,RegisteredPlayers!$F$3:$F$300,RegisteredPlayers!$H$3:$H$300,0)</f>
        <v>0</v>
      </c>
      <c r="P309" s="76">
        <f>_xlfn.XLOOKUP(A309,RegisteredPlayers!$F$3:$F$300,RegisteredPlayers!$I$3:$I$300,0)</f>
        <v>0</v>
      </c>
      <c r="Q309" s="82">
        <v>307</v>
      </c>
      <c r="R309" s="38"/>
      <c r="S309" s="61">
        <v>0</v>
      </c>
      <c r="T309" s="68">
        <v>0</v>
      </c>
      <c r="U309" s="68">
        <v>0</v>
      </c>
      <c r="V309" s="68">
        <v>0</v>
      </c>
      <c r="W309" s="68">
        <v>0</v>
      </c>
      <c r="X309" s="68">
        <v>0</v>
      </c>
      <c r="Y309" s="68">
        <v>0</v>
      </c>
      <c r="Z309" s="68">
        <v>0</v>
      </c>
      <c r="AA309" s="68">
        <v>0</v>
      </c>
      <c r="AB309" s="68">
        <v>0</v>
      </c>
      <c r="AC309" s="68">
        <v>0</v>
      </c>
      <c r="AD309" s="68">
        <v>0</v>
      </c>
      <c r="AE309" s="68">
        <v>0</v>
      </c>
      <c r="AF309" s="79">
        <v>0</v>
      </c>
      <c r="AG309" s="74">
        <v>0</v>
      </c>
      <c r="AH309" s="82">
        <v>307</v>
      </c>
    </row>
    <row r="310" spans="3:34" ht="18" customHeight="1" x14ac:dyDescent="0.25">
      <c r="C310" s="68">
        <f>_xlfn.XLOOKUP($A310,'01'!$G$3:$G$100,'01'!$R$3:$R$100,"-")</f>
        <v>0</v>
      </c>
      <c r="D310" s="68">
        <f>_xlfn.XLOOKUP($A310,'02'!$G$3:$G$100,'02'!$R$3:$R$100,"-")</f>
        <v>0</v>
      </c>
      <c r="E310" s="68">
        <f>_xlfn.XLOOKUP($A310,'03'!$G$3:$G$100,'03'!$R$3:$R$100,"-")</f>
        <v>0</v>
      </c>
      <c r="F310" s="68">
        <f>_xlfn.XLOOKUP($A310,'04'!$G$3:$G$100,'04'!$R$3:$R$100,"-")</f>
        <v>0</v>
      </c>
      <c r="G310" s="68">
        <f>_xlfn.XLOOKUP($A310,'05'!$G$3:$G$100,'05'!$R$3:$R$100,"-")</f>
        <v>0</v>
      </c>
      <c r="H310" s="68">
        <f>_xlfn.XLOOKUP($A310,'06'!$G$3:$G$100,'06'!$R$3:$R$100,"-")</f>
        <v>0</v>
      </c>
      <c r="I310" s="68">
        <f>_xlfn.XLOOKUP($A310,'07'!$G$3:$G$100,'07'!$R$3:$R$100,"-")</f>
        <v>0</v>
      </c>
      <c r="J310" s="68">
        <f>_xlfn.XLOOKUP($A310,'08'!$G$3:$G$100,'08'!$R$3:$R$100,"-")</f>
        <v>0</v>
      </c>
      <c r="K310" s="68">
        <f>_xlfn.XLOOKUP($A310,'09'!$G$3:$G$100,'09'!$R$3:$R$100,"-")</f>
        <v>0</v>
      </c>
      <c r="L310" s="68">
        <f>_xlfn.XLOOKUP($A310,'10'!$G$3:$G$100,'10'!$R$3:$R$100,"-")</f>
        <v>0</v>
      </c>
      <c r="M310" s="68">
        <f>_xlfn.XLOOKUP($A310,'11'!$G$3:$G$100,'11'!$R$3:$R$100,"-")</f>
        <v>0</v>
      </c>
      <c r="N310" s="68">
        <f>_xlfn.XLOOKUP($A310,'12'!$G$3:$G$100,'12'!$R$3:$R$100,"-")</f>
        <v>0</v>
      </c>
      <c r="O310" s="79">
        <f>SUM(C310:N310)+_xlfn.XLOOKUP(A310,RegisteredPlayers!$F$3:$F$300,RegisteredPlayers!$H$3:$H$300,0)</f>
        <v>0</v>
      </c>
      <c r="P310" s="76">
        <f>_xlfn.XLOOKUP(A310,RegisteredPlayers!$F$3:$F$300,RegisteredPlayers!$I$3:$I$300,0)</f>
        <v>0</v>
      </c>
      <c r="Q310" s="82">
        <v>308</v>
      </c>
      <c r="R310" s="38"/>
      <c r="S310" s="61">
        <v>0</v>
      </c>
      <c r="T310" s="68">
        <v>0</v>
      </c>
      <c r="U310" s="68">
        <v>0</v>
      </c>
      <c r="V310" s="68">
        <v>0</v>
      </c>
      <c r="W310" s="68">
        <v>0</v>
      </c>
      <c r="X310" s="68">
        <v>0</v>
      </c>
      <c r="Y310" s="68">
        <v>0</v>
      </c>
      <c r="Z310" s="68">
        <v>0</v>
      </c>
      <c r="AA310" s="68">
        <v>0</v>
      </c>
      <c r="AB310" s="68">
        <v>0</v>
      </c>
      <c r="AC310" s="68">
        <v>0</v>
      </c>
      <c r="AD310" s="68">
        <v>0</v>
      </c>
      <c r="AE310" s="68">
        <v>0</v>
      </c>
      <c r="AF310" s="79">
        <v>0</v>
      </c>
      <c r="AG310" s="74">
        <v>0</v>
      </c>
      <c r="AH310" s="82">
        <v>308</v>
      </c>
    </row>
    <row r="311" spans="3:34" ht="18" customHeight="1" x14ac:dyDescent="0.25">
      <c r="C311" s="68">
        <f>_xlfn.XLOOKUP($A311,'01'!$G$3:$G$100,'01'!$R$3:$R$100,"-")</f>
        <v>0</v>
      </c>
      <c r="D311" s="68">
        <f>_xlfn.XLOOKUP($A311,'02'!$G$3:$G$100,'02'!$R$3:$R$100,"-")</f>
        <v>0</v>
      </c>
      <c r="E311" s="68">
        <f>_xlfn.XLOOKUP($A311,'03'!$G$3:$G$100,'03'!$R$3:$R$100,"-")</f>
        <v>0</v>
      </c>
      <c r="F311" s="68">
        <f>_xlfn.XLOOKUP($A311,'04'!$G$3:$G$100,'04'!$R$3:$R$100,"-")</f>
        <v>0</v>
      </c>
      <c r="G311" s="68">
        <f>_xlfn.XLOOKUP($A311,'05'!$G$3:$G$100,'05'!$R$3:$R$100,"-")</f>
        <v>0</v>
      </c>
      <c r="H311" s="68">
        <f>_xlfn.XLOOKUP($A311,'06'!$G$3:$G$100,'06'!$R$3:$R$100,"-")</f>
        <v>0</v>
      </c>
      <c r="I311" s="68">
        <f>_xlfn.XLOOKUP($A311,'07'!$G$3:$G$100,'07'!$R$3:$R$100,"-")</f>
        <v>0</v>
      </c>
      <c r="J311" s="68">
        <f>_xlfn.XLOOKUP($A311,'08'!$G$3:$G$100,'08'!$R$3:$R$100,"-")</f>
        <v>0</v>
      </c>
      <c r="K311" s="68">
        <f>_xlfn.XLOOKUP($A311,'09'!$G$3:$G$100,'09'!$R$3:$R$100,"-")</f>
        <v>0</v>
      </c>
      <c r="L311" s="68">
        <f>_xlfn.XLOOKUP($A311,'10'!$G$3:$G$100,'10'!$R$3:$R$100,"-")</f>
        <v>0</v>
      </c>
      <c r="M311" s="68">
        <f>_xlfn.XLOOKUP($A311,'11'!$G$3:$G$100,'11'!$R$3:$R$100,"-")</f>
        <v>0</v>
      </c>
      <c r="N311" s="68">
        <f>_xlfn.XLOOKUP($A311,'12'!$G$3:$G$100,'12'!$R$3:$R$100,"-")</f>
        <v>0</v>
      </c>
      <c r="O311" s="79">
        <f>SUM(C311:N311)+_xlfn.XLOOKUP(A311,RegisteredPlayers!$F$3:$F$300,RegisteredPlayers!$H$3:$H$300,0)</f>
        <v>0</v>
      </c>
      <c r="P311" s="76">
        <f>_xlfn.XLOOKUP(A311,RegisteredPlayers!$F$3:$F$300,RegisteredPlayers!$I$3:$I$300,0)</f>
        <v>0</v>
      </c>
      <c r="Q311" s="82">
        <v>309</v>
      </c>
      <c r="R311" s="38"/>
      <c r="S311" s="61">
        <v>0</v>
      </c>
      <c r="T311" s="68">
        <v>0</v>
      </c>
      <c r="U311" s="68">
        <v>0</v>
      </c>
      <c r="V311" s="68">
        <v>0</v>
      </c>
      <c r="W311" s="68">
        <v>0</v>
      </c>
      <c r="X311" s="68">
        <v>0</v>
      </c>
      <c r="Y311" s="68">
        <v>0</v>
      </c>
      <c r="Z311" s="68">
        <v>0</v>
      </c>
      <c r="AA311" s="68">
        <v>0</v>
      </c>
      <c r="AB311" s="68">
        <v>0</v>
      </c>
      <c r="AC311" s="68">
        <v>0</v>
      </c>
      <c r="AD311" s="68">
        <v>0</v>
      </c>
      <c r="AE311" s="68">
        <v>0</v>
      </c>
      <c r="AF311" s="79">
        <v>0</v>
      </c>
      <c r="AG311" s="74">
        <v>0</v>
      </c>
      <c r="AH311" s="82">
        <v>309</v>
      </c>
    </row>
    <row r="312" spans="3:34" ht="18" customHeight="1" x14ac:dyDescent="0.25">
      <c r="C312" s="68">
        <f>_xlfn.XLOOKUP($A312,'01'!$G$3:$G$100,'01'!$R$3:$R$100,"-")</f>
        <v>0</v>
      </c>
      <c r="D312" s="68">
        <f>_xlfn.XLOOKUP($A312,'02'!$G$3:$G$100,'02'!$R$3:$R$100,"-")</f>
        <v>0</v>
      </c>
      <c r="E312" s="68">
        <f>_xlfn.XLOOKUP($A312,'03'!$G$3:$G$100,'03'!$R$3:$R$100,"-")</f>
        <v>0</v>
      </c>
      <c r="F312" s="68">
        <f>_xlfn.XLOOKUP($A312,'04'!$G$3:$G$100,'04'!$R$3:$R$100,"-")</f>
        <v>0</v>
      </c>
      <c r="G312" s="68">
        <f>_xlfn.XLOOKUP($A312,'05'!$G$3:$G$100,'05'!$R$3:$R$100,"-")</f>
        <v>0</v>
      </c>
      <c r="H312" s="68">
        <f>_xlfn.XLOOKUP($A312,'06'!$G$3:$G$100,'06'!$R$3:$R$100,"-")</f>
        <v>0</v>
      </c>
      <c r="I312" s="68">
        <f>_xlfn.XLOOKUP($A312,'07'!$G$3:$G$100,'07'!$R$3:$R$100,"-")</f>
        <v>0</v>
      </c>
      <c r="J312" s="68">
        <f>_xlfn.XLOOKUP($A312,'08'!$G$3:$G$100,'08'!$R$3:$R$100,"-")</f>
        <v>0</v>
      </c>
      <c r="K312" s="68">
        <f>_xlfn.XLOOKUP($A312,'09'!$G$3:$G$100,'09'!$R$3:$R$100,"-")</f>
        <v>0</v>
      </c>
      <c r="L312" s="68">
        <f>_xlfn.XLOOKUP($A312,'10'!$G$3:$G$100,'10'!$R$3:$R$100,"-")</f>
        <v>0</v>
      </c>
      <c r="M312" s="68">
        <f>_xlfn.XLOOKUP($A312,'11'!$G$3:$G$100,'11'!$R$3:$R$100,"-")</f>
        <v>0</v>
      </c>
      <c r="N312" s="68">
        <f>_xlfn.XLOOKUP($A312,'12'!$G$3:$G$100,'12'!$R$3:$R$100,"-")</f>
        <v>0</v>
      </c>
      <c r="O312" s="79">
        <f>SUM(C312:N312)+_xlfn.XLOOKUP(A312,RegisteredPlayers!$F$3:$F$300,RegisteredPlayers!$H$3:$H$300,0)</f>
        <v>0</v>
      </c>
      <c r="P312" s="76">
        <f>_xlfn.XLOOKUP(A312,RegisteredPlayers!$F$3:$F$300,RegisteredPlayers!$I$3:$I$300,0)</f>
        <v>0</v>
      </c>
      <c r="Q312" s="82">
        <v>310</v>
      </c>
      <c r="R312" s="38"/>
      <c r="S312" s="61">
        <v>0</v>
      </c>
      <c r="T312" s="68">
        <v>0</v>
      </c>
      <c r="U312" s="68">
        <v>0</v>
      </c>
      <c r="V312" s="68">
        <v>0</v>
      </c>
      <c r="W312" s="68">
        <v>0</v>
      </c>
      <c r="X312" s="68">
        <v>0</v>
      </c>
      <c r="Y312" s="68">
        <v>0</v>
      </c>
      <c r="Z312" s="68">
        <v>0</v>
      </c>
      <c r="AA312" s="68">
        <v>0</v>
      </c>
      <c r="AB312" s="68">
        <v>0</v>
      </c>
      <c r="AC312" s="68">
        <v>0</v>
      </c>
      <c r="AD312" s="68">
        <v>0</v>
      </c>
      <c r="AE312" s="68">
        <v>0</v>
      </c>
      <c r="AF312" s="79">
        <v>0</v>
      </c>
      <c r="AG312" s="74">
        <v>0</v>
      </c>
      <c r="AH312" s="82">
        <v>310</v>
      </c>
    </row>
    <row r="313" spans="3:34" ht="18" customHeight="1" x14ac:dyDescent="0.25">
      <c r="C313" s="68">
        <f>_xlfn.XLOOKUP($A313,'01'!$G$3:$G$100,'01'!$R$3:$R$100,"-")</f>
        <v>0</v>
      </c>
      <c r="D313" s="68">
        <f>_xlfn.XLOOKUP($A313,'02'!$G$3:$G$100,'02'!$R$3:$R$100,"-")</f>
        <v>0</v>
      </c>
      <c r="E313" s="68">
        <f>_xlfn.XLOOKUP($A313,'03'!$G$3:$G$100,'03'!$R$3:$R$100,"-")</f>
        <v>0</v>
      </c>
      <c r="F313" s="68">
        <f>_xlfn.XLOOKUP($A313,'04'!$G$3:$G$100,'04'!$R$3:$R$100,"-")</f>
        <v>0</v>
      </c>
      <c r="G313" s="68">
        <f>_xlfn.XLOOKUP($A313,'05'!$G$3:$G$100,'05'!$R$3:$R$100,"-")</f>
        <v>0</v>
      </c>
      <c r="H313" s="68">
        <f>_xlfn.XLOOKUP($A313,'06'!$G$3:$G$100,'06'!$R$3:$R$100,"-")</f>
        <v>0</v>
      </c>
      <c r="I313" s="68">
        <f>_xlfn.XLOOKUP($A313,'07'!$G$3:$G$100,'07'!$R$3:$R$100,"-")</f>
        <v>0</v>
      </c>
      <c r="J313" s="68">
        <f>_xlfn.XLOOKUP($A313,'08'!$G$3:$G$100,'08'!$R$3:$R$100,"-")</f>
        <v>0</v>
      </c>
      <c r="K313" s="68">
        <f>_xlfn.XLOOKUP($A313,'09'!$G$3:$G$100,'09'!$R$3:$R$100,"-")</f>
        <v>0</v>
      </c>
      <c r="L313" s="68">
        <f>_xlfn.XLOOKUP($A313,'10'!$G$3:$G$100,'10'!$R$3:$R$100,"-")</f>
        <v>0</v>
      </c>
      <c r="M313" s="68">
        <f>_xlfn.XLOOKUP($A313,'11'!$G$3:$G$100,'11'!$R$3:$R$100,"-")</f>
        <v>0</v>
      </c>
      <c r="N313" s="68">
        <f>_xlfn.XLOOKUP($A313,'12'!$G$3:$G$100,'12'!$R$3:$R$100,"-")</f>
        <v>0</v>
      </c>
      <c r="O313" s="79">
        <f>SUM(C313:N313)+_xlfn.XLOOKUP(A313,RegisteredPlayers!$F$3:$F$300,RegisteredPlayers!$H$3:$H$300,0)</f>
        <v>0</v>
      </c>
      <c r="P313" s="76">
        <f>_xlfn.XLOOKUP(A313,RegisteredPlayers!$F$3:$F$300,RegisteredPlayers!$I$3:$I$300,0)</f>
        <v>0</v>
      </c>
      <c r="Q313" s="82">
        <v>311</v>
      </c>
      <c r="R313" s="38"/>
      <c r="S313" s="61">
        <v>0</v>
      </c>
      <c r="T313" s="68">
        <v>0</v>
      </c>
      <c r="U313" s="68">
        <v>0</v>
      </c>
      <c r="V313" s="68">
        <v>0</v>
      </c>
      <c r="W313" s="68">
        <v>0</v>
      </c>
      <c r="X313" s="68">
        <v>0</v>
      </c>
      <c r="Y313" s="68">
        <v>0</v>
      </c>
      <c r="Z313" s="68">
        <v>0</v>
      </c>
      <c r="AA313" s="68">
        <v>0</v>
      </c>
      <c r="AB313" s="68">
        <v>0</v>
      </c>
      <c r="AC313" s="68">
        <v>0</v>
      </c>
      <c r="AD313" s="68">
        <v>0</v>
      </c>
      <c r="AE313" s="68">
        <v>0</v>
      </c>
      <c r="AF313" s="79">
        <v>0</v>
      </c>
      <c r="AG313" s="74">
        <v>0</v>
      </c>
      <c r="AH313" s="82">
        <v>311</v>
      </c>
    </row>
    <row r="314" spans="3:34" ht="18" customHeight="1" x14ac:dyDescent="0.25">
      <c r="C314" s="68">
        <f>_xlfn.XLOOKUP($A314,'01'!$G$3:$G$100,'01'!$R$3:$R$100,"-")</f>
        <v>0</v>
      </c>
      <c r="D314" s="68">
        <f>_xlfn.XLOOKUP($A314,'02'!$G$3:$G$100,'02'!$R$3:$R$100,"-")</f>
        <v>0</v>
      </c>
      <c r="E314" s="68">
        <f>_xlfn.XLOOKUP($A314,'03'!$G$3:$G$100,'03'!$R$3:$R$100,"-")</f>
        <v>0</v>
      </c>
      <c r="F314" s="68">
        <f>_xlfn.XLOOKUP($A314,'04'!$G$3:$G$100,'04'!$R$3:$R$100,"-")</f>
        <v>0</v>
      </c>
      <c r="G314" s="68">
        <f>_xlfn.XLOOKUP($A314,'05'!$G$3:$G$100,'05'!$R$3:$R$100,"-")</f>
        <v>0</v>
      </c>
      <c r="H314" s="68">
        <f>_xlfn.XLOOKUP($A314,'06'!$G$3:$G$100,'06'!$R$3:$R$100,"-")</f>
        <v>0</v>
      </c>
      <c r="I314" s="68">
        <f>_xlfn.XLOOKUP($A314,'07'!$G$3:$G$100,'07'!$R$3:$R$100,"-")</f>
        <v>0</v>
      </c>
      <c r="J314" s="68">
        <f>_xlfn.XLOOKUP($A314,'08'!$G$3:$G$100,'08'!$R$3:$R$100,"-")</f>
        <v>0</v>
      </c>
      <c r="K314" s="68">
        <f>_xlfn.XLOOKUP($A314,'09'!$G$3:$G$100,'09'!$R$3:$R$100,"-")</f>
        <v>0</v>
      </c>
      <c r="L314" s="68">
        <f>_xlfn.XLOOKUP($A314,'10'!$G$3:$G$100,'10'!$R$3:$R$100,"-")</f>
        <v>0</v>
      </c>
      <c r="M314" s="68">
        <f>_xlfn.XLOOKUP($A314,'11'!$G$3:$G$100,'11'!$R$3:$R$100,"-")</f>
        <v>0</v>
      </c>
      <c r="N314" s="68">
        <f>_xlfn.XLOOKUP($A314,'12'!$G$3:$G$100,'12'!$R$3:$R$100,"-")</f>
        <v>0</v>
      </c>
      <c r="O314" s="79">
        <f>SUM(C314:N314)+_xlfn.XLOOKUP(A314,RegisteredPlayers!$F$3:$F$300,RegisteredPlayers!$H$3:$H$300,0)</f>
        <v>0</v>
      </c>
      <c r="P314" s="76">
        <f>_xlfn.XLOOKUP(A314,RegisteredPlayers!$F$3:$F$300,RegisteredPlayers!$I$3:$I$300,0)</f>
        <v>0</v>
      </c>
      <c r="Q314" s="82">
        <v>312</v>
      </c>
      <c r="R314" s="38"/>
      <c r="S314" s="61">
        <v>0</v>
      </c>
      <c r="T314" s="68">
        <v>0</v>
      </c>
      <c r="U314" s="68">
        <v>0</v>
      </c>
      <c r="V314" s="68">
        <v>0</v>
      </c>
      <c r="W314" s="68">
        <v>0</v>
      </c>
      <c r="X314" s="68">
        <v>0</v>
      </c>
      <c r="Y314" s="68">
        <v>0</v>
      </c>
      <c r="Z314" s="68">
        <v>0</v>
      </c>
      <c r="AA314" s="68">
        <v>0</v>
      </c>
      <c r="AB314" s="68">
        <v>0</v>
      </c>
      <c r="AC314" s="68">
        <v>0</v>
      </c>
      <c r="AD314" s="68">
        <v>0</v>
      </c>
      <c r="AE314" s="68">
        <v>0</v>
      </c>
      <c r="AF314" s="79">
        <v>0</v>
      </c>
      <c r="AG314" s="74">
        <v>0</v>
      </c>
      <c r="AH314" s="82">
        <v>312</v>
      </c>
    </row>
    <row r="315" spans="3:34" ht="18" customHeight="1" x14ac:dyDescent="0.25">
      <c r="C315" s="68">
        <f>_xlfn.XLOOKUP($A315,'01'!$G$3:$G$100,'01'!$R$3:$R$100,"-")</f>
        <v>0</v>
      </c>
      <c r="D315" s="68">
        <f>_xlfn.XLOOKUP($A315,'02'!$G$3:$G$100,'02'!$R$3:$R$100,"-")</f>
        <v>0</v>
      </c>
      <c r="E315" s="68">
        <f>_xlfn.XLOOKUP($A315,'03'!$G$3:$G$100,'03'!$R$3:$R$100,"-")</f>
        <v>0</v>
      </c>
      <c r="F315" s="68">
        <f>_xlfn.XLOOKUP($A315,'04'!$G$3:$G$100,'04'!$R$3:$R$100,"-")</f>
        <v>0</v>
      </c>
      <c r="G315" s="68">
        <f>_xlfn.XLOOKUP($A315,'05'!$G$3:$G$100,'05'!$R$3:$R$100,"-")</f>
        <v>0</v>
      </c>
      <c r="H315" s="68">
        <f>_xlfn.XLOOKUP($A315,'06'!$G$3:$G$100,'06'!$R$3:$R$100,"-")</f>
        <v>0</v>
      </c>
      <c r="I315" s="68">
        <f>_xlfn.XLOOKUP($A315,'07'!$G$3:$G$100,'07'!$R$3:$R$100,"-")</f>
        <v>0</v>
      </c>
      <c r="J315" s="68">
        <f>_xlfn.XLOOKUP($A315,'08'!$G$3:$G$100,'08'!$R$3:$R$100,"-")</f>
        <v>0</v>
      </c>
      <c r="K315" s="68">
        <f>_xlfn.XLOOKUP($A315,'09'!$G$3:$G$100,'09'!$R$3:$R$100,"-")</f>
        <v>0</v>
      </c>
      <c r="L315" s="68">
        <f>_xlfn.XLOOKUP($A315,'10'!$G$3:$G$100,'10'!$R$3:$R$100,"-")</f>
        <v>0</v>
      </c>
      <c r="M315" s="68">
        <f>_xlfn.XLOOKUP($A315,'11'!$G$3:$G$100,'11'!$R$3:$R$100,"-")</f>
        <v>0</v>
      </c>
      <c r="N315" s="68">
        <f>_xlfn.XLOOKUP($A315,'12'!$G$3:$G$100,'12'!$R$3:$R$100,"-")</f>
        <v>0</v>
      </c>
      <c r="O315" s="79">
        <f>SUM(C315:N315)+_xlfn.XLOOKUP(A315,RegisteredPlayers!$F$3:$F$300,RegisteredPlayers!$H$3:$H$300,0)</f>
        <v>0</v>
      </c>
      <c r="P315" s="76">
        <f>_xlfn.XLOOKUP(A315,RegisteredPlayers!$F$3:$F$300,RegisteredPlayers!$I$3:$I$300,0)</f>
        <v>0</v>
      </c>
      <c r="Q315" s="82">
        <v>313</v>
      </c>
      <c r="R315" s="38"/>
      <c r="S315" s="61">
        <v>0</v>
      </c>
      <c r="T315" s="68">
        <v>0</v>
      </c>
      <c r="U315" s="68">
        <v>0</v>
      </c>
      <c r="V315" s="68">
        <v>0</v>
      </c>
      <c r="W315" s="68">
        <v>0</v>
      </c>
      <c r="X315" s="68">
        <v>0</v>
      </c>
      <c r="Y315" s="68">
        <v>0</v>
      </c>
      <c r="Z315" s="68">
        <v>0</v>
      </c>
      <c r="AA315" s="68">
        <v>0</v>
      </c>
      <c r="AB315" s="68">
        <v>0</v>
      </c>
      <c r="AC315" s="68">
        <v>0</v>
      </c>
      <c r="AD315" s="68">
        <v>0</v>
      </c>
      <c r="AE315" s="68">
        <v>0</v>
      </c>
      <c r="AF315" s="79">
        <v>0</v>
      </c>
      <c r="AG315" s="74">
        <v>0</v>
      </c>
      <c r="AH315" s="82">
        <v>313</v>
      </c>
    </row>
    <row r="316" spans="3:34" ht="18" customHeight="1" x14ac:dyDescent="0.25">
      <c r="C316" s="68">
        <f>_xlfn.XLOOKUP($A316,'01'!$G$3:$G$100,'01'!$R$3:$R$100,"-")</f>
        <v>0</v>
      </c>
      <c r="D316" s="68">
        <f>_xlfn.XLOOKUP($A316,'02'!$G$3:$G$100,'02'!$R$3:$R$100,"-")</f>
        <v>0</v>
      </c>
      <c r="E316" s="68">
        <f>_xlfn.XLOOKUP($A316,'03'!$G$3:$G$100,'03'!$R$3:$R$100,"-")</f>
        <v>0</v>
      </c>
      <c r="F316" s="68">
        <f>_xlfn.XLOOKUP($A316,'04'!$G$3:$G$100,'04'!$R$3:$R$100,"-")</f>
        <v>0</v>
      </c>
      <c r="G316" s="68">
        <f>_xlfn.XLOOKUP($A316,'05'!$G$3:$G$100,'05'!$R$3:$R$100,"-")</f>
        <v>0</v>
      </c>
      <c r="H316" s="68">
        <f>_xlfn.XLOOKUP($A316,'06'!$G$3:$G$100,'06'!$R$3:$R$100,"-")</f>
        <v>0</v>
      </c>
      <c r="I316" s="68">
        <f>_xlfn.XLOOKUP($A316,'07'!$G$3:$G$100,'07'!$R$3:$R$100,"-")</f>
        <v>0</v>
      </c>
      <c r="J316" s="68">
        <f>_xlfn.XLOOKUP($A316,'08'!$G$3:$G$100,'08'!$R$3:$R$100,"-")</f>
        <v>0</v>
      </c>
      <c r="K316" s="68">
        <f>_xlfn.XLOOKUP($A316,'09'!$G$3:$G$100,'09'!$R$3:$R$100,"-")</f>
        <v>0</v>
      </c>
      <c r="L316" s="68">
        <f>_xlfn.XLOOKUP($A316,'10'!$G$3:$G$100,'10'!$R$3:$R$100,"-")</f>
        <v>0</v>
      </c>
      <c r="M316" s="68">
        <f>_xlfn.XLOOKUP($A316,'11'!$G$3:$G$100,'11'!$R$3:$R$100,"-")</f>
        <v>0</v>
      </c>
      <c r="N316" s="68">
        <f>_xlfn.XLOOKUP($A316,'12'!$G$3:$G$100,'12'!$R$3:$R$100,"-")</f>
        <v>0</v>
      </c>
      <c r="O316" s="79">
        <f>SUM(C316:N316)+_xlfn.XLOOKUP(A316,RegisteredPlayers!$F$3:$F$300,RegisteredPlayers!$H$3:$H$300,0)</f>
        <v>0</v>
      </c>
      <c r="P316" s="76">
        <f>_xlfn.XLOOKUP(A316,RegisteredPlayers!$F$3:$F$300,RegisteredPlayers!$I$3:$I$300,0)</f>
        <v>0</v>
      </c>
      <c r="Q316" s="82">
        <v>314</v>
      </c>
      <c r="R316" s="38"/>
      <c r="S316" s="61">
        <v>0</v>
      </c>
      <c r="T316" s="68">
        <v>0</v>
      </c>
      <c r="U316" s="68">
        <v>0</v>
      </c>
      <c r="V316" s="68">
        <v>0</v>
      </c>
      <c r="W316" s="68">
        <v>0</v>
      </c>
      <c r="X316" s="68">
        <v>0</v>
      </c>
      <c r="Y316" s="68">
        <v>0</v>
      </c>
      <c r="Z316" s="68">
        <v>0</v>
      </c>
      <c r="AA316" s="68">
        <v>0</v>
      </c>
      <c r="AB316" s="68">
        <v>0</v>
      </c>
      <c r="AC316" s="68">
        <v>0</v>
      </c>
      <c r="AD316" s="68">
        <v>0</v>
      </c>
      <c r="AE316" s="68">
        <v>0</v>
      </c>
      <c r="AF316" s="79">
        <v>0</v>
      </c>
      <c r="AG316" s="74">
        <v>0</v>
      </c>
      <c r="AH316" s="82">
        <v>314</v>
      </c>
    </row>
    <row r="317" spans="3:34" ht="18" customHeight="1" x14ac:dyDescent="0.25">
      <c r="C317" s="68">
        <f>_xlfn.XLOOKUP($A317,'01'!$G$3:$G$100,'01'!$R$3:$R$100,"-")</f>
        <v>0</v>
      </c>
      <c r="D317" s="68">
        <f>_xlfn.XLOOKUP($A317,'02'!$G$3:$G$100,'02'!$R$3:$R$100,"-")</f>
        <v>0</v>
      </c>
      <c r="E317" s="68">
        <f>_xlfn.XLOOKUP($A317,'03'!$G$3:$G$100,'03'!$R$3:$R$100,"-")</f>
        <v>0</v>
      </c>
      <c r="F317" s="68">
        <f>_xlfn.XLOOKUP($A317,'04'!$G$3:$G$100,'04'!$R$3:$R$100,"-")</f>
        <v>0</v>
      </c>
      <c r="G317" s="68">
        <f>_xlfn.XLOOKUP($A317,'05'!$G$3:$G$100,'05'!$R$3:$R$100,"-")</f>
        <v>0</v>
      </c>
      <c r="H317" s="68">
        <f>_xlfn.XLOOKUP($A317,'06'!$G$3:$G$100,'06'!$R$3:$R$100,"-")</f>
        <v>0</v>
      </c>
      <c r="I317" s="68">
        <f>_xlfn.XLOOKUP($A317,'07'!$G$3:$G$100,'07'!$R$3:$R$100,"-")</f>
        <v>0</v>
      </c>
      <c r="J317" s="68">
        <f>_xlfn.XLOOKUP($A317,'08'!$G$3:$G$100,'08'!$R$3:$R$100,"-")</f>
        <v>0</v>
      </c>
      <c r="K317" s="68">
        <f>_xlfn.XLOOKUP($A317,'09'!$G$3:$G$100,'09'!$R$3:$R$100,"-")</f>
        <v>0</v>
      </c>
      <c r="L317" s="68">
        <f>_xlfn.XLOOKUP($A317,'10'!$G$3:$G$100,'10'!$R$3:$R$100,"-")</f>
        <v>0</v>
      </c>
      <c r="M317" s="68">
        <f>_xlfn.XLOOKUP($A317,'11'!$G$3:$G$100,'11'!$R$3:$R$100,"-")</f>
        <v>0</v>
      </c>
      <c r="N317" s="68">
        <f>_xlfn.XLOOKUP($A317,'12'!$G$3:$G$100,'12'!$R$3:$R$100,"-")</f>
        <v>0</v>
      </c>
      <c r="O317" s="79">
        <f>SUM(C317:N317)+_xlfn.XLOOKUP(A317,RegisteredPlayers!$F$3:$F$300,RegisteredPlayers!$H$3:$H$300,0)</f>
        <v>0</v>
      </c>
      <c r="P317" s="76">
        <f>_xlfn.XLOOKUP(A317,RegisteredPlayers!$F$3:$F$300,RegisteredPlayers!$I$3:$I$300,0)</f>
        <v>0</v>
      </c>
      <c r="Q317" s="83">
        <v>315</v>
      </c>
      <c r="R317" s="38"/>
      <c r="S317" s="61">
        <v>0</v>
      </c>
      <c r="T317" s="68">
        <v>0</v>
      </c>
      <c r="U317" s="68">
        <v>0</v>
      </c>
      <c r="V317" s="68">
        <v>0</v>
      </c>
      <c r="W317" s="68">
        <v>0</v>
      </c>
      <c r="X317" s="68">
        <v>0</v>
      </c>
      <c r="Y317" s="68">
        <v>0</v>
      </c>
      <c r="Z317" s="68">
        <v>0</v>
      </c>
      <c r="AA317" s="68">
        <v>0</v>
      </c>
      <c r="AB317" s="68">
        <v>0</v>
      </c>
      <c r="AC317" s="68">
        <v>0</v>
      </c>
      <c r="AD317" s="68">
        <v>0</v>
      </c>
      <c r="AE317" s="68">
        <v>0</v>
      </c>
      <c r="AF317" s="79">
        <v>0</v>
      </c>
      <c r="AG317" s="74">
        <v>0</v>
      </c>
      <c r="AH317" s="83">
        <v>315</v>
      </c>
    </row>
    <row r="318" spans="3:34" ht="18" customHeight="1" x14ac:dyDescent="0.25">
      <c r="C318" s="68">
        <f>_xlfn.XLOOKUP($A318,'01'!$G$3:$G$100,'01'!$R$3:$R$100,"-")</f>
        <v>0</v>
      </c>
      <c r="D318" s="68">
        <f>_xlfn.XLOOKUP($A318,'02'!$G$3:$G$100,'02'!$R$3:$R$100,"-")</f>
        <v>0</v>
      </c>
      <c r="E318" s="68">
        <f>_xlfn.XLOOKUP($A318,'03'!$G$3:$G$100,'03'!$R$3:$R$100,"-")</f>
        <v>0</v>
      </c>
      <c r="F318" s="68">
        <f>_xlfn.XLOOKUP($A318,'04'!$G$3:$G$100,'04'!$R$3:$R$100,"-")</f>
        <v>0</v>
      </c>
      <c r="G318" s="68">
        <f>_xlfn.XLOOKUP($A318,'05'!$G$3:$G$100,'05'!$R$3:$R$100,"-")</f>
        <v>0</v>
      </c>
      <c r="H318" s="68">
        <f>_xlfn.XLOOKUP($A318,'06'!$G$3:$G$100,'06'!$R$3:$R$100,"-")</f>
        <v>0</v>
      </c>
      <c r="I318" s="68">
        <f>_xlfn.XLOOKUP($A318,'07'!$G$3:$G$100,'07'!$R$3:$R$100,"-")</f>
        <v>0</v>
      </c>
      <c r="J318" s="68">
        <f>_xlfn.XLOOKUP($A318,'08'!$G$3:$G$100,'08'!$R$3:$R$100,"-")</f>
        <v>0</v>
      </c>
      <c r="K318" s="68">
        <f>_xlfn.XLOOKUP($A318,'09'!$G$3:$G$100,'09'!$R$3:$R$100,"-")</f>
        <v>0</v>
      </c>
      <c r="L318" s="68">
        <f>_xlfn.XLOOKUP($A318,'10'!$G$3:$G$100,'10'!$R$3:$R$100,"-")</f>
        <v>0</v>
      </c>
      <c r="M318" s="68">
        <f>_xlfn.XLOOKUP($A318,'11'!$G$3:$G$100,'11'!$R$3:$R$100,"-")</f>
        <v>0</v>
      </c>
      <c r="N318" s="68">
        <f>_xlfn.XLOOKUP($A318,'12'!$G$3:$G$100,'12'!$R$3:$R$100,"-")</f>
        <v>0</v>
      </c>
      <c r="O318" s="79">
        <f>SUM(C318:N318)+_xlfn.XLOOKUP(A318,RegisteredPlayers!$F$3:$F$300,RegisteredPlayers!$H$3:$H$300,0)</f>
        <v>0</v>
      </c>
      <c r="P318" s="76">
        <f>_xlfn.XLOOKUP(A318,RegisteredPlayers!$F$3:$F$300,RegisteredPlayers!$I$3:$I$300,0)</f>
        <v>0</v>
      </c>
      <c r="Q318" s="82">
        <v>316</v>
      </c>
      <c r="R318" s="38"/>
      <c r="S318" s="61">
        <v>0</v>
      </c>
      <c r="T318" s="68">
        <v>0</v>
      </c>
      <c r="U318" s="68">
        <v>0</v>
      </c>
      <c r="V318" s="68">
        <v>0</v>
      </c>
      <c r="W318" s="68">
        <v>0</v>
      </c>
      <c r="X318" s="68">
        <v>0</v>
      </c>
      <c r="Y318" s="68">
        <v>0</v>
      </c>
      <c r="Z318" s="68">
        <v>0</v>
      </c>
      <c r="AA318" s="68">
        <v>0</v>
      </c>
      <c r="AB318" s="68">
        <v>0</v>
      </c>
      <c r="AC318" s="68">
        <v>0</v>
      </c>
      <c r="AD318" s="68">
        <v>0</v>
      </c>
      <c r="AE318" s="68">
        <v>0</v>
      </c>
      <c r="AF318" s="79">
        <v>0</v>
      </c>
      <c r="AG318" s="74">
        <v>0</v>
      </c>
      <c r="AH318" s="82">
        <v>316</v>
      </c>
    </row>
    <row r="319" spans="3:34" ht="18" customHeight="1" x14ac:dyDescent="0.25">
      <c r="C319" s="68">
        <f>_xlfn.XLOOKUP($A319,'01'!$G$3:$G$100,'01'!$R$3:$R$100,"-")</f>
        <v>0</v>
      </c>
      <c r="D319" s="68">
        <f>_xlfn.XLOOKUP($A319,'02'!$G$3:$G$100,'02'!$R$3:$R$100,"-")</f>
        <v>0</v>
      </c>
      <c r="E319" s="68">
        <f>_xlfn.XLOOKUP($A319,'03'!$G$3:$G$100,'03'!$R$3:$R$100,"-")</f>
        <v>0</v>
      </c>
      <c r="F319" s="68">
        <f>_xlfn.XLOOKUP($A319,'04'!$G$3:$G$100,'04'!$R$3:$R$100,"-")</f>
        <v>0</v>
      </c>
      <c r="G319" s="68">
        <f>_xlfn.XLOOKUP($A319,'05'!$G$3:$G$100,'05'!$R$3:$R$100,"-")</f>
        <v>0</v>
      </c>
      <c r="H319" s="68">
        <f>_xlfn.XLOOKUP($A319,'06'!$G$3:$G$100,'06'!$R$3:$R$100,"-")</f>
        <v>0</v>
      </c>
      <c r="I319" s="68">
        <f>_xlfn.XLOOKUP($A319,'07'!$G$3:$G$100,'07'!$R$3:$R$100,"-")</f>
        <v>0</v>
      </c>
      <c r="J319" s="68">
        <f>_xlfn.XLOOKUP($A319,'08'!$G$3:$G$100,'08'!$R$3:$R$100,"-")</f>
        <v>0</v>
      </c>
      <c r="K319" s="68">
        <f>_xlfn.XLOOKUP($A319,'09'!$G$3:$G$100,'09'!$R$3:$R$100,"-")</f>
        <v>0</v>
      </c>
      <c r="L319" s="68">
        <f>_xlfn.XLOOKUP($A319,'10'!$G$3:$G$100,'10'!$R$3:$R$100,"-")</f>
        <v>0</v>
      </c>
      <c r="M319" s="68">
        <f>_xlfn.XLOOKUP($A319,'11'!$G$3:$G$100,'11'!$R$3:$R$100,"-")</f>
        <v>0</v>
      </c>
      <c r="N319" s="68">
        <f>_xlfn.XLOOKUP($A319,'12'!$G$3:$G$100,'12'!$R$3:$R$100,"-")</f>
        <v>0</v>
      </c>
      <c r="O319" s="79">
        <f>SUM(C319:N319)+_xlfn.XLOOKUP(A319,RegisteredPlayers!$F$3:$F$300,RegisteredPlayers!$H$3:$H$300,0)</f>
        <v>0</v>
      </c>
      <c r="P319" s="76">
        <f>_xlfn.XLOOKUP(A319,RegisteredPlayers!$F$3:$F$300,RegisteredPlayers!$I$3:$I$300,0)</f>
        <v>0</v>
      </c>
      <c r="Q319" s="82">
        <v>317</v>
      </c>
      <c r="R319" s="38"/>
      <c r="S319" s="61">
        <v>0</v>
      </c>
      <c r="T319" s="68">
        <v>0</v>
      </c>
      <c r="U319" s="68">
        <v>0</v>
      </c>
      <c r="V319" s="68">
        <v>0</v>
      </c>
      <c r="W319" s="68">
        <v>0</v>
      </c>
      <c r="X319" s="68">
        <v>0</v>
      </c>
      <c r="Y319" s="68">
        <v>0</v>
      </c>
      <c r="Z319" s="68">
        <v>0</v>
      </c>
      <c r="AA319" s="68">
        <v>0</v>
      </c>
      <c r="AB319" s="68">
        <v>0</v>
      </c>
      <c r="AC319" s="68">
        <v>0</v>
      </c>
      <c r="AD319" s="68">
        <v>0</v>
      </c>
      <c r="AE319" s="68">
        <v>0</v>
      </c>
      <c r="AF319" s="79">
        <v>0</v>
      </c>
      <c r="AG319" s="74">
        <v>0</v>
      </c>
      <c r="AH319" s="82">
        <v>317</v>
      </c>
    </row>
    <row r="320" spans="3:34" ht="18" customHeight="1" x14ac:dyDescent="0.25">
      <c r="C320" s="68">
        <f>_xlfn.XLOOKUP($A320,'01'!$G$3:$G$100,'01'!$R$3:$R$100,"-")</f>
        <v>0</v>
      </c>
      <c r="D320" s="68">
        <f>_xlfn.XLOOKUP($A320,'02'!$G$3:$G$100,'02'!$R$3:$R$100,"-")</f>
        <v>0</v>
      </c>
      <c r="E320" s="68">
        <f>_xlfn.XLOOKUP($A320,'03'!$G$3:$G$100,'03'!$R$3:$R$100,"-")</f>
        <v>0</v>
      </c>
      <c r="F320" s="68">
        <f>_xlfn.XLOOKUP($A320,'04'!$G$3:$G$100,'04'!$R$3:$R$100,"-")</f>
        <v>0</v>
      </c>
      <c r="G320" s="68">
        <f>_xlfn.XLOOKUP($A320,'05'!$G$3:$G$100,'05'!$R$3:$R$100,"-")</f>
        <v>0</v>
      </c>
      <c r="H320" s="68">
        <f>_xlfn.XLOOKUP($A320,'06'!$G$3:$G$100,'06'!$R$3:$R$100,"-")</f>
        <v>0</v>
      </c>
      <c r="I320" s="68">
        <f>_xlfn.XLOOKUP($A320,'07'!$G$3:$G$100,'07'!$R$3:$R$100,"-")</f>
        <v>0</v>
      </c>
      <c r="J320" s="68">
        <f>_xlfn.XLOOKUP($A320,'08'!$G$3:$G$100,'08'!$R$3:$R$100,"-")</f>
        <v>0</v>
      </c>
      <c r="K320" s="68">
        <f>_xlfn.XLOOKUP($A320,'09'!$G$3:$G$100,'09'!$R$3:$R$100,"-")</f>
        <v>0</v>
      </c>
      <c r="L320" s="68">
        <f>_xlfn.XLOOKUP($A320,'10'!$G$3:$G$100,'10'!$R$3:$R$100,"-")</f>
        <v>0</v>
      </c>
      <c r="M320" s="68">
        <f>_xlfn.XLOOKUP($A320,'11'!$G$3:$G$100,'11'!$R$3:$R$100,"-")</f>
        <v>0</v>
      </c>
      <c r="N320" s="68">
        <f>_xlfn.XLOOKUP($A320,'12'!$G$3:$G$100,'12'!$R$3:$R$100,"-")</f>
        <v>0</v>
      </c>
      <c r="O320" s="79">
        <f>SUM(C320:N320)+_xlfn.XLOOKUP(A320,RegisteredPlayers!$F$3:$F$300,RegisteredPlayers!$H$3:$H$300,0)</f>
        <v>0</v>
      </c>
      <c r="P320" s="76">
        <f>_xlfn.XLOOKUP(A320,RegisteredPlayers!$F$3:$F$300,RegisteredPlayers!$I$3:$I$300,0)</f>
        <v>0</v>
      </c>
      <c r="Q320" s="82">
        <v>318</v>
      </c>
      <c r="R320" s="38"/>
      <c r="S320" s="61">
        <v>0</v>
      </c>
      <c r="T320" s="68">
        <v>0</v>
      </c>
      <c r="U320" s="68">
        <v>0</v>
      </c>
      <c r="V320" s="68">
        <v>0</v>
      </c>
      <c r="W320" s="68">
        <v>0</v>
      </c>
      <c r="X320" s="68">
        <v>0</v>
      </c>
      <c r="Y320" s="68">
        <v>0</v>
      </c>
      <c r="Z320" s="68">
        <v>0</v>
      </c>
      <c r="AA320" s="68">
        <v>0</v>
      </c>
      <c r="AB320" s="68">
        <v>0</v>
      </c>
      <c r="AC320" s="68">
        <v>0</v>
      </c>
      <c r="AD320" s="68">
        <v>0</v>
      </c>
      <c r="AE320" s="68">
        <v>0</v>
      </c>
      <c r="AF320" s="79">
        <v>0</v>
      </c>
      <c r="AG320" s="74">
        <v>0</v>
      </c>
      <c r="AH320" s="82">
        <v>318</v>
      </c>
    </row>
    <row r="321" spans="3:34" ht="18" customHeight="1" x14ac:dyDescent="0.25">
      <c r="C321" s="68">
        <f>_xlfn.XLOOKUP($A321,'01'!$G$3:$G$100,'01'!$R$3:$R$100,"-")</f>
        <v>0</v>
      </c>
      <c r="D321" s="68">
        <f>_xlfn.XLOOKUP($A321,'02'!$G$3:$G$100,'02'!$R$3:$R$100,"-")</f>
        <v>0</v>
      </c>
      <c r="E321" s="68">
        <f>_xlfn.XLOOKUP($A321,'03'!$G$3:$G$100,'03'!$R$3:$R$100,"-")</f>
        <v>0</v>
      </c>
      <c r="F321" s="68">
        <f>_xlfn.XLOOKUP($A321,'04'!$G$3:$G$100,'04'!$R$3:$R$100,"-")</f>
        <v>0</v>
      </c>
      <c r="G321" s="68">
        <f>_xlfn.XLOOKUP($A321,'05'!$G$3:$G$100,'05'!$R$3:$R$100,"-")</f>
        <v>0</v>
      </c>
      <c r="H321" s="68">
        <f>_xlfn.XLOOKUP($A321,'06'!$G$3:$G$100,'06'!$R$3:$R$100,"-")</f>
        <v>0</v>
      </c>
      <c r="I321" s="68">
        <f>_xlfn.XLOOKUP($A321,'07'!$G$3:$G$100,'07'!$R$3:$R$100,"-")</f>
        <v>0</v>
      </c>
      <c r="J321" s="68">
        <f>_xlfn.XLOOKUP($A321,'08'!$G$3:$G$100,'08'!$R$3:$R$100,"-")</f>
        <v>0</v>
      </c>
      <c r="K321" s="68">
        <f>_xlfn.XLOOKUP($A321,'09'!$G$3:$G$100,'09'!$R$3:$R$100,"-")</f>
        <v>0</v>
      </c>
      <c r="L321" s="68">
        <f>_xlfn.XLOOKUP($A321,'10'!$G$3:$G$100,'10'!$R$3:$R$100,"-")</f>
        <v>0</v>
      </c>
      <c r="M321" s="68">
        <f>_xlfn.XLOOKUP($A321,'11'!$G$3:$G$100,'11'!$R$3:$R$100,"-")</f>
        <v>0</v>
      </c>
      <c r="N321" s="68">
        <f>_xlfn.XLOOKUP($A321,'12'!$G$3:$G$100,'12'!$R$3:$R$100,"-")</f>
        <v>0</v>
      </c>
      <c r="O321" s="79">
        <f>SUM(C321:N321)+_xlfn.XLOOKUP(A321,RegisteredPlayers!$F$3:$F$300,RegisteredPlayers!$H$3:$H$300,0)</f>
        <v>0</v>
      </c>
      <c r="P321" s="76">
        <f>_xlfn.XLOOKUP(A321,RegisteredPlayers!$F$3:$F$300,RegisteredPlayers!$I$3:$I$300,0)</f>
        <v>0</v>
      </c>
      <c r="Q321" s="82">
        <v>319</v>
      </c>
      <c r="R321" s="38"/>
      <c r="S321" s="61">
        <v>0</v>
      </c>
      <c r="T321" s="68">
        <v>0</v>
      </c>
      <c r="U321" s="68">
        <v>0</v>
      </c>
      <c r="V321" s="68">
        <v>0</v>
      </c>
      <c r="W321" s="68">
        <v>0</v>
      </c>
      <c r="X321" s="68">
        <v>0</v>
      </c>
      <c r="Y321" s="68">
        <v>0</v>
      </c>
      <c r="Z321" s="68">
        <v>0</v>
      </c>
      <c r="AA321" s="68">
        <v>0</v>
      </c>
      <c r="AB321" s="68">
        <v>0</v>
      </c>
      <c r="AC321" s="68">
        <v>0</v>
      </c>
      <c r="AD321" s="68">
        <v>0</v>
      </c>
      <c r="AE321" s="68">
        <v>0</v>
      </c>
      <c r="AF321" s="79">
        <v>0</v>
      </c>
      <c r="AG321" s="74">
        <v>0</v>
      </c>
      <c r="AH321" s="82">
        <v>319</v>
      </c>
    </row>
    <row r="322" spans="3:34" ht="18" customHeight="1" x14ac:dyDescent="0.25">
      <c r="C322" s="68">
        <f>_xlfn.XLOOKUP($A322,'01'!$G$3:$G$100,'01'!$R$3:$R$100,"-")</f>
        <v>0</v>
      </c>
      <c r="D322" s="68">
        <f>_xlfn.XLOOKUP($A322,'02'!$G$3:$G$100,'02'!$R$3:$R$100,"-")</f>
        <v>0</v>
      </c>
      <c r="E322" s="68">
        <f>_xlfn.XLOOKUP($A322,'03'!$G$3:$G$100,'03'!$R$3:$R$100,"-")</f>
        <v>0</v>
      </c>
      <c r="F322" s="68">
        <f>_xlfn.XLOOKUP($A322,'04'!$G$3:$G$100,'04'!$R$3:$R$100,"-")</f>
        <v>0</v>
      </c>
      <c r="G322" s="68">
        <f>_xlfn.XLOOKUP($A322,'05'!$G$3:$G$100,'05'!$R$3:$R$100,"-")</f>
        <v>0</v>
      </c>
      <c r="H322" s="68">
        <f>_xlfn.XLOOKUP($A322,'06'!$G$3:$G$100,'06'!$R$3:$R$100,"-")</f>
        <v>0</v>
      </c>
      <c r="I322" s="68">
        <f>_xlfn.XLOOKUP($A322,'07'!$G$3:$G$100,'07'!$R$3:$R$100,"-")</f>
        <v>0</v>
      </c>
      <c r="J322" s="68">
        <f>_xlfn.XLOOKUP($A322,'08'!$G$3:$G$100,'08'!$R$3:$R$100,"-")</f>
        <v>0</v>
      </c>
      <c r="K322" s="68">
        <f>_xlfn.XLOOKUP($A322,'09'!$G$3:$G$100,'09'!$R$3:$R$100,"-")</f>
        <v>0</v>
      </c>
      <c r="L322" s="68">
        <f>_xlfn.XLOOKUP($A322,'10'!$G$3:$G$100,'10'!$R$3:$R$100,"-")</f>
        <v>0</v>
      </c>
      <c r="M322" s="68">
        <f>_xlfn.XLOOKUP($A322,'11'!$G$3:$G$100,'11'!$R$3:$R$100,"-")</f>
        <v>0</v>
      </c>
      <c r="N322" s="68">
        <f>_xlfn.XLOOKUP($A322,'12'!$G$3:$G$100,'12'!$R$3:$R$100,"-")</f>
        <v>0</v>
      </c>
      <c r="O322" s="79">
        <f>SUM(C322:N322)+_xlfn.XLOOKUP(A322,RegisteredPlayers!$F$3:$F$300,RegisteredPlayers!$H$3:$H$300,0)</f>
        <v>0</v>
      </c>
      <c r="P322" s="76">
        <f>_xlfn.XLOOKUP(A322,RegisteredPlayers!$F$3:$F$300,RegisteredPlayers!$I$3:$I$300,0)</f>
        <v>0</v>
      </c>
      <c r="Q322" s="82">
        <v>320</v>
      </c>
      <c r="R322" s="38"/>
      <c r="S322" s="61">
        <v>0</v>
      </c>
      <c r="T322" s="68">
        <v>0</v>
      </c>
      <c r="U322" s="68">
        <v>0</v>
      </c>
      <c r="V322" s="68">
        <v>0</v>
      </c>
      <c r="W322" s="68">
        <v>0</v>
      </c>
      <c r="X322" s="68">
        <v>0</v>
      </c>
      <c r="Y322" s="68">
        <v>0</v>
      </c>
      <c r="Z322" s="68">
        <v>0</v>
      </c>
      <c r="AA322" s="68">
        <v>0</v>
      </c>
      <c r="AB322" s="68">
        <v>0</v>
      </c>
      <c r="AC322" s="68">
        <v>0</v>
      </c>
      <c r="AD322" s="68">
        <v>0</v>
      </c>
      <c r="AE322" s="68">
        <v>0</v>
      </c>
      <c r="AF322" s="79">
        <v>0</v>
      </c>
      <c r="AG322" s="74">
        <v>0</v>
      </c>
      <c r="AH322" s="82">
        <v>320</v>
      </c>
    </row>
    <row r="323" spans="3:34" ht="18" customHeight="1" x14ac:dyDescent="0.25">
      <c r="C323" s="68">
        <f>_xlfn.XLOOKUP($A323,'01'!$G$3:$G$100,'01'!$R$3:$R$100,"-")</f>
        <v>0</v>
      </c>
      <c r="D323" s="68">
        <f>_xlfn.XLOOKUP($A323,'02'!$G$3:$G$100,'02'!$R$3:$R$100,"-")</f>
        <v>0</v>
      </c>
      <c r="E323" s="68">
        <f>_xlfn.XLOOKUP($A323,'03'!$G$3:$G$100,'03'!$R$3:$R$100,"-")</f>
        <v>0</v>
      </c>
      <c r="F323" s="68">
        <f>_xlfn.XLOOKUP($A323,'04'!$G$3:$G$100,'04'!$R$3:$R$100,"-")</f>
        <v>0</v>
      </c>
      <c r="G323" s="68">
        <f>_xlfn.XLOOKUP($A323,'05'!$G$3:$G$100,'05'!$R$3:$R$100,"-")</f>
        <v>0</v>
      </c>
      <c r="H323" s="68">
        <f>_xlfn.XLOOKUP($A323,'06'!$G$3:$G$100,'06'!$R$3:$R$100,"-")</f>
        <v>0</v>
      </c>
      <c r="I323" s="68">
        <f>_xlfn.XLOOKUP($A323,'07'!$G$3:$G$100,'07'!$R$3:$R$100,"-")</f>
        <v>0</v>
      </c>
      <c r="J323" s="68">
        <f>_xlfn.XLOOKUP($A323,'08'!$G$3:$G$100,'08'!$R$3:$R$100,"-")</f>
        <v>0</v>
      </c>
      <c r="K323" s="68">
        <f>_xlfn.XLOOKUP($A323,'09'!$G$3:$G$100,'09'!$R$3:$R$100,"-")</f>
        <v>0</v>
      </c>
      <c r="L323" s="68">
        <f>_xlfn.XLOOKUP($A323,'10'!$G$3:$G$100,'10'!$R$3:$R$100,"-")</f>
        <v>0</v>
      </c>
      <c r="M323" s="68">
        <f>_xlfn.XLOOKUP($A323,'11'!$G$3:$G$100,'11'!$R$3:$R$100,"-")</f>
        <v>0</v>
      </c>
      <c r="N323" s="68">
        <f>_xlfn.XLOOKUP($A323,'12'!$G$3:$G$100,'12'!$R$3:$R$100,"-")</f>
        <v>0</v>
      </c>
      <c r="O323" s="79">
        <f>SUM(C323:N323)+_xlfn.XLOOKUP(A323,RegisteredPlayers!$F$3:$F$300,RegisteredPlayers!$H$3:$H$300,0)</f>
        <v>0</v>
      </c>
      <c r="P323" s="76">
        <f>_xlfn.XLOOKUP(A323,RegisteredPlayers!$F$3:$F$300,RegisteredPlayers!$I$3:$I$300,0)</f>
        <v>0</v>
      </c>
      <c r="Q323" s="82">
        <v>321</v>
      </c>
      <c r="R323" s="38"/>
      <c r="S323" s="61">
        <v>0</v>
      </c>
      <c r="T323" s="68">
        <v>0</v>
      </c>
      <c r="U323" s="68">
        <v>0</v>
      </c>
      <c r="V323" s="68">
        <v>0</v>
      </c>
      <c r="W323" s="68">
        <v>0</v>
      </c>
      <c r="X323" s="68">
        <v>0</v>
      </c>
      <c r="Y323" s="68">
        <v>0</v>
      </c>
      <c r="Z323" s="68">
        <v>0</v>
      </c>
      <c r="AA323" s="68">
        <v>0</v>
      </c>
      <c r="AB323" s="68">
        <v>0</v>
      </c>
      <c r="AC323" s="68">
        <v>0</v>
      </c>
      <c r="AD323" s="68">
        <v>0</v>
      </c>
      <c r="AE323" s="68">
        <v>0</v>
      </c>
      <c r="AF323" s="79">
        <v>0</v>
      </c>
      <c r="AG323" s="74">
        <v>0</v>
      </c>
      <c r="AH323" s="82">
        <v>321</v>
      </c>
    </row>
    <row r="324" spans="3:34" ht="18" customHeight="1" x14ac:dyDescent="0.25">
      <c r="C324" s="68">
        <f>_xlfn.XLOOKUP($A324,'01'!$G$3:$G$100,'01'!$R$3:$R$100,"-")</f>
        <v>0</v>
      </c>
      <c r="D324" s="68">
        <f>_xlfn.XLOOKUP($A324,'02'!$G$3:$G$100,'02'!$R$3:$R$100,"-")</f>
        <v>0</v>
      </c>
      <c r="E324" s="68">
        <f>_xlfn.XLOOKUP($A324,'03'!$G$3:$G$100,'03'!$R$3:$R$100,"-")</f>
        <v>0</v>
      </c>
      <c r="F324" s="68">
        <f>_xlfn.XLOOKUP($A324,'04'!$G$3:$G$100,'04'!$R$3:$R$100,"-")</f>
        <v>0</v>
      </c>
      <c r="G324" s="68">
        <f>_xlfn.XLOOKUP($A324,'05'!$G$3:$G$100,'05'!$R$3:$R$100,"-")</f>
        <v>0</v>
      </c>
      <c r="H324" s="68">
        <f>_xlfn.XLOOKUP($A324,'06'!$G$3:$G$100,'06'!$R$3:$R$100,"-")</f>
        <v>0</v>
      </c>
      <c r="I324" s="68">
        <f>_xlfn.XLOOKUP($A324,'07'!$G$3:$G$100,'07'!$R$3:$R$100,"-")</f>
        <v>0</v>
      </c>
      <c r="J324" s="68">
        <f>_xlfn.XLOOKUP($A324,'08'!$G$3:$G$100,'08'!$R$3:$R$100,"-")</f>
        <v>0</v>
      </c>
      <c r="K324" s="68">
        <f>_xlfn.XLOOKUP($A324,'09'!$G$3:$G$100,'09'!$R$3:$R$100,"-")</f>
        <v>0</v>
      </c>
      <c r="L324" s="68">
        <f>_xlfn.XLOOKUP($A324,'10'!$G$3:$G$100,'10'!$R$3:$R$100,"-")</f>
        <v>0</v>
      </c>
      <c r="M324" s="68">
        <f>_xlfn.XLOOKUP($A324,'11'!$G$3:$G$100,'11'!$R$3:$R$100,"-")</f>
        <v>0</v>
      </c>
      <c r="N324" s="68">
        <f>_xlfn.XLOOKUP($A324,'12'!$G$3:$G$100,'12'!$R$3:$R$100,"-")</f>
        <v>0</v>
      </c>
      <c r="O324" s="79">
        <f>SUM(C324:N324)+_xlfn.XLOOKUP(A324,RegisteredPlayers!$F$3:$F$300,RegisteredPlayers!$H$3:$H$300,0)</f>
        <v>0</v>
      </c>
      <c r="P324" s="76">
        <f>_xlfn.XLOOKUP(A324,RegisteredPlayers!$F$3:$F$300,RegisteredPlayers!$I$3:$I$300,0)</f>
        <v>0</v>
      </c>
      <c r="Q324" s="82">
        <v>322</v>
      </c>
      <c r="R324" s="38"/>
      <c r="S324" s="61">
        <v>0</v>
      </c>
      <c r="T324" s="68">
        <v>0</v>
      </c>
      <c r="U324" s="68">
        <v>0</v>
      </c>
      <c r="V324" s="68">
        <v>0</v>
      </c>
      <c r="W324" s="68">
        <v>0</v>
      </c>
      <c r="X324" s="68">
        <v>0</v>
      </c>
      <c r="Y324" s="68">
        <v>0</v>
      </c>
      <c r="Z324" s="68">
        <v>0</v>
      </c>
      <c r="AA324" s="68">
        <v>0</v>
      </c>
      <c r="AB324" s="68">
        <v>0</v>
      </c>
      <c r="AC324" s="68">
        <v>0</v>
      </c>
      <c r="AD324" s="68">
        <v>0</v>
      </c>
      <c r="AE324" s="68">
        <v>0</v>
      </c>
      <c r="AF324" s="79">
        <v>0</v>
      </c>
      <c r="AG324" s="74">
        <v>0</v>
      </c>
      <c r="AH324" s="82">
        <v>322</v>
      </c>
    </row>
    <row r="325" spans="3:34" ht="18" customHeight="1" x14ac:dyDescent="0.25">
      <c r="C325" s="68">
        <f>_xlfn.XLOOKUP($A325,'01'!$G$3:$G$100,'01'!$R$3:$R$100,"-")</f>
        <v>0</v>
      </c>
      <c r="D325" s="68">
        <f>_xlfn.XLOOKUP($A325,'02'!$G$3:$G$100,'02'!$R$3:$R$100,"-")</f>
        <v>0</v>
      </c>
      <c r="E325" s="68">
        <f>_xlfn.XLOOKUP($A325,'03'!$G$3:$G$100,'03'!$R$3:$R$100,"-")</f>
        <v>0</v>
      </c>
      <c r="F325" s="68">
        <f>_xlfn.XLOOKUP($A325,'04'!$G$3:$G$100,'04'!$R$3:$R$100,"-")</f>
        <v>0</v>
      </c>
      <c r="G325" s="68">
        <f>_xlfn.XLOOKUP($A325,'05'!$G$3:$G$100,'05'!$R$3:$R$100,"-")</f>
        <v>0</v>
      </c>
      <c r="H325" s="68">
        <f>_xlfn.XLOOKUP($A325,'06'!$G$3:$G$100,'06'!$R$3:$R$100,"-")</f>
        <v>0</v>
      </c>
      <c r="I325" s="68">
        <f>_xlfn.XLOOKUP($A325,'07'!$G$3:$G$100,'07'!$R$3:$R$100,"-")</f>
        <v>0</v>
      </c>
      <c r="J325" s="68">
        <f>_xlfn.XLOOKUP($A325,'08'!$G$3:$G$100,'08'!$R$3:$R$100,"-")</f>
        <v>0</v>
      </c>
      <c r="K325" s="68">
        <f>_xlfn.XLOOKUP($A325,'09'!$G$3:$G$100,'09'!$R$3:$R$100,"-")</f>
        <v>0</v>
      </c>
      <c r="L325" s="68">
        <f>_xlfn.XLOOKUP($A325,'10'!$G$3:$G$100,'10'!$R$3:$R$100,"-")</f>
        <v>0</v>
      </c>
      <c r="M325" s="68">
        <f>_xlfn.XLOOKUP($A325,'11'!$G$3:$G$100,'11'!$R$3:$R$100,"-")</f>
        <v>0</v>
      </c>
      <c r="N325" s="68">
        <f>_xlfn.XLOOKUP($A325,'12'!$G$3:$G$100,'12'!$R$3:$R$100,"-")</f>
        <v>0</v>
      </c>
      <c r="O325" s="79">
        <f>SUM(C325:N325)+_xlfn.XLOOKUP(A325,RegisteredPlayers!$F$3:$F$300,RegisteredPlayers!$H$3:$H$300,0)</f>
        <v>0</v>
      </c>
      <c r="P325" s="76">
        <f>_xlfn.XLOOKUP(A325,RegisteredPlayers!$F$3:$F$300,RegisteredPlayers!$I$3:$I$300,0)</f>
        <v>0</v>
      </c>
      <c r="Q325" s="82">
        <v>323</v>
      </c>
      <c r="R325" s="38"/>
      <c r="S325" s="61">
        <v>0</v>
      </c>
      <c r="T325" s="68">
        <v>0</v>
      </c>
      <c r="U325" s="68">
        <v>0</v>
      </c>
      <c r="V325" s="68">
        <v>0</v>
      </c>
      <c r="W325" s="68">
        <v>0</v>
      </c>
      <c r="X325" s="68">
        <v>0</v>
      </c>
      <c r="Y325" s="68">
        <v>0</v>
      </c>
      <c r="Z325" s="68">
        <v>0</v>
      </c>
      <c r="AA325" s="68">
        <v>0</v>
      </c>
      <c r="AB325" s="68">
        <v>0</v>
      </c>
      <c r="AC325" s="68">
        <v>0</v>
      </c>
      <c r="AD325" s="68">
        <v>0</v>
      </c>
      <c r="AE325" s="68">
        <v>0</v>
      </c>
      <c r="AF325" s="79">
        <v>0</v>
      </c>
      <c r="AG325" s="74">
        <v>0</v>
      </c>
      <c r="AH325" s="82">
        <v>323</v>
      </c>
    </row>
    <row r="326" spans="3:34" ht="18" customHeight="1" x14ac:dyDescent="0.25">
      <c r="C326" s="68">
        <f>_xlfn.XLOOKUP($A326,'01'!$G$3:$G$100,'01'!$R$3:$R$100,"-")</f>
        <v>0</v>
      </c>
      <c r="D326" s="68">
        <f>_xlfn.XLOOKUP($A326,'02'!$G$3:$G$100,'02'!$R$3:$R$100,"-")</f>
        <v>0</v>
      </c>
      <c r="E326" s="68">
        <f>_xlfn.XLOOKUP($A326,'03'!$G$3:$G$100,'03'!$R$3:$R$100,"-")</f>
        <v>0</v>
      </c>
      <c r="F326" s="68">
        <f>_xlfn.XLOOKUP($A326,'04'!$G$3:$G$100,'04'!$R$3:$R$100,"-")</f>
        <v>0</v>
      </c>
      <c r="G326" s="68">
        <f>_xlfn.XLOOKUP($A326,'05'!$G$3:$G$100,'05'!$R$3:$R$100,"-")</f>
        <v>0</v>
      </c>
      <c r="H326" s="68">
        <f>_xlfn.XLOOKUP($A326,'06'!$G$3:$G$100,'06'!$R$3:$R$100,"-")</f>
        <v>0</v>
      </c>
      <c r="I326" s="68">
        <f>_xlfn.XLOOKUP($A326,'07'!$G$3:$G$100,'07'!$R$3:$R$100,"-")</f>
        <v>0</v>
      </c>
      <c r="J326" s="68">
        <f>_xlfn.XLOOKUP($A326,'08'!$G$3:$G$100,'08'!$R$3:$R$100,"-")</f>
        <v>0</v>
      </c>
      <c r="K326" s="68">
        <f>_xlfn.XLOOKUP($A326,'09'!$G$3:$G$100,'09'!$R$3:$R$100,"-")</f>
        <v>0</v>
      </c>
      <c r="L326" s="68">
        <f>_xlfn.XLOOKUP($A326,'10'!$G$3:$G$100,'10'!$R$3:$R$100,"-")</f>
        <v>0</v>
      </c>
      <c r="M326" s="68">
        <f>_xlfn.XLOOKUP($A326,'11'!$G$3:$G$100,'11'!$R$3:$R$100,"-")</f>
        <v>0</v>
      </c>
      <c r="N326" s="68">
        <f>_xlfn.XLOOKUP($A326,'12'!$G$3:$G$100,'12'!$R$3:$R$100,"-")</f>
        <v>0</v>
      </c>
      <c r="O326" s="79">
        <f>SUM(C326:N326)+_xlfn.XLOOKUP(A326,RegisteredPlayers!$F$3:$F$300,RegisteredPlayers!$H$3:$H$300,0)</f>
        <v>0</v>
      </c>
      <c r="P326" s="76">
        <f>_xlfn.XLOOKUP(A326,RegisteredPlayers!$F$3:$F$300,RegisteredPlayers!$I$3:$I$300,0)</f>
        <v>0</v>
      </c>
      <c r="Q326" s="82">
        <v>324</v>
      </c>
      <c r="R326" s="38"/>
      <c r="S326" s="61">
        <v>0</v>
      </c>
      <c r="T326" s="68">
        <v>0</v>
      </c>
      <c r="U326" s="68">
        <v>0</v>
      </c>
      <c r="V326" s="68">
        <v>0</v>
      </c>
      <c r="W326" s="68">
        <v>0</v>
      </c>
      <c r="X326" s="68">
        <v>0</v>
      </c>
      <c r="Y326" s="68">
        <v>0</v>
      </c>
      <c r="Z326" s="68">
        <v>0</v>
      </c>
      <c r="AA326" s="68">
        <v>0</v>
      </c>
      <c r="AB326" s="68">
        <v>0</v>
      </c>
      <c r="AC326" s="68">
        <v>0</v>
      </c>
      <c r="AD326" s="68">
        <v>0</v>
      </c>
      <c r="AE326" s="68">
        <v>0</v>
      </c>
      <c r="AF326" s="79">
        <v>0</v>
      </c>
      <c r="AG326" s="74">
        <v>0</v>
      </c>
      <c r="AH326" s="82">
        <v>324</v>
      </c>
    </row>
    <row r="327" spans="3:34" ht="18" customHeight="1" x14ac:dyDescent="0.25">
      <c r="C327" s="68">
        <f>_xlfn.XLOOKUP($A327,'01'!$G$3:$G$100,'01'!$R$3:$R$100,"-")</f>
        <v>0</v>
      </c>
      <c r="D327" s="68">
        <f>_xlfn.XLOOKUP($A327,'02'!$G$3:$G$100,'02'!$R$3:$R$100,"-")</f>
        <v>0</v>
      </c>
      <c r="E327" s="68">
        <f>_xlfn.XLOOKUP($A327,'03'!$G$3:$G$100,'03'!$R$3:$R$100,"-")</f>
        <v>0</v>
      </c>
      <c r="F327" s="68">
        <f>_xlfn.XLOOKUP($A327,'04'!$G$3:$G$100,'04'!$R$3:$R$100,"-")</f>
        <v>0</v>
      </c>
      <c r="G327" s="68">
        <f>_xlfn.XLOOKUP($A327,'05'!$G$3:$G$100,'05'!$R$3:$R$100,"-")</f>
        <v>0</v>
      </c>
      <c r="H327" s="68">
        <f>_xlfn.XLOOKUP($A327,'06'!$G$3:$G$100,'06'!$R$3:$R$100,"-")</f>
        <v>0</v>
      </c>
      <c r="I327" s="68">
        <f>_xlfn.XLOOKUP($A327,'07'!$G$3:$G$100,'07'!$R$3:$R$100,"-")</f>
        <v>0</v>
      </c>
      <c r="J327" s="68">
        <f>_xlfn.XLOOKUP($A327,'08'!$G$3:$G$100,'08'!$R$3:$R$100,"-")</f>
        <v>0</v>
      </c>
      <c r="K327" s="68">
        <f>_xlfn.XLOOKUP($A327,'09'!$G$3:$G$100,'09'!$R$3:$R$100,"-")</f>
        <v>0</v>
      </c>
      <c r="L327" s="68">
        <f>_xlfn.XLOOKUP($A327,'10'!$G$3:$G$100,'10'!$R$3:$R$100,"-")</f>
        <v>0</v>
      </c>
      <c r="M327" s="68">
        <f>_xlfn.XLOOKUP($A327,'11'!$G$3:$G$100,'11'!$R$3:$R$100,"-")</f>
        <v>0</v>
      </c>
      <c r="N327" s="68">
        <f>_xlfn.XLOOKUP($A327,'12'!$G$3:$G$100,'12'!$R$3:$R$100,"-")</f>
        <v>0</v>
      </c>
      <c r="O327" s="79">
        <f>SUM(C327:N327)+_xlfn.XLOOKUP(A327,RegisteredPlayers!$F$3:$F$300,RegisteredPlayers!$H$3:$H$300,0)</f>
        <v>0</v>
      </c>
      <c r="P327" s="76">
        <f>_xlfn.XLOOKUP(A327,RegisteredPlayers!$F$3:$F$300,RegisteredPlayers!$I$3:$I$300,0)</f>
        <v>0</v>
      </c>
      <c r="Q327" s="83">
        <v>325</v>
      </c>
      <c r="R327" s="38"/>
      <c r="S327" s="61">
        <v>0</v>
      </c>
      <c r="T327" s="68">
        <v>0</v>
      </c>
      <c r="U327" s="68">
        <v>0</v>
      </c>
      <c r="V327" s="68">
        <v>0</v>
      </c>
      <c r="W327" s="68">
        <v>0</v>
      </c>
      <c r="X327" s="68">
        <v>0</v>
      </c>
      <c r="Y327" s="68">
        <v>0</v>
      </c>
      <c r="Z327" s="68">
        <v>0</v>
      </c>
      <c r="AA327" s="68">
        <v>0</v>
      </c>
      <c r="AB327" s="68">
        <v>0</v>
      </c>
      <c r="AC327" s="68">
        <v>0</v>
      </c>
      <c r="AD327" s="68">
        <v>0</v>
      </c>
      <c r="AE327" s="68">
        <v>0</v>
      </c>
      <c r="AF327" s="79">
        <v>0</v>
      </c>
      <c r="AG327" s="74">
        <v>0</v>
      </c>
      <c r="AH327" s="83">
        <v>325</v>
      </c>
    </row>
    <row r="328" spans="3:34" ht="18" customHeight="1" x14ac:dyDescent="0.25">
      <c r="C328" s="68">
        <f>_xlfn.XLOOKUP($A328,'01'!$G$3:$G$100,'01'!$R$3:$R$100,"-")</f>
        <v>0</v>
      </c>
      <c r="D328" s="68">
        <f>_xlfn.XLOOKUP($A328,'02'!$G$3:$G$100,'02'!$R$3:$R$100,"-")</f>
        <v>0</v>
      </c>
      <c r="E328" s="68">
        <f>_xlfn.XLOOKUP($A328,'03'!$G$3:$G$100,'03'!$R$3:$R$100,"-")</f>
        <v>0</v>
      </c>
      <c r="F328" s="68">
        <f>_xlfn.XLOOKUP($A328,'04'!$G$3:$G$100,'04'!$R$3:$R$100,"-")</f>
        <v>0</v>
      </c>
      <c r="G328" s="68">
        <f>_xlfn.XLOOKUP($A328,'05'!$G$3:$G$100,'05'!$R$3:$R$100,"-")</f>
        <v>0</v>
      </c>
      <c r="H328" s="68">
        <f>_xlfn.XLOOKUP($A328,'06'!$G$3:$G$100,'06'!$R$3:$R$100,"-")</f>
        <v>0</v>
      </c>
      <c r="I328" s="68">
        <f>_xlfn.XLOOKUP($A328,'07'!$G$3:$G$100,'07'!$R$3:$R$100,"-")</f>
        <v>0</v>
      </c>
      <c r="J328" s="68">
        <f>_xlfn.XLOOKUP($A328,'08'!$G$3:$G$100,'08'!$R$3:$R$100,"-")</f>
        <v>0</v>
      </c>
      <c r="K328" s="68">
        <f>_xlfn.XLOOKUP($A328,'09'!$G$3:$G$100,'09'!$R$3:$R$100,"-")</f>
        <v>0</v>
      </c>
      <c r="L328" s="68">
        <f>_xlfn.XLOOKUP($A328,'10'!$G$3:$G$100,'10'!$R$3:$R$100,"-")</f>
        <v>0</v>
      </c>
      <c r="M328" s="68">
        <f>_xlfn.XLOOKUP($A328,'11'!$G$3:$G$100,'11'!$R$3:$R$100,"-")</f>
        <v>0</v>
      </c>
      <c r="N328" s="68">
        <f>_xlfn.XLOOKUP($A328,'12'!$G$3:$G$100,'12'!$R$3:$R$100,"-")</f>
        <v>0</v>
      </c>
      <c r="O328" s="79">
        <f>SUM(C328:N328)+_xlfn.XLOOKUP(A328,RegisteredPlayers!$F$3:$F$300,RegisteredPlayers!$H$3:$H$300,0)</f>
        <v>0</v>
      </c>
      <c r="P328" s="76">
        <f>_xlfn.XLOOKUP(A328,RegisteredPlayers!$F$3:$F$300,RegisteredPlayers!$I$3:$I$300,0)</f>
        <v>0</v>
      </c>
      <c r="Q328" s="82">
        <v>326</v>
      </c>
      <c r="R328" s="38"/>
      <c r="S328" s="61">
        <v>0</v>
      </c>
      <c r="T328" s="68">
        <v>0</v>
      </c>
      <c r="U328" s="68">
        <v>0</v>
      </c>
      <c r="V328" s="68">
        <v>0</v>
      </c>
      <c r="W328" s="68">
        <v>0</v>
      </c>
      <c r="X328" s="68">
        <v>0</v>
      </c>
      <c r="Y328" s="68">
        <v>0</v>
      </c>
      <c r="Z328" s="68">
        <v>0</v>
      </c>
      <c r="AA328" s="68">
        <v>0</v>
      </c>
      <c r="AB328" s="68">
        <v>0</v>
      </c>
      <c r="AC328" s="68">
        <v>0</v>
      </c>
      <c r="AD328" s="68">
        <v>0</v>
      </c>
      <c r="AE328" s="68">
        <v>0</v>
      </c>
      <c r="AF328" s="79">
        <v>0</v>
      </c>
      <c r="AG328" s="74">
        <v>0</v>
      </c>
      <c r="AH328" s="82">
        <v>326</v>
      </c>
    </row>
    <row r="329" spans="3:34" ht="18" customHeight="1" x14ac:dyDescent="0.25">
      <c r="C329" s="68">
        <f>_xlfn.XLOOKUP($A329,'01'!$G$3:$G$100,'01'!$R$3:$R$100,"-")</f>
        <v>0</v>
      </c>
      <c r="D329" s="68">
        <f>_xlfn.XLOOKUP($A329,'02'!$G$3:$G$100,'02'!$R$3:$R$100,"-")</f>
        <v>0</v>
      </c>
      <c r="E329" s="68">
        <f>_xlfn.XLOOKUP($A329,'03'!$G$3:$G$100,'03'!$R$3:$R$100,"-")</f>
        <v>0</v>
      </c>
      <c r="F329" s="68">
        <f>_xlfn.XLOOKUP($A329,'04'!$G$3:$G$100,'04'!$R$3:$R$100,"-")</f>
        <v>0</v>
      </c>
      <c r="G329" s="68">
        <f>_xlfn.XLOOKUP($A329,'05'!$G$3:$G$100,'05'!$R$3:$R$100,"-")</f>
        <v>0</v>
      </c>
      <c r="H329" s="68">
        <f>_xlfn.XLOOKUP($A329,'06'!$G$3:$G$100,'06'!$R$3:$R$100,"-")</f>
        <v>0</v>
      </c>
      <c r="I329" s="68">
        <f>_xlfn.XLOOKUP($A329,'07'!$G$3:$G$100,'07'!$R$3:$R$100,"-")</f>
        <v>0</v>
      </c>
      <c r="J329" s="68">
        <f>_xlfn.XLOOKUP($A329,'08'!$G$3:$G$100,'08'!$R$3:$R$100,"-")</f>
        <v>0</v>
      </c>
      <c r="K329" s="68">
        <f>_xlfn.XLOOKUP($A329,'09'!$G$3:$G$100,'09'!$R$3:$R$100,"-")</f>
        <v>0</v>
      </c>
      <c r="L329" s="68">
        <f>_xlfn.XLOOKUP($A329,'10'!$G$3:$G$100,'10'!$R$3:$R$100,"-")</f>
        <v>0</v>
      </c>
      <c r="M329" s="68">
        <f>_xlfn.XLOOKUP($A329,'11'!$G$3:$G$100,'11'!$R$3:$R$100,"-")</f>
        <v>0</v>
      </c>
      <c r="N329" s="68">
        <f>_xlfn.XLOOKUP($A329,'12'!$G$3:$G$100,'12'!$R$3:$R$100,"-")</f>
        <v>0</v>
      </c>
      <c r="O329" s="79">
        <f>SUM(C329:N329)+_xlfn.XLOOKUP(A329,RegisteredPlayers!$F$3:$F$300,RegisteredPlayers!$H$3:$H$300,0)</f>
        <v>0</v>
      </c>
      <c r="P329" s="76">
        <f>_xlfn.XLOOKUP(A329,RegisteredPlayers!$F$3:$F$300,RegisteredPlayers!$I$3:$I$300,0)</f>
        <v>0</v>
      </c>
      <c r="Q329" s="82">
        <v>327</v>
      </c>
      <c r="R329" s="38"/>
      <c r="S329" s="61">
        <v>0</v>
      </c>
      <c r="T329" s="68">
        <v>0</v>
      </c>
      <c r="U329" s="68">
        <v>0</v>
      </c>
      <c r="V329" s="68">
        <v>0</v>
      </c>
      <c r="W329" s="68">
        <v>0</v>
      </c>
      <c r="X329" s="68">
        <v>0</v>
      </c>
      <c r="Y329" s="68">
        <v>0</v>
      </c>
      <c r="Z329" s="68">
        <v>0</v>
      </c>
      <c r="AA329" s="68">
        <v>0</v>
      </c>
      <c r="AB329" s="68">
        <v>0</v>
      </c>
      <c r="AC329" s="68">
        <v>0</v>
      </c>
      <c r="AD329" s="68">
        <v>0</v>
      </c>
      <c r="AE329" s="68">
        <v>0</v>
      </c>
      <c r="AF329" s="79">
        <v>0</v>
      </c>
      <c r="AG329" s="74">
        <v>0</v>
      </c>
      <c r="AH329" s="82">
        <v>327</v>
      </c>
    </row>
    <row r="330" spans="3:34" ht="18" customHeight="1" x14ac:dyDescent="0.25">
      <c r="C330" s="68">
        <f>_xlfn.XLOOKUP($A330,'01'!$G$3:$G$100,'01'!$R$3:$R$100,"-")</f>
        <v>0</v>
      </c>
      <c r="D330" s="68">
        <f>_xlfn.XLOOKUP($A330,'02'!$G$3:$G$100,'02'!$R$3:$R$100,"-")</f>
        <v>0</v>
      </c>
      <c r="E330" s="68">
        <f>_xlfn.XLOOKUP($A330,'03'!$G$3:$G$100,'03'!$R$3:$R$100,"-")</f>
        <v>0</v>
      </c>
      <c r="F330" s="68">
        <f>_xlfn.XLOOKUP($A330,'04'!$G$3:$G$100,'04'!$R$3:$R$100,"-")</f>
        <v>0</v>
      </c>
      <c r="G330" s="68">
        <f>_xlfn.XLOOKUP($A330,'05'!$G$3:$G$100,'05'!$R$3:$R$100,"-")</f>
        <v>0</v>
      </c>
      <c r="H330" s="68">
        <f>_xlfn.XLOOKUP($A330,'06'!$G$3:$G$100,'06'!$R$3:$R$100,"-")</f>
        <v>0</v>
      </c>
      <c r="I330" s="68">
        <f>_xlfn.XLOOKUP($A330,'07'!$G$3:$G$100,'07'!$R$3:$R$100,"-")</f>
        <v>0</v>
      </c>
      <c r="J330" s="68">
        <f>_xlfn.XLOOKUP($A330,'08'!$G$3:$G$100,'08'!$R$3:$R$100,"-")</f>
        <v>0</v>
      </c>
      <c r="K330" s="68">
        <f>_xlfn.XLOOKUP($A330,'09'!$G$3:$G$100,'09'!$R$3:$R$100,"-")</f>
        <v>0</v>
      </c>
      <c r="L330" s="68">
        <f>_xlfn.XLOOKUP($A330,'10'!$G$3:$G$100,'10'!$R$3:$R$100,"-")</f>
        <v>0</v>
      </c>
      <c r="M330" s="68">
        <f>_xlfn.XLOOKUP($A330,'11'!$G$3:$G$100,'11'!$R$3:$R$100,"-")</f>
        <v>0</v>
      </c>
      <c r="N330" s="68">
        <f>_xlfn.XLOOKUP($A330,'12'!$G$3:$G$100,'12'!$R$3:$R$100,"-")</f>
        <v>0</v>
      </c>
      <c r="O330" s="79">
        <f>SUM(C330:N330)+_xlfn.XLOOKUP(A330,RegisteredPlayers!$F$3:$F$300,RegisteredPlayers!$H$3:$H$300,0)</f>
        <v>0</v>
      </c>
      <c r="P330" s="76">
        <f>_xlfn.XLOOKUP(A330,RegisteredPlayers!$F$3:$F$300,RegisteredPlayers!$I$3:$I$300,0)</f>
        <v>0</v>
      </c>
      <c r="Q330" s="82">
        <v>328</v>
      </c>
      <c r="R330" s="38"/>
      <c r="S330" s="61">
        <v>0</v>
      </c>
      <c r="T330" s="68">
        <v>0</v>
      </c>
      <c r="U330" s="68">
        <v>0</v>
      </c>
      <c r="V330" s="68">
        <v>0</v>
      </c>
      <c r="W330" s="68">
        <v>0</v>
      </c>
      <c r="X330" s="68">
        <v>0</v>
      </c>
      <c r="Y330" s="68">
        <v>0</v>
      </c>
      <c r="Z330" s="68">
        <v>0</v>
      </c>
      <c r="AA330" s="68">
        <v>0</v>
      </c>
      <c r="AB330" s="68">
        <v>0</v>
      </c>
      <c r="AC330" s="68">
        <v>0</v>
      </c>
      <c r="AD330" s="68">
        <v>0</v>
      </c>
      <c r="AE330" s="68">
        <v>0</v>
      </c>
      <c r="AF330" s="79">
        <v>0</v>
      </c>
      <c r="AG330" s="74">
        <v>0</v>
      </c>
      <c r="AH330" s="82">
        <v>328</v>
      </c>
    </row>
    <row r="331" spans="3:34" ht="18" customHeight="1" x14ac:dyDescent="0.25">
      <c r="C331" s="68">
        <f>_xlfn.XLOOKUP($A331,'01'!$G$3:$G$100,'01'!$R$3:$R$100,"-")</f>
        <v>0</v>
      </c>
      <c r="D331" s="68">
        <f>_xlfn.XLOOKUP($A331,'02'!$G$3:$G$100,'02'!$R$3:$R$100,"-")</f>
        <v>0</v>
      </c>
      <c r="E331" s="68">
        <f>_xlfn.XLOOKUP($A331,'03'!$G$3:$G$100,'03'!$R$3:$R$100,"-")</f>
        <v>0</v>
      </c>
      <c r="F331" s="68">
        <f>_xlfn.XLOOKUP($A331,'04'!$G$3:$G$100,'04'!$R$3:$R$100,"-")</f>
        <v>0</v>
      </c>
      <c r="G331" s="68">
        <f>_xlfn.XLOOKUP($A331,'05'!$G$3:$G$100,'05'!$R$3:$R$100,"-")</f>
        <v>0</v>
      </c>
      <c r="H331" s="68">
        <f>_xlfn.XLOOKUP($A331,'06'!$G$3:$G$100,'06'!$R$3:$R$100,"-")</f>
        <v>0</v>
      </c>
      <c r="I331" s="68">
        <f>_xlfn.XLOOKUP($A331,'07'!$G$3:$G$100,'07'!$R$3:$R$100,"-")</f>
        <v>0</v>
      </c>
      <c r="J331" s="68">
        <f>_xlfn.XLOOKUP($A331,'08'!$G$3:$G$100,'08'!$R$3:$R$100,"-")</f>
        <v>0</v>
      </c>
      <c r="K331" s="68">
        <f>_xlfn.XLOOKUP($A331,'09'!$G$3:$G$100,'09'!$R$3:$R$100,"-")</f>
        <v>0</v>
      </c>
      <c r="L331" s="68">
        <f>_xlfn.XLOOKUP($A331,'10'!$G$3:$G$100,'10'!$R$3:$R$100,"-")</f>
        <v>0</v>
      </c>
      <c r="M331" s="68">
        <f>_xlfn.XLOOKUP($A331,'11'!$G$3:$G$100,'11'!$R$3:$R$100,"-")</f>
        <v>0</v>
      </c>
      <c r="N331" s="68">
        <f>_xlfn.XLOOKUP($A331,'12'!$G$3:$G$100,'12'!$R$3:$R$100,"-")</f>
        <v>0</v>
      </c>
      <c r="O331" s="79">
        <f>SUM(C331:N331)+_xlfn.XLOOKUP(A331,RegisteredPlayers!$F$3:$F$300,RegisteredPlayers!$H$3:$H$300,0)</f>
        <v>0</v>
      </c>
      <c r="P331" s="76">
        <f>_xlfn.XLOOKUP(A331,RegisteredPlayers!$F$3:$F$300,RegisteredPlayers!$I$3:$I$300,0)</f>
        <v>0</v>
      </c>
      <c r="Q331" s="82">
        <v>329</v>
      </c>
      <c r="R331" s="38"/>
      <c r="S331" s="61">
        <v>0</v>
      </c>
      <c r="T331" s="68">
        <v>0</v>
      </c>
      <c r="U331" s="68">
        <v>0</v>
      </c>
      <c r="V331" s="68">
        <v>0</v>
      </c>
      <c r="W331" s="68">
        <v>0</v>
      </c>
      <c r="X331" s="68">
        <v>0</v>
      </c>
      <c r="Y331" s="68">
        <v>0</v>
      </c>
      <c r="Z331" s="68">
        <v>0</v>
      </c>
      <c r="AA331" s="68">
        <v>0</v>
      </c>
      <c r="AB331" s="68">
        <v>0</v>
      </c>
      <c r="AC331" s="68">
        <v>0</v>
      </c>
      <c r="AD331" s="68">
        <v>0</v>
      </c>
      <c r="AE331" s="68">
        <v>0</v>
      </c>
      <c r="AF331" s="79">
        <v>0</v>
      </c>
      <c r="AG331" s="74">
        <v>0</v>
      </c>
      <c r="AH331" s="82">
        <v>329</v>
      </c>
    </row>
    <row r="332" spans="3:34" ht="18" customHeight="1" x14ac:dyDescent="0.25">
      <c r="C332" s="68">
        <f>_xlfn.XLOOKUP($A332,'01'!$G$3:$G$100,'01'!$R$3:$R$100,"-")</f>
        <v>0</v>
      </c>
      <c r="D332" s="68">
        <f>_xlfn.XLOOKUP($A332,'02'!$G$3:$G$100,'02'!$R$3:$R$100,"-")</f>
        <v>0</v>
      </c>
      <c r="E332" s="68">
        <f>_xlfn.XLOOKUP($A332,'03'!$G$3:$G$100,'03'!$R$3:$R$100,"-")</f>
        <v>0</v>
      </c>
      <c r="F332" s="68">
        <f>_xlfn.XLOOKUP($A332,'04'!$G$3:$G$100,'04'!$R$3:$R$100,"-")</f>
        <v>0</v>
      </c>
      <c r="G332" s="68">
        <f>_xlfn.XLOOKUP($A332,'05'!$G$3:$G$100,'05'!$R$3:$R$100,"-")</f>
        <v>0</v>
      </c>
      <c r="H332" s="68">
        <f>_xlfn.XLOOKUP($A332,'06'!$G$3:$G$100,'06'!$R$3:$R$100,"-")</f>
        <v>0</v>
      </c>
      <c r="I332" s="68">
        <f>_xlfn.XLOOKUP($A332,'07'!$G$3:$G$100,'07'!$R$3:$R$100,"-")</f>
        <v>0</v>
      </c>
      <c r="J332" s="68">
        <f>_xlfn.XLOOKUP($A332,'08'!$G$3:$G$100,'08'!$R$3:$R$100,"-")</f>
        <v>0</v>
      </c>
      <c r="K332" s="68">
        <f>_xlfn.XLOOKUP($A332,'09'!$G$3:$G$100,'09'!$R$3:$R$100,"-")</f>
        <v>0</v>
      </c>
      <c r="L332" s="68">
        <f>_xlfn.XLOOKUP($A332,'10'!$G$3:$G$100,'10'!$R$3:$R$100,"-")</f>
        <v>0</v>
      </c>
      <c r="M332" s="68">
        <f>_xlfn.XLOOKUP($A332,'11'!$G$3:$G$100,'11'!$R$3:$R$100,"-")</f>
        <v>0</v>
      </c>
      <c r="N332" s="68">
        <f>_xlfn.XLOOKUP($A332,'12'!$G$3:$G$100,'12'!$R$3:$R$100,"-")</f>
        <v>0</v>
      </c>
      <c r="O332" s="79">
        <f>SUM(C332:N332)+_xlfn.XLOOKUP(A332,RegisteredPlayers!$F$3:$F$300,RegisteredPlayers!$H$3:$H$300,0)</f>
        <v>0</v>
      </c>
      <c r="P332" s="76">
        <f>_xlfn.XLOOKUP(A332,RegisteredPlayers!$F$3:$F$300,RegisteredPlayers!$I$3:$I$300,0)</f>
        <v>0</v>
      </c>
      <c r="Q332" s="82">
        <v>330</v>
      </c>
      <c r="R332" s="38"/>
      <c r="S332" s="61">
        <v>0</v>
      </c>
      <c r="T332" s="68">
        <v>0</v>
      </c>
      <c r="U332" s="68">
        <v>0</v>
      </c>
      <c r="V332" s="68">
        <v>0</v>
      </c>
      <c r="W332" s="68">
        <v>0</v>
      </c>
      <c r="X332" s="68">
        <v>0</v>
      </c>
      <c r="Y332" s="68">
        <v>0</v>
      </c>
      <c r="Z332" s="68">
        <v>0</v>
      </c>
      <c r="AA332" s="68">
        <v>0</v>
      </c>
      <c r="AB332" s="68">
        <v>0</v>
      </c>
      <c r="AC332" s="68">
        <v>0</v>
      </c>
      <c r="AD332" s="68">
        <v>0</v>
      </c>
      <c r="AE332" s="68">
        <v>0</v>
      </c>
      <c r="AF332" s="79">
        <v>0</v>
      </c>
      <c r="AG332" s="74">
        <v>0</v>
      </c>
      <c r="AH332" s="82">
        <v>330</v>
      </c>
    </row>
    <row r="333" spans="3:34" ht="18" customHeight="1" x14ac:dyDescent="0.25">
      <c r="C333" s="68">
        <f>_xlfn.XLOOKUP($A333,'01'!$G$3:$G$100,'01'!$R$3:$R$100,"-")</f>
        <v>0</v>
      </c>
      <c r="D333" s="68">
        <f>_xlfn.XLOOKUP($A333,'02'!$G$3:$G$100,'02'!$R$3:$R$100,"-")</f>
        <v>0</v>
      </c>
      <c r="E333" s="68">
        <f>_xlfn.XLOOKUP($A333,'03'!$G$3:$G$100,'03'!$R$3:$R$100,"-")</f>
        <v>0</v>
      </c>
      <c r="F333" s="68">
        <f>_xlfn.XLOOKUP($A333,'04'!$G$3:$G$100,'04'!$R$3:$R$100,"-")</f>
        <v>0</v>
      </c>
      <c r="G333" s="68">
        <f>_xlfn.XLOOKUP($A333,'05'!$G$3:$G$100,'05'!$R$3:$R$100,"-")</f>
        <v>0</v>
      </c>
      <c r="H333" s="68">
        <f>_xlfn.XLOOKUP($A333,'06'!$G$3:$G$100,'06'!$R$3:$R$100,"-")</f>
        <v>0</v>
      </c>
      <c r="I333" s="68">
        <f>_xlfn.XLOOKUP($A333,'07'!$G$3:$G$100,'07'!$R$3:$R$100,"-")</f>
        <v>0</v>
      </c>
      <c r="J333" s="68">
        <f>_xlfn.XLOOKUP($A333,'08'!$G$3:$G$100,'08'!$R$3:$R$100,"-")</f>
        <v>0</v>
      </c>
      <c r="K333" s="68">
        <f>_xlfn.XLOOKUP($A333,'09'!$G$3:$G$100,'09'!$R$3:$R$100,"-")</f>
        <v>0</v>
      </c>
      <c r="L333" s="68">
        <f>_xlfn.XLOOKUP($A333,'10'!$G$3:$G$100,'10'!$R$3:$R$100,"-")</f>
        <v>0</v>
      </c>
      <c r="M333" s="68">
        <f>_xlfn.XLOOKUP($A333,'11'!$G$3:$G$100,'11'!$R$3:$R$100,"-")</f>
        <v>0</v>
      </c>
      <c r="N333" s="68">
        <f>_xlfn.XLOOKUP($A333,'12'!$G$3:$G$100,'12'!$R$3:$R$100,"-")</f>
        <v>0</v>
      </c>
      <c r="O333" s="79">
        <f>SUM(C333:N333)+_xlfn.XLOOKUP(A333,RegisteredPlayers!$F$3:$F$300,RegisteredPlayers!$H$3:$H$300,0)</f>
        <v>0</v>
      </c>
      <c r="P333" s="76">
        <f>_xlfn.XLOOKUP(A333,RegisteredPlayers!$F$3:$F$300,RegisteredPlayers!$I$3:$I$300,0)</f>
        <v>0</v>
      </c>
      <c r="Q333" s="82">
        <v>331</v>
      </c>
      <c r="R333" s="38"/>
      <c r="S333" s="61">
        <v>0</v>
      </c>
      <c r="T333" s="68">
        <v>0</v>
      </c>
      <c r="U333" s="68">
        <v>0</v>
      </c>
      <c r="V333" s="68">
        <v>0</v>
      </c>
      <c r="W333" s="68">
        <v>0</v>
      </c>
      <c r="X333" s="68">
        <v>0</v>
      </c>
      <c r="Y333" s="68">
        <v>0</v>
      </c>
      <c r="Z333" s="68">
        <v>0</v>
      </c>
      <c r="AA333" s="68">
        <v>0</v>
      </c>
      <c r="AB333" s="68">
        <v>0</v>
      </c>
      <c r="AC333" s="68">
        <v>0</v>
      </c>
      <c r="AD333" s="68">
        <v>0</v>
      </c>
      <c r="AE333" s="68">
        <v>0</v>
      </c>
      <c r="AF333" s="79">
        <v>0</v>
      </c>
      <c r="AG333" s="74">
        <v>0</v>
      </c>
      <c r="AH333" s="82">
        <v>331</v>
      </c>
    </row>
    <row r="334" spans="3:34" ht="18" customHeight="1" x14ac:dyDescent="0.25">
      <c r="C334" s="68">
        <f>_xlfn.XLOOKUP($A334,'01'!$G$3:$G$100,'01'!$R$3:$R$100,"-")</f>
        <v>0</v>
      </c>
      <c r="D334" s="68">
        <f>_xlfn.XLOOKUP($A334,'02'!$G$3:$G$100,'02'!$R$3:$R$100,"-")</f>
        <v>0</v>
      </c>
      <c r="E334" s="68">
        <f>_xlfn.XLOOKUP($A334,'03'!$G$3:$G$100,'03'!$R$3:$R$100,"-")</f>
        <v>0</v>
      </c>
      <c r="F334" s="68">
        <f>_xlfn.XLOOKUP($A334,'04'!$G$3:$G$100,'04'!$R$3:$R$100,"-")</f>
        <v>0</v>
      </c>
      <c r="G334" s="68">
        <f>_xlfn.XLOOKUP($A334,'05'!$G$3:$G$100,'05'!$R$3:$R$100,"-")</f>
        <v>0</v>
      </c>
      <c r="H334" s="68">
        <f>_xlfn.XLOOKUP($A334,'06'!$G$3:$G$100,'06'!$R$3:$R$100,"-")</f>
        <v>0</v>
      </c>
      <c r="I334" s="68">
        <f>_xlfn.XLOOKUP($A334,'07'!$G$3:$G$100,'07'!$R$3:$R$100,"-")</f>
        <v>0</v>
      </c>
      <c r="J334" s="68">
        <f>_xlfn.XLOOKUP($A334,'08'!$G$3:$G$100,'08'!$R$3:$R$100,"-")</f>
        <v>0</v>
      </c>
      <c r="K334" s="68">
        <f>_xlfn.XLOOKUP($A334,'09'!$G$3:$G$100,'09'!$R$3:$R$100,"-")</f>
        <v>0</v>
      </c>
      <c r="L334" s="68">
        <f>_xlfn.XLOOKUP($A334,'10'!$G$3:$G$100,'10'!$R$3:$R$100,"-")</f>
        <v>0</v>
      </c>
      <c r="M334" s="68">
        <f>_xlfn.XLOOKUP($A334,'11'!$G$3:$G$100,'11'!$R$3:$R$100,"-")</f>
        <v>0</v>
      </c>
      <c r="N334" s="68">
        <f>_xlfn.XLOOKUP($A334,'12'!$G$3:$G$100,'12'!$R$3:$R$100,"-")</f>
        <v>0</v>
      </c>
      <c r="O334" s="79">
        <f>SUM(C334:N334)+_xlfn.XLOOKUP(A334,RegisteredPlayers!$F$3:$F$300,RegisteredPlayers!$H$3:$H$300,0)</f>
        <v>0</v>
      </c>
      <c r="P334" s="76">
        <f>_xlfn.XLOOKUP(A334,RegisteredPlayers!$F$3:$F$300,RegisteredPlayers!$I$3:$I$300,0)</f>
        <v>0</v>
      </c>
      <c r="Q334" s="82">
        <v>332</v>
      </c>
      <c r="R334" s="38"/>
      <c r="S334" s="61">
        <v>0</v>
      </c>
      <c r="T334" s="68">
        <v>0</v>
      </c>
      <c r="U334" s="68">
        <v>0</v>
      </c>
      <c r="V334" s="68">
        <v>0</v>
      </c>
      <c r="W334" s="68">
        <v>0</v>
      </c>
      <c r="X334" s="68">
        <v>0</v>
      </c>
      <c r="Y334" s="68">
        <v>0</v>
      </c>
      <c r="Z334" s="68">
        <v>0</v>
      </c>
      <c r="AA334" s="68">
        <v>0</v>
      </c>
      <c r="AB334" s="68">
        <v>0</v>
      </c>
      <c r="AC334" s="68">
        <v>0</v>
      </c>
      <c r="AD334" s="68">
        <v>0</v>
      </c>
      <c r="AE334" s="68">
        <v>0</v>
      </c>
      <c r="AF334" s="79">
        <v>0</v>
      </c>
      <c r="AG334" s="74">
        <v>0</v>
      </c>
      <c r="AH334" s="82">
        <v>332</v>
      </c>
    </row>
    <row r="335" spans="3:34" ht="18" customHeight="1" x14ac:dyDescent="0.25">
      <c r="C335" s="68">
        <f>_xlfn.XLOOKUP($A335,'01'!$G$3:$G$100,'01'!$R$3:$R$100,"-")</f>
        <v>0</v>
      </c>
      <c r="D335" s="68">
        <f>_xlfn.XLOOKUP($A335,'02'!$G$3:$G$100,'02'!$R$3:$R$100,"-")</f>
        <v>0</v>
      </c>
      <c r="E335" s="68">
        <f>_xlfn.XLOOKUP($A335,'03'!$G$3:$G$100,'03'!$R$3:$R$100,"-")</f>
        <v>0</v>
      </c>
      <c r="F335" s="68">
        <f>_xlfn.XLOOKUP($A335,'04'!$G$3:$G$100,'04'!$R$3:$R$100,"-")</f>
        <v>0</v>
      </c>
      <c r="G335" s="68">
        <f>_xlfn.XLOOKUP($A335,'05'!$G$3:$G$100,'05'!$R$3:$R$100,"-")</f>
        <v>0</v>
      </c>
      <c r="H335" s="68">
        <f>_xlfn.XLOOKUP($A335,'06'!$G$3:$G$100,'06'!$R$3:$R$100,"-")</f>
        <v>0</v>
      </c>
      <c r="I335" s="68">
        <f>_xlfn.XLOOKUP($A335,'07'!$G$3:$G$100,'07'!$R$3:$R$100,"-")</f>
        <v>0</v>
      </c>
      <c r="J335" s="68">
        <f>_xlfn.XLOOKUP($A335,'08'!$G$3:$G$100,'08'!$R$3:$R$100,"-")</f>
        <v>0</v>
      </c>
      <c r="K335" s="68">
        <f>_xlfn.XLOOKUP($A335,'09'!$G$3:$G$100,'09'!$R$3:$R$100,"-")</f>
        <v>0</v>
      </c>
      <c r="L335" s="68">
        <f>_xlfn.XLOOKUP($A335,'10'!$G$3:$G$100,'10'!$R$3:$R$100,"-")</f>
        <v>0</v>
      </c>
      <c r="M335" s="68">
        <f>_xlfn.XLOOKUP($A335,'11'!$G$3:$G$100,'11'!$R$3:$R$100,"-")</f>
        <v>0</v>
      </c>
      <c r="N335" s="68">
        <f>_xlfn.XLOOKUP($A335,'12'!$G$3:$G$100,'12'!$R$3:$R$100,"-")</f>
        <v>0</v>
      </c>
      <c r="O335" s="79">
        <f>SUM(C335:N335)+_xlfn.XLOOKUP(A335,RegisteredPlayers!$F$3:$F$300,RegisteredPlayers!$H$3:$H$300,0)</f>
        <v>0</v>
      </c>
      <c r="P335" s="76">
        <f>_xlfn.XLOOKUP(A335,RegisteredPlayers!$F$3:$F$300,RegisteredPlayers!$I$3:$I$300,0)</f>
        <v>0</v>
      </c>
      <c r="Q335" s="82">
        <v>333</v>
      </c>
      <c r="R335" s="38"/>
      <c r="S335" s="61">
        <v>0</v>
      </c>
      <c r="T335" s="68">
        <v>0</v>
      </c>
      <c r="U335" s="68">
        <v>0</v>
      </c>
      <c r="V335" s="68">
        <v>0</v>
      </c>
      <c r="W335" s="68">
        <v>0</v>
      </c>
      <c r="X335" s="68">
        <v>0</v>
      </c>
      <c r="Y335" s="68">
        <v>0</v>
      </c>
      <c r="Z335" s="68">
        <v>0</v>
      </c>
      <c r="AA335" s="68">
        <v>0</v>
      </c>
      <c r="AB335" s="68">
        <v>0</v>
      </c>
      <c r="AC335" s="68">
        <v>0</v>
      </c>
      <c r="AD335" s="68">
        <v>0</v>
      </c>
      <c r="AE335" s="68">
        <v>0</v>
      </c>
      <c r="AF335" s="79">
        <v>0</v>
      </c>
      <c r="AG335" s="74">
        <v>0</v>
      </c>
      <c r="AH335" s="82">
        <v>333</v>
      </c>
    </row>
    <row r="336" spans="3:34" ht="18" customHeight="1" x14ac:dyDescent="0.25">
      <c r="C336" s="68">
        <f>_xlfn.XLOOKUP($A336,'01'!$G$3:$G$100,'01'!$R$3:$R$100,"-")</f>
        <v>0</v>
      </c>
      <c r="D336" s="68">
        <f>_xlfn.XLOOKUP($A336,'02'!$G$3:$G$100,'02'!$R$3:$R$100,"-")</f>
        <v>0</v>
      </c>
      <c r="E336" s="68">
        <f>_xlfn.XLOOKUP($A336,'03'!$G$3:$G$100,'03'!$R$3:$R$100,"-")</f>
        <v>0</v>
      </c>
      <c r="F336" s="68">
        <f>_xlfn.XLOOKUP($A336,'04'!$G$3:$G$100,'04'!$R$3:$R$100,"-")</f>
        <v>0</v>
      </c>
      <c r="G336" s="68">
        <f>_xlfn.XLOOKUP($A336,'05'!$G$3:$G$100,'05'!$R$3:$R$100,"-")</f>
        <v>0</v>
      </c>
      <c r="H336" s="68">
        <f>_xlfn.XLOOKUP($A336,'06'!$G$3:$G$100,'06'!$R$3:$R$100,"-")</f>
        <v>0</v>
      </c>
      <c r="I336" s="68">
        <f>_xlfn.XLOOKUP($A336,'07'!$G$3:$G$100,'07'!$R$3:$R$100,"-")</f>
        <v>0</v>
      </c>
      <c r="J336" s="68">
        <f>_xlfn.XLOOKUP($A336,'08'!$G$3:$G$100,'08'!$R$3:$R$100,"-")</f>
        <v>0</v>
      </c>
      <c r="K336" s="68">
        <f>_xlfn.XLOOKUP($A336,'09'!$G$3:$G$100,'09'!$R$3:$R$100,"-")</f>
        <v>0</v>
      </c>
      <c r="L336" s="68">
        <f>_xlfn.XLOOKUP($A336,'10'!$G$3:$G$100,'10'!$R$3:$R$100,"-")</f>
        <v>0</v>
      </c>
      <c r="M336" s="68">
        <f>_xlfn.XLOOKUP($A336,'11'!$G$3:$G$100,'11'!$R$3:$R$100,"-")</f>
        <v>0</v>
      </c>
      <c r="N336" s="68">
        <f>_xlfn.XLOOKUP($A336,'12'!$G$3:$G$100,'12'!$R$3:$R$100,"-")</f>
        <v>0</v>
      </c>
      <c r="O336" s="79">
        <f>SUM(C336:N336)+_xlfn.XLOOKUP(A336,RegisteredPlayers!$F$3:$F$300,RegisteredPlayers!$H$3:$H$300,0)</f>
        <v>0</v>
      </c>
      <c r="P336" s="76">
        <f>_xlfn.XLOOKUP(A336,RegisteredPlayers!$F$3:$F$300,RegisteredPlayers!$I$3:$I$300,0)</f>
        <v>0</v>
      </c>
      <c r="Q336" s="82">
        <v>334</v>
      </c>
      <c r="R336" s="38"/>
      <c r="S336" s="61">
        <v>0</v>
      </c>
      <c r="T336" s="68">
        <v>0</v>
      </c>
      <c r="U336" s="68">
        <v>0</v>
      </c>
      <c r="V336" s="68">
        <v>0</v>
      </c>
      <c r="W336" s="68">
        <v>0</v>
      </c>
      <c r="X336" s="68">
        <v>0</v>
      </c>
      <c r="Y336" s="68">
        <v>0</v>
      </c>
      <c r="Z336" s="68">
        <v>0</v>
      </c>
      <c r="AA336" s="68">
        <v>0</v>
      </c>
      <c r="AB336" s="68">
        <v>0</v>
      </c>
      <c r="AC336" s="68">
        <v>0</v>
      </c>
      <c r="AD336" s="68">
        <v>0</v>
      </c>
      <c r="AE336" s="68">
        <v>0</v>
      </c>
      <c r="AF336" s="79">
        <v>0</v>
      </c>
      <c r="AG336" s="74">
        <v>0</v>
      </c>
      <c r="AH336" s="82">
        <v>334</v>
      </c>
    </row>
    <row r="337" spans="3:34" ht="18" customHeight="1" x14ac:dyDescent="0.25">
      <c r="C337" s="68">
        <f>_xlfn.XLOOKUP($A337,'01'!$G$3:$G$100,'01'!$R$3:$R$100,"-")</f>
        <v>0</v>
      </c>
      <c r="D337" s="68">
        <f>_xlfn.XLOOKUP($A337,'02'!$G$3:$G$100,'02'!$R$3:$R$100,"-")</f>
        <v>0</v>
      </c>
      <c r="E337" s="68">
        <f>_xlfn.XLOOKUP($A337,'03'!$G$3:$G$100,'03'!$R$3:$R$100,"-")</f>
        <v>0</v>
      </c>
      <c r="F337" s="68">
        <f>_xlfn.XLOOKUP($A337,'04'!$G$3:$G$100,'04'!$R$3:$R$100,"-")</f>
        <v>0</v>
      </c>
      <c r="G337" s="68">
        <f>_xlfn.XLOOKUP($A337,'05'!$G$3:$G$100,'05'!$R$3:$R$100,"-")</f>
        <v>0</v>
      </c>
      <c r="H337" s="68">
        <f>_xlfn.XLOOKUP($A337,'06'!$G$3:$G$100,'06'!$R$3:$R$100,"-")</f>
        <v>0</v>
      </c>
      <c r="I337" s="68">
        <f>_xlfn.XLOOKUP($A337,'07'!$G$3:$G$100,'07'!$R$3:$R$100,"-")</f>
        <v>0</v>
      </c>
      <c r="J337" s="68">
        <f>_xlfn.XLOOKUP($A337,'08'!$G$3:$G$100,'08'!$R$3:$R$100,"-")</f>
        <v>0</v>
      </c>
      <c r="K337" s="68">
        <f>_xlfn.XLOOKUP($A337,'09'!$G$3:$G$100,'09'!$R$3:$R$100,"-")</f>
        <v>0</v>
      </c>
      <c r="L337" s="68">
        <f>_xlfn.XLOOKUP($A337,'10'!$G$3:$G$100,'10'!$R$3:$R$100,"-")</f>
        <v>0</v>
      </c>
      <c r="M337" s="68">
        <f>_xlfn.XLOOKUP($A337,'11'!$G$3:$G$100,'11'!$R$3:$R$100,"-")</f>
        <v>0</v>
      </c>
      <c r="N337" s="68">
        <f>_xlfn.XLOOKUP($A337,'12'!$G$3:$G$100,'12'!$R$3:$R$100,"-")</f>
        <v>0</v>
      </c>
      <c r="O337" s="79">
        <f>SUM(C337:N337)+_xlfn.XLOOKUP(A337,RegisteredPlayers!$F$3:$F$300,RegisteredPlayers!$H$3:$H$300,0)</f>
        <v>0</v>
      </c>
      <c r="P337" s="76">
        <f>_xlfn.XLOOKUP(A337,RegisteredPlayers!$F$3:$F$300,RegisteredPlayers!$I$3:$I$300,0)</f>
        <v>0</v>
      </c>
      <c r="Q337" s="83">
        <v>335</v>
      </c>
      <c r="R337" s="38"/>
      <c r="S337" s="61">
        <v>0</v>
      </c>
      <c r="T337" s="68">
        <v>0</v>
      </c>
      <c r="U337" s="68">
        <v>0</v>
      </c>
      <c r="V337" s="68">
        <v>0</v>
      </c>
      <c r="W337" s="68">
        <v>0</v>
      </c>
      <c r="X337" s="68">
        <v>0</v>
      </c>
      <c r="Y337" s="68">
        <v>0</v>
      </c>
      <c r="Z337" s="68">
        <v>0</v>
      </c>
      <c r="AA337" s="68">
        <v>0</v>
      </c>
      <c r="AB337" s="68">
        <v>0</v>
      </c>
      <c r="AC337" s="68">
        <v>0</v>
      </c>
      <c r="AD337" s="68">
        <v>0</v>
      </c>
      <c r="AE337" s="68">
        <v>0</v>
      </c>
      <c r="AF337" s="79">
        <v>0</v>
      </c>
      <c r="AG337" s="74">
        <v>0</v>
      </c>
      <c r="AH337" s="83">
        <v>335</v>
      </c>
    </row>
    <row r="338" spans="3:34" ht="18" customHeight="1" x14ac:dyDescent="0.25">
      <c r="C338" s="68">
        <f>_xlfn.XLOOKUP($A338,'01'!$G$3:$G$100,'01'!$R$3:$R$100,"-")</f>
        <v>0</v>
      </c>
      <c r="D338" s="68">
        <f>_xlfn.XLOOKUP($A338,'02'!$G$3:$G$100,'02'!$R$3:$R$100,"-")</f>
        <v>0</v>
      </c>
      <c r="E338" s="68">
        <f>_xlfn.XLOOKUP($A338,'03'!$G$3:$G$100,'03'!$R$3:$R$100,"-")</f>
        <v>0</v>
      </c>
      <c r="F338" s="68">
        <f>_xlfn.XLOOKUP($A338,'04'!$G$3:$G$100,'04'!$R$3:$R$100,"-")</f>
        <v>0</v>
      </c>
      <c r="G338" s="68">
        <f>_xlfn.XLOOKUP($A338,'05'!$G$3:$G$100,'05'!$R$3:$R$100,"-")</f>
        <v>0</v>
      </c>
      <c r="H338" s="68">
        <f>_xlfn.XLOOKUP($A338,'06'!$G$3:$G$100,'06'!$R$3:$R$100,"-")</f>
        <v>0</v>
      </c>
      <c r="I338" s="68">
        <f>_xlfn.XLOOKUP($A338,'07'!$G$3:$G$100,'07'!$R$3:$R$100,"-")</f>
        <v>0</v>
      </c>
      <c r="J338" s="68">
        <f>_xlfn.XLOOKUP($A338,'08'!$G$3:$G$100,'08'!$R$3:$R$100,"-")</f>
        <v>0</v>
      </c>
      <c r="K338" s="68">
        <f>_xlfn.XLOOKUP($A338,'09'!$G$3:$G$100,'09'!$R$3:$R$100,"-")</f>
        <v>0</v>
      </c>
      <c r="L338" s="68">
        <f>_xlfn.XLOOKUP($A338,'10'!$G$3:$G$100,'10'!$R$3:$R$100,"-")</f>
        <v>0</v>
      </c>
      <c r="M338" s="68">
        <f>_xlfn.XLOOKUP($A338,'11'!$G$3:$G$100,'11'!$R$3:$R$100,"-")</f>
        <v>0</v>
      </c>
      <c r="N338" s="68">
        <f>_xlfn.XLOOKUP($A338,'12'!$G$3:$G$100,'12'!$R$3:$R$100,"-")</f>
        <v>0</v>
      </c>
      <c r="O338" s="79">
        <f>SUM(C338:N338)+_xlfn.XLOOKUP(A338,RegisteredPlayers!$F$3:$F$300,RegisteredPlayers!$H$3:$H$300,0)</f>
        <v>0</v>
      </c>
      <c r="P338" s="76">
        <f>_xlfn.XLOOKUP(A338,RegisteredPlayers!$F$3:$F$300,RegisteredPlayers!$I$3:$I$300,0)</f>
        <v>0</v>
      </c>
      <c r="Q338" s="82">
        <v>336</v>
      </c>
      <c r="R338" s="38"/>
      <c r="S338" s="61">
        <v>0</v>
      </c>
      <c r="T338" s="68">
        <v>0</v>
      </c>
      <c r="U338" s="68">
        <v>0</v>
      </c>
      <c r="V338" s="68">
        <v>0</v>
      </c>
      <c r="W338" s="68">
        <v>0</v>
      </c>
      <c r="X338" s="68">
        <v>0</v>
      </c>
      <c r="Y338" s="68">
        <v>0</v>
      </c>
      <c r="Z338" s="68">
        <v>0</v>
      </c>
      <c r="AA338" s="68">
        <v>0</v>
      </c>
      <c r="AB338" s="68">
        <v>0</v>
      </c>
      <c r="AC338" s="68">
        <v>0</v>
      </c>
      <c r="AD338" s="68">
        <v>0</v>
      </c>
      <c r="AE338" s="68">
        <v>0</v>
      </c>
      <c r="AF338" s="79">
        <v>0</v>
      </c>
      <c r="AG338" s="74">
        <v>0</v>
      </c>
      <c r="AH338" s="82">
        <v>336</v>
      </c>
    </row>
    <row r="339" spans="3:34" ht="18" customHeight="1" x14ac:dyDescent="0.25">
      <c r="C339" s="68">
        <f>_xlfn.XLOOKUP($A339,'01'!$G$3:$G$100,'01'!$R$3:$R$100,"-")</f>
        <v>0</v>
      </c>
      <c r="D339" s="68">
        <f>_xlfn.XLOOKUP($A339,'02'!$G$3:$G$100,'02'!$R$3:$R$100,"-")</f>
        <v>0</v>
      </c>
      <c r="E339" s="68">
        <f>_xlfn.XLOOKUP($A339,'03'!$G$3:$G$100,'03'!$R$3:$R$100,"-")</f>
        <v>0</v>
      </c>
      <c r="F339" s="68">
        <f>_xlfn.XLOOKUP($A339,'04'!$G$3:$G$100,'04'!$R$3:$R$100,"-")</f>
        <v>0</v>
      </c>
      <c r="G339" s="68">
        <f>_xlfn.XLOOKUP($A339,'05'!$G$3:$G$100,'05'!$R$3:$R$100,"-")</f>
        <v>0</v>
      </c>
      <c r="H339" s="68">
        <f>_xlfn.XLOOKUP($A339,'06'!$G$3:$G$100,'06'!$R$3:$R$100,"-")</f>
        <v>0</v>
      </c>
      <c r="I339" s="68">
        <f>_xlfn.XLOOKUP($A339,'07'!$G$3:$G$100,'07'!$R$3:$R$100,"-")</f>
        <v>0</v>
      </c>
      <c r="J339" s="68">
        <f>_xlfn.XLOOKUP($A339,'08'!$G$3:$G$100,'08'!$R$3:$R$100,"-")</f>
        <v>0</v>
      </c>
      <c r="K339" s="68">
        <f>_xlfn.XLOOKUP($A339,'09'!$G$3:$G$100,'09'!$R$3:$R$100,"-")</f>
        <v>0</v>
      </c>
      <c r="L339" s="68">
        <f>_xlfn.XLOOKUP($A339,'10'!$G$3:$G$100,'10'!$R$3:$R$100,"-")</f>
        <v>0</v>
      </c>
      <c r="M339" s="68">
        <f>_xlfn.XLOOKUP($A339,'11'!$G$3:$G$100,'11'!$R$3:$R$100,"-")</f>
        <v>0</v>
      </c>
      <c r="N339" s="68">
        <f>_xlfn.XLOOKUP($A339,'12'!$G$3:$G$100,'12'!$R$3:$R$100,"-")</f>
        <v>0</v>
      </c>
      <c r="O339" s="79">
        <f>SUM(C339:N339)+_xlfn.XLOOKUP(A339,RegisteredPlayers!$F$3:$F$300,RegisteredPlayers!$H$3:$H$300,0)</f>
        <v>0</v>
      </c>
      <c r="P339" s="76">
        <f>_xlfn.XLOOKUP(A339,RegisteredPlayers!$F$3:$F$300,RegisteredPlayers!$I$3:$I$300,0)</f>
        <v>0</v>
      </c>
      <c r="Q339" s="82">
        <v>337</v>
      </c>
      <c r="R339" s="38"/>
      <c r="S339" s="61">
        <v>0</v>
      </c>
      <c r="T339" s="68">
        <v>0</v>
      </c>
      <c r="U339" s="68">
        <v>0</v>
      </c>
      <c r="V339" s="68">
        <v>0</v>
      </c>
      <c r="W339" s="68">
        <v>0</v>
      </c>
      <c r="X339" s="68">
        <v>0</v>
      </c>
      <c r="Y339" s="68">
        <v>0</v>
      </c>
      <c r="Z339" s="68">
        <v>0</v>
      </c>
      <c r="AA339" s="68">
        <v>0</v>
      </c>
      <c r="AB339" s="68">
        <v>0</v>
      </c>
      <c r="AC339" s="68">
        <v>0</v>
      </c>
      <c r="AD339" s="68">
        <v>0</v>
      </c>
      <c r="AE339" s="68">
        <v>0</v>
      </c>
      <c r="AF339" s="79">
        <v>0</v>
      </c>
      <c r="AG339" s="74">
        <v>0</v>
      </c>
      <c r="AH339" s="82">
        <v>337</v>
      </c>
    </row>
    <row r="340" spans="3:34" ht="18" customHeight="1" x14ac:dyDescent="0.25">
      <c r="C340" s="68">
        <f>_xlfn.XLOOKUP($A340,'01'!$G$3:$G$100,'01'!$R$3:$R$100,"-")</f>
        <v>0</v>
      </c>
      <c r="D340" s="68">
        <f>_xlfn.XLOOKUP($A340,'02'!$G$3:$G$100,'02'!$R$3:$R$100,"-")</f>
        <v>0</v>
      </c>
      <c r="E340" s="68">
        <f>_xlfn.XLOOKUP($A340,'03'!$G$3:$G$100,'03'!$R$3:$R$100,"-")</f>
        <v>0</v>
      </c>
      <c r="F340" s="68">
        <f>_xlfn.XLOOKUP($A340,'04'!$G$3:$G$100,'04'!$R$3:$R$100,"-")</f>
        <v>0</v>
      </c>
      <c r="G340" s="68">
        <f>_xlfn.XLOOKUP($A340,'05'!$G$3:$G$100,'05'!$R$3:$R$100,"-")</f>
        <v>0</v>
      </c>
      <c r="H340" s="68">
        <f>_xlfn.XLOOKUP($A340,'06'!$G$3:$G$100,'06'!$R$3:$R$100,"-")</f>
        <v>0</v>
      </c>
      <c r="I340" s="68">
        <f>_xlfn.XLOOKUP($A340,'07'!$G$3:$G$100,'07'!$R$3:$R$100,"-")</f>
        <v>0</v>
      </c>
      <c r="J340" s="68">
        <f>_xlfn.XLOOKUP($A340,'08'!$G$3:$G$100,'08'!$R$3:$R$100,"-")</f>
        <v>0</v>
      </c>
      <c r="K340" s="68">
        <f>_xlfn.XLOOKUP($A340,'09'!$G$3:$G$100,'09'!$R$3:$R$100,"-")</f>
        <v>0</v>
      </c>
      <c r="L340" s="68">
        <f>_xlfn.XLOOKUP($A340,'10'!$G$3:$G$100,'10'!$R$3:$R$100,"-")</f>
        <v>0</v>
      </c>
      <c r="M340" s="68">
        <f>_xlfn.XLOOKUP($A340,'11'!$G$3:$G$100,'11'!$R$3:$R$100,"-")</f>
        <v>0</v>
      </c>
      <c r="N340" s="68">
        <f>_xlfn.XLOOKUP($A340,'12'!$G$3:$G$100,'12'!$R$3:$R$100,"-")</f>
        <v>0</v>
      </c>
      <c r="O340" s="79">
        <f>SUM(C340:N340)+_xlfn.XLOOKUP(A340,RegisteredPlayers!$F$3:$F$300,RegisteredPlayers!$H$3:$H$300,0)</f>
        <v>0</v>
      </c>
      <c r="P340" s="76">
        <f>_xlfn.XLOOKUP(A340,RegisteredPlayers!$F$3:$F$300,RegisteredPlayers!$I$3:$I$300,0)</f>
        <v>0</v>
      </c>
      <c r="Q340" s="82">
        <v>338</v>
      </c>
      <c r="R340" s="38"/>
      <c r="S340" s="61">
        <v>0</v>
      </c>
      <c r="T340" s="68">
        <v>0</v>
      </c>
      <c r="U340" s="68">
        <v>0</v>
      </c>
      <c r="V340" s="68">
        <v>0</v>
      </c>
      <c r="W340" s="68">
        <v>0</v>
      </c>
      <c r="X340" s="68">
        <v>0</v>
      </c>
      <c r="Y340" s="68">
        <v>0</v>
      </c>
      <c r="Z340" s="68">
        <v>0</v>
      </c>
      <c r="AA340" s="68">
        <v>0</v>
      </c>
      <c r="AB340" s="68">
        <v>0</v>
      </c>
      <c r="AC340" s="68">
        <v>0</v>
      </c>
      <c r="AD340" s="68">
        <v>0</v>
      </c>
      <c r="AE340" s="68">
        <v>0</v>
      </c>
      <c r="AF340" s="79">
        <v>0</v>
      </c>
      <c r="AG340" s="74">
        <v>0</v>
      </c>
      <c r="AH340" s="82">
        <v>338</v>
      </c>
    </row>
    <row r="341" spans="3:34" ht="18" customHeight="1" x14ac:dyDescent="0.25">
      <c r="C341" s="68">
        <f>_xlfn.XLOOKUP($A341,'01'!$G$3:$G$100,'01'!$R$3:$R$100,"-")</f>
        <v>0</v>
      </c>
      <c r="D341" s="68">
        <f>_xlfn.XLOOKUP($A341,'02'!$G$3:$G$100,'02'!$R$3:$R$100,"-")</f>
        <v>0</v>
      </c>
      <c r="E341" s="68">
        <f>_xlfn.XLOOKUP($A341,'03'!$G$3:$G$100,'03'!$R$3:$R$100,"-")</f>
        <v>0</v>
      </c>
      <c r="F341" s="68">
        <f>_xlfn.XLOOKUP($A341,'04'!$G$3:$G$100,'04'!$R$3:$R$100,"-")</f>
        <v>0</v>
      </c>
      <c r="G341" s="68">
        <f>_xlfn.XLOOKUP($A341,'05'!$G$3:$G$100,'05'!$R$3:$R$100,"-")</f>
        <v>0</v>
      </c>
      <c r="H341" s="68">
        <f>_xlfn.XLOOKUP($A341,'06'!$G$3:$G$100,'06'!$R$3:$R$100,"-")</f>
        <v>0</v>
      </c>
      <c r="I341" s="68">
        <f>_xlfn.XLOOKUP($A341,'07'!$G$3:$G$100,'07'!$R$3:$R$100,"-")</f>
        <v>0</v>
      </c>
      <c r="J341" s="68">
        <f>_xlfn.XLOOKUP($A341,'08'!$G$3:$G$100,'08'!$R$3:$R$100,"-")</f>
        <v>0</v>
      </c>
      <c r="K341" s="68">
        <f>_xlfn.XLOOKUP($A341,'09'!$G$3:$G$100,'09'!$R$3:$R$100,"-")</f>
        <v>0</v>
      </c>
      <c r="L341" s="68">
        <f>_xlfn.XLOOKUP($A341,'10'!$G$3:$G$100,'10'!$R$3:$R$100,"-")</f>
        <v>0</v>
      </c>
      <c r="M341" s="68">
        <f>_xlfn.XLOOKUP($A341,'11'!$G$3:$G$100,'11'!$R$3:$R$100,"-")</f>
        <v>0</v>
      </c>
      <c r="N341" s="68">
        <f>_xlfn.XLOOKUP($A341,'12'!$G$3:$G$100,'12'!$R$3:$R$100,"-")</f>
        <v>0</v>
      </c>
      <c r="O341" s="79">
        <f>SUM(C341:N341)+_xlfn.XLOOKUP(A341,RegisteredPlayers!$F$3:$F$300,RegisteredPlayers!$H$3:$H$300,0)</f>
        <v>0</v>
      </c>
      <c r="P341" s="76">
        <f>_xlfn.XLOOKUP(A341,RegisteredPlayers!$F$3:$F$300,RegisteredPlayers!$I$3:$I$300,0)</f>
        <v>0</v>
      </c>
      <c r="Q341" s="82">
        <v>339</v>
      </c>
      <c r="R341" s="38"/>
      <c r="S341" s="61">
        <v>0</v>
      </c>
      <c r="T341" s="68">
        <v>0</v>
      </c>
      <c r="U341" s="68">
        <v>0</v>
      </c>
      <c r="V341" s="68">
        <v>0</v>
      </c>
      <c r="W341" s="68">
        <v>0</v>
      </c>
      <c r="X341" s="68">
        <v>0</v>
      </c>
      <c r="Y341" s="68">
        <v>0</v>
      </c>
      <c r="Z341" s="68">
        <v>0</v>
      </c>
      <c r="AA341" s="68">
        <v>0</v>
      </c>
      <c r="AB341" s="68">
        <v>0</v>
      </c>
      <c r="AC341" s="68">
        <v>0</v>
      </c>
      <c r="AD341" s="68">
        <v>0</v>
      </c>
      <c r="AE341" s="68">
        <v>0</v>
      </c>
      <c r="AF341" s="79">
        <v>0</v>
      </c>
      <c r="AG341" s="74">
        <v>0</v>
      </c>
      <c r="AH341" s="82">
        <v>339</v>
      </c>
    </row>
    <row r="342" spans="3:34" ht="18" customHeight="1" x14ac:dyDescent="0.25">
      <c r="C342" s="68">
        <f>_xlfn.XLOOKUP($A342,'01'!$G$3:$G$100,'01'!$R$3:$R$100,"-")</f>
        <v>0</v>
      </c>
      <c r="D342" s="68">
        <f>_xlfn.XLOOKUP($A342,'02'!$G$3:$G$100,'02'!$R$3:$R$100,"-")</f>
        <v>0</v>
      </c>
      <c r="E342" s="68">
        <f>_xlfn.XLOOKUP($A342,'03'!$G$3:$G$100,'03'!$R$3:$R$100,"-")</f>
        <v>0</v>
      </c>
      <c r="F342" s="68">
        <f>_xlfn.XLOOKUP($A342,'04'!$G$3:$G$100,'04'!$R$3:$R$100,"-")</f>
        <v>0</v>
      </c>
      <c r="G342" s="68">
        <f>_xlfn.XLOOKUP($A342,'05'!$G$3:$G$100,'05'!$R$3:$R$100,"-")</f>
        <v>0</v>
      </c>
      <c r="H342" s="68">
        <f>_xlfn.XLOOKUP($A342,'06'!$G$3:$G$100,'06'!$R$3:$R$100,"-")</f>
        <v>0</v>
      </c>
      <c r="I342" s="68">
        <f>_xlfn.XLOOKUP($A342,'07'!$G$3:$G$100,'07'!$R$3:$R$100,"-")</f>
        <v>0</v>
      </c>
      <c r="J342" s="68">
        <f>_xlfn.XLOOKUP($A342,'08'!$G$3:$G$100,'08'!$R$3:$R$100,"-")</f>
        <v>0</v>
      </c>
      <c r="K342" s="68">
        <f>_xlfn.XLOOKUP($A342,'09'!$G$3:$G$100,'09'!$R$3:$R$100,"-")</f>
        <v>0</v>
      </c>
      <c r="L342" s="68">
        <f>_xlfn.XLOOKUP($A342,'10'!$G$3:$G$100,'10'!$R$3:$R$100,"-")</f>
        <v>0</v>
      </c>
      <c r="M342" s="68">
        <f>_xlfn.XLOOKUP($A342,'11'!$G$3:$G$100,'11'!$R$3:$R$100,"-")</f>
        <v>0</v>
      </c>
      <c r="N342" s="68">
        <f>_xlfn.XLOOKUP($A342,'12'!$G$3:$G$100,'12'!$R$3:$R$100,"-")</f>
        <v>0</v>
      </c>
      <c r="O342" s="79">
        <f>SUM(C342:N342)+_xlfn.XLOOKUP(A342,RegisteredPlayers!$F$3:$F$300,RegisteredPlayers!$H$3:$H$300,0)</f>
        <v>0</v>
      </c>
      <c r="P342" s="76">
        <f>_xlfn.XLOOKUP(A342,RegisteredPlayers!$F$3:$F$300,RegisteredPlayers!$I$3:$I$300,0)</f>
        <v>0</v>
      </c>
      <c r="Q342" s="82">
        <v>340</v>
      </c>
      <c r="R342" s="38"/>
      <c r="S342" s="61">
        <v>0</v>
      </c>
      <c r="T342" s="68">
        <v>0</v>
      </c>
      <c r="U342" s="68">
        <v>0</v>
      </c>
      <c r="V342" s="68">
        <v>0</v>
      </c>
      <c r="W342" s="68">
        <v>0</v>
      </c>
      <c r="X342" s="68">
        <v>0</v>
      </c>
      <c r="Y342" s="68">
        <v>0</v>
      </c>
      <c r="Z342" s="68">
        <v>0</v>
      </c>
      <c r="AA342" s="68">
        <v>0</v>
      </c>
      <c r="AB342" s="68">
        <v>0</v>
      </c>
      <c r="AC342" s="68">
        <v>0</v>
      </c>
      <c r="AD342" s="68">
        <v>0</v>
      </c>
      <c r="AE342" s="68">
        <v>0</v>
      </c>
      <c r="AF342" s="79">
        <v>0</v>
      </c>
      <c r="AG342" s="74">
        <v>0</v>
      </c>
      <c r="AH342" s="82">
        <v>340</v>
      </c>
    </row>
    <row r="343" spans="3:34" ht="18" customHeight="1" x14ac:dyDescent="0.25">
      <c r="C343" s="68">
        <f>_xlfn.XLOOKUP($A343,'01'!$G$3:$G$100,'01'!$R$3:$R$100,"-")</f>
        <v>0</v>
      </c>
      <c r="D343" s="68">
        <f>_xlfn.XLOOKUP($A343,'02'!$G$3:$G$100,'02'!$R$3:$R$100,"-")</f>
        <v>0</v>
      </c>
      <c r="E343" s="68">
        <f>_xlfn.XLOOKUP($A343,'03'!$G$3:$G$100,'03'!$R$3:$R$100,"-")</f>
        <v>0</v>
      </c>
      <c r="F343" s="68">
        <f>_xlfn.XLOOKUP($A343,'04'!$G$3:$G$100,'04'!$R$3:$R$100,"-")</f>
        <v>0</v>
      </c>
      <c r="G343" s="68">
        <f>_xlfn.XLOOKUP($A343,'05'!$G$3:$G$100,'05'!$R$3:$R$100,"-")</f>
        <v>0</v>
      </c>
      <c r="H343" s="68">
        <f>_xlfn.XLOOKUP($A343,'06'!$G$3:$G$100,'06'!$R$3:$R$100,"-")</f>
        <v>0</v>
      </c>
      <c r="I343" s="68">
        <f>_xlfn.XLOOKUP($A343,'07'!$G$3:$G$100,'07'!$R$3:$R$100,"-")</f>
        <v>0</v>
      </c>
      <c r="J343" s="68">
        <f>_xlfn.XLOOKUP($A343,'08'!$G$3:$G$100,'08'!$R$3:$R$100,"-")</f>
        <v>0</v>
      </c>
      <c r="K343" s="68">
        <f>_xlfn.XLOOKUP($A343,'09'!$G$3:$G$100,'09'!$R$3:$R$100,"-")</f>
        <v>0</v>
      </c>
      <c r="L343" s="68">
        <f>_xlfn.XLOOKUP($A343,'10'!$G$3:$G$100,'10'!$R$3:$R$100,"-")</f>
        <v>0</v>
      </c>
      <c r="M343" s="68">
        <f>_xlfn.XLOOKUP($A343,'11'!$G$3:$G$100,'11'!$R$3:$R$100,"-")</f>
        <v>0</v>
      </c>
      <c r="N343" s="68">
        <f>_xlfn.XLOOKUP($A343,'12'!$G$3:$G$100,'12'!$R$3:$R$100,"-")</f>
        <v>0</v>
      </c>
      <c r="O343" s="79">
        <f>SUM(C343:N343)+_xlfn.XLOOKUP(A343,RegisteredPlayers!$F$3:$F$300,RegisteredPlayers!$H$3:$H$300,0)</f>
        <v>0</v>
      </c>
      <c r="P343" s="76">
        <f>_xlfn.XLOOKUP(A343,RegisteredPlayers!$F$3:$F$300,RegisteredPlayers!$I$3:$I$300,0)</f>
        <v>0</v>
      </c>
      <c r="Q343" s="82">
        <v>341</v>
      </c>
      <c r="R343" s="38"/>
      <c r="S343" s="61">
        <v>0</v>
      </c>
      <c r="T343" s="68">
        <v>0</v>
      </c>
      <c r="U343" s="68">
        <v>0</v>
      </c>
      <c r="V343" s="68">
        <v>0</v>
      </c>
      <c r="W343" s="68">
        <v>0</v>
      </c>
      <c r="X343" s="68">
        <v>0</v>
      </c>
      <c r="Y343" s="68">
        <v>0</v>
      </c>
      <c r="Z343" s="68">
        <v>0</v>
      </c>
      <c r="AA343" s="68">
        <v>0</v>
      </c>
      <c r="AB343" s="68">
        <v>0</v>
      </c>
      <c r="AC343" s="68">
        <v>0</v>
      </c>
      <c r="AD343" s="68">
        <v>0</v>
      </c>
      <c r="AE343" s="68">
        <v>0</v>
      </c>
      <c r="AF343" s="79">
        <v>0</v>
      </c>
      <c r="AG343" s="74">
        <v>0</v>
      </c>
      <c r="AH343" s="82">
        <v>341</v>
      </c>
    </row>
    <row r="344" spans="3:34" ht="18" customHeight="1" x14ac:dyDescent="0.25">
      <c r="C344" s="68">
        <f>_xlfn.XLOOKUP($A344,'01'!$G$3:$G$100,'01'!$R$3:$R$100,"-")</f>
        <v>0</v>
      </c>
      <c r="D344" s="68">
        <f>_xlfn.XLOOKUP($A344,'02'!$G$3:$G$100,'02'!$R$3:$R$100,"-")</f>
        <v>0</v>
      </c>
      <c r="E344" s="68">
        <f>_xlfn.XLOOKUP($A344,'03'!$G$3:$G$100,'03'!$R$3:$R$100,"-")</f>
        <v>0</v>
      </c>
      <c r="F344" s="68">
        <f>_xlfn.XLOOKUP($A344,'04'!$G$3:$G$100,'04'!$R$3:$R$100,"-")</f>
        <v>0</v>
      </c>
      <c r="G344" s="68">
        <f>_xlfn.XLOOKUP($A344,'05'!$G$3:$G$100,'05'!$R$3:$R$100,"-")</f>
        <v>0</v>
      </c>
      <c r="H344" s="68">
        <f>_xlfn.XLOOKUP($A344,'06'!$G$3:$G$100,'06'!$R$3:$R$100,"-")</f>
        <v>0</v>
      </c>
      <c r="I344" s="68">
        <f>_xlfn.XLOOKUP($A344,'07'!$G$3:$G$100,'07'!$R$3:$R$100,"-")</f>
        <v>0</v>
      </c>
      <c r="J344" s="68">
        <f>_xlfn.XLOOKUP($A344,'08'!$G$3:$G$100,'08'!$R$3:$R$100,"-")</f>
        <v>0</v>
      </c>
      <c r="K344" s="68">
        <f>_xlfn.XLOOKUP($A344,'09'!$G$3:$G$100,'09'!$R$3:$R$100,"-")</f>
        <v>0</v>
      </c>
      <c r="L344" s="68">
        <f>_xlfn.XLOOKUP($A344,'10'!$G$3:$G$100,'10'!$R$3:$R$100,"-")</f>
        <v>0</v>
      </c>
      <c r="M344" s="68">
        <f>_xlfn.XLOOKUP($A344,'11'!$G$3:$G$100,'11'!$R$3:$R$100,"-")</f>
        <v>0</v>
      </c>
      <c r="N344" s="68">
        <f>_xlfn.XLOOKUP($A344,'12'!$G$3:$G$100,'12'!$R$3:$R$100,"-")</f>
        <v>0</v>
      </c>
      <c r="O344" s="79">
        <f>SUM(C344:N344)+_xlfn.XLOOKUP(A344,RegisteredPlayers!$F$3:$F$300,RegisteredPlayers!$H$3:$H$300,0)</f>
        <v>0</v>
      </c>
      <c r="P344" s="76">
        <f>_xlfn.XLOOKUP(A344,RegisteredPlayers!$F$3:$F$300,RegisteredPlayers!$I$3:$I$300,0)</f>
        <v>0</v>
      </c>
      <c r="Q344" s="82">
        <v>342</v>
      </c>
      <c r="R344" s="38"/>
      <c r="S344" s="61">
        <v>0</v>
      </c>
      <c r="T344" s="68">
        <v>0</v>
      </c>
      <c r="U344" s="68">
        <v>0</v>
      </c>
      <c r="V344" s="68">
        <v>0</v>
      </c>
      <c r="W344" s="68">
        <v>0</v>
      </c>
      <c r="X344" s="68">
        <v>0</v>
      </c>
      <c r="Y344" s="68">
        <v>0</v>
      </c>
      <c r="Z344" s="68">
        <v>0</v>
      </c>
      <c r="AA344" s="68">
        <v>0</v>
      </c>
      <c r="AB344" s="68">
        <v>0</v>
      </c>
      <c r="AC344" s="68">
        <v>0</v>
      </c>
      <c r="AD344" s="68">
        <v>0</v>
      </c>
      <c r="AE344" s="68">
        <v>0</v>
      </c>
      <c r="AF344" s="79">
        <v>0</v>
      </c>
      <c r="AG344" s="74">
        <v>0</v>
      </c>
      <c r="AH344" s="82">
        <v>342</v>
      </c>
    </row>
    <row r="345" spans="3:34" ht="18" customHeight="1" x14ac:dyDescent="0.25">
      <c r="C345" s="68">
        <f>_xlfn.XLOOKUP($A345,'01'!$G$3:$G$100,'01'!$R$3:$R$100,"-")</f>
        <v>0</v>
      </c>
      <c r="D345" s="68">
        <f>_xlfn.XLOOKUP($A345,'02'!$G$3:$G$100,'02'!$R$3:$R$100,"-")</f>
        <v>0</v>
      </c>
      <c r="E345" s="68">
        <f>_xlfn.XLOOKUP($A345,'03'!$G$3:$G$100,'03'!$R$3:$R$100,"-")</f>
        <v>0</v>
      </c>
      <c r="F345" s="68">
        <f>_xlfn.XLOOKUP($A345,'04'!$G$3:$G$100,'04'!$R$3:$R$100,"-")</f>
        <v>0</v>
      </c>
      <c r="G345" s="68">
        <f>_xlfn.XLOOKUP($A345,'05'!$G$3:$G$100,'05'!$R$3:$R$100,"-")</f>
        <v>0</v>
      </c>
      <c r="H345" s="68">
        <f>_xlfn.XLOOKUP($A345,'06'!$G$3:$G$100,'06'!$R$3:$R$100,"-")</f>
        <v>0</v>
      </c>
      <c r="I345" s="68">
        <f>_xlfn.XLOOKUP($A345,'07'!$G$3:$G$100,'07'!$R$3:$R$100,"-")</f>
        <v>0</v>
      </c>
      <c r="J345" s="68">
        <f>_xlfn.XLOOKUP($A345,'08'!$G$3:$G$100,'08'!$R$3:$R$100,"-")</f>
        <v>0</v>
      </c>
      <c r="K345" s="68">
        <f>_xlfn.XLOOKUP($A345,'09'!$G$3:$G$100,'09'!$R$3:$R$100,"-")</f>
        <v>0</v>
      </c>
      <c r="L345" s="68">
        <f>_xlfn.XLOOKUP($A345,'10'!$G$3:$G$100,'10'!$R$3:$R$100,"-")</f>
        <v>0</v>
      </c>
      <c r="M345" s="68">
        <f>_xlfn.XLOOKUP($A345,'11'!$G$3:$G$100,'11'!$R$3:$R$100,"-")</f>
        <v>0</v>
      </c>
      <c r="N345" s="68">
        <f>_xlfn.XLOOKUP($A345,'12'!$G$3:$G$100,'12'!$R$3:$R$100,"-")</f>
        <v>0</v>
      </c>
      <c r="O345" s="79">
        <f>SUM(C345:N345)+_xlfn.XLOOKUP(A345,RegisteredPlayers!$F$3:$F$300,RegisteredPlayers!$H$3:$H$300,0)</f>
        <v>0</v>
      </c>
      <c r="P345" s="76">
        <f>_xlfn.XLOOKUP(A345,RegisteredPlayers!$F$3:$F$300,RegisteredPlayers!$I$3:$I$300,0)</f>
        <v>0</v>
      </c>
      <c r="Q345" s="82">
        <v>343</v>
      </c>
      <c r="R345" s="38"/>
      <c r="S345" s="61">
        <v>0</v>
      </c>
      <c r="T345" s="68">
        <v>0</v>
      </c>
      <c r="U345" s="68">
        <v>0</v>
      </c>
      <c r="V345" s="68">
        <v>0</v>
      </c>
      <c r="W345" s="68">
        <v>0</v>
      </c>
      <c r="X345" s="68">
        <v>0</v>
      </c>
      <c r="Y345" s="68">
        <v>0</v>
      </c>
      <c r="Z345" s="68">
        <v>0</v>
      </c>
      <c r="AA345" s="68">
        <v>0</v>
      </c>
      <c r="AB345" s="68">
        <v>0</v>
      </c>
      <c r="AC345" s="68">
        <v>0</v>
      </c>
      <c r="AD345" s="68">
        <v>0</v>
      </c>
      <c r="AE345" s="68">
        <v>0</v>
      </c>
      <c r="AF345" s="79">
        <v>0</v>
      </c>
      <c r="AG345" s="74">
        <v>0</v>
      </c>
      <c r="AH345" s="82">
        <v>343</v>
      </c>
    </row>
    <row r="346" spans="3:34" ht="18" customHeight="1" x14ac:dyDescent="0.25">
      <c r="C346" s="68">
        <f>_xlfn.XLOOKUP($A346,'01'!$G$3:$G$100,'01'!$R$3:$R$100,"-")</f>
        <v>0</v>
      </c>
      <c r="D346" s="68">
        <f>_xlfn.XLOOKUP($A346,'02'!$G$3:$G$100,'02'!$R$3:$R$100,"-")</f>
        <v>0</v>
      </c>
      <c r="E346" s="68">
        <f>_xlfn.XLOOKUP($A346,'03'!$G$3:$G$100,'03'!$R$3:$R$100,"-")</f>
        <v>0</v>
      </c>
      <c r="F346" s="68">
        <f>_xlfn.XLOOKUP($A346,'04'!$G$3:$G$100,'04'!$R$3:$R$100,"-")</f>
        <v>0</v>
      </c>
      <c r="G346" s="68">
        <f>_xlfn.XLOOKUP($A346,'05'!$G$3:$G$100,'05'!$R$3:$R$100,"-")</f>
        <v>0</v>
      </c>
      <c r="H346" s="68">
        <f>_xlfn.XLOOKUP($A346,'06'!$G$3:$G$100,'06'!$R$3:$R$100,"-")</f>
        <v>0</v>
      </c>
      <c r="I346" s="68">
        <f>_xlfn.XLOOKUP($A346,'07'!$G$3:$G$100,'07'!$R$3:$R$100,"-")</f>
        <v>0</v>
      </c>
      <c r="J346" s="68">
        <f>_xlfn.XLOOKUP($A346,'08'!$G$3:$G$100,'08'!$R$3:$R$100,"-")</f>
        <v>0</v>
      </c>
      <c r="K346" s="68">
        <f>_xlfn.XLOOKUP($A346,'09'!$G$3:$G$100,'09'!$R$3:$R$100,"-")</f>
        <v>0</v>
      </c>
      <c r="L346" s="68">
        <f>_xlfn.XLOOKUP($A346,'10'!$G$3:$G$100,'10'!$R$3:$R$100,"-")</f>
        <v>0</v>
      </c>
      <c r="M346" s="68">
        <f>_xlfn.XLOOKUP($A346,'11'!$G$3:$G$100,'11'!$R$3:$R$100,"-")</f>
        <v>0</v>
      </c>
      <c r="N346" s="68">
        <f>_xlfn.XLOOKUP($A346,'12'!$G$3:$G$100,'12'!$R$3:$R$100,"-")</f>
        <v>0</v>
      </c>
      <c r="O346" s="79">
        <f>SUM(C346:N346)+_xlfn.XLOOKUP(A346,RegisteredPlayers!$F$3:$F$300,RegisteredPlayers!$H$3:$H$300,0)</f>
        <v>0</v>
      </c>
      <c r="P346" s="76">
        <f>_xlfn.XLOOKUP(A346,RegisteredPlayers!$F$3:$F$300,RegisteredPlayers!$I$3:$I$300,0)</f>
        <v>0</v>
      </c>
      <c r="Q346" s="82">
        <v>344</v>
      </c>
      <c r="R346" s="38"/>
      <c r="S346" s="61">
        <v>0</v>
      </c>
      <c r="T346" s="68">
        <v>0</v>
      </c>
      <c r="U346" s="68">
        <v>0</v>
      </c>
      <c r="V346" s="68">
        <v>0</v>
      </c>
      <c r="W346" s="68">
        <v>0</v>
      </c>
      <c r="X346" s="68">
        <v>0</v>
      </c>
      <c r="Y346" s="68">
        <v>0</v>
      </c>
      <c r="Z346" s="68">
        <v>0</v>
      </c>
      <c r="AA346" s="68">
        <v>0</v>
      </c>
      <c r="AB346" s="68">
        <v>0</v>
      </c>
      <c r="AC346" s="68">
        <v>0</v>
      </c>
      <c r="AD346" s="68">
        <v>0</v>
      </c>
      <c r="AE346" s="68">
        <v>0</v>
      </c>
      <c r="AF346" s="79">
        <v>0</v>
      </c>
      <c r="AG346" s="74">
        <v>0</v>
      </c>
      <c r="AH346" s="82">
        <v>344</v>
      </c>
    </row>
    <row r="347" spans="3:34" ht="18" customHeight="1" x14ac:dyDescent="0.25">
      <c r="C347" s="68">
        <f>_xlfn.XLOOKUP($A347,'01'!$G$3:$G$100,'01'!$R$3:$R$100,"-")</f>
        <v>0</v>
      </c>
      <c r="D347" s="68">
        <f>_xlfn.XLOOKUP($A347,'02'!$G$3:$G$100,'02'!$R$3:$R$100,"-")</f>
        <v>0</v>
      </c>
      <c r="E347" s="68">
        <f>_xlfn.XLOOKUP($A347,'03'!$G$3:$G$100,'03'!$R$3:$R$100,"-")</f>
        <v>0</v>
      </c>
      <c r="F347" s="68">
        <f>_xlfn.XLOOKUP($A347,'04'!$G$3:$G$100,'04'!$R$3:$R$100,"-")</f>
        <v>0</v>
      </c>
      <c r="G347" s="68">
        <f>_xlfn.XLOOKUP($A347,'05'!$G$3:$G$100,'05'!$R$3:$R$100,"-")</f>
        <v>0</v>
      </c>
      <c r="H347" s="68">
        <f>_xlfn.XLOOKUP($A347,'06'!$G$3:$G$100,'06'!$R$3:$R$100,"-")</f>
        <v>0</v>
      </c>
      <c r="I347" s="68">
        <f>_xlfn.XLOOKUP($A347,'07'!$G$3:$G$100,'07'!$R$3:$R$100,"-")</f>
        <v>0</v>
      </c>
      <c r="J347" s="68">
        <f>_xlfn.XLOOKUP($A347,'08'!$G$3:$G$100,'08'!$R$3:$R$100,"-")</f>
        <v>0</v>
      </c>
      <c r="K347" s="68">
        <f>_xlfn.XLOOKUP($A347,'09'!$G$3:$G$100,'09'!$R$3:$R$100,"-")</f>
        <v>0</v>
      </c>
      <c r="L347" s="68">
        <f>_xlfn.XLOOKUP($A347,'10'!$G$3:$G$100,'10'!$R$3:$R$100,"-")</f>
        <v>0</v>
      </c>
      <c r="M347" s="68">
        <f>_xlfn.XLOOKUP($A347,'11'!$G$3:$G$100,'11'!$R$3:$R$100,"-")</f>
        <v>0</v>
      </c>
      <c r="N347" s="68">
        <f>_xlfn.XLOOKUP($A347,'12'!$G$3:$G$100,'12'!$R$3:$R$100,"-")</f>
        <v>0</v>
      </c>
      <c r="O347" s="79">
        <f>SUM(C347:N347)+_xlfn.XLOOKUP(A347,RegisteredPlayers!$F$3:$F$300,RegisteredPlayers!$H$3:$H$300,0)</f>
        <v>0</v>
      </c>
      <c r="P347" s="76">
        <f>_xlfn.XLOOKUP(A347,RegisteredPlayers!$F$3:$F$300,RegisteredPlayers!$I$3:$I$300,0)</f>
        <v>0</v>
      </c>
      <c r="Q347" s="83">
        <v>345</v>
      </c>
      <c r="R347" s="38"/>
      <c r="S347" s="61">
        <v>0</v>
      </c>
      <c r="T347" s="68">
        <v>0</v>
      </c>
      <c r="U347" s="68">
        <v>0</v>
      </c>
      <c r="V347" s="68">
        <v>0</v>
      </c>
      <c r="W347" s="68">
        <v>0</v>
      </c>
      <c r="X347" s="68">
        <v>0</v>
      </c>
      <c r="Y347" s="68">
        <v>0</v>
      </c>
      <c r="Z347" s="68">
        <v>0</v>
      </c>
      <c r="AA347" s="68">
        <v>0</v>
      </c>
      <c r="AB347" s="68">
        <v>0</v>
      </c>
      <c r="AC347" s="68">
        <v>0</v>
      </c>
      <c r="AD347" s="68">
        <v>0</v>
      </c>
      <c r="AE347" s="68">
        <v>0</v>
      </c>
      <c r="AF347" s="79">
        <v>0</v>
      </c>
      <c r="AG347" s="74">
        <v>0</v>
      </c>
      <c r="AH347" s="83">
        <v>345</v>
      </c>
    </row>
    <row r="348" spans="3:34" ht="18" customHeight="1" x14ac:dyDescent="0.25">
      <c r="C348" s="68">
        <f>_xlfn.XLOOKUP($A348,'01'!$G$3:$G$100,'01'!$R$3:$R$100,"-")</f>
        <v>0</v>
      </c>
      <c r="D348" s="68">
        <f>_xlfn.XLOOKUP($A348,'02'!$G$3:$G$100,'02'!$R$3:$R$100,"-")</f>
        <v>0</v>
      </c>
      <c r="E348" s="68">
        <f>_xlfn.XLOOKUP($A348,'03'!$G$3:$G$100,'03'!$R$3:$R$100,"-")</f>
        <v>0</v>
      </c>
      <c r="F348" s="68">
        <f>_xlfn.XLOOKUP($A348,'04'!$G$3:$G$100,'04'!$R$3:$R$100,"-")</f>
        <v>0</v>
      </c>
      <c r="G348" s="68">
        <f>_xlfn.XLOOKUP($A348,'05'!$G$3:$G$100,'05'!$R$3:$R$100,"-")</f>
        <v>0</v>
      </c>
      <c r="H348" s="68">
        <f>_xlfn.XLOOKUP($A348,'06'!$G$3:$G$100,'06'!$R$3:$R$100,"-")</f>
        <v>0</v>
      </c>
      <c r="I348" s="68">
        <f>_xlfn.XLOOKUP($A348,'07'!$G$3:$G$100,'07'!$R$3:$R$100,"-")</f>
        <v>0</v>
      </c>
      <c r="J348" s="68">
        <f>_xlfn.XLOOKUP($A348,'08'!$G$3:$G$100,'08'!$R$3:$R$100,"-")</f>
        <v>0</v>
      </c>
      <c r="K348" s="68">
        <f>_xlfn.XLOOKUP($A348,'09'!$G$3:$G$100,'09'!$R$3:$R$100,"-")</f>
        <v>0</v>
      </c>
      <c r="L348" s="68">
        <f>_xlfn.XLOOKUP($A348,'10'!$G$3:$G$100,'10'!$R$3:$R$100,"-")</f>
        <v>0</v>
      </c>
      <c r="M348" s="68">
        <f>_xlfn.XLOOKUP($A348,'11'!$G$3:$G$100,'11'!$R$3:$R$100,"-")</f>
        <v>0</v>
      </c>
      <c r="N348" s="68">
        <f>_xlfn.XLOOKUP($A348,'12'!$G$3:$G$100,'12'!$R$3:$R$100,"-")</f>
        <v>0</v>
      </c>
      <c r="O348" s="79">
        <f>SUM(C348:N348)+_xlfn.XLOOKUP(A348,RegisteredPlayers!$F$3:$F$300,RegisteredPlayers!$H$3:$H$300,0)</f>
        <v>0</v>
      </c>
      <c r="P348" s="76">
        <f>_xlfn.XLOOKUP(A348,RegisteredPlayers!$F$3:$F$300,RegisteredPlayers!$I$3:$I$300,0)</f>
        <v>0</v>
      </c>
      <c r="Q348" s="82">
        <v>346</v>
      </c>
      <c r="R348" s="38"/>
      <c r="S348" s="61">
        <v>0</v>
      </c>
      <c r="T348" s="68">
        <v>0</v>
      </c>
      <c r="U348" s="68">
        <v>0</v>
      </c>
      <c r="V348" s="68">
        <v>0</v>
      </c>
      <c r="W348" s="68">
        <v>0</v>
      </c>
      <c r="X348" s="68">
        <v>0</v>
      </c>
      <c r="Y348" s="68">
        <v>0</v>
      </c>
      <c r="Z348" s="68">
        <v>0</v>
      </c>
      <c r="AA348" s="68">
        <v>0</v>
      </c>
      <c r="AB348" s="68">
        <v>0</v>
      </c>
      <c r="AC348" s="68">
        <v>0</v>
      </c>
      <c r="AD348" s="68">
        <v>0</v>
      </c>
      <c r="AE348" s="68">
        <v>0</v>
      </c>
      <c r="AF348" s="79">
        <v>0</v>
      </c>
      <c r="AG348" s="74">
        <v>0</v>
      </c>
      <c r="AH348" s="82">
        <v>346</v>
      </c>
    </row>
    <row r="349" spans="3:34" ht="18" customHeight="1" x14ac:dyDescent="0.25">
      <c r="C349" s="68">
        <f>_xlfn.XLOOKUP($A349,'01'!$G$3:$G$100,'01'!$R$3:$R$100,"-")</f>
        <v>0</v>
      </c>
      <c r="D349" s="68">
        <f>_xlfn.XLOOKUP($A349,'02'!$G$3:$G$100,'02'!$R$3:$R$100,"-")</f>
        <v>0</v>
      </c>
      <c r="E349" s="68">
        <f>_xlfn.XLOOKUP($A349,'03'!$G$3:$G$100,'03'!$R$3:$R$100,"-")</f>
        <v>0</v>
      </c>
      <c r="F349" s="68">
        <f>_xlfn.XLOOKUP($A349,'04'!$G$3:$G$100,'04'!$R$3:$R$100,"-")</f>
        <v>0</v>
      </c>
      <c r="G349" s="68">
        <f>_xlfn.XLOOKUP($A349,'05'!$G$3:$G$100,'05'!$R$3:$R$100,"-")</f>
        <v>0</v>
      </c>
      <c r="H349" s="68">
        <f>_xlfn.XLOOKUP($A349,'06'!$G$3:$G$100,'06'!$R$3:$R$100,"-")</f>
        <v>0</v>
      </c>
      <c r="I349" s="68">
        <f>_xlfn.XLOOKUP($A349,'07'!$G$3:$G$100,'07'!$R$3:$R$100,"-")</f>
        <v>0</v>
      </c>
      <c r="J349" s="68">
        <f>_xlfn.XLOOKUP($A349,'08'!$G$3:$G$100,'08'!$R$3:$R$100,"-")</f>
        <v>0</v>
      </c>
      <c r="K349" s="68">
        <f>_xlfn.XLOOKUP($A349,'09'!$G$3:$G$100,'09'!$R$3:$R$100,"-")</f>
        <v>0</v>
      </c>
      <c r="L349" s="68">
        <f>_xlfn.XLOOKUP($A349,'10'!$G$3:$G$100,'10'!$R$3:$R$100,"-")</f>
        <v>0</v>
      </c>
      <c r="M349" s="68">
        <f>_xlfn.XLOOKUP($A349,'11'!$G$3:$G$100,'11'!$R$3:$R$100,"-")</f>
        <v>0</v>
      </c>
      <c r="N349" s="68">
        <f>_xlfn.XLOOKUP($A349,'12'!$G$3:$G$100,'12'!$R$3:$R$100,"-")</f>
        <v>0</v>
      </c>
      <c r="O349" s="79">
        <f>SUM(C349:N349)+_xlfn.XLOOKUP(A349,RegisteredPlayers!$F$3:$F$300,RegisteredPlayers!$H$3:$H$300,0)</f>
        <v>0</v>
      </c>
      <c r="P349" s="76">
        <f>_xlfn.XLOOKUP(A349,RegisteredPlayers!$F$3:$F$300,RegisteredPlayers!$I$3:$I$300,0)</f>
        <v>0</v>
      </c>
      <c r="Q349" s="82">
        <v>347</v>
      </c>
      <c r="R349" s="38"/>
      <c r="S349" s="61">
        <v>0</v>
      </c>
      <c r="T349" s="68">
        <v>0</v>
      </c>
      <c r="U349" s="68">
        <v>0</v>
      </c>
      <c r="V349" s="68">
        <v>0</v>
      </c>
      <c r="W349" s="68">
        <v>0</v>
      </c>
      <c r="X349" s="68">
        <v>0</v>
      </c>
      <c r="Y349" s="68">
        <v>0</v>
      </c>
      <c r="Z349" s="68">
        <v>0</v>
      </c>
      <c r="AA349" s="68">
        <v>0</v>
      </c>
      <c r="AB349" s="68">
        <v>0</v>
      </c>
      <c r="AC349" s="68">
        <v>0</v>
      </c>
      <c r="AD349" s="68">
        <v>0</v>
      </c>
      <c r="AE349" s="68">
        <v>0</v>
      </c>
      <c r="AF349" s="79">
        <v>0</v>
      </c>
      <c r="AG349" s="74">
        <v>0</v>
      </c>
      <c r="AH349" s="82">
        <v>347</v>
      </c>
    </row>
    <row r="350" spans="3:34" ht="18" customHeight="1" x14ac:dyDescent="0.25">
      <c r="C350" s="68">
        <f>_xlfn.XLOOKUP($A350,'01'!$G$3:$G$100,'01'!$R$3:$R$100,"-")</f>
        <v>0</v>
      </c>
      <c r="D350" s="68">
        <f>_xlfn.XLOOKUP($A350,'02'!$G$3:$G$100,'02'!$R$3:$R$100,"-")</f>
        <v>0</v>
      </c>
      <c r="E350" s="68">
        <f>_xlfn.XLOOKUP($A350,'03'!$G$3:$G$100,'03'!$R$3:$R$100,"-")</f>
        <v>0</v>
      </c>
      <c r="F350" s="68">
        <f>_xlfn.XLOOKUP($A350,'04'!$G$3:$G$100,'04'!$R$3:$R$100,"-")</f>
        <v>0</v>
      </c>
      <c r="G350" s="68">
        <f>_xlfn.XLOOKUP($A350,'05'!$G$3:$G$100,'05'!$R$3:$R$100,"-")</f>
        <v>0</v>
      </c>
      <c r="H350" s="68">
        <f>_xlfn.XLOOKUP($A350,'06'!$G$3:$G$100,'06'!$R$3:$R$100,"-")</f>
        <v>0</v>
      </c>
      <c r="I350" s="68">
        <f>_xlfn.XLOOKUP($A350,'07'!$G$3:$G$100,'07'!$R$3:$R$100,"-")</f>
        <v>0</v>
      </c>
      <c r="J350" s="68">
        <f>_xlfn.XLOOKUP($A350,'08'!$G$3:$G$100,'08'!$R$3:$R$100,"-")</f>
        <v>0</v>
      </c>
      <c r="K350" s="68">
        <f>_xlfn.XLOOKUP($A350,'09'!$G$3:$G$100,'09'!$R$3:$R$100,"-")</f>
        <v>0</v>
      </c>
      <c r="L350" s="68">
        <f>_xlfn.XLOOKUP($A350,'10'!$G$3:$G$100,'10'!$R$3:$R$100,"-")</f>
        <v>0</v>
      </c>
      <c r="M350" s="68">
        <f>_xlfn.XLOOKUP($A350,'11'!$G$3:$G$100,'11'!$R$3:$R$100,"-")</f>
        <v>0</v>
      </c>
      <c r="N350" s="68">
        <f>_xlfn.XLOOKUP($A350,'12'!$G$3:$G$100,'12'!$R$3:$R$100,"-")</f>
        <v>0</v>
      </c>
      <c r="O350" s="79">
        <f>SUM(C350:N350)+_xlfn.XLOOKUP(A350,RegisteredPlayers!$F$3:$F$300,RegisteredPlayers!$H$3:$H$300,0)</f>
        <v>0</v>
      </c>
      <c r="P350" s="76">
        <f>_xlfn.XLOOKUP(A350,RegisteredPlayers!$F$3:$F$300,RegisteredPlayers!$I$3:$I$300,0)</f>
        <v>0</v>
      </c>
      <c r="Q350" s="82">
        <v>348</v>
      </c>
      <c r="R350" s="38"/>
      <c r="S350" s="61">
        <v>0</v>
      </c>
      <c r="T350" s="68">
        <v>0</v>
      </c>
      <c r="U350" s="68">
        <v>0</v>
      </c>
      <c r="V350" s="68">
        <v>0</v>
      </c>
      <c r="W350" s="68">
        <v>0</v>
      </c>
      <c r="X350" s="68">
        <v>0</v>
      </c>
      <c r="Y350" s="68">
        <v>0</v>
      </c>
      <c r="Z350" s="68">
        <v>0</v>
      </c>
      <c r="AA350" s="68">
        <v>0</v>
      </c>
      <c r="AB350" s="68">
        <v>0</v>
      </c>
      <c r="AC350" s="68">
        <v>0</v>
      </c>
      <c r="AD350" s="68">
        <v>0</v>
      </c>
      <c r="AE350" s="68">
        <v>0</v>
      </c>
      <c r="AF350" s="79">
        <v>0</v>
      </c>
      <c r="AG350" s="74">
        <v>0</v>
      </c>
      <c r="AH350" s="82">
        <v>348</v>
      </c>
    </row>
    <row r="351" spans="3:34" ht="18" customHeight="1" x14ac:dyDescent="0.25">
      <c r="C351" s="68">
        <f>_xlfn.XLOOKUP($A351,'01'!$G$3:$G$100,'01'!$R$3:$R$100,"-")</f>
        <v>0</v>
      </c>
      <c r="D351" s="68">
        <f>_xlfn.XLOOKUP($A351,'02'!$G$3:$G$100,'02'!$R$3:$R$100,"-")</f>
        <v>0</v>
      </c>
      <c r="E351" s="68">
        <f>_xlfn.XLOOKUP($A351,'03'!$G$3:$G$100,'03'!$R$3:$R$100,"-")</f>
        <v>0</v>
      </c>
      <c r="F351" s="68">
        <f>_xlfn.XLOOKUP($A351,'04'!$G$3:$G$100,'04'!$R$3:$R$100,"-")</f>
        <v>0</v>
      </c>
      <c r="G351" s="68">
        <f>_xlfn.XLOOKUP($A351,'05'!$G$3:$G$100,'05'!$R$3:$R$100,"-")</f>
        <v>0</v>
      </c>
      <c r="H351" s="68">
        <f>_xlfn.XLOOKUP($A351,'06'!$G$3:$G$100,'06'!$R$3:$R$100,"-")</f>
        <v>0</v>
      </c>
      <c r="I351" s="68">
        <f>_xlfn.XLOOKUP($A351,'07'!$G$3:$G$100,'07'!$R$3:$R$100,"-")</f>
        <v>0</v>
      </c>
      <c r="J351" s="68">
        <f>_xlfn.XLOOKUP($A351,'08'!$G$3:$G$100,'08'!$R$3:$R$100,"-")</f>
        <v>0</v>
      </c>
      <c r="K351" s="68">
        <f>_xlfn.XLOOKUP($A351,'09'!$G$3:$G$100,'09'!$R$3:$R$100,"-")</f>
        <v>0</v>
      </c>
      <c r="L351" s="68">
        <f>_xlfn.XLOOKUP($A351,'10'!$G$3:$G$100,'10'!$R$3:$R$100,"-")</f>
        <v>0</v>
      </c>
      <c r="M351" s="68">
        <f>_xlfn.XLOOKUP($A351,'11'!$G$3:$G$100,'11'!$R$3:$R$100,"-")</f>
        <v>0</v>
      </c>
      <c r="N351" s="68">
        <f>_xlfn.XLOOKUP($A351,'12'!$G$3:$G$100,'12'!$R$3:$R$100,"-")</f>
        <v>0</v>
      </c>
      <c r="O351" s="79">
        <f>SUM(C351:N351)+_xlfn.XLOOKUP(A351,RegisteredPlayers!$F$3:$F$300,RegisteredPlayers!$H$3:$H$300,0)</f>
        <v>0</v>
      </c>
      <c r="P351" s="76">
        <f>_xlfn.XLOOKUP(A351,RegisteredPlayers!$F$3:$F$300,RegisteredPlayers!$I$3:$I$300,0)</f>
        <v>0</v>
      </c>
      <c r="Q351" s="82">
        <v>349</v>
      </c>
      <c r="R351" s="38"/>
      <c r="S351" s="61">
        <v>0</v>
      </c>
      <c r="T351" s="68">
        <v>0</v>
      </c>
      <c r="U351" s="68">
        <v>0</v>
      </c>
      <c r="V351" s="68">
        <v>0</v>
      </c>
      <c r="W351" s="68">
        <v>0</v>
      </c>
      <c r="X351" s="68">
        <v>0</v>
      </c>
      <c r="Y351" s="68">
        <v>0</v>
      </c>
      <c r="Z351" s="68">
        <v>0</v>
      </c>
      <c r="AA351" s="68">
        <v>0</v>
      </c>
      <c r="AB351" s="68">
        <v>0</v>
      </c>
      <c r="AC351" s="68">
        <v>0</v>
      </c>
      <c r="AD351" s="68">
        <v>0</v>
      </c>
      <c r="AE351" s="68">
        <v>0</v>
      </c>
      <c r="AF351" s="79">
        <v>0</v>
      </c>
      <c r="AG351" s="74">
        <v>0</v>
      </c>
      <c r="AH351" s="82">
        <v>349</v>
      </c>
    </row>
    <row r="352" spans="3:34" ht="18" customHeight="1" x14ac:dyDescent="0.25">
      <c r="C352" s="68">
        <f>_xlfn.XLOOKUP($A352,'01'!$G$3:$G$100,'01'!$R$3:$R$100,"-")</f>
        <v>0</v>
      </c>
      <c r="D352" s="68">
        <f>_xlfn.XLOOKUP($A352,'02'!$G$3:$G$100,'02'!$R$3:$R$100,"-")</f>
        <v>0</v>
      </c>
      <c r="E352" s="68">
        <f>_xlfn.XLOOKUP($A352,'03'!$G$3:$G$100,'03'!$R$3:$R$100,"-")</f>
        <v>0</v>
      </c>
      <c r="F352" s="68">
        <f>_xlfn.XLOOKUP($A352,'04'!$G$3:$G$100,'04'!$R$3:$R$100,"-")</f>
        <v>0</v>
      </c>
      <c r="G352" s="68">
        <f>_xlfn.XLOOKUP($A352,'05'!$G$3:$G$100,'05'!$R$3:$R$100,"-")</f>
        <v>0</v>
      </c>
      <c r="H352" s="68">
        <f>_xlfn.XLOOKUP($A352,'06'!$G$3:$G$100,'06'!$R$3:$R$100,"-")</f>
        <v>0</v>
      </c>
      <c r="I352" s="68">
        <f>_xlfn.XLOOKUP($A352,'07'!$G$3:$G$100,'07'!$R$3:$R$100,"-")</f>
        <v>0</v>
      </c>
      <c r="J352" s="68">
        <f>_xlfn.XLOOKUP($A352,'08'!$G$3:$G$100,'08'!$R$3:$R$100,"-")</f>
        <v>0</v>
      </c>
      <c r="K352" s="68">
        <f>_xlfn.XLOOKUP($A352,'09'!$G$3:$G$100,'09'!$R$3:$R$100,"-")</f>
        <v>0</v>
      </c>
      <c r="L352" s="68">
        <f>_xlfn.XLOOKUP($A352,'10'!$G$3:$G$100,'10'!$R$3:$R$100,"-")</f>
        <v>0</v>
      </c>
      <c r="M352" s="68">
        <f>_xlfn.XLOOKUP($A352,'11'!$G$3:$G$100,'11'!$R$3:$R$100,"-")</f>
        <v>0</v>
      </c>
      <c r="N352" s="68">
        <f>_xlfn.XLOOKUP($A352,'12'!$G$3:$G$100,'12'!$R$3:$R$100,"-")</f>
        <v>0</v>
      </c>
      <c r="O352" s="79">
        <f>SUM(C352:N352)+_xlfn.XLOOKUP(A352,RegisteredPlayers!$F$3:$F$300,RegisteredPlayers!$H$3:$H$300,0)</f>
        <v>0</v>
      </c>
      <c r="P352" s="76">
        <f>_xlfn.XLOOKUP(A352,RegisteredPlayers!$F$3:$F$300,RegisteredPlayers!$I$3:$I$300,0)</f>
        <v>0</v>
      </c>
      <c r="Q352" s="82">
        <v>350</v>
      </c>
      <c r="R352" s="38"/>
      <c r="S352" s="61">
        <v>0</v>
      </c>
      <c r="T352" s="68">
        <v>0</v>
      </c>
      <c r="U352" s="68">
        <v>0</v>
      </c>
      <c r="V352" s="68">
        <v>0</v>
      </c>
      <c r="W352" s="68">
        <v>0</v>
      </c>
      <c r="X352" s="68">
        <v>0</v>
      </c>
      <c r="Y352" s="68">
        <v>0</v>
      </c>
      <c r="Z352" s="68">
        <v>0</v>
      </c>
      <c r="AA352" s="68">
        <v>0</v>
      </c>
      <c r="AB352" s="68">
        <v>0</v>
      </c>
      <c r="AC352" s="68">
        <v>0</v>
      </c>
      <c r="AD352" s="68">
        <v>0</v>
      </c>
      <c r="AE352" s="68">
        <v>0</v>
      </c>
      <c r="AF352" s="79">
        <v>0</v>
      </c>
      <c r="AG352" s="74">
        <v>0</v>
      </c>
      <c r="AH352" s="82">
        <v>350</v>
      </c>
    </row>
    <row r="353" spans="3:34" ht="18" customHeight="1" x14ac:dyDescent="0.25">
      <c r="C353" s="68">
        <f>_xlfn.XLOOKUP($A353,'01'!$G$3:$G$100,'01'!$R$3:$R$100,"-")</f>
        <v>0</v>
      </c>
      <c r="D353" s="68">
        <f>_xlfn.XLOOKUP($A353,'02'!$G$3:$G$100,'02'!$R$3:$R$100,"-")</f>
        <v>0</v>
      </c>
      <c r="E353" s="68">
        <f>_xlfn.XLOOKUP($A353,'03'!$G$3:$G$100,'03'!$R$3:$R$100,"-")</f>
        <v>0</v>
      </c>
      <c r="F353" s="68">
        <f>_xlfn.XLOOKUP($A353,'04'!$G$3:$G$100,'04'!$R$3:$R$100,"-")</f>
        <v>0</v>
      </c>
      <c r="G353" s="68">
        <f>_xlfn.XLOOKUP($A353,'05'!$G$3:$G$100,'05'!$R$3:$R$100,"-")</f>
        <v>0</v>
      </c>
      <c r="H353" s="68">
        <f>_xlfn.XLOOKUP($A353,'06'!$G$3:$G$100,'06'!$R$3:$R$100,"-")</f>
        <v>0</v>
      </c>
      <c r="I353" s="68">
        <f>_xlfn.XLOOKUP($A353,'07'!$G$3:$G$100,'07'!$R$3:$R$100,"-")</f>
        <v>0</v>
      </c>
      <c r="J353" s="68">
        <f>_xlfn.XLOOKUP($A353,'08'!$G$3:$G$100,'08'!$R$3:$R$100,"-")</f>
        <v>0</v>
      </c>
      <c r="K353" s="68">
        <f>_xlfn.XLOOKUP($A353,'09'!$G$3:$G$100,'09'!$R$3:$R$100,"-")</f>
        <v>0</v>
      </c>
      <c r="L353" s="68">
        <f>_xlfn.XLOOKUP($A353,'10'!$G$3:$G$100,'10'!$R$3:$R$100,"-")</f>
        <v>0</v>
      </c>
      <c r="M353" s="68">
        <f>_xlfn.XLOOKUP($A353,'11'!$G$3:$G$100,'11'!$R$3:$R$100,"-")</f>
        <v>0</v>
      </c>
      <c r="N353" s="68">
        <f>_xlfn.XLOOKUP($A353,'12'!$G$3:$G$100,'12'!$R$3:$R$100,"-")</f>
        <v>0</v>
      </c>
      <c r="O353" s="79">
        <f>SUM(C353:N353)+_xlfn.XLOOKUP(A353,RegisteredPlayers!$F$3:$F$300,RegisteredPlayers!$H$3:$H$300,0)</f>
        <v>0</v>
      </c>
      <c r="P353" s="76">
        <f>_xlfn.XLOOKUP(A353,RegisteredPlayers!$F$3:$F$300,RegisteredPlayers!$I$3:$I$300,0)</f>
        <v>0</v>
      </c>
      <c r="Q353" s="82">
        <v>351</v>
      </c>
      <c r="R353" s="38"/>
      <c r="S353" s="61">
        <v>0</v>
      </c>
      <c r="T353" s="68">
        <v>0</v>
      </c>
      <c r="U353" s="68">
        <v>0</v>
      </c>
      <c r="V353" s="68">
        <v>0</v>
      </c>
      <c r="W353" s="68">
        <v>0</v>
      </c>
      <c r="X353" s="68">
        <v>0</v>
      </c>
      <c r="Y353" s="68">
        <v>0</v>
      </c>
      <c r="Z353" s="68">
        <v>0</v>
      </c>
      <c r="AA353" s="68">
        <v>0</v>
      </c>
      <c r="AB353" s="68">
        <v>0</v>
      </c>
      <c r="AC353" s="68">
        <v>0</v>
      </c>
      <c r="AD353" s="68">
        <v>0</v>
      </c>
      <c r="AE353" s="68">
        <v>0</v>
      </c>
      <c r="AF353" s="79">
        <v>0</v>
      </c>
      <c r="AG353" s="74">
        <v>0</v>
      </c>
      <c r="AH353" s="82">
        <v>351</v>
      </c>
    </row>
    <row r="354" spans="3:34" ht="18" customHeight="1" x14ac:dyDescent="0.25">
      <c r="C354" s="68">
        <f>_xlfn.XLOOKUP($A354,'01'!$G$3:$G$100,'01'!$R$3:$R$100,"-")</f>
        <v>0</v>
      </c>
      <c r="D354" s="68">
        <f>_xlfn.XLOOKUP($A354,'02'!$G$3:$G$100,'02'!$R$3:$R$100,"-")</f>
        <v>0</v>
      </c>
      <c r="E354" s="68">
        <f>_xlfn.XLOOKUP($A354,'03'!$G$3:$G$100,'03'!$R$3:$R$100,"-")</f>
        <v>0</v>
      </c>
      <c r="F354" s="68">
        <f>_xlfn.XLOOKUP($A354,'04'!$G$3:$G$100,'04'!$R$3:$R$100,"-")</f>
        <v>0</v>
      </c>
      <c r="G354" s="68">
        <f>_xlfn.XLOOKUP($A354,'05'!$G$3:$G$100,'05'!$R$3:$R$100,"-")</f>
        <v>0</v>
      </c>
      <c r="H354" s="68">
        <f>_xlfn.XLOOKUP($A354,'06'!$G$3:$G$100,'06'!$R$3:$R$100,"-")</f>
        <v>0</v>
      </c>
      <c r="I354" s="68">
        <f>_xlfn.XLOOKUP($A354,'07'!$G$3:$G$100,'07'!$R$3:$R$100,"-")</f>
        <v>0</v>
      </c>
      <c r="J354" s="68">
        <f>_xlfn.XLOOKUP($A354,'08'!$G$3:$G$100,'08'!$R$3:$R$100,"-")</f>
        <v>0</v>
      </c>
      <c r="K354" s="68">
        <f>_xlfn.XLOOKUP($A354,'09'!$G$3:$G$100,'09'!$R$3:$R$100,"-")</f>
        <v>0</v>
      </c>
      <c r="L354" s="68">
        <f>_xlfn.XLOOKUP($A354,'10'!$G$3:$G$100,'10'!$R$3:$R$100,"-")</f>
        <v>0</v>
      </c>
      <c r="M354" s="68">
        <f>_xlfn.XLOOKUP($A354,'11'!$G$3:$G$100,'11'!$R$3:$R$100,"-")</f>
        <v>0</v>
      </c>
      <c r="N354" s="68">
        <f>_xlfn.XLOOKUP($A354,'12'!$G$3:$G$100,'12'!$R$3:$R$100,"-")</f>
        <v>0</v>
      </c>
      <c r="O354" s="79">
        <f>SUM(C354:N354)+_xlfn.XLOOKUP(A354,RegisteredPlayers!$F$3:$F$300,RegisteredPlayers!$H$3:$H$300,0)</f>
        <v>0</v>
      </c>
      <c r="P354" s="76">
        <f>_xlfn.XLOOKUP(A354,RegisteredPlayers!$F$3:$F$300,RegisteredPlayers!$I$3:$I$300,0)</f>
        <v>0</v>
      </c>
      <c r="Q354" s="82">
        <v>352</v>
      </c>
      <c r="R354" s="38"/>
      <c r="S354" s="61">
        <v>0</v>
      </c>
      <c r="T354" s="68">
        <v>0</v>
      </c>
      <c r="U354" s="68">
        <v>0</v>
      </c>
      <c r="V354" s="68">
        <v>0</v>
      </c>
      <c r="W354" s="68">
        <v>0</v>
      </c>
      <c r="X354" s="68">
        <v>0</v>
      </c>
      <c r="Y354" s="68">
        <v>0</v>
      </c>
      <c r="Z354" s="68">
        <v>0</v>
      </c>
      <c r="AA354" s="68">
        <v>0</v>
      </c>
      <c r="AB354" s="68">
        <v>0</v>
      </c>
      <c r="AC354" s="68">
        <v>0</v>
      </c>
      <c r="AD354" s="68">
        <v>0</v>
      </c>
      <c r="AE354" s="68">
        <v>0</v>
      </c>
      <c r="AF354" s="79">
        <v>0</v>
      </c>
      <c r="AG354" s="74">
        <v>0</v>
      </c>
      <c r="AH354" s="82">
        <v>352</v>
      </c>
    </row>
    <row r="355" spans="3:34" ht="18" customHeight="1" x14ac:dyDescent="0.25">
      <c r="C355" s="68">
        <f>_xlfn.XLOOKUP($A355,'01'!$G$3:$G$100,'01'!$R$3:$R$100,"-")</f>
        <v>0</v>
      </c>
      <c r="D355" s="68">
        <f>_xlfn.XLOOKUP($A355,'02'!$G$3:$G$100,'02'!$R$3:$R$100,"-")</f>
        <v>0</v>
      </c>
      <c r="E355" s="68">
        <f>_xlfn.XLOOKUP($A355,'03'!$G$3:$G$100,'03'!$R$3:$R$100,"-")</f>
        <v>0</v>
      </c>
      <c r="F355" s="68">
        <f>_xlfn.XLOOKUP($A355,'04'!$G$3:$G$100,'04'!$R$3:$R$100,"-")</f>
        <v>0</v>
      </c>
      <c r="G355" s="68">
        <f>_xlfn.XLOOKUP($A355,'05'!$G$3:$G$100,'05'!$R$3:$R$100,"-")</f>
        <v>0</v>
      </c>
      <c r="H355" s="68">
        <f>_xlfn.XLOOKUP($A355,'06'!$G$3:$G$100,'06'!$R$3:$R$100,"-")</f>
        <v>0</v>
      </c>
      <c r="I355" s="68">
        <f>_xlfn.XLOOKUP($A355,'07'!$G$3:$G$100,'07'!$R$3:$R$100,"-")</f>
        <v>0</v>
      </c>
      <c r="J355" s="68">
        <f>_xlfn.XLOOKUP($A355,'08'!$G$3:$G$100,'08'!$R$3:$R$100,"-")</f>
        <v>0</v>
      </c>
      <c r="K355" s="68">
        <f>_xlfn.XLOOKUP($A355,'09'!$G$3:$G$100,'09'!$R$3:$R$100,"-")</f>
        <v>0</v>
      </c>
      <c r="L355" s="68">
        <f>_xlfn.XLOOKUP($A355,'10'!$G$3:$G$100,'10'!$R$3:$R$100,"-")</f>
        <v>0</v>
      </c>
      <c r="M355" s="68">
        <f>_xlfn.XLOOKUP($A355,'11'!$G$3:$G$100,'11'!$R$3:$R$100,"-")</f>
        <v>0</v>
      </c>
      <c r="N355" s="68">
        <f>_xlfn.XLOOKUP($A355,'12'!$G$3:$G$100,'12'!$R$3:$R$100,"-")</f>
        <v>0</v>
      </c>
      <c r="O355" s="79">
        <f>SUM(C355:N355)+_xlfn.XLOOKUP(A355,RegisteredPlayers!$F$3:$F$300,RegisteredPlayers!$H$3:$H$300,0)</f>
        <v>0</v>
      </c>
      <c r="P355" s="76">
        <f>_xlfn.XLOOKUP(A355,RegisteredPlayers!$F$3:$F$300,RegisteredPlayers!$I$3:$I$300,0)</f>
        <v>0</v>
      </c>
      <c r="Q355" s="82">
        <v>353</v>
      </c>
      <c r="R355" s="38"/>
      <c r="S355" s="61">
        <v>0</v>
      </c>
      <c r="T355" s="68">
        <v>0</v>
      </c>
      <c r="U355" s="68">
        <v>0</v>
      </c>
      <c r="V355" s="68">
        <v>0</v>
      </c>
      <c r="W355" s="68">
        <v>0</v>
      </c>
      <c r="X355" s="68">
        <v>0</v>
      </c>
      <c r="Y355" s="68">
        <v>0</v>
      </c>
      <c r="Z355" s="68">
        <v>0</v>
      </c>
      <c r="AA355" s="68">
        <v>0</v>
      </c>
      <c r="AB355" s="68">
        <v>0</v>
      </c>
      <c r="AC355" s="68">
        <v>0</v>
      </c>
      <c r="AD355" s="68">
        <v>0</v>
      </c>
      <c r="AE355" s="68">
        <v>0</v>
      </c>
      <c r="AF355" s="79">
        <v>0</v>
      </c>
      <c r="AG355" s="74">
        <v>0</v>
      </c>
      <c r="AH355" s="82">
        <v>353</v>
      </c>
    </row>
    <row r="356" spans="3:34" ht="18" customHeight="1" x14ac:dyDescent="0.25">
      <c r="C356" s="68">
        <f>_xlfn.XLOOKUP($A356,'01'!$G$3:$G$100,'01'!$R$3:$R$100,"-")</f>
        <v>0</v>
      </c>
      <c r="D356" s="68">
        <f>_xlfn.XLOOKUP($A356,'02'!$G$3:$G$100,'02'!$R$3:$R$100,"-")</f>
        <v>0</v>
      </c>
      <c r="E356" s="68">
        <f>_xlfn.XLOOKUP($A356,'03'!$G$3:$G$100,'03'!$R$3:$R$100,"-")</f>
        <v>0</v>
      </c>
      <c r="F356" s="68">
        <f>_xlfn.XLOOKUP($A356,'04'!$G$3:$G$100,'04'!$R$3:$R$100,"-")</f>
        <v>0</v>
      </c>
      <c r="G356" s="68">
        <f>_xlfn.XLOOKUP($A356,'05'!$G$3:$G$100,'05'!$R$3:$R$100,"-")</f>
        <v>0</v>
      </c>
      <c r="H356" s="68">
        <f>_xlfn.XLOOKUP($A356,'06'!$G$3:$G$100,'06'!$R$3:$R$100,"-")</f>
        <v>0</v>
      </c>
      <c r="I356" s="68">
        <f>_xlfn.XLOOKUP($A356,'07'!$G$3:$G$100,'07'!$R$3:$R$100,"-")</f>
        <v>0</v>
      </c>
      <c r="J356" s="68">
        <f>_xlfn.XLOOKUP($A356,'08'!$G$3:$G$100,'08'!$R$3:$R$100,"-")</f>
        <v>0</v>
      </c>
      <c r="K356" s="68">
        <f>_xlfn.XLOOKUP($A356,'09'!$G$3:$G$100,'09'!$R$3:$R$100,"-")</f>
        <v>0</v>
      </c>
      <c r="L356" s="68">
        <f>_xlfn.XLOOKUP($A356,'10'!$G$3:$G$100,'10'!$R$3:$R$100,"-")</f>
        <v>0</v>
      </c>
      <c r="M356" s="68">
        <f>_xlfn.XLOOKUP($A356,'11'!$G$3:$G$100,'11'!$R$3:$R$100,"-")</f>
        <v>0</v>
      </c>
      <c r="N356" s="68">
        <f>_xlfn.XLOOKUP($A356,'12'!$G$3:$G$100,'12'!$R$3:$R$100,"-")</f>
        <v>0</v>
      </c>
      <c r="O356" s="79">
        <f>SUM(C356:N356)+_xlfn.XLOOKUP(A356,RegisteredPlayers!$F$3:$F$300,RegisteredPlayers!$H$3:$H$300,0)</f>
        <v>0</v>
      </c>
      <c r="P356" s="76">
        <f>_xlfn.XLOOKUP(A356,RegisteredPlayers!$F$3:$F$300,RegisteredPlayers!$I$3:$I$300,0)</f>
        <v>0</v>
      </c>
      <c r="Q356" s="82">
        <v>354</v>
      </c>
      <c r="R356" s="38"/>
      <c r="S356" s="61">
        <v>0</v>
      </c>
      <c r="T356" s="68">
        <v>0</v>
      </c>
      <c r="U356" s="68">
        <v>0</v>
      </c>
      <c r="V356" s="68">
        <v>0</v>
      </c>
      <c r="W356" s="68">
        <v>0</v>
      </c>
      <c r="X356" s="68">
        <v>0</v>
      </c>
      <c r="Y356" s="68">
        <v>0</v>
      </c>
      <c r="Z356" s="68">
        <v>0</v>
      </c>
      <c r="AA356" s="68">
        <v>0</v>
      </c>
      <c r="AB356" s="68">
        <v>0</v>
      </c>
      <c r="AC356" s="68">
        <v>0</v>
      </c>
      <c r="AD356" s="68">
        <v>0</v>
      </c>
      <c r="AE356" s="68">
        <v>0</v>
      </c>
      <c r="AF356" s="79">
        <v>0</v>
      </c>
      <c r="AG356" s="74">
        <v>0</v>
      </c>
      <c r="AH356" s="82">
        <v>354</v>
      </c>
    </row>
    <row r="357" spans="3:34" ht="18" customHeight="1" x14ac:dyDescent="0.25">
      <c r="C357" s="68">
        <f>_xlfn.XLOOKUP($A357,'01'!$G$3:$G$100,'01'!$R$3:$R$100,"-")</f>
        <v>0</v>
      </c>
      <c r="D357" s="68">
        <f>_xlfn.XLOOKUP($A357,'02'!$G$3:$G$100,'02'!$R$3:$R$100,"-")</f>
        <v>0</v>
      </c>
      <c r="E357" s="68">
        <f>_xlfn.XLOOKUP($A357,'03'!$G$3:$G$100,'03'!$R$3:$R$100,"-")</f>
        <v>0</v>
      </c>
      <c r="F357" s="68">
        <f>_xlfn.XLOOKUP($A357,'04'!$G$3:$G$100,'04'!$R$3:$R$100,"-")</f>
        <v>0</v>
      </c>
      <c r="G357" s="68">
        <f>_xlfn.XLOOKUP($A357,'05'!$G$3:$G$100,'05'!$R$3:$R$100,"-")</f>
        <v>0</v>
      </c>
      <c r="H357" s="68">
        <f>_xlfn.XLOOKUP($A357,'06'!$G$3:$G$100,'06'!$R$3:$R$100,"-")</f>
        <v>0</v>
      </c>
      <c r="I357" s="68">
        <f>_xlfn.XLOOKUP($A357,'07'!$G$3:$G$100,'07'!$R$3:$R$100,"-")</f>
        <v>0</v>
      </c>
      <c r="J357" s="68">
        <f>_xlfn.XLOOKUP($A357,'08'!$G$3:$G$100,'08'!$R$3:$R$100,"-")</f>
        <v>0</v>
      </c>
      <c r="K357" s="68">
        <f>_xlfn.XLOOKUP($A357,'09'!$G$3:$G$100,'09'!$R$3:$R$100,"-")</f>
        <v>0</v>
      </c>
      <c r="L357" s="68">
        <f>_xlfn.XLOOKUP($A357,'10'!$G$3:$G$100,'10'!$R$3:$R$100,"-")</f>
        <v>0</v>
      </c>
      <c r="M357" s="68">
        <f>_xlfn.XLOOKUP($A357,'11'!$G$3:$G$100,'11'!$R$3:$R$100,"-")</f>
        <v>0</v>
      </c>
      <c r="N357" s="68">
        <f>_xlfn.XLOOKUP($A357,'12'!$G$3:$G$100,'12'!$R$3:$R$100,"-")</f>
        <v>0</v>
      </c>
      <c r="O357" s="79">
        <f>SUM(C357:N357)+_xlfn.XLOOKUP(A357,RegisteredPlayers!$F$3:$F$300,RegisteredPlayers!$H$3:$H$300,0)</f>
        <v>0</v>
      </c>
      <c r="P357" s="76">
        <f>_xlfn.XLOOKUP(A357,RegisteredPlayers!$F$3:$F$300,RegisteredPlayers!$I$3:$I$300,0)</f>
        <v>0</v>
      </c>
      <c r="Q357" s="83">
        <v>355</v>
      </c>
      <c r="R357" s="38"/>
      <c r="S357" s="61">
        <v>0</v>
      </c>
      <c r="T357" s="68">
        <v>0</v>
      </c>
      <c r="U357" s="68">
        <v>0</v>
      </c>
      <c r="V357" s="68">
        <v>0</v>
      </c>
      <c r="W357" s="68">
        <v>0</v>
      </c>
      <c r="X357" s="68">
        <v>0</v>
      </c>
      <c r="Y357" s="68">
        <v>0</v>
      </c>
      <c r="Z357" s="68">
        <v>0</v>
      </c>
      <c r="AA357" s="68">
        <v>0</v>
      </c>
      <c r="AB357" s="68">
        <v>0</v>
      </c>
      <c r="AC357" s="68">
        <v>0</v>
      </c>
      <c r="AD357" s="68">
        <v>0</v>
      </c>
      <c r="AE357" s="68">
        <v>0</v>
      </c>
      <c r="AF357" s="79">
        <v>0</v>
      </c>
      <c r="AG357" s="74">
        <v>0</v>
      </c>
      <c r="AH357" s="83">
        <v>355</v>
      </c>
    </row>
    <row r="358" spans="3:34" ht="18" customHeight="1" x14ac:dyDescent="0.25">
      <c r="C358" s="68">
        <f>_xlfn.XLOOKUP($A358,'01'!$G$3:$G$100,'01'!$R$3:$R$100,"-")</f>
        <v>0</v>
      </c>
      <c r="D358" s="68">
        <f>_xlfn.XLOOKUP($A358,'02'!$G$3:$G$100,'02'!$R$3:$R$100,"-")</f>
        <v>0</v>
      </c>
      <c r="E358" s="68">
        <f>_xlfn.XLOOKUP($A358,'03'!$G$3:$G$100,'03'!$R$3:$R$100,"-")</f>
        <v>0</v>
      </c>
      <c r="F358" s="68">
        <f>_xlfn.XLOOKUP($A358,'04'!$G$3:$G$100,'04'!$R$3:$R$100,"-")</f>
        <v>0</v>
      </c>
      <c r="G358" s="68">
        <f>_xlfn.XLOOKUP($A358,'05'!$G$3:$G$100,'05'!$R$3:$R$100,"-")</f>
        <v>0</v>
      </c>
      <c r="H358" s="68">
        <f>_xlfn.XLOOKUP($A358,'06'!$G$3:$G$100,'06'!$R$3:$R$100,"-")</f>
        <v>0</v>
      </c>
      <c r="I358" s="68">
        <f>_xlfn.XLOOKUP($A358,'07'!$G$3:$G$100,'07'!$R$3:$R$100,"-")</f>
        <v>0</v>
      </c>
      <c r="J358" s="68">
        <f>_xlfn.XLOOKUP($A358,'08'!$G$3:$G$100,'08'!$R$3:$R$100,"-")</f>
        <v>0</v>
      </c>
      <c r="K358" s="68">
        <f>_xlfn.XLOOKUP($A358,'09'!$G$3:$G$100,'09'!$R$3:$R$100,"-")</f>
        <v>0</v>
      </c>
      <c r="L358" s="68">
        <f>_xlfn.XLOOKUP($A358,'10'!$G$3:$G$100,'10'!$R$3:$R$100,"-")</f>
        <v>0</v>
      </c>
      <c r="M358" s="68">
        <f>_xlfn.XLOOKUP($A358,'11'!$G$3:$G$100,'11'!$R$3:$R$100,"-")</f>
        <v>0</v>
      </c>
      <c r="N358" s="68">
        <f>_xlfn.XLOOKUP($A358,'12'!$G$3:$G$100,'12'!$R$3:$R$100,"-")</f>
        <v>0</v>
      </c>
      <c r="O358" s="79">
        <f>SUM(C358:N358)+_xlfn.XLOOKUP(A358,RegisteredPlayers!$F$3:$F$300,RegisteredPlayers!$H$3:$H$300,0)</f>
        <v>0</v>
      </c>
      <c r="P358" s="76">
        <f>_xlfn.XLOOKUP(A358,RegisteredPlayers!$F$3:$F$300,RegisteredPlayers!$I$3:$I$300,0)</f>
        <v>0</v>
      </c>
      <c r="Q358" s="82">
        <v>356</v>
      </c>
      <c r="R358" s="38"/>
      <c r="S358" s="61">
        <v>0</v>
      </c>
      <c r="T358" s="68">
        <v>0</v>
      </c>
      <c r="U358" s="68">
        <v>0</v>
      </c>
      <c r="V358" s="68">
        <v>0</v>
      </c>
      <c r="W358" s="68">
        <v>0</v>
      </c>
      <c r="X358" s="68">
        <v>0</v>
      </c>
      <c r="Y358" s="68">
        <v>0</v>
      </c>
      <c r="Z358" s="68">
        <v>0</v>
      </c>
      <c r="AA358" s="68">
        <v>0</v>
      </c>
      <c r="AB358" s="68">
        <v>0</v>
      </c>
      <c r="AC358" s="68">
        <v>0</v>
      </c>
      <c r="AD358" s="68">
        <v>0</v>
      </c>
      <c r="AE358" s="68">
        <v>0</v>
      </c>
      <c r="AF358" s="79">
        <v>0</v>
      </c>
      <c r="AG358" s="74">
        <v>0</v>
      </c>
      <c r="AH358" s="82">
        <v>356</v>
      </c>
    </row>
    <row r="359" spans="3:34" ht="18" customHeight="1" x14ac:dyDescent="0.25">
      <c r="C359" s="68">
        <f>_xlfn.XLOOKUP($A359,'01'!$G$3:$G$100,'01'!$R$3:$R$100,"-")</f>
        <v>0</v>
      </c>
      <c r="D359" s="68">
        <f>_xlfn.XLOOKUP($A359,'02'!$G$3:$G$100,'02'!$R$3:$R$100,"-")</f>
        <v>0</v>
      </c>
      <c r="E359" s="68">
        <f>_xlfn.XLOOKUP($A359,'03'!$G$3:$G$100,'03'!$R$3:$R$100,"-")</f>
        <v>0</v>
      </c>
      <c r="F359" s="68">
        <f>_xlfn.XLOOKUP($A359,'04'!$G$3:$G$100,'04'!$R$3:$R$100,"-")</f>
        <v>0</v>
      </c>
      <c r="G359" s="68">
        <f>_xlfn.XLOOKUP($A359,'05'!$G$3:$G$100,'05'!$R$3:$R$100,"-")</f>
        <v>0</v>
      </c>
      <c r="H359" s="68">
        <f>_xlfn.XLOOKUP($A359,'06'!$G$3:$G$100,'06'!$R$3:$R$100,"-")</f>
        <v>0</v>
      </c>
      <c r="I359" s="68">
        <f>_xlfn.XLOOKUP($A359,'07'!$G$3:$G$100,'07'!$R$3:$R$100,"-")</f>
        <v>0</v>
      </c>
      <c r="J359" s="68">
        <f>_xlfn.XLOOKUP($A359,'08'!$G$3:$G$100,'08'!$R$3:$R$100,"-")</f>
        <v>0</v>
      </c>
      <c r="K359" s="68">
        <f>_xlfn.XLOOKUP($A359,'09'!$G$3:$G$100,'09'!$R$3:$R$100,"-")</f>
        <v>0</v>
      </c>
      <c r="L359" s="68">
        <f>_xlfn.XLOOKUP($A359,'10'!$G$3:$G$100,'10'!$R$3:$R$100,"-")</f>
        <v>0</v>
      </c>
      <c r="M359" s="68">
        <f>_xlfn.XLOOKUP($A359,'11'!$G$3:$G$100,'11'!$R$3:$R$100,"-")</f>
        <v>0</v>
      </c>
      <c r="N359" s="68">
        <f>_xlfn.XLOOKUP($A359,'12'!$G$3:$G$100,'12'!$R$3:$R$100,"-")</f>
        <v>0</v>
      </c>
      <c r="O359" s="79">
        <f>SUM(C359:N359)+_xlfn.XLOOKUP(A359,RegisteredPlayers!$F$3:$F$300,RegisteredPlayers!$H$3:$H$300,0)</f>
        <v>0</v>
      </c>
      <c r="P359" s="76">
        <f>_xlfn.XLOOKUP(A359,RegisteredPlayers!$F$3:$F$300,RegisteredPlayers!$I$3:$I$300,0)</f>
        <v>0</v>
      </c>
      <c r="Q359" s="82">
        <v>357</v>
      </c>
      <c r="R359" s="38"/>
      <c r="S359" s="61">
        <v>0</v>
      </c>
      <c r="T359" s="68">
        <v>0</v>
      </c>
      <c r="U359" s="68">
        <v>0</v>
      </c>
      <c r="V359" s="68">
        <v>0</v>
      </c>
      <c r="W359" s="68">
        <v>0</v>
      </c>
      <c r="X359" s="68">
        <v>0</v>
      </c>
      <c r="Y359" s="68">
        <v>0</v>
      </c>
      <c r="Z359" s="68">
        <v>0</v>
      </c>
      <c r="AA359" s="68">
        <v>0</v>
      </c>
      <c r="AB359" s="68">
        <v>0</v>
      </c>
      <c r="AC359" s="68">
        <v>0</v>
      </c>
      <c r="AD359" s="68">
        <v>0</v>
      </c>
      <c r="AE359" s="68">
        <v>0</v>
      </c>
      <c r="AF359" s="79">
        <v>0</v>
      </c>
      <c r="AG359" s="74">
        <v>0</v>
      </c>
      <c r="AH359" s="82">
        <v>357</v>
      </c>
    </row>
    <row r="360" spans="3:34" ht="18" customHeight="1" x14ac:dyDescent="0.25">
      <c r="C360" s="68">
        <f>_xlfn.XLOOKUP($A360,'01'!$G$3:$G$100,'01'!$R$3:$R$100,"-")</f>
        <v>0</v>
      </c>
      <c r="D360" s="68">
        <f>_xlfn.XLOOKUP($A360,'02'!$G$3:$G$100,'02'!$R$3:$R$100,"-")</f>
        <v>0</v>
      </c>
      <c r="E360" s="68">
        <f>_xlfn.XLOOKUP($A360,'03'!$G$3:$G$100,'03'!$R$3:$R$100,"-")</f>
        <v>0</v>
      </c>
      <c r="F360" s="68">
        <f>_xlfn.XLOOKUP($A360,'04'!$G$3:$G$100,'04'!$R$3:$R$100,"-")</f>
        <v>0</v>
      </c>
      <c r="G360" s="68">
        <f>_xlfn.XLOOKUP($A360,'05'!$G$3:$G$100,'05'!$R$3:$R$100,"-")</f>
        <v>0</v>
      </c>
      <c r="H360" s="68">
        <f>_xlfn.XLOOKUP($A360,'06'!$G$3:$G$100,'06'!$R$3:$R$100,"-")</f>
        <v>0</v>
      </c>
      <c r="I360" s="68">
        <f>_xlfn.XLOOKUP($A360,'07'!$G$3:$G$100,'07'!$R$3:$R$100,"-")</f>
        <v>0</v>
      </c>
      <c r="J360" s="68">
        <f>_xlfn.XLOOKUP($A360,'08'!$G$3:$G$100,'08'!$R$3:$R$100,"-")</f>
        <v>0</v>
      </c>
      <c r="K360" s="68">
        <f>_xlfn.XLOOKUP($A360,'09'!$G$3:$G$100,'09'!$R$3:$R$100,"-")</f>
        <v>0</v>
      </c>
      <c r="L360" s="68">
        <f>_xlfn.XLOOKUP($A360,'10'!$G$3:$G$100,'10'!$R$3:$R$100,"-")</f>
        <v>0</v>
      </c>
      <c r="M360" s="68">
        <f>_xlfn.XLOOKUP($A360,'11'!$G$3:$G$100,'11'!$R$3:$R$100,"-")</f>
        <v>0</v>
      </c>
      <c r="N360" s="68">
        <f>_xlfn.XLOOKUP($A360,'12'!$G$3:$G$100,'12'!$R$3:$R$100,"-")</f>
        <v>0</v>
      </c>
      <c r="O360" s="79">
        <f>SUM(C360:N360)+_xlfn.XLOOKUP(A360,RegisteredPlayers!$F$3:$F$300,RegisteredPlayers!$H$3:$H$300,0)</f>
        <v>0</v>
      </c>
      <c r="P360" s="76">
        <f>_xlfn.XLOOKUP(A360,RegisteredPlayers!$F$3:$F$300,RegisteredPlayers!$I$3:$I$300,0)</f>
        <v>0</v>
      </c>
      <c r="Q360" s="82">
        <v>358</v>
      </c>
      <c r="R360" s="38"/>
      <c r="S360" s="61">
        <v>0</v>
      </c>
      <c r="T360" s="68">
        <v>0</v>
      </c>
      <c r="U360" s="68">
        <v>0</v>
      </c>
      <c r="V360" s="68">
        <v>0</v>
      </c>
      <c r="W360" s="68">
        <v>0</v>
      </c>
      <c r="X360" s="68">
        <v>0</v>
      </c>
      <c r="Y360" s="68">
        <v>0</v>
      </c>
      <c r="Z360" s="68">
        <v>0</v>
      </c>
      <c r="AA360" s="68">
        <v>0</v>
      </c>
      <c r="AB360" s="68">
        <v>0</v>
      </c>
      <c r="AC360" s="68">
        <v>0</v>
      </c>
      <c r="AD360" s="68">
        <v>0</v>
      </c>
      <c r="AE360" s="68">
        <v>0</v>
      </c>
      <c r="AF360" s="79">
        <v>0</v>
      </c>
      <c r="AG360" s="74">
        <v>0</v>
      </c>
      <c r="AH360" s="82">
        <v>358</v>
      </c>
    </row>
    <row r="361" spans="3:34" ht="18" customHeight="1" x14ac:dyDescent="0.25">
      <c r="C361" s="68">
        <f>_xlfn.XLOOKUP($A361,'01'!$G$3:$G$100,'01'!$R$3:$R$100,"-")</f>
        <v>0</v>
      </c>
      <c r="D361" s="68">
        <f>_xlfn.XLOOKUP($A361,'02'!$G$3:$G$100,'02'!$R$3:$R$100,"-")</f>
        <v>0</v>
      </c>
      <c r="E361" s="68">
        <f>_xlfn.XLOOKUP($A361,'03'!$G$3:$G$100,'03'!$R$3:$R$100,"-")</f>
        <v>0</v>
      </c>
      <c r="F361" s="68">
        <f>_xlfn.XLOOKUP($A361,'04'!$G$3:$G$100,'04'!$R$3:$R$100,"-")</f>
        <v>0</v>
      </c>
      <c r="G361" s="68">
        <f>_xlfn.XLOOKUP($A361,'05'!$G$3:$G$100,'05'!$R$3:$R$100,"-")</f>
        <v>0</v>
      </c>
      <c r="H361" s="68">
        <f>_xlfn.XLOOKUP($A361,'06'!$G$3:$G$100,'06'!$R$3:$R$100,"-")</f>
        <v>0</v>
      </c>
      <c r="I361" s="68">
        <f>_xlfn.XLOOKUP($A361,'07'!$G$3:$G$100,'07'!$R$3:$R$100,"-")</f>
        <v>0</v>
      </c>
      <c r="J361" s="68">
        <f>_xlfn.XLOOKUP($A361,'08'!$G$3:$G$100,'08'!$R$3:$R$100,"-")</f>
        <v>0</v>
      </c>
      <c r="K361" s="68">
        <f>_xlfn.XLOOKUP($A361,'09'!$G$3:$G$100,'09'!$R$3:$R$100,"-")</f>
        <v>0</v>
      </c>
      <c r="L361" s="68">
        <f>_xlfn.XLOOKUP($A361,'10'!$G$3:$G$100,'10'!$R$3:$R$100,"-")</f>
        <v>0</v>
      </c>
      <c r="M361" s="68">
        <f>_xlfn.XLOOKUP($A361,'11'!$G$3:$G$100,'11'!$R$3:$R$100,"-")</f>
        <v>0</v>
      </c>
      <c r="N361" s="68">
        <f>_xlfn.XLOOKUP($A361,'12'!$G$3:$G$100,'12'!$R$3:$R$100,"-")</f>
        <v>0</v>
      </c>
      <c r="O361" s="79">
        <f>SUM(C361:N361)+_xlfn.XLOOKUP(A361,RegisteredPlayers!$F$3:$F$300,RegisteredPlayers!$H$3:$H$300,0)</f>
        <v>0</v>
      </c>
      <c r="P361" s="76">
        <f>_xlfn.XLOOKUP(A361,RegisteredPlayers!$F$3:$F$300,RegisteredPlayers!$I$3:$I$300,0)</f>
        <v>0</v>
      </c>
      <c r="Q361" s="82">
        <v>359</v>
      </c>
      <c r="R361" s="38"/>
      <c r="S361" s="61">
        <v>0</v>
      </c>
      <c r="T361" s="68">
        <v>0</v>
      </c>
      <c r="U361" s="68">
        <v>0</v>
      </c>
      <c r="V361" s="68">
        <v>0</v>
      </c>
      <c r="W361" s="68">
        <v>0</v>
      </c>
      <c r="X361" s="68">
        <v>0</v>
      </c>
      <c r="Y361" s="68">
        <v>0</v>
      </c>
      <c r="Z361" s="68">
        <v>0</v>
      </c>
      <c r="AA361" s="68">
        <v>0</v>
      </c>
      <c r="AB361" s="68">
        <v>0</v>
      </c>
      <c r="AC361" s="68">
        <v>0</v>
      </c>
      <c r="AD361" s="68">
        <v>0</v>
      </c>
      <c r="AE361" s="68">
        <v>0</v>
      </c>
      <c r="AF361" s="79">
        <v>0</v>
      </c>
      <c r="AG361" s="74">
        <v>0</v>
      </c>
      <c r="AH361" s="82">
        <v>359</v>
      </c>
    </row>
    <row r="362" spans="3:34" ht="18" customHeight="1" x14ac:dyDescent="0.25">
      <c r="C362" s="68">
        <f>_xlfn.XLOOKUP($A362,'01'!$G$3:$G$100,'01'!$R$3:$R$100,"-")</f>
        <v>0</v>
      </c>
      <c r="D362" s="68">
        <f>_xlfn.XLOOKUP($A362,'02'!$G$3:$G$100,'02'!$R$3:$R$100,"-")</f>
        <v>0</v>
      </c>
      <c r="E362" s="68">
        <f>_xlfn.XLOOKUP($A362,'03'!$G$3:$G$100,'03'!$R$3:$R$100,"-")</f>
        <v>0</v>
      </c>
      <c r="F362" s="68">
        <f>_xlfn.XLOOKUP($A362,'04'!$G$3:$G$100,'04'!$R$3:$R$100,"-")</f>
        <v>0</v>
      </c>
      <c r="G362" s="68">
        <f>_xlfn.XLOOKUP($A362,'05'!$G$3:$G$100,'05'!$R$3:$R$100,"-")</f>
        <v>0</v>
      </c>
      <c r="H362" s="68">
        <f>_xlfn.XLOOKUP($A362,'06'!$G$3:$G$100,'06'!$R$3:$R$100,"-")</f>
        <v>0</v>
      </c>
      <c r="I362" s="68">
        <f>_xlfn.XLOOKUP($A362,'07'!$G$3:$G$100,'07'!$R$3:$R$100,"-")</f>
        <v>0</v>
      </c>
      <c r="J362" s="68">
        <f>_xlfn.XLOOKUP($A362,'08'!$G$3:$G$100,'08'!$R$3:$R$100,"-")</f>
        <v>0</v>
      </c>
      <c r="K362" s="68">
        <f>_xlfn.XLOOKUP($A362,'09'!$G$3:$G$100,'09'!$R$3:$R$100,"-")</f>
        <v>0</v>
      </c>
      <c r="L362" s="68">
        <f>_xlfn.XLOOKUP($A362,'10'!$G$3:$G$100,'10'!$R$3:$R$100,"-")</f>
        <v>0</v>
      </c>
      <c r="M362" s="68">
        <f>_xlfn.XLOOKUP($A362,'11'!$G$3:$G$100,'11'!$R$3:$R$100,"-")</f>
        <v>0</v>
      </c>
      <c r="N362" s="68">
        <f>_xlfn.XLOOKUP($A362,'12'!$G$3:$G$100,'12'!$R$3:$R$100,"-")</f>
        <v>0</v>
      </c>
      <c r="O362" s="79">
        <f>SUM(C362:N362)+_xlfn.XLOOKUP(A362,RegisteredPlayers!$F$3:$F$300,RegisteredPlayers!$H$3:$H$300,0)</f>
        <v>0</v>
      </c>
      <c r="P362" s="76">
        <f>_xlfn.XLOOKUP(A362,RegisteredPlayers!$F$3:$F$300,RegisteredPlayers!$I$3:$I$300,0)</f>
        <v>0</v>
      </c>
      <c r="Q362" s="82">
        <v>360</v>
      </c>
      <c r="R362" s="38"/>
      <c r="S362" s="61">
        <v>0</v>
      </c>
      <c r="T362" s="68">
        <v>0</v>
      </c>
      <c r="U362" s="68">
        <v>0</v>
      </c>
      <c r="V362" s="68">
        <v>0</v>
      </c>
      <c r="W362" s="68">
        <v>0</v>
      </c>
      <c r="X362" s="68">
        <v>0</v>
      </c>
      <c r="Y362" s="68">
        <v>0</v>
      </c>
      <c r="Z362" s="68">
        <v>0</v>
      </c>
      <c r="AA362" s="68">
        <v>0</v>
      </c>
      <c r="AB362" s="68">
        <v>0</v>
      </c>
      <c r="AC362" s="68">
        <v>0</v>
      </c>
      <c r="AD362" s="68">
        <v>0</v>
      </c>
      <c r="AE362" s="68">
        <v>0</v>
      </c>
      <c r="AF362" s="79">
        <v>0</v>
      </c>
      <c r="AG362" s="74">
        <v>0</v>
      </c>
      <c r="AH362" s="82">
        <v>360</v>
      </c>
    </row>
    <row r="363" spans="3:34" ht="18" customHeight="1" x14ac:dyDescent="0.25">
      <c r="C363" s="68">
        <f>_xlfn.XLOOKUP($A363,'01'!$G$3:$G$100,'01'!$R$3:$R$100,"-")</f>
        <v>0</v>
      </c>
      <c r="D363" s="68">
        <f>_xlfn.XLOOKUP($A363,'02'!$G$3:$G$100,'02'!$R$3:$R$100,"-")</f>
        <v>0</v>
      </c>
      <c r="E363" s="68">
        <f>_xlfn.XLOOKUP($A363,'03'!$G$3:$G$100,'03'!$R$3:$R$100,"-")</f>
        <v>0</v>
      </c>
      <c r="F363" s="68">
        <f>_xlfn.XLOOKUP($A363,'04'!$G$3:$G$100,'04'!$R$3:$R$100,"-")</f>
        <v>0</v>
      </c>
      <c r="G363" s="68">
        <f>_xlfn.XLOOKUP($A363,'05'!$G$3:$G$100,'05'!$R$3:$R$100,"-")</f>
        <v>0</v>
      </c>
      <c r="H363" s="68">
        <f>_xlfn.XLOOKUP($A363,'06'!$G$3:$G$100,'06'!$R$3:$R$100,"-")</f>
        <v>0</v>
      </c>
      <c r="I363" s="68">
        <f>_xlfn.XLOOKUP($A363,'07'!$G$3:$G$100,'07'!$R$3:$R$100,"-")</f>
        <v>0</v>
      </c>
      <c r="J363" s="68">
        <f>_xlfn.XLOOKUP($A363,'08'!$G$3:$G$100,'08'!$R$3:$R$100,"-")</f>
        <v>0</v>
      </c>
      <c r="K363" s="68">
        <f>_xlfn.XLOOKUP($A363,'09'!$G$3:$G$100,'09'!$R$3:$R$100,"-")</f>
        <v>0</v>
      </c>
      <c r="L363" s="68">
        <f>_xlfn.XLOOKUP($A363,'10'!$G$3:$G$100,'10'!$R$3:$R$100,"-")</f>
        <v>0</v>
      </c>
      <c r="M363" s="68">
        <f>_xlfn.XLOOKUP($A363,'11'!$G$3:$G$100,'11'!$R$3:$R$100,"-")</f>
        <v>0</v>
      </c>
      <c r="N363" s="68">
        <f>_xlfn.XLOOKUP($A363,'12'!$G$3:$G$100,'12'!$R$3:$R$100,"-")</f>
        <v>0</v>
      </c>
      <c r="O363" s="79">
        <f>SUM(C363:N363)+_xlfn.XLOOKUP(A363,RegisteredPlayers!$F$3:$F$300,RegisteredPlayers!$H$3:$H$300,0)</f>
        <v>0</v>
      </c>
      <c r="P363" s="76">
        <f>_xlfn.XLOOKUP(A363,RegisteredPlayers!$F$3:$F$300,RegisteredPlayers!$I$3:$I$300,0)</f>
        <v>0</v>
      </c>
      <c r="Q363" s="82">
        <v>361</v>
      </c>
      <c r="R363" s="38"/>
      <c r="S363" s="61">
        <v>0</v>
      </c>
      <c r="T363" s="68">
        <v>0</v>
      </c>
      <c r="U363" s="68">
        <v>0</v>
      </c>
      <c r="V363" s="68">
        <v>0</v>
      </c>
      <c r="W363" s="68">
        <v>0</v>
      </c>
      <c r="X363" s="68">
        <v>0</v>
      </c>
      <c r="Y363" s="68">
        <v>0</v>
      </c>
      <c r="Z363" s="68">
        <v>0</v>
      </c>
      <c r="AA363" s="68">
        <v>0</v>
      </c>
      <c r="AB363" s="68">
        <v>0</v>
      </c>
      <c r="AC363" s="68">
        <v>0</v>
      </c>
      <c r="AD363" s="68">
        <v>0</v>
      </c>
      <c r="AE363" s="68">
        <v>0</v>
      </c>
      <c r="AF363" s="79">
        <v>0</v>
      </c>
      <c r="AG363" s="74">
        <v>0</v>
      </c>
      <c r="AH363" s="82">
        <v>361</v>
      </c>
    </row>
    <row r="364" spans="3:34" ht="18" customHeight="1" x14ac:dyDescent="0.25">
      <c r="C364" s="68">
        <f>_xlfn.XLOOKUP($A364,'01'!$G$3:$G$100,'01'!$R$3:$R$100,"-")</f>
        <v>0</v>
      </c>
      <c r="D364" s="68">
        <f>_xlfn.XLOOKUP($A364,'02'!$G$3:$G$100,'02'!$R$3:$R$100,"-")</f>
        <v>0</v>
      </c>
      <c r="E364" s="68">
        <f>_xlfn.XLOOKUP($A364,'03'!$G$3:$G$100,'03'!$R$3:$R$100,"-")</f>
        <v>0</v>
      </c>
      <c r="F364" s="68">
        <f>_xlfn.XLOOKUP($A364,'04'!$G$3:$G$100,'04'!$R$3:$R$100,"-")</f>
        <v>0</v>
      </c>
      <c r="G364" s="68">
        <f>_xlfn.XLOOKUP($A364,'05'!$G$3:$G$100,'05'!$R$3:$R$100,"-")</f>
        <v>0</v>
      </c>
      <c r="H364" s="68">
        <f>_xlfn.XLOOKUP($A364,'06'!$G$3:$G$100,'06'!$R$3:$R$100,"-")</f>
        <v>0</v>
      </c>
      <c r="I364" s="68">
        <f>_xlfn.XLOOKUP($A364,'07'!$G$3:$G$100,'07'!$R$3:$R$100,"-")</f>
        <v>0</v>
      </c>
      <c r="J364" s="68">
        <f>_xlfn.XLOOKUP($A364,'08'!$G$3:$G$100,'08'!$R$3:$R$100,"-")</f>
        <v>0</v>
      </c>
      <c r="K364" s="68">
        <f>_xlfn.XLOOKUP($A364,'09'!$G$3:$G$100,'09'!$R$3:$R$100,"-")</f>
        <v>0</v>
      </c>
      <c r="L364" s="68">
        <f>_xlfn.XLOOKUP($A364,'10'!$G$3:$G$100,'10'!$R$3:$R$100,"-")</f>
        <v>0</v>
      </c>
      <c r="M364" s="68">
        <f>_xlfn.XLOOKUP($A364,'11'!$G$3:$G$100,'11'!$R$3:$R$100,"-")</f>
        <v>0</v>
      </c>
      <c r="N364" s="68">
        <f>_xlfn.XLOOKUP($A364,'12'!$G$3:$G$100,'12'!$R$3:$R$100,"-")</f>
        <v>0</v>
      </c>
      <c r="O364" s="79">
        <f>SUM(C364:N364)+_xlfn.XLOOKUP(A364,RegisteredPlayers!$F$3:$F$300,RegisteredPlayers!$H$3:$H$300,0)</f>
        <v>0</v>
      </c>
      <c r="P364" s="76">
        <f>_xlfn.XLOOKUP(A364,RegisteredPlayers!$F$3:$F$300,RegisteredPlayers!$I$3:$I$300,0)</f>
        <v>0</v>
      </c>
      <c r="Q364" s="82">
        <v>362</v>
      </c>
      <c r="R364" s="38"/>
      <c r="S364" s="61">
        <v>0</v>
      </c>
      <c r="T364" s="68">
        <v>0</v>
      </c>
      <c r="U364" s="68">
        <v>0</v>
      </c>
      <c r="V364" s="68">
        <v>0</v>
      </c>
      <c r="W364" s="68">
        <v>0</v>
      </c>
      <c r="X364" s="68">
        <v>0</v>
      </c>
      <c r="Y364" s="68">
        <v>0</v>
      </c>
      <c r="Z364" s="68">
        <v>0</v>
      </c>
      <c r="AA364" s="68">
        <v>0</v>
      </c>
      <c r="AB364" s="68">
        <v>0</v>
      </c>
      <c r="AC364" s="68">
        <v>0</v>
      </c>
      <c r="AD364" s="68">
        <v>0</v>
      </c>
      <c r="AE364" s="68">
        <v>0</v>
      </c>
      <c r="AF364" s="79">
        <v>0</v>
      </c>
      <c r="AG364" s="74">
        <v>0</v>
      </c>
      <c r="AH364" s="82">
        <v>362</v>
      </c>
    </row>
    <row r="365" spans="3:34" ht="18" customHeight="1" x14ac:dyDescent="0.25">
      <c r="C365" s="68">
        <f>_xlfn.XLOOKUP($A365,'01'!$G$3:$G$100,'01'!$R$3:$R$100,"-")</f>
        <v>0</v>
      </c>
      <c r="D365" s="68">
        <f>_xlfn.XLOOKUP($A365,'02'!$G$3:$G$100,'02'!$R$3:$R$100,"-")</f>
        <v>0</v>
      </c>
      <c r="E365" s="68">
        <f>_xlfn.XLOOKUP($A365,'03'!$G$3:$G$100,'03'!$R$3:$R$100,"-")</f>
        <v>0</v>
      </c>
      <c r="F365" s="68">
        <f>_xlfn.XLOOKUP($A365,'04'!$G$3:$G$100,'04'!$R$3:$R$100,"-")</f>
        <v>0</v>
      </c>
      <c r="G365" s="68">
        <f>_xlfn.XLOOKUP($A365,'05'!$G$3:$G$100,'05'!$R$3:$R$100,"-")</f>
        <v>0</v>
      </c>
      <c r="H365" s="68">
        <f>_xlfn.XLOOKUP($A365,'06'!$G$3:$G$100,'06'!$R$3:$R$100,"-")</f>
        <v>0</v>
      </c>
      <c r="I365" s="68">
        <f>_xlfn.XLOOKUP($A365,'07'!$G$3:$G$100,'07'!$R$3:$R$100,"-")</f>
        <v>0</v>
      </c>
      <c r="J365" s="68">
        <f>_xlfn.XLOOKUP($A365,'08'!$G$3:$G$100,'08'!$R$3:$R$100,"-")</f>
        <v>0</v>
      </c>
      <c r="K365" s="68">
        <f>_xlfn.XLOOKUP($A365,'09'!$G$3:$G$100,'09'!$R$3:$R$100,"-")</f>
        <v>0</v>
      </c>
      <c r="L365" s="68">
        <f>_xlfn.XLOOKUP($A365,'10'!$G$3:$G$100,'10'!$R$3:$R$100,"-")</f>
        <v>0</v>
      </c>
      <c r="M365" s="68">
        <f>_xlfn.XLOOKUP($A365,'11'!$G$3:$G$100,'11'!$R$3:$R$100,"-")</f>
        <v>0</v>
      </c>
      <c r="N365" s="68">
        <f>_xlfn.XLOOKUP($A365,'12'!$G$3:$G$100,'12'!$R$3:$R$100,"-")</f>
        <v>0</v>
      </c>
      <c r="O365" s="79">
        <f>SUM(C365:N365)+_xlfn.XLOOKUP(A365,RegisteredPlayers!$F$3:$F$300,RegisteredPlayers!$H$3:$H$300,0)</f>
        <v>0</v>
      </c>
      <c r="P365" s="76">
        <f>_xlfn.XLOOKUP(A365,RegisteredPlayers!$F$3:$F$300,RegisteredPlayers!$I$3:$I$300,0)</f>
        <v>0</v>
      </c>
      <c r="Q365" s="82">
        <v>363</v>
      </c>
      <c r="R365" s="38"/>
      <c r="S365" s="61">
        <v>0</v>
      </c>
      <c r="T365" s="68">
        <v>0</v>
      </c>
      <c r="U365" s="68">
        <v>0</v>
      </c>
      <c r="V365" s="68">
        <v>0</v>
      </c>
      <c r="W365" s="68">
        <v>0</v>
      </c>
      <c r="X365" s="68">
        <v>0</v>
      </c>
      <c r="Y365" s="68">
        <v>0</v>
      </c>
      <c r="Z365" s="68">
        <v>0</v>
      </c>
      <c r="AA365" s="68">
        <v>0</v>
      </c>
      <c r="AB365" s="68">
        <v>0</v>
      </c>
      <c r="AC365" s="68">
        <v>0</v>
      </c>
      <c r="AD365" s="68">
        <v>0</v>
      </c>
      <c r="AE365" s="68">
        <v>0</v>
      </c>
      <c r="AF365" s="79">
        <v>0</v>
      </c>
      <c r="AG365" s="74">
        <v>0</v>
      </c>
      <c r="AH365" s="82">
        <v>363</v>
      </c>
    </row>
    <row r="366" spans="3:34" ht="18" customHeight="1" x14ac:dyDescent="0.25">
      <c r="C366" s="68">
        <f>_xlfn.XLOOKUP($A366,'01'!$G$3:$G$100,'01'!$R$3:$R$100,"-")</f>
        <v>0</v>
      </c>
      <c r="D366" s="68">
        <f>_xlfn.XLOOKUP($A366,'02'!$G$3:$G$100,'02'!$R$3:$R$100,"-")</f>
        <v>0</v>
      </c>
      <c r="E366" s="68">
        <f>_xlfn.XLOOKUP($A366,'03'!$G$3:$G$100,'03'!$R$3:$R$100,"-")</f>
        <v>0</v>
      </c>
      <c r="F366" s="68">
        <f>_xlfn.XLOOKUP($A366,'04'!$G$3:$G$100,'04'!$R$3:$R$100,"-")</f>
        <v>0</v>
      </c>
      <c r="G366" s="68">
        <f>_xlfn.XLOOKUP($A366,'05'!$G$3:$G$100,'05'!$R$3:$R$100,"-")</f>
        <v>0</v>
      </c>
      <c r="H366" s="68">
        <f>_xlfn.XLOOKUP($A366,'06'!$G$3:$G$100,'06'!$R$3:$R$100,"-")</f>
        <v>0</v>
      </c>
      <c r="I366" s="68">
        <f>_xlfn.XLOOKUP($A366,'07'!$G$3:$G$100,'07'!$R$3:$R$100,"-")</f>
        <v>0</v>
      </c>
      <c r="J366" s="68">
        <f>_xlfn.XLOOKUP($A366,'08'!$G$3:$G$100,'08'!$R$3:$R$100,"-")</f>
        <v>0</v>
      </c>
      <c r="K366" s="68">
        <f>_xlfn.XLOOKUP($A366,'09'!$G$3:$G$100,'09'!$R$3:$R$100,"-")</f>
        <v>0</v>
      </c>
      <c r="L366" s="68">
        <f>_xlfn.XLOOKUP($A366,'10'!$G$3:$G$100,'10'!$R$3:$R$100,"-")</f>
        <v>0</v>
      </c>
      <c r="M366" s="68">
        <f>_xlfn.XLOOKUP($A366,'11'!$G$3:$G$100,'11'!$R$3:$R$100,"-")</f>
        <v>0</v>
      </c>
      <c r="N366" s="68">
        <f>_xlfn.XLOOKUP($A366,'12'!$G$3:$G$100,'12'!$R$3:$R$100,"-")</f>
        <v>0</v>
      </c>
      <c r="O366" s="79">
        <f>SUM(C366:N366)+_xlfn.XLOOKUP(A366,RegisteredPlayers!$F$3:$F$300,RegisteredPlayers!$H$3:$H$300,0)</f>
        <v>0</v>
      </c>
      <c r="P366" s="76">
        <f>_xlfn.XLOOKUP(A366,RegisteredPlayers!$F$3:$F$300,RegisteredPlayers!$I$3:$I$300,0)</f>
        <v>0</v>
      </c>
      <c r="Q366" s="82">
        <v>364</v>
      </c>
      <c r="R366" s="38"/>
      <c r="S366" s="61">
        <v>0</v>
      </c>
      <c r="T366" s="68">
        <v>0</v>
      </c>
      <c r="U366" s="68">
        <v>0</v>
      </c>
      <c r="V366" s="68">
        <v>0</v>
      </c>
      <c r="W366" s="68">
        <v>0</v>
      </c>
      <c r="X366" s="68">
        <v>0</v>
      </c>
      <c r="Y366" s="68">
        <v>0</v>
      </c>
      <c r="Z366" s="68">
        <v>0</v>
      </c>
      <c r="AA366" s="68">
        <v>0</v>
      </c>
      <c r="AB366" s="68">
        <v>0</v>
      </c>
      <c r="AC366" s="68">
        <v>0</v>
      </c>
      <c r="AD366" s="68">
        <v>0</v>
      </c>
      <c r="AE366" s="68">
        <v>0</v>
      </c>
      <c r="AF366" s="79">
        <v>0</v>
      </c>
      <c r="AG366" s="74">
        <v>0</v>
      </c>
      <c r="AH366" s="82">
        <v>364</v>
      </c>
    </row>
    <row r="367" spans="3:34" ht="18" customHeight="1" x14ac:dyDescent="0.25">
      <c r="C367" s="68">
        <f>_xlfn.XLOOKUP($A367,'01'!$G$3:$G$100,'01'!$R$3:$R$100,"-")</f>
        <v>0</v>
      </c>
      <c r="D367" s="68">
        <f>_xlfn.XLOOKUP($A367,'02'!$G$3:$G$100,'02'!$R$3:$R$100,"-")</f>
        <v>0</v>
      </c>
      <c r="E367" s="68">
        <f>_xlfn.XLOOKUP($A367,'03'!$G$3:$G$100,'03'!$R$3:$R$100,"-")</f>
        <v>0</v>
      </c>
      <c r="F367" s="68">
        <f>_xlfn.XLOOKUP($A367,'04'!$G$3:$G$100,'04'!$R$3:$R$100,"-")</f>
        <v>0</v>
      </c>
      <c r="G367" s="68">
        <f>_xlfn.XLOOKUP($A367,'05'!$G$3:$G$100,'05'!$R$3:$R$100,"-")</f>
        <v>0</v>
      </c>
      <c r="H367" s="68">
        <f>_xlfn.XLOOKUP($A367,'06'!$G$3:$G$100,'06'!$R$3:$R$100,"-")</f>
        <v>0</v>
      </c>
      <c r="I367" s="68">
        <f>_xlfn.XLOOKUP($A367,'07'!$G$3:$G$100,'07'!$R$3:$R$100,"-")</f>
        <v>0</v>
      </c>
      <c r="J367" s="68">
        <f>_xlfn.XLOOKUP($A367,'08'!$G$3:$G$100,'08'!$R$3:$R$100,"-")</f>
        <v>0</v>
      </c>
      <c r="K367" s="68">
        <f>_xlfn.XLOOKUP($A367,'09'!$G$3:$G$100,'09'!$R$3:$R$100,"-")</f>
        <v>0</v>
      </c>
      <c r="L367" s="68">
        <f>_xlfn.XLOOKUP($A367,'10'!$G$3:$G$100,'10'!$R$3:$R$100,"-")</f>
        <v>0</v>
      </c>
      <c r="M367" s="68">
        <f>_xlfn.XLOOKUP($A367,'11'!$G$3:$G$100,'11'!$R$3:$R$100,"-")</f>
        <v>0</v>
      </c>
      <c r="N367" s="68">
        <f>_xlfn.XLOOKUP($A367,'12'!$G$3:$G$100,'12'!$R$3:$R$100,"-")</f>
        <v>0</v>
      </c>
      <c r="O367" s="79">
        <f>SUM(C367:N367)+_xlfn.XLOOKUP(A367,RegisteredPlayers!$F$3:$F$300,RegisteredPlayers!$H$3:$H$300,0)</f>
        <v>0</v>
      </c>
      <c r="P367" s="76">
        <f>_xlfn.XLOOKUP(A367,RegisteredPlayers!$F$3:$F$300,RegisteredPlayers!$I$3:$I$300,0)</f>
        <v>0</v>
      </c>
      <c r="Q367" s="83">
        <v>365</v>
      </c>
      <c r="R367" s="38"/>
      <c r="S367" s="61">
        <v>0</v>
      </c>
      <c r="T367" s="68">
        <v>0</v>
      </c>
      <c r="U367" s="68">
        <v>0</v>
      </c>
      <c r="V367" s="68">
        <v>0</v>
      </c>
      <c r="W367" s="68">
        <v>0</v>
      </c>
      <c r="X367" s="68">
        <v>0</v>
      </c>
      <c r="Y367" s="68">
        <v>0</v>
      </c>
      <c r="Z367" s="68">
        <v>0</v>
      </c>
      <c r="AA367" s="68">
        <v>0</v>
      </c>
      <c r="AB367" s="68">
        <v>0</v>
      </c>
      <c r="AC367" s="68">
        <v>0</v>
      </c>
      <c r="AD367" s="68">
        <v>0</v>
      </c>
      <c r="AE367" s="68">
        <v>0</v>
      </c>
      <c r="AF367" s="79">
        <v>0</v>
      </c>
      <c r="AG367" s="74">
        <v>0</v>
      </c>
      <c r="AH367" s="83">
        <v>365</v>
      </c>
    </row>
    <row r="368" spans="3:34" ht="18" customHeight="1" x14ac:dyDescent="0.25">
      <c r="C368" s="68">
        <f>_xlfn.XLOOKUP($A368,'01'!$G$3:$G$100,'01'!$R$3:$R$100,"-")</f>
        <v>0</v>
      </c>
      <c r="D368" s="68">
        <f>_xlfn.XLOOKUP($A368,'02'!$G$3:$G$100,'02'!$R$3:$R$100,"-")</f>
        <v>0</v>
      </c>
      <c r="E368" s="68">
        <f>_xlfn.XLOOKUP($A368,'03'!$G$3:$G$100,'03'!$R$3:$R$100,"-")</f>
        <v>0</v>
      </c>
      <c r="F368" s="68">
        <f>_xlfn.XLOOKUP($A368,'04'!$G$3:$G$100,'04'!$R$3:$R$100,"-")</f>
        <v>0</v>
      </c>
      <c r="G368" s="68">
        <f>_xlfn.XLOOKUP($A368,'05'!$G$3:$G$100,'05'!$R$3:$R$100,"-")</f>
        <v>0</v>
      </c>
      <c r="H368" s="68">
        <f>_xlfn.XLOOKUP($A368,'06'!$G$3:$G$100,'06'!$R$3:$R$100,"-")</f>
        <v>0</v>
      </c>
      <c r="I368" s="68">
        <f>_xlfn.XLOOKUP($A368,'07'!$G$3:$G$100,'07'!$R$3:$R$100,"-")</f>
        <v>0</v>
      </c>
      <c r="J368" s="68">
        <f>_xlfn.XLOOKUP($A368,'08'!$G$3:$G$100,'08'!$R$3:$R$100,"-")</f>
        <v>0</v>
      </c>
      <c r="K368" s="68">
        <f>_xlfn.XLOOKUP($A368,'09'!$G$3:$G$100,'09'!$R$3:$R$100,"-")</f>
        <v>0</v>
      </c>
      <c r="L368" s="68">
        <f>_xlfn.XLOOKUP($A368,'10'!$G$3:$G$100,'10'!$R$3:$R$100,"-")</f>
        <v>0</v>
      </c>
      <c r="M368" s="68">
        <f>_xlfn.XLOOKUP($A368,'11'!$G$3:$G$100,'11'!$R$3:$R$100,"-")</f>
        <v>0</v>
      </c>
      <c r="N368" s="68">
        <f>_xlfn.XLOOKUP($A368,'12'!$G$3:$G$100,'12'!$R$3:$R$100,"-")</f>
        <v>0</v>
      </c>
      <c r="O368" s="79">
        <f>SUM(C368:N368)+_xlfn.XLOOKUP(A368,RegisteredPlayers!$F$3:$F$300,RegisteredPlayers!$H$3:$H$300,0)</f>
        <v>0</v>
      </c>
      <c r="P368" s="76">
        <f>_xlfn.XLOOKUP(A368,RegisteredPlayers!$F$3:$F$300,RegisteredPlayers!$I$3:$I$300,0)</f>
        <v>0</v>
      </c>
      <c r="Q368" s="82">
        <v>366</v>
      </c>
      <c r="R368" s="38"/>
      <c r="S368" s="61">
        <v>0</v>
      </c>
      <c r="T368" s="68">
        <v>0</v>
      </c>
      <c r="U368" s="68">
        <v>0</v>
      </c>
      <c r="V368" s="68">
        <v>0</v>
      </c>
      <c r="W368" s="68">
        <v>0</v>
      </c>
      <c r="X368" s="68">
        <v>0</v>
      </c>
      <c r="Y368" s="68">
        <v>0</v>
      </c>
      <c r="Z368" s="68">
        <v>0</v>
      </c>
      <c r="AA368" s="68">
        <v>0</v>
      </c>
      <c r="AB368" s="68">
        <v>0</v>
      </c>
      <c r="AC368" s="68">
        <v>0</v>
      </c>
      <c r="AD368" s="68">
        <v>0</v>
      </c>
      <c r="AE368" s="68">
        <v>0</v>
      </c>
      <c r="AF368" s="79">
        <v>0</v>
      </c>
      <c r="AG368" s="74">
        <v>0</v>
      </c>
      <c r="AH368" s="82">
        <v>366</v>
      </c>
    </row>
    <row r="369" spans="3:34" ht="18" customHeight="1" x14ac:dyDescent="0.25">
      <c r="C369" s="68">
        <f>_xlfn.XLOOKUP($A369,'01'!$G$3:$G$100,'01'!$R$3:$R$100,"-")</f>
        <v>0</v>
      </c>
      <c r="D369" s="68">
        <f>_xlfn.XLOOKUP($A369,'02'!$G$3:$G$100,'02'!$R$3:$R$100,"-")</f>
        <v>0</v>
      </c>
      <c r="E369" s="68">
        <f>_xlfn.XLOOKUP($A369,'03'!$G$3:$G$100,'03'!$R$3:$R$100,"-")</f>
        <v>0</v>
      </c>
      <c r="F369" s="68">
        <f>_xlfn.XLOOKUP($A369,'04'!$G$3:$G$100,'04'!$R$3:$R$100,"-")</f>
        <v>0</v>
      </c>
      <c r="G369" s="68">
        <f>_xlfn.XLOOKUP($A369,'05'!$G$3:$G$100,'05'!$R$3:$R$100,"-")</f>
        <v>0</v>
      </c>
      <c r="H369" s="68">
        <f>_xlfn.XLOOKUP($A369,'06'!$G$3:$G$100,'06'!$R$3:$R$100,"-")</f>
        <v>0</v>
      </c>
      <c r="I369" s="68">
        <f>_xlfn.XLOOKUP($A369,'07'!$G$3:$G$100,'07'!$R$3:$R$100,"-")</f>
        <v>0</v>
      </c>
      <c r="J369" s="68">
        <f>_xlfn.XLOOKUP($A369,'08'!$G$3:$G$100,'08'!$R$3:$R$100,"-")</f>
        <v>0</v>
      </c>
      <c r="K369" s="68">
        <f>_xlfn.XLOOKUP($A369,'09'!$G$3:$G$100,'09'!$R$3:$R$100,"-")</f>
        <v>0</v>
      </c>
      <c r="L369" s="68">
        <f>_xlfn.XLOOKUP($A369,'10'!$G$3:$G$100,'10'!$R$3:$R$100,"-")</f>
        <v>0</v>
      </c>
      <c r="M369" s="68">
        <f>_xlfn.XLOOKUP($A369,'11'!$G$3:$G$100,'11'!$R$3:$R$100,"-")</f>
        <v>0</v>
      </c>
      <c r="N369" s="68">
        <f>_xlfn.XLOOKUP($A369,'12'!$G$3:$G$100,'12'!$R$3:$R$100,"-")</f>
        <v>0</v>
      </c>
      <c r="O369" s="79">
        <f>SUM(C369:N369)+_xlfn.XLOOKUP(A369,RegisteredPlayers!$F$3:$F$300,RegisteredPlayers!$H$3:$H$300,0)</f>
        <v>0</v>
      </c>
      <c r="P369" s="76">
        <f>_xlfn.XLOOKUP(A369,RegisteredPlayers!$F$3:$F$300,RegisteredPlayers!$I$3:$I$300,0)</f>
        <v>0</v>
      </c>
      <c r="Q369" s="82">
        <v>367</v>
      </c>
      <c r="R369" s="38"/>
      <c r="S369" s="61">
        <v>0</v>
      </c>
      <c r="T369" s="68">
        <v>0</v>
      </c>
      <c r="U369" s="68">
        <v>0</v>
      </c>
      <c r="V369" s="68">
        <v>0</v>
      </c>
      <c r="W369" s="68">
        <v>0</v>
      </c>
      <c r="X369" s="68">
        <v>0</v>
      </c>
      <c r="Y369" s="68">
        <v>0</v>
      </c>
      <c r="Z369" s="68">
        <v>0</v>
      </c>
      <c r="AA369" s="68">
        <v>0</v>
      </c>
      <c r="AB369" s="68">
        <v>0</v>
      </c>
      <c r="AC369" s="68">
        <v>0</v>
      </c>
      <c r="AD369" s="68">
        <v>0</v>
      </c>
      <c r="AE369" s="68">
        <v>0</v>
      </c>
      <c r="AF369" s="79">
        <v>0</v>
      </c>
      <c r="AG369" s="74">
        <v>0</v>
      </c>
      <c r="AH369" s="82">
        <v>367</v>
      </c>
    </row>
    <row r="370" spans="3:34" ht="18" customHeight="1" x14ac:dyDescent="0.25">
      <c r="C370" s="68">
        <f>_xlfn.XLOOKUP($A370,'01'!$G$3:$G$100,'01'!$R$3:$R$100,"-")</f>
        <v>0</v>
      </c>
      <c r="D370" s="68">
        <f>_xlfn.XLOOKUP($A370,'02'!$G$3:$G$100,'02'!$R$3:$R$100,"-")</f>
        <v>0</v>
      </c>
      <c r="E370" s="68">
        <f>_xlfn.XLOOKUP($A370,'03'!$G$3:$G$100,'03'!$R$3:$R$100,"-")</f>
        <v>0</v>
      </c>
      <c r="F370" s="68">
        <f>_xlfn.XLOOKUP($A370,'04'!$G$3:$G$100,'04'!$R$3:$R$100,"-")</f>
        <v>0</v>
      </c>
      <c r="G370" s="68">
        <f>_xlfn.XLOOKUP($A370,'05'!$G$3:$G$100,'05'!$R$3:$R$100,"-")</f>
        <v>0</v>
      </c>
      <c r="H370" s="68">
        <f>_xlfn.XLOOKUP($A370,'06'!$G$3:$G$100,'06'!$R$3:$R$100,"-")</f>
        <v>0</v>
      </c>
      <c r="I370" s="68">
        <f>_xlfn.XLOOKUP($A370,'07'!$G$3:$G$100,'07'!$R$3:$R$100,"-")</f>
        <v>0</v>
      </c>
      <c r="J370" s="68">
        <f>_xlfn.XLOOKUP($A370,'08'!$G$3:$G$100,'08'!$R$3:$R$100,"-")</f>
        <v>0</v>
      </c>
      <c r="K370" s="68">
        <f>_xlfn.XLOOKUP($A370,'09'!$G$3:$G$100,'09'!$R$3:$R$100,"-")</f>
        <v>0</v>
      </c>
      <c r="L370" s="68">
        <f>_xlfn.XLOOKUP($A370,'10'!$G$3:$G$100,'10'!$R$3:$R$100,"-")</f>
        <v>0</v>
      </c>
      <c r="M370" s="68">
        <f>_xlfn.XLOOKUP($A370,'11'!$G$3:$G$100,'11'!$R$3:$R$100,"-")</f>
        <v>0</v>
      </c>
      <c r="N370" s="68">
        <f>_xlfn.XLOOKUP($A370,'12'!$G$3:$G$100,'12'!$R$3:$R$100,"-")</f>
        <v>0</v>
      </c>
      <c r="O370" s="79">
        <f>SUM(C370:N370)+_xlfn.XLOOKUP(A370,RegisteredPlayers!$F$3:$F$300,RegisteredPlayers!$H$3:$H$300,0)</f>
        <v>0</v>
      </c>
      <c r="P370" s="76">
        <f>_xlfn.XLOOKUP(A370,RegisteredPlayers!$F$3:$F$300,RegisteredPlayers!$I$3:$I$300,0)</f>
        <v>0</v>
      </c>
      <c r="Q370" s="82">
        <v>368</v>
      </c>
      <c r="R370" s="38"/>
      <c r="S370" s="61">
        <v>0</v>
      </c>
      <c r="T370" s="68">
        <v>0</v>
      </c>
      <c r="U370" s="68">
        <v>0</v>
      </c>
      <c r="V370" s="68">
        <v>0</v>
      </c>
      <c r="W370" s="68">
        <v>0</v>
      </c>
      <c r="X370" s="68">
        <v>0</v>
      </c>
      <c r="Y370" s="68">
        <v>0</v>
      </c>
      <c r="Z370" s="68">
        <v>0</v>
      </c>
      <c r="AA370" s="68">
        <v>0</v>
      </c>
      <c r="AB370" s="68">
        <v>0</v>
      </c>
      <c r="AC370" s="68">
        <v>0</v>
      </c>
      <c r="AD370" s="68">
        <v>0</v>
      </c>
      <c r="AE370" s="68">
        <v>0</v>
      </c>
      <c r="AF370" s="79">
        <v>0</v>
      </c>
      <c r="AG370" s="74">
        <v>0</v>
      </c>
      <c r="AH370" s="82">
        <v>368</v>
      </c>
    </row>
    <row r="371" spans="3:34" ht="18" customHeight="1" x14ac:dyDescent="0.25">
      <c r="C371" s="68">
        <f>_xlfn.XLOOKUP($A371,'01'!$G$3:$G$100,'01'!$R$3:$R$100,"-")</f>
        <v>0</v>
      </c>
      <c r="D371" s="68">
        <f>_xlfn.XLOOKUP($A371,'02'!$G$3:$G$100,'02'!$R$3:$R$100,"-")</f>
        <v>0</v>
      </c>
      <c r="E371" s="68">
        <f>_xlfn.XLOOKUP($A371,'03'!$G$3:$G$100,'03'!$R$3:$R$100,"-")</f>
        <v>0</v>
      </c>
      <c r="F371" s="68">
        <f>_xlfn.XLOOKUP($A371,'04'!$G$3:$G$100,'04'!$R$3:$R$100,"-")</f>
        <v>0</v>
      </c>
      <c r="G371" s="68">
        <f>_xlfn.XLOOKUP($A371,'05'!$G$3:$G$100,'05'!$R$3:$R$100,"-")</f>
        <v>0</v>
      </c>
      <c r="H371" s="68">
        <f>_xlfn.XLOOKUP($A371,'06'!$G$3:$G$100,'06'!$R$3:$R$100,"-")</f>
        <v>0</v>
      </c>
      <c r="I371" s="68">
        <f>_xlfn.XLOOKUP($A371,'07'!$G$3:$G$100,'07'!$R$3:$R$100,"-")</f>
        <v>0</v>
      </c>
      <c r="J371" s="68">
        <f>_xlfn.XLOOKUP($A371,'08'!$G$3:$G$100,'08'!$R$3:$R$100,"-")</f>
        <v>0</v>
      </c>
      <c r="K371" s="68">
        <f>_xlfn.XLOOKUP($A371,'09'!$G$3:$G$100,'09'!$R$3:$R$100,"-")</f>
        <v>0</v>
      </c>
      <c r="L371" s="68">
        <f>_xlfn.XLOOKUP($A371,'10'!$G$3:$G$100,'10'!$R$3:$R$100,"-")</f>
        <v>0</v>
      </c>
      <c r="M371" s="68">
        <f>_xlfn.XLOOKUP($A371,'11'!$G$3:$G$100,'11'!$R$3:$R$100,"-")</f>
        <v>0</v>
      </c>
      <c r="N371" s="68">
        <f>_xlfn.XLOOKUP($A371,'12'!$G$3:$G$100,'12'!$R$3:$R$100,"-")</f>
        <v>0</v>
      </c>
      <c r="O371" s="79">
        <f>SUM(C371:N371)+_xlfn.XLOOKUP(A371,RegisteredPlayers!$F$3:$F$300,RegisteredPlayers!$H$3:$H$300,0)</f>
        <v>0</v>
      </c>
      <c r="P371" s="76">
        <f>_xlfn.XLOOKUP(A371,RegisteredPlayers!$F$3:$F$300,RegisteredPlayers!$I$3:$I$300,0)</f>
        <v>0</v>
      </c>
      <c r="Q371" s="82">
        <v>369</v>
      </c>
      <c r="R371" s="38"/>
      <c r="S371" s="61">
        <v>0</v>
      </c>
      <c r="T371" s="68">
        <v>0</v>
      </c>
      <c r="U371" s="68">
        <v>0</v>
      </c>
      <c r="V371" s="68">
        <v>0</v>
      </c>
      <c r="W371" s="68">
        <v>0</v>
      </c>
      <c r="X371" s="68">
        <v>0</v>
      </c>
      <c r="Y371" s="68">
        <v>0</v>
      </c>
      <c r="Z371" s="68">
        <v>0</v>
      </c>
      <c r="AA371" s="68">
        <v>0</v>
      </c>
      <c r="AB371" s="68">
        <v>0</v>
      </c>
      <c r="AC371" s="68">
        <v>0</v>
      </c>
      <c r="AD371" s="68">
        <v>0</v>
      </c>
      <c r="AE371" s="68">
        <v>0</v>
      </c>
      <c r="AF371" s="79">
        <v>0</v>
      </c>
      <c r="AG371" s="74">
        <v>0</v>
      </c>
      <c r="AH371" s="82">
        <v>369</v>
      </c>
    </row>
    <row r="372" spans="3:34" ht="18" customHeight="1" x14ac:dyDescent="0.25">
      <c r="C372" s="68">
        <f>_xlfn.XLOOKUP($A372,'01'!$G$3:$G$100,'01'!$R$3:$R$100,"-")</f>
        <v>0</v>
      </c>
      <c r="D372" s="68">
        <f>_xlfn.XLOOKUP($A372,'02'!$G$3:$G$100,'02'!$R$3:$R$100,"-")</f>
        <v>0</v>
      </c>
      <c r="E372" s="68">
        <f>_xlfn.XLOOKUP($A372,'03'!$G$3:$G$100,'03'!$R$3:$R$100,"-")</f>
        <v>0</v>
      </c>
      <c r="F372" s="68">
        <f>_xlfn.XLOOKUP($A372,'04'!$G$3:$G$100,'04'!$R$3:$R$100,"-")</f>
        <v>0</v>
      </c>
      <c r="G372" s="68">
        <f>_xlfn.XLOOKUP($A372,'05'!$G$3:$G$100,'05'!$R$3:$R$100,"-")</f>
        <v>0</v>
      </c>
      <c r="H372" s="68">
        <f>_xlfn.XLOOKUP($A372,'06'!$G$3:$G$100,'06'!$R$3:$R$100,"-")</f>
        <v>0</v>
      </c>
      <c r="I372" s="68">
        <f>_xlfn.XLOOKUP($A372,'07'!$G$3:$G$100,'07'!$R$3:$R$100,"-")</f>
        <v>0</v>
      </c>
      <c r="J372" s="68">
        <f>_xlfn.XLOOKUP($A372,'08'!$G$3:$G$100,'08'!$R$3:$R$100,"-")</f>
        <v>0</v>
      </c>
      <c r="K372" s="68">
        <f>_xlfn.XLOOKUP($A372,'09'!$G$3:$G$100,'09'!$R$3:$R$100,"-")</f>
        <v>0</v>
      </c>
      <c r="L372" s="68">
        <f>_xlfn.XLOOKUP($A372,'10'!$G$3:$G$100,'10'!$R$3:$R$100,"-")</f>
        <v>0</v>
      </c>
      <c r="M372" s="68">
        <f>_xlfn.XLOOKUP($A372,'11'!$G$3:$G$100,'11'!$R$3:$R$100,"-")</f>
        <v>0</v>
      </c>
      <c r="N372" s="68">
        <f>_xlfn.XLOOKUP($A372,'12'!$G$3:$G$100,'12'!$R$3:$R$100,"-")</f>
        <v>0</v>
      </c>
      <c r="O372" s="79">
        <f>SUM(C372:N372)+_xlfn.XLOOKUP(A372,RegisteredPlayers!$F$3:$F$300,RegisteredPlayers!$H$3:$H$300,0)</f>
        <v>0</v>
      </c>
      <c r="P372" s="76">
        <f>_xlfn.XLOOKUP(A372,RegisteredPlayers!$F$3:$F$300,RegisteredPlayers!$I$3:$I$300,0)</f>
        <v>0</v>
      </c>
      <c r="Q372" s="82">
        <v>370</v>
      </c>
      <c r="R372" s="38"/>
      <c r="S372" s="61">
        <v>0</v>
      </c>
      <c r="T372" s="68">
        <v>0</v>
      </c>
      <c r="U372" s="68">
        <v>0</v>
      </c>
      <c r="V372" s="68">
        <v>0</v>
      </c>
      <c r="W372" s="68">
        <v>0</v>
      </c>
      <c r="X372" s="68">
        <v>0</v>
      </c>
      <c r="Y372" s="68">
        <v>0</v>
      </c>
      <c r="Z372" s="68">
        <v>0</v>
      </c>
      <c r="AA372" s="68">
        <v>0</v>
      </c>
      <c r="AB372" s="68">
        <v>0</v>
      </c>
      <c r="AC372" s="68">
        <v>0</v>
      </c>
      <c r="AD372" s="68">
        <v>0</v>
      </c>
      <c r="AE372" s="68">
        <v>0</v>
      </c>
      <c r="AF372" s="79">
        <v>0</v>
      </c>
      <c r="AG372" s="74">
        <v>0</v>
      </c>
      <c r="AH372" s="82">
        <v>370</v>
      </c>
    </row>
    <row r="373" spans="3:34" ht="18" customHeight="1" x14ac:dyDescent="0.25">
      <c r="C373" s="68">
        <f>_xlfn.XLOOKUP($A373,'01'!$G$3:$G$100,'01'!$R$3:$R$100,"-")</f>
        <v>0</v>
      </c>
      <c r="D373" s="68">
        <f>_xlfn.XLOOKUP($A373,'02'!$G$3:$G$100,'02'!$R$3:$R$100,"-")</f>
        <v>0</v>
      </c>
      <c r="E373" s="68">
        <f>_xlfn.XLOOKUP($A373,'03'!$G$3:$G$100,'03'!$R$3:$R$100,"-")</f>
        <v>0</v>
      </c>
      <c r="F373" s="68">
        <f>_xlfn.XLOOKUP($A373,'04'!$G$3:$G$100,'04'!$R$3:$R$100,"-")</f>
        <v>0</v>
      </c>
      <c r="G373" s="68">
        <f>_xlfn.XLOOKUP($A373,'05'!$G$3:$G$100,'05'!$R$3:$R$100,"-")</f>
        <v>0</v>
      </c>
      <c r="H373" s="68">
        <f>_xlfn.XLOOKUP($A373,'06'!$G$3:$G$100,'06'!$R$3:$R$100,"-")</f>
        <v>0</v>
      </c>
      <c r="I373" s="68">
        <f>_xlfn.XLOOKUP($A373,'07'!$G$3:$G$100,'07'!$R$3:$R$100,"-")</f>
        <v>0</v>
      </c>
      <c r="J373" s="68">
        <f>_xlfn.XLOOKUP($A373,'08'!$G$3:$G$100,'08'!$R$3:$R$100,"-")</f>
        <v>0</v>
      </c>
      <c r="K373" s="68">
        <f>_xlfn.XLOOKUP($A373,'09'!$G$3:$G$100,'09'!$R$3:$R$100,"-")</f>
        <v>0</v>
      </c>
      <c r="L373" s="68">
        <f>_xlfn.XLOOKUP($A373,'10'!$G$3:$G$100,'10'!$R$3:$R$100,"-")</f>
        <v>0</v>
      </c>
      <c r="M373" s="68">
        <f>_xlfn.XLOOKUP($A373,'11'!$G$3:$G$100,'11'!$R$3:$R$100,"-")</f>
        <v>0</v>
      </c>
      <c r="N373" s="68">
        <f>_xlfn.XLOOKUP($A373,'12'!$G$3:$G$100,'12'!$R$3:$R$100,"-")</f>
        <v>0</v>
      </c>
      <c r="O373" s="79">
        <f>SUM(C373:N373)+_xlfn.XLOOKUP(A373,RegisteredPlayers!$F$3:$F$300,RegisteredPlayers!$H$3:$H$300,0)</f>
        <v>0</v>
      </c>
      <c r="P373" s="76">
        <f>_xlfn.XLOOKUP(A373,RegisteredPlayers!$F$3:$F$300,RegisteredPlayers!$I$3:$I$300,0)</f>
        <v>0</v>
      </c>
      <c r="Q373" s="82">
        <v>371</v>
      </c>
      <c r="R373" s="38"/>
      <c r="S373" s="61">
        <v>0</v>
      </c>
      <c r="T373" s="68">
        <v>0</v>
      </c>
      <c r="U373" s="68">
        <v>0</v>
      </c>
      <c r="V373" s="68">
        <v>0</v>
      </c>
      <c r="W373" s="68">
        <v>0</v>
      </c>
      <c r="X373" s="68">
        <v>0</v>
      </c>
      <c r="Y373" s="68">
        <v>0</v>
      </c>
      <c r="Z373" s="68">
        <v>0</v>
      </c>
      <c r="AA373" s="68">
        <v>0</v>
      </c>
      <c r="AB373" s="68">
        <v>0</v>
      </c>
      <c r="AC373" s="68">
        <v>0</v>
      </c>
      <c r="AD373" s="68">
        <v>0</v>
      </c>
      <c r="AE373" s="68">
        <v>0</v>
      </c>
      <c r="AF373" s="79">
        <v>0</v>
      </c>
      <c r="AG373" s="74">
        <v>0</v>
      </c>
      <c r="AH373" s="82">
        <v>371</v>
      </c>
    </row>
    <row r="374" spans="3:34" ht="18" customHeight="1" x14ac:dyDescent="0.25">
      <c r="C374" s="68">
        <f>_xlfn.XLOOKUP($A374,'01'!$G$3:$G$100,'01'!$R$3:$R$100,"-")</f>
        <v>0</v>
      </c>
      <c r="D374" s="68">
        <f>_xlfn.XLOOKUP($A374,'02'!$G$3:$G$100,'02'!$R$3:$R$100,"-")</f>
        <v>0</v>
      </c>
      <c r="E374" s="68">
        <f>_xlfn.XLOOKUP($A374,'03'!$G$3:$G$100,'03'!$R$3:$R$100,"-")</f>
        <v>0</v>
      </c>
      <c r="F374" s="68">
        <f>_xlfn.XLOOKUP($A374,'04'!$G$3:$G$100,'04'!$R$3:$R$100,"-")</f>
        <v>0</v>
      </c>
      <c r="G374" s="68">
        <f>_xlfn.XLOOKUP($A374,'05'!$G$3:$G$100,'05'!$R$3:$R$100,"-")</f>
        <v>0</v>
      </c>
      <c r="H374" s="68">
        <f>_xlfn.XLOOKUP($A374,'06'!$G$3:$G$100,'06'!$R$3:$R$100,"-")</f>
        <v>0</v>
      </c>
      <c r="I374" s="68">
        <f>_xlfn.XLOOKUP($A374,'07'!$G$3:$G$100,'07'!$R$3:$R$100,"-")</f>
        <v>0</v>
      </c>
      <c r="J374" s="68">
        <f>_xlfn.XLOOKUP($A374,'08'!$G$3:$G$100,'08'!$R$3:$R$100,"-")</f>
        <v>0</v>
      </c>
      <c r="K374" s="68">
        <f>_xlfn.XLOOKUP($A374,'09'!$G$3:$G$100,'09'!$R$3:$R$100,"-")</f>
        <v>0</v>
      </c>
      <c r="L374" s="68">
        <f>_xlfn.XLOOKUP($A374,'10'!$G$3:$G$100,'10'!$R$3:$R$100,"-")</f>
        <v>0</v>
      </c>
      <c r="M374" s="68">
        <f>_xlfn.XLOOKUP($A374,'11'!$G$3:$G$100,'11'!$R$3:$R$100,"-")</f>
        <v>0</v>
      </c>
      <c r="N374" s="68">
        <f>_xlfn.XLOOKUP($A374,'12'!$G$3:$G$100,'12'!$R$3:$R$100,"-")</f>
        <v>0</v>
      </c>
      <c r="O374" s="79">
        <f>SUM(C374:N374)+_xlfn.XLOOKUP(A374,RegisteredPlayers!$F$3:$F$300,RegisteredPlayers!$H$3:$H$300,0)</f>
        <v>0</v>
      </c>
      <c r="P374" s="76">
        <f>_xlfn.XLOOKUP(A374,RegisteredPlayers!$F$3:$F$300,RegisteredPlayers!$I$3:$I$300,0)</f>
        <v>0</v>
      </c>
      <c r="Q374" s="82">
        <v>372</v>
      </c>
      <c r="R374" s="38"/>
      <c r="S374" s="61">
        <v>0</v>
      </c>
      <c r="T374" s="68">
        <v>0</v>
      </c>
      <c r="U374" s="68">
        <v>0</v>
      </c>
      <c r="V374" s="68">
        <v>0</v>
      </c>
      <c r="W374" s="68">
        <v>0</v>
      </c>
      <c r="X374" s="68">
        <v>0</v>
      </c>
      <c r="Y374" s="68">
        <v>0</v>
      </c>
      <c r="Z374" s="68">
        <v>0</v>
      </c>
      <c r="AA374" s="68">
        <v>0</v>
      </c>
      <c r="AB374" s="68">
        <v>0</v>
      </c>
      <c r="AC374" s="68">
        <v>0</v>
      </c>
      <c r="AD374" s="68">
        <v>0</v>
      </c>
      <c r="AE374" s="68">
        <v>0</v>
      </c>
      <c r="AF374" s="79">
        <v>0</v>
      </c>
      <c r="AG374" s="74">
        <v>0</v>
      </c>
      <c r="AH374" s="82">
        <v>372</v>
      </c>
    </row>
    <row r="375" spans="3:34" ht="18" customHeight="1" x14ac:dyDescent="0.25">
      <c r="C375" s="68">
        <f>_xlfn.XLOOKUP($A375,'01'!$G$3:$G$100,'01'!$R$3:$R$100,"-")</f>
        <v>0</v>
      </c>
      <c r="D375" s="68">
        <f>_xlfn.XLOOKUP($A375,'02'!$G$3:$G$100,'02'!$R$3:$R$100,"-")</f>
        <v>0</v>
      </c>
      <c r="E375" s="68">
        <f>_xlfn.XLOOKUP($A375,'03'!$G$3:$G$100,'03'!$R$3:$R$100,"-")</f>
        <v>0</v>
      </c>
      <c r="F375" s="68">
        <f>_xlfn.XLOOKUP($A375,'04'!$G$3:$G$100,'04'!$R$3:$R$100,"-")</f>
        <v>0</v>
      </c>
      <c r="G375" s="68">
        <f>_xlfn.XLOOKUP($A375,'05'!$G$3:$G$100,'05'!$R$3:$R$100,"-")</f>
        <v>0</v>
      </c>
      <c r="H375" s="68">
        <f>_xlfn.XLOOKUP($A375,'06'!$G$3:$G$100,'06'!$R$3:$R$100,"-")</f>
        <v>0</v>
      </c>
      <c r="I375" s="68">
        <f>_xlfn.XLOOKUP($A375,'07'!$G$3:$G$100,'07'!$R$3:$R$100,"-")</f>
        <v>0</v>
      </c>
      <c r="J375" s="68">
        <f>_xlfn.XLOOKUP($A375,'08'!$G$3:$G$100,'08'!$R$3:$R$100,"-")</f>
        <v>0</v>
      </c>
      <c r="K375" s="68">
        <f>_xlfn.XLOOKUP($A375,'09'!$G$3:$G$100,'09'!$R$3:$R$100,"-")</f>
        <v>0</v>
      </c>
      <c r="L375" s="68">
        <f>_xlfn.XLOOKUP($A375,'10'!$G$3:$G$100,'10'!$R$3:$R$100,"-")</f>
        <v>0</v>
      </c>
      <c r="M375" s="68">
        <f>_xlfn.XLOOKUP($A375,'11'!$G$3:$G$100,'11'!$R$3:$R$100,"-")</f>
        <v>0</v>
      </c>
      <c r="N375" s="68">
        <f>_xlfn.XLOOKUP($A375,'12'!$G$3:$G$100,'12'!$R$3:$R$100,"-")</f>
        <v>0</v>
      </c>
      <c r="O375" s="79">
        <f>SUM(C375:N375)+_xlfn.XLOOKUP(A375,RegisteredPlayers!$F$3:$F$300,RegisteredPlayers!$H$3:$H$300,0)</f>
        <v>0</v>
      </c>
      <c r="P375" s="76">
        <f>_xlfn.XLOOKUP(A375,RegisteredPlayers!$F$3:$F$300,RegisteredPlayers!$I$3:$I$300,0)</f>
        <v>0</v>
      </c>
      <c r="Q375" s="82">
        <v>373</v>
      </c>
      <c r="R375" s="38"/>
      <c r="S375" s="61">
        <v>0</v>
      </c>
      <c r="T375" s="68">
        <v>0</v>
      </c>
      <c r="U375" s="68">
        <v>0</v>
      </c>
      <c r="V375" s="68">
        <v>0</v>
      </c>
      <c r="W375" s="68">
        <v>0</v>
      </c>
      <c r="X375" s="68">
        <v>0</v>
      </c>
      <c r="Y375" s="68">
        <v>0</v>
      </c>
      <c r="Z375" s="68">
        <v>0</v>
      </c>
      <c r="AA375" s="68">
        <v>0</v>
      </c>
      <c r="AB375" s="68">
        <v>0</v>
      </c>
      <c r="AC375" s="68">
        <v>0</v>
      </c>
      <c r="AD375" s="68">
        <v>0</v>
      </c>
      <c r="AE375" s="68">
        <v>0</v>
      </c>
      <c r="AF375" s="79">
        <v>0</v>
      </c>
      <c r="AG375" s="74">
        <v>0</v>
      </c>
      <c r="AH375" s="82">
        <v>373</v>
      </c>
    </row>
    <row r="376" spans="3:34" ht="18" customHeight="1" x14ac:dyDescent="0.25">
      <c r="C376" s="68">
        <f>_xlfn.XLOOKUP($A376,'01'!$G$3:$G$100,'01'!$R$3:$R$100,"-")</f>
        <v>0</v>
      </c>
      <c r="D376" s="68">
        <f>_xlfn.XLOOKUP($A376,'02'!$G$3:$G$100,'02'!$R$3:$R$100,"-")</f>
        <v>0</v>
      </c>
      <c r="E376" s="68">
        <f>_xlfn.XLOOKUP($A376,'03'!$G$3:$G$100,'03'!$R$3:$R$100,"-")</f>
        <v>0</v>
      </c>
      <c r="F376" s="68">
        <f>_xlfn.XLOOKUP($A376,'04'!$G$3:$G$100,'04'!$R$3:$R$100,"-")</f>
        <v>0</v>
      </c>
      <c r="G376" s="68">
        <f>_xlfn.XLOOKUP($A376,'05'!$G$3:$G$100,'05'!$R$3:$R$100,"-")</f>
        <v>0</v>
      </c>
      <c r="H376" s="68">
        <f>_xlfn.XLOOKUP($A376,'06'!$G$3:$G$100,'06'!$R$3:$R$100,"-")</f>
        <v>0</v>
      </c>
      <c r="I376" s="68">
        <f>_xlfn.XLOOKUP($A376,'07'!$G$3:$G$100,'07'!$R$3:$R$100,"-")</f>
        <v>0</v>
      </c>
      <c r="J376" s="68">
        <f>_xlfn.XLOOKUP($A376,'08'!$G$3:$G$100,'08'!$R$3:$R$100,"-")</f>
        <v>0</v>
      </c>
      <c r="K376" s="68">
        <f>_xlfn.XLOOKUP($A376,'09'!$G$3:$G$100,'09'!$R$3:$R$100,"-")</f>
        <v>0</v>
      </c>
      <c r="L376" s="68">
        <f>_xlfn.XLOOKUP($A376,'10'!$G$3:$G$100,'10'!$R$3:$R$100,"-")</f>
        <v>0</v>
      </c>
      <c r="M376" s="68">
        <f>_xlfn.XLOOKUP($A376,'11'!$G$3:$G$100,'11'!$R$3:$R$100,"-")</f>
        <v>0</v>
      </c>
      <c r="N376" s="68">
        <f>_xlfn.XLOOKUP($A376,'12'!$G$3:$G$100,'12'!$R$3:$R$100,"-")</f>
        <v>0</v>
      </c>
      <c r="O376" s="79">
        <f>SUM(C376:N376)+_xlfn.XLOOKUP(A376,RegisteredPlayers!$F$3:$F$300,RegisteredPlayers!$H$3:$H$300,0)</f>
        <v>0</v>
      </c>
      <c r="P376" s="76">
        <f>_xlfn.XLOOKUP(A376,RegisteredPlayers!$F$3:$F$300,RegisteredPlayers!$I$3:$I$300,0)</f>
        <v>0</v>
      </c>
      <c r="Q376" s="82">
        <v>374</v>
      </c>
      <c r="R376" s="38"/>
      <c r="S376" s="61">
        <v>0</v>
      </c>
      <c r="T376" s="68">
        <v>0</v>
      </c>
      <c r="U376" s="68">
        <v>0</v>
      </c>
      <c r="V376" s="68">
        <v>0</v>
      </c>
      <c r="W376" s="68">
        <v>0</v>
      </c>
      <c r="X376" s="68">
        <v>0</v>
      </c>
      <c r="Y376" s="68">
        <v>0</v>
      </c>
      <c r="Z376" s="68">
        <v>0</v>
      </c>
      <c r="AA376" s="68">
        <v>0</v>
      </c>
      <c r="AB376" s="68">
        <v>0</v>
      </c>
      <c r="AC376" s="68">
        <v>0</v>
      </c>
      <c r="AD376" s="68">
        <v>0</v>
      </c>
      <c r="AE376" s="68">
        <v>0</v>
      </c>
      <c r="AF376" s="79">
        <v>0</v>
      </c>
      <c r="AG376" s="74">
        <v>0</v>
      </c>
      <c r="AH376" s="82">
        <v>374</v>
      </c>
    </row>
    <row r="377" spans="3:34" ht="18" customHeight="1" x14ac:dyDescent="0.25">
      <c r="C377" s="68">
        <f>_xlfn.XLOOKUP($A377,'01'!$G$3:$G$100,'01'!$R$3:$R$100,"-")</f>
        <v>0</v>
      </c>
      <c r="D377" s="68">
        <f>_xlfn.XLOOKUP($A377,'02'!$G$3:$G$100,'02'!$R$3:$R$100,"-")</f>
        <v>0</v>
      </c>
      <c r="E377" s="68">
        <f>_xlfn.XLOOKUP($A377,'03'!$G$3:$G$100,'03'!$R$3:$R$100,"-")</f>
        <v>0</v>
      </c>
      <c r="F377" s="68">
        <f>_xlfn.XLOOKUP($A377,'04'!$G$3:$G$100,'04'!$R$3:$R$100,"-")</f>
        <v>0</v>
      </c>
      <c r="G377" s="68">
        <f>_xlfn.XLOOKUP($A377,'05'!$G$3:$G$100,'05'!$R$3:$R$100,"-")</f>
        <v>0</v>
      </c>
      <c r="H377" s="68">
        <f>_xlfn.XLOOKUP($A377,'06'!$G$3:$G$100,'06'!$R$3:$R$100,"-")</f>
        <v>0</v>
      </c>
      <c r="I377" s="68">
        <f>_xlfn.XLOOKUP($A377,'07'!$G$3:$G$100,'07'!$R$3:$R$100,"-")</f>
        <v>0</v>
      </c>
      <c r="J377" s="68">
        <f>_xlfn.XLOOKUP($A377,'08'!$G$3:$G$100,'08'!$R$3:$R$100,"-")</f>
        <v>0</v>
      </c>
      <c r="K377" s="68">
        <f>_xlfn.XLOOKUP($A377,'09'!$G$3:$G$100,'09'!$R$3:$R$100,"-")</f>
        <v>0</v>
      </c>
      <c r="L377" s="68">
        <f>_xlfn.XLOOKUP($A377,'10'!$G$3:$G$100,'10'!$R$3:$R$100,"-")</f>
        <v>0</v>
      </c>
      <c r="M377" s="68">
        <f>_xlfn.XLOOKUP($A377,'11'!$G$3:$G$100,'11'!$R$3:$R$100,"-")</f>
        <v>0</v>
      </c>
      <c r="N377" s="68">
        <f>_xlfn.XLOOKUP($A377,'12'!$G$3:$G$100,'12'!$R$3:$R$100,"-")</f>
        <v>0</v>
      </c>
      <c r="O377" s="79">
        <f>SUM(C377:N377)+_xlfn.XLOOKUP(A377,RegisteredPlayers!$F$3:$F$300,RegisteredPlayers!$H$3:$H$300,0)</f>
        <v>0</v>
      </c>
      <c r="P377" s="76">
        <f>_xlfn.XLOOKUP(A377,RegisteredPlayers!$F$3:$F$300,RegisteredPlayers!$I$3:$I$300,0)</f>
        <v>0</v>
      </c>
      <c r="Q377" s="83">
        <v>375</v>
      </c>
      <c r="R377" s="38"/>
      <c r="S377" s="61">
        <v>0</v>
      </c>
      <c r="T377" s="68">
        <v>0</v>
      </c>
      <c r="U377" s="68">
        <v>0</v>
      </c>
      <c r="V377" s="68">
        <v>0</v>
      </c>
      <c r="W377" s="68">
        <v>0</v>
      </c>
      <c r="X377" s="68">
        <v>0</v>
      </c>
      <c r="Y377" s="68">
        <v>0</v>
      </c>
      <c r="Z377" s="68">
        <v>0</v>
      </c>
      <c r="AA377" s="68">
        <v>0</v>
      </c>
      <c r="AB377" s="68">
        <v>0</v>
      </c>
      <c r="AC377" s="68">
        <v>0</v>
      </c>
      <c r="AD377" s="68">
        <v>0</v>
      </c>
      <c r="AE377" s="68">
        <v>0</v>
      </c>
      <c r="AF377" s="79">
        <v>0</v>
      </c>
      <c r="AG377" s="74">
        <v>0</v>
      </c>
      <c r="AH377" s="83">
        <v>375</v>
      </c>
    </row>
    <row r="378" spans="3:34" ht="18" customHeight="1" x14ac:dyDescent="0.25">
      <c r="C378" s="68">
        <f>_xlfn.XLOOKUP($A378,'01'!$G$3:$G$100,'01'!$R$3:$R$100,"-")</f>
        <v>0</v>
      </c>
      <c r="D378" s="68">
        <f>_xlfn.XLOOKUP($A378,'02'!$G$3:$G$100,'02'!$R$3:$R$100,"-")</f>
        <v>0</v>
      </c>
      <c r="E378" s="68">
        <f>_xlfn.XLOOKUP($A378,'03'!$G$3:$G$100,'03'!$R$3:$R$100,"-")</f>
        <v>0</v>
      </c>
      <c r="F378" s="68">
        <f>_xlfn.XLOOKUP($A378,'04'!$G$3:$G$100,'04'!$R$3:$R$100,"-")</f>
        <v>0</v>
      </c>
      <c r="G378" s="68">
        <f>_xlfn.XLOOKUP($A378,'05'!$G$3:$G$100,'05'!$R$3:$R$100,"-")</f>
        <v>0</v>
      </c>
      <c r="H378" s="68">
        <f>_xlfn.XLOOKUP($A378,'06'!$G$3:$G$100,'06'!$R$3:$R$100,"-")</f>
        <v>0</v>
      </c>
      <c r="I378" s="68">
        <f>_xlfn.XLOOKUP($A378,'07'!$G$3:$G$100,'07'!$R$3:$R$100,"-")</f>
        <v>0</v>
      </c>
      <c r="J378" s="68">
        <f>_xlfn.XLOOKUP($A378,'08'!$G$3:$G$100,'08'!$R$3:$R$100,"-")</f>
        <v>0</v>
      </c>
      <c r="K378" s="68">
        <f>_xlfn.XLOOKUP($A378,'09'!$G$3:$G$100,'09'!$R$3:$R$100,"-")</f>
        <v>0</v>
      </c>
      <c r="L378" s="68">
        <f>_xlfn.XLOOKUP($A378,'10'!$G$3:$G$100,'10'!$R$3:$R$100,"-")</f>
        <v>0</v>
      </c>
      <c r="M378" s="68">
        <f>_xlfn.XLOOKUP($A378,'11'!$G$3:$G$100,'11'!$R$3:$R$100,"-")</f>
        <v>0</v>
      </c>
      <c r="N378" s="68">
        <f>_xlfn.XLOOKUP($A378,'12'!$G$3:$G$100,'12'!$R$3:$R$100,"-")</f>
        <v>0</v>
      </c>
      <c r="O378" s="79">
        <f>SUM(C378:N378)+_xlfn.XLOOKUP(A378,RegisteredPlayers!$F$3:$F$300,RegisteredPlayers!$H$3:$H$300,0)</f>
        <v>0</v>
      </c>
      <c r="P378" s="76">
        <f>_xlfn.XLOOKUP(A378,RegisteredPlayers!$F$3:$F$300,RegisteredPlayers!$I$3:$I$300,0)</f>
        <v>0</v>
      </c>
      <c r="Q378" s="82">
        <v>376</v>
      </c>
      <c r="R378" s="38"/>
      <c r="S378" s="61">
        <v>0</v>
      </c>
      <c r="T378" s="68">
        <v>0</v>
      </c>
      <c r="U378" s="68">
        <v>0</v>
      </c>
      <c r="V378" s="68">
        <v>0</v>
      </c>
      <c r="W378" s="68">
        <v>0</v>
      </c>
      <c r="X378" s="68">
        <v>0</v>
      </c>
      <c r="Y378" s="68">
        <v>0</v>
      </c>
      <c r="Z378" s="68">
        <v>0</v>
      </c>
      <c r="AA378" s="68">
        <v>0</v>
      </c>
      <c r="AB378" s="68">
        <v>0</v>
      </c>
      <c r="AC378" s="68">
        <v>0</v>
      </c>
      <c r="AD378" s="68">
        <v>0</v>
      </c>
      <c r="AE378" s="68">
        <v>0</v>
      </c>
      <c r="AF378" s="79">
        <v>0</v>
      </c>
      <c r="AG378" s="74">
        <v>0</v>
      </c>
      <c r="AH378" s="82">
        <v>376</v>
      </c>
    </row>
    <row r="379" spans="3:34" ht="18" customHeight="1" x14ac:dyDescent="0.25">
      <c r="C379" s="68">
        <f>_xlfn.XLOOKUP($A379,'01'!$G$3:$G$100,'01'!$R$3:$R$100,"-")</f>
        <v>0</v>
      </c>
      <c r="D379" s="68">
        <f>_xlfn.XLOOKUP($A379,'02'!$G$3:$G$100,'02'!$R$3:$R$100,"-")</f>
        <v>0</v>
      </c>
      <c r="E379" s="68">
        <f>_xlfn.XLOOKUP($A379,'03'!$G$3:$G$100,'03'!$R$3:$R$100,"-")</f>
        <v>0</v>
      </c>
      <c r="F379" s="68">
        <f>_xlfn.XLOOKUP($A379,'04'!$G$3:$G$100,'04'!$R$3:$R$100,"-")</f>
        <v>0</v>
      </c>
      <c r="G379" s="68">
        <f>_xlfn.XLOOKUP($A379,'05'!$G$3:$G$100,'05'!$R$3:$R$100,"-")</f>
        <v>0</v>
      </c>
      <c r="H379" s="68">
        <f>_xlfn.XLOOKUP($A379,'06'!$G$3:$G$100,'06'!$R$3:$R$100,"-")</f>
        <v>0</v>
      </c>
      <c r="I379" s="68">
        <f>_xlfn.XLOOKUP($A379,'07'!$G$3:$G$100,'07'!$R$3:$R$100,"-")</f>
        <v>0</v>
      </c>
      <c r="J379" s="68">
        <f>_xlfn.XLOOKUP($A379,'08'!$G$3:$G$100,'08'!$R$3:$R$100,"-")</f>
        <v>0</v>
      </c>
      <c r="K379" s="68">
        <f>_xlfn.XLOOKUP($A379,'09'!$G$3:$G$100,'09'!$R$3:$R$100,"-")</f>
        <v>0</v>
      </c>
      <c r="L379" s="68">
        <f>_xlfn.XLOOKUP($A379,'10'!$G$3:$G$100,'10'!$R$3:$R$100,"-")</f>
        <v>0</v>
      </c>
      <c r="M379" s="68">
        <f>_xlfn.XLOOKUP($A379,'11'!$G$3:$G$100,'11'!$R$3:$R$100,"-")</f>
        <v>0</v>
      </c>
      <c r="N379" s="68">
        <f>_xlfn.XLOOKUP($A379,'12'!$G$3:$G$100,'12'!$R$3:$R$100,"-")</f>
        <v>0</v>
      </c>
      <c r="O379" s="79">
        <f>SUM(C379:N379)+_xlfn.XLOOKUP(A379,RegisteredPlayers!$F$3:$F$300,RegisteredPlayers!$H$3:$H$300,0)</f>
        <v>0</v>
      </c>
      <c r="P379" s="76">
        <f>_xlfn.XLOOKUP(A379,RegisteredPlayers!$F$3:$F$300,RegisteredPlayers!$I$3:$I$300,0)</f>
        <v>0</v>
      </c>
      <c r="Q379" s="82">
        <v>377</v>
      </c>
      <c r="R379" s="38"/>
      <c r="S379" s="61">
        <v>0</v>
      </c>
      <c r="T379" s="68">
        <v>0</v>
      </c>
      <c r="U379" s="68">
        <v>0</v>
      </c>
      <c r="V379" s="68">
        <v>0</v>
      </c>
      <c r="W379" s="68">
        <v>0</v>
      </c>
      <c r="X379" s="68">
        <v>0</v>
      </c>
      <c r="Y379" s="68">
        <v>0</v>
      </c>
      <c r="Z379" s="68">
        <v>0</v>
      </c>
      <c r="AA379" s="68">
        <v>0</v>
      </c>
      <c r="AB379" s="68">
        <v>0</v>
      </c>
      <c r="AC379" s="68">
        <v>0</v>
      </c>
      <c r="AD379" s="68">
        <v>0</v>
      </c>
      <c r="AE379" s="68">
        <v>0</v>
      </c>
      <c r="AF379" s="79">
        <v>0</v>
      </c>
      <c r="AG379" s="74">
        <v>0</v>
      </c>
      <c r="AH379" s="82">
        <v>377</v>
      </c>
    </row>
    <row r="380" spans="3:34" ht="18" customHeight="1" x14ac:dyDescent="0.25">
      <c r="C380" s="68">
        <f>_xlfn.XLOOKUP($A380,'01'!$G$3:$G$100,'01'!$R$3:$R$100,"-")</f>
        <v>0</v>
      </c>
      <c r="D380" s="68">
        <f>_xlfn.XLOOKUP($A380,'02'!$G$3:$G$100,'02'!$R$3:$R$100,"-")</f>
        <v>0</v>
      </c>
      <c r="E380" s="68">
        <f>_xlfn.XLOOKUP($A380,'03'!$G$3:$G$100,'03'!$R$3:$R$100,"-")</f>
        <v>0</v>
      </c>
      <c r="F380" s="68">
        <f>_xlfn.XLOOKUP($A380,'04'!$G$3:$G$100,'04'!$R$3:$R$100,"-")</f>
        <v>0</v>
      </c>
      <c r="G380" s="68">
        <f>_xlfn.XLOOKUP($A380,'05'!$G$3:$G$100,'05'!$R$3:$R$100,"-")</f>
        <v>0</v>
      </c>
      <c r="H380" s="68">
        <f>_xlfn.XLOOKUP($A380,'06'!$G$3:$G$100,'06'!$R$3:$R$100,"-")</f>
        <v>0</v>
      </c>
      <c r="I380" s="68">
        <f>_xlfn.XLOOKUP($A380,'07'!$G$3:$G$100,'07'!$R$3:$R$100,"-")</f>
        <v>0</v>
      </c>
      <c r="J380" s="68">
        <f>_xlfn.XLOOKUP($A380,'08'!$G$3:$G$100,'08'!$R$3:$R$100,"-")</f>
        <v>0</v>
      </c>
      <c r="K380" s="68">
        <f>_xlfn.XLOOKUP($A380,'09'!$G$3:$G$100,'09'!$R$3:$R$100,"-")</f>
        <v>0</v>
      </c>
      <c r="L380" s="68">
        <f>_xlfn.XLOOKUP($A380,'10'!$G$3:$G$100,'10'!$R$3:$R$100,"-")</f>
        <v>0</v>
      </c>
      <c r="M380" s="68">
        <f>_xlfn.XLOOKUP($A380,'11'!$G$3:$G$100,'11'!$R$3:$R$100,"-")</f>
        <v>0</v>
      </c>
      <c r="N380" s="68">
        <f>_xlfn.XLOOKUP($A380,'12'!$G$3:$G$100,'12'!$R$3:$R$100,"-")</f>
        <v>0</v>
      </c>
      <c r="O380" s="79">
        <f>SUM(C380:N380)+_xlfn.XLOOKUP(A380,RegisteredPlayers!$F$3:$F$300,RegisteredPlayers!$H$3:$H$300,0)</f>
        <v>0</v>
      </c>
      <c r="P380" s="76">
        <f>_xlfn.XLOOKUP(A380,RegisteredPlayers!$F$3:$F$300,RegisteredPlayers!$I$3:$I$300,0)</f>
        <v>0</v>
      </c>
      <c r="Q380" s="82">
        <v>378</v>
      </c>
      <c r="R380" s="38"/>
      <c r="S380" s="61">
        <v>0</v>
      </c>
      <c r="T380" s="68">
        <v>0</v>
      </c>
      <c r="U380" s="68">
        <v>0</v>
      </c>
      <c r="V380" s="68">
        <v>0</v>
      </c>
      <c r="W380" s="68">
        <v>0</v>
      </c>
      <c r="X380" s="68">
        <v>0</v>
      </c>
      <c r="Y380" s="68">
        <v>0</v>
      </c>
      <c r="Z380" s="68">
        <v>0</v>
      </c>
      <c r="AA380" s="68">
        <v>0</v>
      </c>
      <c r="AB380" s="68">
        <v>0</v>
      </c>
      <c r="AC380" s="68">
        <v>0</v>
      </c>
      <c r="AD380" s="68">
        <v>0</v>
      </c>
      <c r="AE380" s="68">
        <v>0</v>
      </c>
      <c r="AF380" s="79">
        <v>0</v>
      </c>
      <c r="AG380" s="74">
        <v>0</v>
      </c>
      <c r="AH380" s="82">
        <v>378</v>
      </c>
    </row>
    <row r="381" spans="3:34" ht="18" customHeight="1" x14ac:dyDescent="0.25">
      <c r="C381" s="68">
        <f>_xlfn.XLOOKUP($A381,'01'!$G$3:$G$100,'01'!$R$3:$R$100,"-")</f>
        <v>0</v>
      </c>
      <c r="D381" s="68">
        <f>_xlfn.XLOOKUP($A381,'02'!$G$3:$G$100,'02'!$R$3:$R$100,"-")</f>
        <v>0</v>
      </c>
      <c r="E381" s="68">
        <f>_xlfn.XLOOKUP($A381,'03'!$G$3:$G$100,'03'!$R$3:$R$100,"-")</f>
        <v>0</v>
      </c>
      <c r="F381" s="68">
        <f>_xlfn.XLOOKUP($A381,'04'!$G$3:$G$100,'04'!$R$3:$R$100,"-")</f>
        <v>0</v>
      </c>
      <c r="G381" s="68">
        <f>_xlfn.XLOOKUP($A381,'05'!$G$3:$G$100,'05'!$R$3:$R$100,"-")</f>
        <v>0</v>
      </c>
      <c r="H381" s="68">
        <f>_xlfn.XLOOKUP($A381,'06'!$G$3:$G$100,'06'!$R$3:$R$100,"-")</f>
        <v>0</v>
      </c>
      <c r="I381" s="68">
        <f>_xlfn.XLOOKUP($A381,'07'!$G$3:$G$100,'07'!$R$3:$R$100,"-")</f>
        <v>0</v>
      </c>
      <c r="J381" s="68">
        <f>_xlfn.XLOOKUP($A381,'08'!$G$3:$G$100,'08'!$R$3:$R$100,"-")</f>
        <v>0</v>
      </c>
      <c r="K381" s="68">
        <f>_xlfn.XLOOKUP($A381,'09'!$G$3:$G$100,'09'!$R$3:$R$100,"-")</f>
        <v>0</v>
      </c>
      <c r="L381" s="68">
        <f>_xlfn.XLOOKUP($A381,'10'!$G$3:$G$100,'10'!$R$3:$R$100,"-")</f>
        <v>0</v>
      </c>
      <c r="M381" s="68">
        <f>_xlfn.XLOOKUP($A381,'11'!$G$3:$G$100,'11'!$R$3:$R$100,"-")</f>
        <v>0</v>
      </c>
      <c r="N381" s="68">
        <f>_xlfn.XLOOKUP($A381,'12'!$G$3:$G$100,'12'!$R$3:$R$100,"-")</f>
        <v>0</v>
      </c>
      <c r="O381" s="79">
        <f>SUM(C381:N381)+_xlfn.XLOOKUP(A381,RegisteredPlayers!$F$3:$F$300,RegisteredPlayers!$H$3:$H$300,0)</f>
        <v>0</v>
      </c>
      <c r="P381" s="76">
        <f>_xlfn.XLOOKUP(A381,RegisteredPlayers!$F$3:$F$300,RegisteredPlayers!$I$3:$I$300,0)</f>
        <v>0</v>
      </c>
      <c r="Q381" s="82">
        <v>379</v>
      </c>
      <c r="R381" s="38"/>
      <c r="S381" s="61">
        <v>0</v>
      </c>
      <c r="T381" s="68">
        <v>0</v>
      </c>
      <c r="U381" s="68">
        <v>0</v>
      </c>
      <c r="V381" s="68">
        <v>0</v>
      </c>
      <c r="W381" s="68">
        <v>0</v>
      </c>
      <c r="X381" s="68">
        <v>0</v>
      </c>
      <c r="Y381" s="68">
        <v>0</v>
      </c>
      <c r="Z381" s="68">
        <v>0</v>
      </c>
      <c r="AA381" s="68">
        <v>0</v>
      </c>
      <c r="AB381" s="68">
        <v>0</v>
      </c>
      <c r="AC381" s="68">
        <v>0</v>
      </c>
      <c r="AD381" s="68">
        <v>0</v>
      </c>
      <c r="AE381" s="68">
        <v>0</v>
      </c>
      <c r="AF381" s="79">
        <v>0</v>
      </c>
      <c r="AG381" s="74">
        <v>0</v>
      </c>
      <c r="AH381" s="82">
        <v>379</v>
      </c>
    </row>
    <row r="382" spans="3:34" ht="18" customHeight="1" x14ac:dyDescent="0.25">
      <c r="C382" s="68">
        <f>_xlfn.XLOOKUP($A382,'01'!$G$3:$G$100,'01'!$R$3:$R$100,"-")</f>
        <v>0</v>
      </c>
      <c r="D382" s="68">
        <f>_xlfn.XLOOKUP($A382,'02'!$G$3:$G$100,'02'!$R$3:$R$100,"-")</f>
        <v>0</v>
      </c>
      <c r="E382" s="68">
        <f>_xlfn.XLOOKUP($A382,'03'!$G$3:$G$100,'03'!$R$3:$R$100,"-")</f>
        <v>0</v>
      </c>
      <c r="F382" s="68">
        <f>_xlfn.XLOOKUP($A382,'04'!$G$3:$G$100,'04'!$R$3:$R$100,"-")</f>
        <v>0</v>
      </c>
      <c r="G382" s="68">
        <f>_xlfn.XLOOKUP($A382,'05'!$G$3:$G$100,'05'!$R$3:$R$100,"-")</f>
        <v>0</v>
      </c>
      <c r="H382" s="68">
        <f>_xlfn.XLOOKUP($A382,'06'!$G$3:$G$100,'06'!$R$3:$R$100,"-")</f>
        <v>0</v>
      </c>
      <c r="I382" s="68">
        <f>_xlfn.XLOOKUP($A382,'07'!$G$3:$G$100,'07'!$R$3:$R$100,"-")</f>
        <v>0</v>
      </c>
      <c r="J382" s="68">
        <f>_xlfn.XLOOKUP($A382,'08'!$G$3:$G$100,'08'!$R$3:$R$100,"-")</f>
        <v>0</v>
      </c>
      <c r="K382" s="68">
        <f>_xlfn.XLOOKUP($A382,'09'!$G$3:$G$100,'09'!$R$3:$R$100,"-")</f>
        <v>0</v>
      </c>
      <c r="L382" s="68">
        <f>_xlfn.XLOOKUP($A382,'10'!$G$3:$G$100,'10'!$R$3:$R$100,"-")</f>
        <v>0</v>
      </c>
      <c r="M382" s="68">
        <f>_xlfn.XLOOKUP($A382,'11'!$G$3:$G$100,'11'!$R$3:$R$100,"-")</f>
        <v>0</v>
      </c>
      <c r="N382" s="68">
        <f>_xlfn.XLOOKUP($A382,'12'!$G$3:$G$100,'12'!$R$3:$R$100,"-")</f>
        <v>0</v>
      </c>
      <c r="O382" s="79">
        <f>SUM(C382:N382)+_xlfn.XLOOKUP(A382,RegisteredPlayers!$F$3:$F$300,RegisteredPlayers!$H$3:$H$300,0)</f>
        <v>0</v>
      </c>
      <c r="P382" s="76">
        <f>_xlfn.XLOOKUP(A382,RegisteredPlayers!$F$3:$F$300,RegisteredPlayers!$I$3:$I$300,0)</f>
        <v>0</v>
      </c>
      <c r="Q382" s="82">
        <v>380</v>
      </c>
      <c r="R382" s="38"/>
      <c r="S382" s="61">
        <v>0</v>
      </c>
      <c r="T382" s="68">
        <v>0</v>
      </c>
      <c r="U382" s="68">
        <v>0</v>
      </c>
      <c r="V382" s="68">
        <v>0</v>
      </c>
      <c r="W382" s="68">
        <v>0</v>
      </c>
      <c r="X382" s="68">
        <v>0</v>
      </c>
      <c r="Y382" s="68">
        <v>0</v>
      </c>
      <c r="Z382" s="68">
        <v>0</v>
      </c>
      <c r="AA382" s="68">
        <v>0</v>
      </c>
      <c r="AB382" s="68">
        <v>0</v>
      </c>
      <c r="AC382" s="68">
        <v>0</v>
      </c>
      <c r="AD382" s="68">
        <v>0</v>
      </c>
      <c r="AE382" s="68">
        <v>0</v>
      </c>
      <c r="AF382" s="79">
        <v>0</v>
      </c>
      <c r="AG382" s="74">
        <v>0</v>
      </c>
      <c r="AH382" s="82">
        <v>380</v>
      </c>
    </row>
    <row r="383" spans="3:34" ht="18" customHeight="1" x14ac:dyDescent="0.25">
      <c r="C383" s="68">
        <f>_xlfn.XLOOKUP($A383,'01'!$G$3:$G$100,'01'!$R$3:$R$100,"-")</f>
        <v>0</v>
      </c>
      <c r="D383" s="68">
        <f>_xlfn.XLOOKUP($A383,'02'!$G$3:$G$100,'02'!$R$3:$R$100,"-")</f>
        <v>0</v>
      </c>
      <c r="E383" s="68">
        <f>_xlfn.XLOOKUP($A383,'03'!$G$3:$G$100,'03'!$R$3:$R$100,"-")</f>
        <v>0</v>
      </c>
      <c r="F383" s="68">
        <f>_xlfn.XLOOKUP($A383,'04'!$G$3:$G$100,'04'!$R$3:$R$100,"-")</f>
        <v>0</v>
      </c>
      <c r="G383" s="68">
        <f>_xlfn.XLOOKUP($A383,'05'!$G$3:$G$100,'05'!$R$3:$R$100,"-")</f>
        <v>0</v>
      </c>
      <c r="H383" s="68">
        <f>_xlfn.XLOOKUP($A383,'06'!$G$3:$G$100,'06'!$R$3:$R$100,"-")</f>
        <v>0</v>
      </c>
      <c r="I383" s="68">
        <f>_xlfn.XLOOKUP($A383,'07'!$G$3:$G$100,'07'!$R$3:$R$100,"-")</f>
        <v>0</v>
      </c>
      <c r="J383" s="68">
        <f>_xlfn.XLOOKUP($A383,'08'!$G$3:$G$100,'08'!$R$3:$R$100,"-")</f>
        <v>0</v>
      </c>
      <c r="K383" s="68">
        <f>_xlfn.XLOOKUP($A383,'09'!$G$3:$G$100,'09'!$R$3:$R$100,"-")</f>
        <v>0</v>
      </c>
      <c r="L383" s="68">
        <f>_xlfn.XLOOKUP($A383,'10'!$G$3:$G$100,'10'!$R$3:$R$100,"-")</f>
        <v>0</v>
      </c>
      <c r="M383" s="68">
        <f>_xlfn.XLOOKUP($A383,'11'!$G$3:$G$100,'11'!$R$3:$R$100,"-")</f>
        <v>0</v>
      </c>
      <c r="N383" s="68">
        <f>_xlfn.XLOOKUP($A383,'12'!$G$3:$G$100,'12'!$R$3:$R$100,"-")</f>
        <v>0</v>
      </c>
      <c r="O383" s="79">
        <f>SUM(C383:N383)+_xlfn.XLOOKUP(A383,RegisteredPlayers!$F$3:$F$300,RegisteredPlayers!$H$3:$H$300,0)</f>
        <v>0</v>
      </c>
      <c r="P383" s="76">
        <f>_xlfn.XLOOKUP(A383,RegisteredPlayers!$F$3:$F$300,RegisteredPlayers!$I$3:$I$300,0)</f>
        <v>0</v>
      </c>
      <c r="Q383" s="82">
        <v>381</v>
      </c>
      <c r="R383" s="38"/>
      <c r="S383" s="61">
        <v>0</v>
      </c>
      <c r="T383" s="68">
        <v>0</v>
      </c>
      <c r="U383" s="68">
        <v>0</v>
      </c>
      <c r="V383" s="68">
        <v>0</v>
      </c>
      <c r="W383" s="68">
        <v>0</v>
      </c>
      <c r="X383" s="68">
        <v>0</v>
      </c>
      <c r="Y383" s="68">
        <v>0</v>
      </c>
      <c r="Z383" s="68">
        <v>0</v>
      </c>
      <c r="AA383" s="68">
        <v>0</v>
      </c>
      <c r="AB383" s="68">
        <v>0</v>
      </c>
      <c r="AC383" s="68">
        <v>0</v>
      </c>
      <c r="AD383" s="68">
        <v>0</v>
      </c>
      <c r="AE383" s="68">
        <v>0</v>
      </c>
      <c r="AF383" s="79">
        <v>0</v>
      </c>
      <c r="AG383" s="74">
        <v>0</v>
      </c>
      <c r="AH383" s="82">
        <v>381</v>
      </c>
    </row>
    <row r="384" spans="3:34" ht="18" customHeight="1" x14ac:dyDescent="0.25">
      <c r="C384" s="68">
        <f>_xlfn.XLOOKUP($A384,'01'!$G$3:$G$100,'01'!$R$3:$R$100,"-")</f>
        <v>0</v>
      </c>
      <c r="D384" s="68">
        <f>_xlfn.XLOOKUP($A384,'02'!$G$3:$G$100,'02'!$R$3:$R$100,"-")</f>
        <v>0</v>
      </c>
      <c r="E384" s="68">
        <f>_xlfn.XLOOKUP($A384,'03'!$G$3:$G$100,'03'!$R$3:$R$100,"-")</f>
        <v>0</v>
      </c>
      <c r="F384" s="68">
        <f>_xlfn.XLOOKUP($A384,'04'!$G$3:$G$100,'04'!$R$3:$R$100,"-")</f>
        <v>0</v>
      </c>
      <c r="G384" s="68">
        <f>_xlfn.XLOOKUP($A384,'05'!$G$3:$G$100,'05'!$R$3:$R$100,"-")</f>
        <v>0</v>
      </c>
      <c r="H384" s="68">
        <f>_xlfn.XLOOKUP($A384,'06'!$G$3:$G$100,'06'!$R$3:$R$100,"-")</f>
        <v>0</v>
      </c>
      <c r="I384" s="68">
        <f>_xlfn.XLOOKUP($A384,'07'!$G$3:$G$100,'07'!$R$3:$R$100,"-")</f>
        <v>0</v>
      </c>
      <c r="J384" s="68">
        <f>_xlfn.XLOOKUP($A384,'08'!$G$3:$G$100,'08'!$R$3:$R$100,"-")</f>
        <v>0</v>
      </c>
      <c r="K384" s="68">
        <f>_xlfn.XLOOKUP($A384,'09'!$G$3:$G$100,'09'!$R$3:$R$100,"-")</f>
        <v>0</v>
      </c>
      <c r="L384" s="68">
        <f>_xlfn.XLOOKUP($A384,'10'!$G$3:$G$100,'10'!$R$3:$R$100,"-")</f>
        <v>0</v>
      </c>
      <c r="M384" s="68">
        <f>_xlfn.XLOOKUP($A384,'11'!$G$3:$G$100,'11'!$R$3:$R$100,"-")</f>
        <v>0</v>
      </c>
      <c r="N384" s="68">
        <f>_xlfn.XLOOKUP($A384,'12'!$G$3:$G$100,'12'!$R$3:$R$100,"-")</f>
        <v>0</v>
      </c>
      <c r="O384" s="79">
        <f>SUM(C384:N384)+_xlfn.XLOOKUP(A384,RegisteredPlayers!$F$3:$F$300,RegisteredPlayers!$H$3:$H$300,0)</f>
        <v>0</v>
      </c>
      <c r="P384" s="76">
        <f>_xlfn.XLOOKUP(A384,RegisteredPlayers!$F$3:$F$300,RegisteredPlayers!$I$3:$I$300,0)</f>
        <v>0</v>
      </c>
      <c r="Q384" s="82">
        <v>382</v>
      </c>
      <c r="R384" s="38"/>
      <c r="S384" s="61">
        <v>0</v>
      </c>
      <c r="T384" s="68">
        <v>0</v>
      </c>
      <c r="U384" s="68">
        <v>0</v>
      </c>
      <c r="V384" s="68">
        <v>0</v>
      </c>
      <c r="W384" s="68">
        <v>0</v>
      </c>
      <c r="X384" s="68">
        <v>0</v>
      </c>
      <c r="Y384" s="68">
        <v>0</v>
      </c>
      <c r="Z384" s="68">
        <v>0</v>
      </c>
      <c r="AA384" s="68">
        <v>0</v>
      </c>
      <c r="AB384" s="68">
        <v>0</v>
      </c>
      <c r="AC384" s="68">
        <v>0</v>
      </c>
      <c r="AD384" s="68">
        <v>0</v>
      </c>
      <c r="AE384" s="68">
        <v>0</v>
      </c>
      <c r="AF384" s="79">
        <v>0</v>
      </c>
      <c r="AG384" s="74">
        <v>0</v>
      </c>
      <c r="AH384" s="82">
        <v>382</v>
      </c>
    </row>
    <row r="385" spans="3:34" ht="18" customHeight="1" x14ac:dyDescent="0.25">
      <c r="C385" s="68">
        <f>_xlfn.XLOOKUP($A385,'01'!$G$3:$G$100,'01'!$R$3:$R$100,"-")</f>
        <v>0</v>
      </c>
      <c r="D385" s="68">
        <f>_xlfn.XLOOKUP($A385,'02'!$G$3:$G$100,'02'!$R$3:$R$100,"-")</f>
        <v>0</v>
      </c>
      <c r="E385" s="68">
        <f>_xlfn.XLOOKUP($A385,'03'!$G$3:$G$100,'03'!$R$3:$R$100,"-")</f>
        <v>0</v>
      </c>
      <c r="F385" s="68">
        <f>_xlfn.XLOOKUP($A385,'04'!$G$3:$G$100,'04'!$R$3:$R$100,"-")</f>
        <v>0</v>
      </c>
      <c r="G385" s="68">
        <f>_xlfn.XLOOKUP($A385,'05'!$G$3:$G$100,'05'!$R$3:$R$100,"-")</f>
        <v>0</v>
      </c>
      <c r="H385" s="68">
        <f>_xlfn.XLOOKUP($A385,'06'!$G$3:$G$100,'06'!$R$3:$R$100,"-")</f>
        <v>0</v>
      </c>
      <c r="I385" s="68">
        <f>_xlfn.XLOOKUP($A385,'07'!$G$3:$G$100,'07'!$R$3:$R$100,"-")</f>
        <v>0</v>
      </c>
      <c r="J385" s="68">
        <f>_xlfn.XLOOKUP($A385,'08'!$G$3:$G$100,'08'!$R$3:$R$100,"-")</f>
        <v>0</v>
      </c>
      <c r="K385" s="68">
        <f>_xlfn.XLOOKUP($A385,'09'!$G$3:$G$100,'09'!$R$3:$R$100,"-")</f>
        <v>0</v>
      </c>
      <c r="L385" s="68">
        <f>_xlfn.XLOOKUP($A385,'10'!$G$3:$G$100,'10'!$R$3:$R$100,"-")</f>
        <v>0</v>
      </c>
      <c r="M385" s="68">
        <f>_xlfn.XLOOKUP($A385,'11'!$G$3:$G$100,'11'!$R$3:$R$100,"-")</f>
        <v>0</v>
      </c>
      <c r="N385" s="68">
        <f>_xlfn.XLOOKUP($A385,'12'!$G$3:$G$100,'12'!$R$3:$R$100,"-")</f>
        <v>0</v>
      </c>
      <c r="O385" s="79">
        <f>SUM(C385:N385)+_xlfn.XLOOKUP(A385,RegisteredPlayers!$F$3:$F$300,RegisteredPlayers!$H$3:$H$300,0)</f>
        <v>0</v>
      </c>
      <c r="P385" s="76">
        <f>_xlfn.XLOOKUP(A385,RegisteredPlayers!$F$3:$F$300,RegisteredPlayers!$I$3:$I$300,0)</f>
        <v>0</v>
      </c>
      <c r="Q385" s="82">
        <v>383</v>
      </c>
      <c r="R385" s="38"/>
      <c r="S385" s="61">
        <v>0</v>
      </c>
      <c r="T385" s="68">
        <v>0</v>
      </c>
      <c r="U385" s="68">
        <v>0</v>
      </c>
      <c r="V385" s="68">
        <v>0</v>
      </c>
      <c r="W385" s="68">
        <v>0</v>
      </c>
      <c r="X385" s="68">
        <v>0</v>
      </c>
      <c r="Y385" s="68">
        <v>0</v>
      </c>
      <c r="Z385" s="68">
        <v>0</v>
      </c>
      <c r="AA385" s="68">
        <v>0</v>
      </c>
      <c r="AB385" s="68">
        <v>0</v>
      </c>
      <c r="AC385" s="68">
        <v>0</v>
      </c>
      <c r="AD385" s="68">
        <v>0</v>
      </c>
      <c r="AE385" s="68">
        <v>0</v>
      </c>
      <c r="AF385" s="79">
        <v>0</v>
      </c>
      <c r="AG385" s="74">
        <v>0</v>
      </c>
      <c r="AH385" s="82">
        <v>383</v>
      </c>
    </row>
    <row r="386" spans="3:34" ht="18" customHeight="1" x14ac:dyDescent="0.25">
      <c r="C386" s="68">
        <f>_xlfn.XLOOKUP($A386,'01'!$G$3:$G$100,'01'!$R$3:$R$100,"-")</f>
        <v>0</v>
      </c>
      <c r="D386" s="68">
        <f>_xlfn.XLOOKUP($A386,'02'!$G$3:$G$100,'02'!$R$3:$R$100,"-")</f>
        <v>0</v>
      </c>
      <c r="E386" s="68">
        <f>_xlfn.XLOOKUP($A386,'03'!$G$3:$G$100,'03'!$R$3:$R$100,"-")</f>
        <v>0</v>
      </c>
      <c r="F386" s="68">
        <f>_xlfn.XLOOKUP($A386,'04'!$G$3:$G$100,'04'!$R$3:$R$100,"-")</f>
        <v>0</v>
      </c>
      <c r="G386" s="68">
        <f>_xlfn.XLOOKUP($A386,'05'!$G$3:$G$100,'05'!$R$3:$R$100,"-")</f>
        <v>0</v>
      </c>
      <c r="H386" s="68">
        <f>_xlfn.XLOOKUP($A386,'06'!$G$3:$G$100,'06'!$R$3:$R$100,"-")</f>
        <v>0</v>
      </c>
      <c r="I386" s="68">
        <f>_xlfn.XLOOKUP($A386,'07'!$G$3:$G$100,'07'!$R$3:$R$100,"-")</f>
        <v>0</v>
      </c>
      <c r="J386" s="68">
        <f>_xlfn.XLOOKUP($A386,'08'!$G$3:$G$100,'08'!$R$3:$R$100,"-")</f>
        <v>0</v>
      </c>
      <c r="K386" s="68">
        <f>_xlfn.XLOOKUP($A386,'09'!$G$3:$G$100,'09'!$R$3:$R$100,"-")</f>
        <v>0</v>
      </c>
      <c r="L386" s="68">
        <f>_xlfn.XLOOKUP($A386,'10'!$G$3:$G$100,'10'!$R$3:$R$100,"-")</f>
        <v>0</v>
      </c>
      <c r="M386" s="68">
        <f>_xlfn.XLOOKUP($A386,'11'!$G$3:$G$100,'11'!$R$3:$R$100,"-")</f>
        <v>0</v>
      </c>
      <c r="N386" s="68">
        <f>_xlfn.XLOOKUP($A386,'12'!$G$3:$G$100,'12'!$R$3:$R$100,"-")</f>
        <v>0</v>
      </c>
      <c r="O386" s="79">
        <f>SUM(C386:N386)+_xlfn.XLOOKUP(A386,RegisteredPlayers!$F$3:$F$300,RegisteredPlayers!$H$3:$H$300,0)</f>
        <v>0</v>
      </c>
      <c r="P386" s="76">
        <f>_xlfn.XLOOKUP(A386,RegisteredPlayers!$F$3:$F$300,RegisteredPlayers!$I$3:$I$300,0)</f>
        <v>0</v>
      </c>
      <c r="Q386" s="82">
        <v>384</v>
      </c>
      <c r="R386" s="38"/>
      <c r="S386" s="61">
        <v>0</v>
      </c>
      <c r="T386" s="68">
        <v>0</v>
      </c>
      <c r="U386" s="68">
        <v>0</v>
      </c>
      <c r="V386" s="68">
        <v>0</v>
      </c>
      <c r="W386" s="68">
        <v>0</v>
      </c>
      <c r="X386" s="68">
        <v>0</v>
      </c>
      <c r="Y386" s="68">
        <v>0</v>
      </c>
      <c r="Z386" s="68">
        <v>0</v>
      </c>
      <c r="AA386" s="68">
        <v>0</v>
      </c>
      <c r="AB386" s="68">
        <v>0</v>
      </c>
      <c r="AC386" s="68">
        <v>0</v>
      </c>
      <c r="AD386" s="68">
        <v>0</v>
      </c>
      <c r="AE386" s="68">
        <v>0</v>
      </c>
      <c r="AF386" s="79">
        <v>0</v>
      </c>
      <c r="AG386" s="74">
        <v>0</v>
      </c>
      <c r="AH386" s="82">
        <v>384</v>
      </c>
    </row>
    <row r="387" spans="3:34" ht="18" customHeight="1" x14ac:dyDescent="0.25">
      <c r="C387" s="68">
        <f>_xlfn.XLOOKUP($A387,'01'!$G$3:$G$100,'01'!$R$3:$R$100,"-")</f>
        <v>0</v>
      </c>
      <c r="D387" s="68">
        <f>_xlfn.XLOOKUP($A387,'02'!$G$3:$G$100,'02'!$R$3:$R$100,"-")</f>
        <v>0</v>
      </c>
      <c r="E387" s="68">
        <f>_xlfn.XLOOKUP($A387,'03'!$G$3:$G$100,'03'!$R$3:$R$100,"-")</f>
        <v>0</v>
      </c>
      <c r="F387" s="68">
        <f>_xlfn.XLOOKUP($A387,'04'!$G$3:$G$100,'04'!$R$3:$R$100,"-")</f>
        <v>0</v>
      </c>
      <c r="G387" s="68">
        <f>_xlfn.XLOOKUP($A387,'05'!$G$3:$G$100,'05'!$R$3:$R$100,"-")</f>
        <v>0</v>
      </c>
      <c r="H387" s="68">
        <f>_xlfn.XLOOKUP($A387,'06'!$G$3:$G$100,'06'!$R$3:$R$100,"-")</f>
        <v>0</v>
      </c>
      <c r="I387" s="68">
        <f>_xlfn.XLOOKUP($A387,'07'!$G$3:$G$100,'07'!$R$3:$R$100,"-")</f>
        <v>0</v>
      </c>
      <c r="J387" s="68">
        <f>_xlfn.XLOOKUP($A387,'08'!$G$3:$G$100,'08'!$R$3:$R$100,"-")</f>
        <v>0</v>
      </c>
      <c r="K387" s="68">
        <f>_xlfn.XLOOKUP($A387,'09'!$G$3:$G$100,'09'!$R$3:$R$100,"-")</f>
        <v>0</v>
      </c>
      <c r="L387" s="68">
        <f>_xlfn.XLOOKUP($A387,'10'!$G$3:$G$100,'10'!$R$3:$R$100,"-")</f>
        <v>0</v>
      </c>
      <c r="M387" s="68">
        <f>_xlfn.XLOOKUP($A387,'11'!$G$3:$G$100,'11'!$R$3:$R$100,"-")</f>
        <v>0</v>
      </c>
      <c r="N387" s="68">
        <f>_xlfn.XLOOKUP($A387,'12'!$G$3:$G$100,'12'!$R$3:$R$100,"-")</f>
        <v>0</v>
      </c>
      <c r="O387" s="79">
        <f>SUM(C387:N387)+_xlfn.XLOOKUP(A387,RegisteredPlayers!$F$3:$F$300,RegisteredPlayers!$H$3:$H$300,0)</f>
        <v>0</v>
      </c>
      <c r="P387" s="76">
        <f>_xlfn.XLOOKUP(A387,RegisteredPlayers!$F$3:$F$300,RegisteredPlayers!$I$3:$I$300,0)</f>
        <v>0</v>
      </c>
      <c r="Q387" s="83">
        <v>385</v>
      </c>
      <c r="R387" s="38"/>
      <c r="S387" s="61">
        <v>0</v>
      </c>
      <c r="T387" s="68">
        <v>0</v>
      </c>
      <c r="U387" s="68">
        <v>0</v>
      </c>
      <c r="V387" s="68">
        <v>0</v>
      </c>
      <c r="W387" s="68">
        <v>0</v>
      </c>
      <c r="X387" s="68">
        <v>0</v>
      </c>
      <c r="Y387" s="68">
        <v>0</v>
      </c>
      <c r="Z387" s="68">
        <v>0</v>
      </c>
      <c r="AA387" s="68">
        <v>0</v>
      </c>
      <c r="AB387" s="68">
        <v>0</v>
      </c>
      <c r="AC387" s="68">
        <v>0</v>
      </c>
      <c r="AD387" s="68">
        <v>0</v>
      </c>
      <c r="AE387" s="68">
        <v>0</v>
      </c>
      <c r="AF387" s="79">
        <v>0</v>
      </c>
      <c r="AG387" s="74">
        <v>0</v>
      </c>
      <c r="AH387" s="83">
        <v>385</v>
      </c>
    </row>
    <row r="388" spans="3:34" ht="18" customHeight="1" x14ac:dyDescent="0.25">
      <c r="C388" s="68">
        <f>_xlfn.XLOOKUP($A388,'01'!$G$3:$G$100,'01'!$R$3:$R$100,"-")</f>
        <v>0</v>
      </c>
      <c r="D388" s="68">
        <f>_xlfn.XLOOKUP($A388,'02'!$G$3:$G$100,'02'!$R$3:$R$100,"-")</f>
        <v>0</v>
      </c>
      <c r="E388" s="68">
        <f>_xlfn.XLOOKUP($A388,'03'!$G$3:$G$100,'03'!$R$3:$R$100,"-")</f>
        <v>0</v>
      </c>
      <c r="F388" s="68">
        <f>_xlfn.XLOOKUP($A388,'04'!$G$3:$G$100,'04'!$R$3:$R$100,"-")</f>
        <v>0</v>
      </c>
      <c r="G388" s="68">
        <f>_xlfn.XLOOKUP($A388,'05'!$G$3:$G$100,'05'!$R$3:$R$100,"-")</f>
        <v>0</v>
      </c>
      <c r="H388" s="68">
        <f>_xlfn.XLOOKUP($A388,'06'!$G$3:$G$100,'06'!$R$3:$R$100,"-")</f>
        <v>0</v>
      </c>
      <c r="I388" s="68">
        <f>_xlfn.XLOOKUP($A388,'07'!$G$3:$G$100,'07'!$R$3:$R$100,"-")</f>
        <v>0</v>
      </c>
      <c r="J388" s="68">
        <f>_xlfn.XLOOKUP($A388,'08'!$G$3:$G$100,'08'!$R$3:$R$100,"-")</f>
        <v>0</v>
      </c>
      <c r="K388" s="68">
        <f>_xlfn.XLOOKUP($A388,'09'!$G$3:$G$100,'09'!$R$3:$R$100,"-")</f>
        <v>0</v>
      </c>
      <c r="L388" s="68">
        <f>_xlfn.XLOOKUP($A388,'10'!$G$3:$G$100,'10'!$R$3:$R$100,"-")</f>
        <v>0</v>
      </c>
      <c r="M388" s="68">
        <f>_xlfn.XLOOKUP($A388,'11'!$G$3:$G$100,'11'!$R$3:$R$100,"-")</f>
        <v>0</v>
      </c>
      <c r="N388" s="68">
        <f>_xlfn.XLOOKUP($A388,'12'!$G$3:$G$100,'12'!$R$3:$R$100,"-")</f>
        <v>0</v>
      </c>
      <c r="O388" s="79">
        <f>SUM(C388:N388)+_xlfn.XLOOKUP(A388,RegisteredPlayers!$F$3:$F$300,RegisteredPlayers!$H$3:$H$300,0)</f>
        <v>0</v>
      </c>
      <c r="P388" s="76">
        <f>_xlfn.XLOOKUP(A388,RegisteredPlayers!$F$3:$F$300,RegisteredPlayers!$I$3:$I$300,0)</f>
        <v>0</v>
      </c>
      <c r="Q388" s="82">
        <v>386</v>
      </c>
      <c r="R388" s="38"/>
      <c r="S388" s="61">
        <v>0</v>
      </c>
      <c r="T388" s="68">
        <v>0</v>
      </c>
      <c r="U388" s="68">
        <v>0</v>
      </c>
      <c r="V388" s="68">
        <v>0</v>
      </c>
      <c r="W388" s="68">
        <v>0</v>
      </c>
      <c r="X388" s="68">
        <v>0</v>
      </c>
      <c r="Y388" s="68">
        <v>0</v>
      </c>
      <c r="Z388" s="68">
        <v>0</v>
      </c>
      <c r="AA388" s="68">
        <v>0</v>
      </c>
      <c r="AB388" s="68">
        <v>0</v>
      </c>
      <c r="AC388" s="68">
        <v>0</v>
      </c>
      <c r="AD388" s="68">
        <v>0</v>
      </c>
      <c r="AE388" s="68">
        <v>0</v>
      </c>
      <c r="AF388" s="79">
        <v>0</v>
      </c>
      <c r="AG388" s="74">
        <v>0</v>
      </c>
      <c r="AH388" s="82">
        <v>386</v>
      </c>
    </row>
    <row r="389" spans="3:34" ht="18" customHeight="1" x14ac:dyDescent="0.25">
      <c r="C389" s="68">
        <f>_xlfn.XLOOKUP($A389,'01'!$G$3:$G$100,'01'!$R$3:$R$100,"-")</f>
        <v>0</v>
      </c>
      <c r="D389" s="68">
        <f>_xlfn.XLOOKUP($A389,'02'!$G$3:$G$100,'02'!$R$3:$R$100,"-")</f>
        <v>0</v>
      </c>
      <c r="E389" s="68">
        <f>_xlfn.XLOOKUP($A389,'03'!$G$3:$G$100,'03'!$R$3:$R$100,"-")</f>
        <v>0</v>
      </c>
      <c r="F389" s="68">
        <f>_xlfn.XLOOKUP($A389,'04'!$G$3:$G$100,'04'!$R$3:$R$100,"-")</f>
        <v>0</v>
      </c>
      <c r="G389" s="68">
        <f>_xlfn.XLOOKUP($A389,'05'!$G$3:$G$100,'05'!$R$3:$R$100,"-")</f>
        <v>0</v>
      </c>
      <c r="H389" s="68">
        <f>_xlfn.XLOOKUP($A389,'06'!$G$3:$G$100,'06'!$R$3:$R$100,"-")</f>
        <v>0</v>
      </c>
      <c r="I389" s="68">
        <f>_xlfn.XLOOKUP($A389,'07'!$G$3:$G$100,'07'!$R$3:$R$100,"-")</f>
        <v>0</v>
      </c>
      <c r="J389" s="68">
        <f>_xlfn.XLOOKUP($A389,'08'!$G$3:$G$100,'08'!$R$3:$R$100,"-")</f>
        <v>0</v>
      </c>
      <c r="K389" s="68">
        <f>_xlfn.XLOOKUP($A389,'09'!$G$3:$G$100,'09'!$R$3:$R$100,"-")</f>
        <v>0</v>
      </c>
      <c r="L389" s="68">
        <f>_xlfn.XLOOKUP($A389,'10'!$G$3:$G$100,'10'!$R$3:$R$100,"-")</f>
        <v>0</v>
      </c>
      <c r="M389" s="68">
        <f>_xlfn.XLOOKUP($A389,'11'!$G$3:$G$100,'11'!$R$3:$R$100,"-")</f>
        <v>0</v>
      </c>
      <c r="N389" s="68">
        <f>_xlfn.XLOOKUP($A389,'12'!$G$3:$G$100,'12'!$R$3:$R$100,"-")</f>
        <v>0</v>
      </c>
      <c r="O389" s="79">
        <f>SUM(C389:N389)+_xlfn.XLOOKUP(A389,RegisteredPlayers!$F$3:$F$300,RegisteredPlayers!$H$3:$H$300,0)</f>
        <v>0</v>
      </c>
      <c r="P389" s="76">
        <f>_xlfn.XLOOKUP(A389,RegisteredPlayers!$F$3:$F$300,RegisteredPlayers!$I$3:$I$300,0)</f>
        <v>0</v>
      </c>
      <c r="Q389" s="82">
        <v>387</v>
      </c>
      <c r="R389" s="38"/>
      <c r="S389" s="61">
        <v>0</v>
      </c>
      <c r="T389" s="68">
        <v>0</v>
      </c>
      <c r="U389" s="68">
        <v>0</v>
      </c>
      <c r="V389" s="68">
        <v>0</v>
      </c>
      <c r="W389" s="68">
        <v>0</v>
      </c>
      <c r="X389" s="68">
        <v>0</v>
      </c>
      <c r="Y389" s="68">
        <v>0</v>
      </c>
      <c r="Z389" s="68">
        <v>0</v>
      </c>
      <c r="AA389" s="68">
        <v>0</v>
      </c>
      <c r="AB389" s="68">
        <v>0</v>
      </c>
      <c r="AC389" s="68">
        <v>0</v>
      </c>
      <c r="AD389" s="68">
        <v>0</v>
      </c>
      <c r="AE389" s="68">
        <v>0</v>
      </c>
      <c r="AF389" s="79">
        <v>0</v>
      </c>
      <c r="AG389" s="74">
        <v>0</v>
      </c>
      <c r="AH389" s="82">
        <v>387</v>
      </c>
    </row>
    <row r="390" spans="3:34" ht="18" customHeight="1" x14ac:dyDescent="0.25">
      <c r="C390" s="68">
        <f>_xlfn.XLOOKUP($A390,'01'!$G$3:$G$100,'01'!$R$3:$R$100,"-")</f>
        <v>0</v>
      </c>
      <c r="D390" s="68">
        <f>_xlfn.XLOOKUP($A390,'02'!$G$3:$G$100,'02'!$R$3:$R$100,"-")</f>
        <v>0</v>
      </c>
      <c r="E390" s="68">
        <f>_xlfn.XLOOKUP($A390,'03'!$G$3:$G$100,'03'!$R$3:$R$100,"-")</f>
        <v>0</v>
      </c>
      <c r="F390" s="68">
        <f>_xlfn.XLOOKUP($A390,'04'!$G$3:$G$100,'04'!$R$3:$R$100,"-")</f>
        <v>0</v>
      </c>
      <c r="G390" s="68">
        <f>_xlfn.XLOOKUP($A390,'05'!$G$3:$G$100,'05'!$R$3:$R$100,"-")</f>
        <v>0</v>
      </c>
      <c r="H390" s="68">
        <f>_xlfn.XLOOKUP($A390,'06'!$G$3:$G$100,'06'!$R$3:$R$100,"-")</f>
        <v>0</v>
      </c>
      <c r="I390" s="68">
        <f>_xlfn.XLOOKUP($A390,'07'!$G$3:$G$100,'07'!$R$3:$R$100,"-")</f>
        <v>0</v>
      </c>
      <c r="J390" s="68">
        <f>_xlfn.XLOOKUP($A390,'08'!$G$3:$G$100,'08'!$R$3:$R$100,"-")</f>
        <v>0</v>
      </c>
      <c r="K390" s="68">
        <f>_xlfn.XLOOKUP($A390,'09'!$G$3:$G$100,'09'!$R$3:$R$100,"-")</f>
        <v>0</v>
      </c>
      <c r="L390" s="68">
        <f>_xlfn.XLOOKUP($A390,'10'!$G$3:$G$100,'10'!$R$3:$R$100,"-")</f>
        <v>0</v>
      </c>
      <c r="M390" s="68">
        <f>_xlfn.XLOOKUP($A390,'11'!$G$3:$G$100,'11'!$R$3:$R$100,"-")</f>
        <v>0</v>
      </c>
      <c r="N390" s="68">
        <f>_xlfn.XLOOKUP($A390,'12'!$G$3:$G$100,'12'!$R$3:$R$100,"-")</f>
        <v>0</v>
      </c>
      <c r="O390" s="79">
        <f>SUM(C390:N390)+_xlfn.XLOOKUP(A390,RegisteredPlayers!$F$3:$F$300,RegisteredPlayers!$H$3:$H$300,0)</f>
        <v>0</v>
      </c>
      <c r="P390" s="76">
        <f>_xlfn.XLOOKUP(A390,RegisteredPlayers!$F$3:$F$300,RegisteredPlayers!$I$3:$I$300,0)</f>
        <v>0</v>
      </c>
      <c r="Q390" s="82">
        <v>388</v>
      </c>
      <c r="R390" s="38"/>
      <c r="S390" s="61">
        <v>0</v>
      </c>
      <c r="T390" s="68">
        <v>0</v>
      </c>
      <c r="U390" s="68">
        <v>0</v>
      </c>
      <c r="V390" s="68">
        <v>0</v>
      </c>
      <c r="W390" s="68">
        <v>0</v>
      </c>
      <c r="X390" s="68">
        <v>0</v>
      </c>
      <c r="Y390" s="68">
        <v>0</v>
      </c>
      <c r="Z390" s="68">
        <v>0</v>
      </c>
      <c r="AA390" s="68">
        <v>0</v>
      </c>
      <c r="AB390" s="68">
        <v>0</v>
      </c>
      <c r="AC390" s="68">
        <v>0</v>
      </c>
      <c r="AD390" s="68">
        <v>0</v>
      </c>
      <c r="AE390" s="68">
        <v>0</v>
      </c>
      <c r="AF390" s="79">
        <v>0</v>
      </c>
      <c r="AG390" s="74">
        <v>0</v>
      </c>
      <c r="AH390" s="82">
        <v>388</v>
      </c>
    </row>
    <row r="391" spans="3:34" ht="18" customHeight="1" x14ac:dyDescent="0.25">
      <c r="C391" s="68">
        <f>_xlfn.XLOOKUP($A391,'01'!$G$3:$G$100,'01'!$R$3:$R$100,"-")</f>
        <v>0</v>
      </c>
      <c r="D391" s="68">
        <f>_xlfn.XLOOKUP($A391,'02'!$G$3:$G$100,'02'!$R$3:$R$100,"-")</f>
        <v>0</v>
      </c>
      <c r="E391" s="68">
        <f>_xlfn.XLOOKUP($A391,'03'!$G$3:$G$100,'03'!$R$3:$R$100,"-")</f>
        <v>0</v>
      </c>
      <c r="F391" s="68">
        <f>_xlfn.XLOOKUP($A391,'04'!$G$3:$G$100,'04'!$R$3:$R$100,"-")</f>
        <v>0</v>
      </c>
      <c r="G391" s="68">
        <f>_xlfn.XLOOKUP($A391,'05'!$G$3:$G$100,'05'!$R$3:$R$100,"-")</f>
        <v>0</v>
      </c>
      <c r="H391" s="68">
        <f>_xlfn.XLOOKUP($A391,'06'!$G$3:$G$100,'06'!$R$3:$R$100,"-")</f>
        <v>0</v>
      </c>
      <c r="I391" s="68">
        <f>_xlfn.XLOOKUP($A391,'07'!$G$3:$G$100,'07'!$R$3:$R$100,"-")</f>
        <v>0</v>
      </c>
      <c r="J391" s="68">
        <f>_xlfn.XLOOKUP($A391,'08'!$G$3:$G$100,'08'!$R$3:$R$100,"-")</f>
        <v>0</v>
      </c>
      <c r="K391" s="68">
        <f>_xlfn.XLOOKUP($A391,'09'!$G$3:$G$100,'09'!$R$3:$R$100,"-")</f>
        <v>0</v>
      </c>
      <c r="L391" s="68">
        <f>_xlfn.XLOOKUP($A391,'10'!$G$3:$G$100,'10'!$R$3:$R$100,"-")</f>
        <v>0</v>
      </c>
      <c r="M391" s="68">
        <f>_xlfn.XLOOKUP($A391,'11'!$G$3:$G$100,'11'!$R$3:$R$100,"-")</f>
        <v>0</v>
      </c>
      <c r="N391" s="68">
        <f>_xlfn.XLOOKUP($A391,'12'!$G$3:$G$100,'12'!$R$3:$R$100,"-")</f>
        <v>0</v>
      </c>
      <c r="O391" s="79">
        <f>SUM(C391:N391)+_xlfn.XLOOKUP(A391,RegisteredPlayers!$F$3:$F$300,RegisteredPlayers!$H$3:$H$300,0)</f>
        <v>0</v>
      </c>
      <c r="P391" s="76">
        <f>_xlfn.XLOOKUP(A391,RegisteredPlayers!$F$3:$F$300,RegisteredPlayers!$I$3:$I$300,0)</f>
        <v>0</v>
      </c>
      <c r="Q391" s="82">
        <v>389</v>
      </c>
      <c r="R391" s="38"/>
      <c r="S391" s="61">
        <v>0</v>
      </c>
      <c r="T391" s="68">
        <v>0</v>
      </c>
      <c r="U391" s="68">
        <v>0</v>
      </c>
      <c r="V391" s="68">
        <v>0</v>
      </c>
      <c r="W391" s="68">
        <v>0</v>
      </c>
      <c r="X391" s="68">
        <v>0</v>
      </c>
      <c r="Y391" s="68">
        <v>0</v>
      </c>
      <c r="Z391" s="68">
        <v>0</v>
      </c>
      <c r="AA391" s="68">
        <v>0</v>
      </c>
      <c r="AB391" s="68">
        <v>0</v>
      </c>
      <c r="AC391" s="68">
        <v>0</v>
      </c>
      <c r="AD391" s="68">
        <v>0</v>
      </c>
      <c r="AE391" s="68">
        <v>0</v>
      </c>
      <c r="AF391" s="79">
        <v>0</v>
      </c>
      <c r="AG391" s="74">
        <v>0</v>
      </c>
      <c r="AH391" s="82">
        <v>389</v>
      </c>
    </row>
    <row r="392" spans="3:34" ht="18" customHeight="1" x14ac:dyDescent="0.25">
      <c r="C392" s="68">
        <f>_xlfn.XLOOKUP($A392,'01'!$G$3:$G$100,'01'!$R$3:$R$100,"-")</f>
        <v>0</v>
      </c>
      <c r="D392" s="68">
        <f>_xlfn.XLOOKUP($A392,'02'!$G$3:$G$100,'02'!$R$3:$R$100,"-")</f>
        <v>0</v>
      </c>
      <c r="E392" s="68">
        <f>_xlfn.XLOOKUP($A392,'03'!$G$3:$G$100,'03'!$R$3:$R$100,"-")</f>
        <v>0</v>
      </c>
      <c r="F392" s="68">
        <f>_xlfn.XLOOKUP($A392,'04'!$G$3:$G$100,'04'!$R$3:$R$100,"-")</f>
        <v>0</v>
      </c>
      <c r="G392" s="68">
        <f>_xlfn.XLOOKUP($A392,'05'!$G$3:$G$100,'05'!$R$3:$R$100,"-")</f>
        <v>0</v>
      </c>
      <c r="H392" s="68">
        <f>_xlfn.XLOOKUP($A392,'06'!$G$3:$G$100,'06'!$R$3:$R$100,"-")</f>
        <v>0</v>
      </c>
      <c r="I392" s="68">
        <f>_xlfn.XLOOKUP($A392,'07'!$G$3:$G$100,'07'!$R$3:$R$100,"-")</f>
        <v>0</v>
      </c>
      <c r="J392" s="68">
        <f>_xlfn.XLOOKUP($A392,'08'!$G$3:$G$100,'08'!$R$3:$R$100,"-")</f>
        <v>0</v>
      </c>
      <c r="K392" s="68">
        <f>_xlfn.XLOOKUP($A392,'09'!$G$3:$G$100,'09'!$R$3:$R$100,"-")</f>
        <v>0</v>
      </c>
      <c r="L392" s="68">
        <f>_xlfn.XLOOKUP($A392,'10'!$G$3:$G$100,'10'!$R$3:$R$100,"-")</f>
        <v>0</v>
      </c>
      <c r="M392" s="68">
        <f>_xlfn.XLOOKUP($A392,'11'!$G$3:$G$100,'11'!$R$3:$R$100,"-")</f>
        <v>0</v>
      </c>
      <c r="N392" s="68">
        <f>_xlfn.XLOOKUP($A392,'12'!$G$3:$G$100,'12'!$R$3:$R$100,"-")</f>
        <v>0</v>
      </c>
      <c r="O392" s="79">
        <f>SUM(C392:N392)+_xlfn.XLOOKUP(A392,RegisteredPlayers!$F$3:$F$300,RegisteredPlayers!$H$3:$H$300,0)</f>
        <v>0</v>
      </c>
      <c r="P392" s="76">
        <f>_xlfn.XLOOKUP(A392,RegisteredPlayers!$F$3:$F$300,RegisteredPlayers!$I$3:$I$300,0)</f>
        <v>0</v>
      </c>
      <c r="Q392" s="82">
        <v>390</v>
      </c>
      <c r="R392" s="38"/>
      <c r="S392" s="61">
        <v>0</v>
      </c>
      <c r="T392" s="68">
        <v>0</v>
      </c>
      <c r="U392" s="68">
        <v>0</v>
      </c>
      <c r="V392" s="68">
        <v>0</v>
      </c>
      <c r="W392" s="68">
        <v>0</v>
      </c>
      <c r="X392" s="68">
        <v>0</v>
      </c>
      <c r="Y392" s="68">
        <v>0</v>
      </c>
      <c r="Z392" s="68">
        <v>0</v>
      </c>
      <c r="AA392" s="68">
        <v>0</v>
      </c>
      <c r="AB392" s="68">
        <v>0</v>
      </c>
      <c r="AC392" s="68">
        <v>0</v>
      </c>
      <c r="AD392" s="68">
        <v>0</v>
      </c>
      <c r="AE392" s="68">
        <v>0</v>
      </c>
      <c r="AF392" s="79">
        <v>0</v>
      </c>
      <c r="AG392" s="74">
        <v>0</v>
      </c>
      <c r="AH392" s="82">
        <v>390</v>
      </c>
    </row>
    <row r="393" spans="3:34" ht="18" customHeight="1" x14ac:dyDescent="0.25">
      <c r="C393" s="68">
        <f>_xlfn.XLOOKUP($A393,'01'!$G$3:$G$100,'01'!$R$3:$R$100,"-")</f>
        <v>0</v>
      </c>
      <c r="D393" s="68">
        <f>_xlfn.XLOOKUP($A393,'02'!$G$3:$G$100,'02'!$R$3:$R$100,"-")</f>
        <v>0</v>
      </c>
      <c r="E393" s="68">
        <f>_xlfn.XLOOKUP($A393,'03'!$G$3:$G$100,'03'!$R$3:$R$100,"-")</f>
        <v>0</v>
      </c>
      <c r="F393" s="68">
        <f>_xlfn.XLOOKUP($A393,'04'!$G$3:$G$100,'04'!$R$3:$R$100,"-")</f>
        <v>0</v>
      </c>
      <c r="G393" s="68">
        <f>_xlfn.XLOOKUP($A393,'05'!$G$3:$G$100,'05'!$R$3:$R$100,"-")</f>
        <v>0</v>
      </c>
      <c r="H393" s="68">
        <f>_xlfn.XLOOKUP($A393,'06'!$G$3:$G$100,'06'!$R$3:$R$100,"-")</f>
        <v>0</v>
      </c>
      <c r="I393" s="68">
        <f>_xlfn.XLOOKUP($A393,'07'!$G$3:$G$100,'07'!$R$3:$R$100,"-")</f>
        <v>0</v>
      </c>
      <c r="J393" s="68">
        <f>_xlfn.XLOOKUP($A393,'08'!$G$3:$G$100,'08'!$R$3:$R$100,"-")</f>
        <v>0</v>
      </c>
      <c r="K393" s="68">
        <f>_xlfn.XLOOKUP($A393,'09'!$G$3:$G$100,'09'!$R$3:$R$100,"-")</f>
        <v>0</v>
      </c>
      <c r="L393" s="68">
        <f>_xlfn.XLOOKUP($A393,'10'!$G$3:$G$100,'10'!$R$3:$R$100,"-")</f>
        <v>0</v>
      </c>
      <c r="M393" s="68">
        <f>_xlfn.XLOOKUP($A393,'11'!$G$3:$G$100,'11'!$R$3:$R$100,"-")</f>
        <v>0</v>
      </c>
      <c r="N393" s="68">
        <f>_xlfn.XLOOKUP($A393,'12'!$G$3:$G$100,'12'!$R$3:$R$100,"-")</f>
        <v>0</v>
      </c>
      <c r="O393" s="79">
        <f>SUM(C393:N393)+_xlfn.XLOOKUP(A393,RegisteredPlayers!$F$3:$F$300,RegisteredPlayers!$H$3:$H$300,0)</f>
        <v>0</v>
      </c>
      <c r="P393" s="76">
        <f>_xlfn.XLOOKUP(A393,RegisteredPlayers!$F$3:$F$300,RegisteredPlayers!$I$3:$I$300,0)</f>
        <v>0</v>
      </c>
      <c r="Q393" s="82">
        <v>391</v>
      </c>
      <c r="R393" s="38"/>
      <c r="S393" s="61">
        <v>0</v>
      </c>
      <c r="T393" s="68">
        <v>0</v>
      </c>
      <c r="U393" s="68">
        <v>0</v>
      </c>
      <c r="V393" s="68">
        <v>0</v>
      </c>
      <c r="W393" s="68">
        <v>0</v>
      </c>
      <c r="X393" s="68">
        <v>0</v>
      </c>
      <c r="Y393" s="68">
        <v>0</v>
      </c>
      <c r="Z393" s="68">
        <v>0</v>
      </c>
      <c r="AA393" s="68">
        <v>0</v>
      </c>
      <c r="AB393" s="68">
        <v>0</v>
      </c>
      <c r="AC393" s="68">
        <v>0</v>
      </c>
      <c r="AD393" s="68">
        <v>0</v>
      </c>
      <c r="AE393" s="68">
        <v>0</v>
      </c>
      <c r="AF393" s="79">
        <v>0</v>
      </c>
      <c r="AG393" s="74">
        <v>0</v>
      </c>
      <c r="AH393" s="82">
        <v>391</v>
      </c>
    </row>
    <row r="394" spans="3:34" ht="18" customHeight="1" x14ac:dyDescent="0.25">
      <c r="C394" s="68">
        <f>_xlfn.XLOOKUP($A394,'01'!$G$3:$G$100,'01'!$R$3:$R$100,"-")</f>
        <v>0</v>
      </c>
      <c r="D394" s="68">
        <f>_xlfn.XLOOKUP($A394,'02'!$G$3:$G$100,'02'!$R$3:$R$100,"-")</f>
        <v>0</v>
      </c>
      <c r="E394" s="68">
        <f>_xlfn.XLOOKUP($A394,'03'!$G$3:$G$100,'03'!$R$3:$R$100,"-")</f>
        <v>0</v>
      </c>
      <c r="F394" s="68">
        <f>_xlfn.XLOOKUP($A394,'04'!$G$3:$G$100,'04'!$R$3:$R$100,"-")</f>
        <v>0</v>
      </c>
      <c r="G394" s="68">
        <f>_xlfn.XLOOKUP($A394,'05'!$G$3:$G$100,'05'!$R$3:$R$100,"-")</f>
        <v>0</v>
      </c>
      <c r="H394" s="68">
        <f>_xlfn.XLOOKUP($A394,'06'!$G$3:$G$100,'06'!$R$3:$R$100,"-")</f>
        <v>0</v>
      </c>
      <c r="I394" s="68">
        <f>_xlfn.XLOOKUP($A394,'07'!$G$3:$G$100,'07'!$R$3:$R$100,"-")</f>
        <v>0</v>
      </c>
      <c r="J394" s="68">
        <f>_xlfn.XLOOKUP($A394,'08'!$G$3:$G$100,'08'!$R$3:$R$100,"-")</f>
        <v>0</v>
      </c>
      <c r="K394" s="68">
        <f>_xlfn.XLOOKUP($A394,'09'!$G$3:$G$100,'09'!$R$3:$R$100,"-")</f>
        <v>0</v>
      </c>
      <c r="L394" s="68">
        <f>_xlfn.XLOOKUP($A394,'10'!$G$3:$G$100,'10'!$R$3:$R$100,"-")</f>
        <v>0</v>
      </c>
      <c r="M394" s="68">
        <f>_xlfn.XLOOKUP($A394,'11'!$G$3:$G$100,'11'!$R$3:$R$100,"-")</f>
        <v>0</v>
      </c>
      <c r="N394" s="68">
        <f>_xlfn.XLOOKUP($A394,'12'!$G$3:$G$100,'12'!$R$3:$R$100,"-")</f>
        <v>0</v>
      </c>
      <c r="O394" s="79">
        <f>SUM(C394:N394)+_xlfn.XLOOKUP(A394,RegisteredPlayers!$F$3:$F$300,RegisteredPlayers!$H$3:$H$300,0)</f>
        <v>0</v>
      </c>
      <c r="P394" s="76">
        <f>_xlfn.XLOOKUP(A394,RegisteredPlayers!$F$3:$F$300,RegisteredPlayers!$I$3:$I$300,0)</f>
        <v>0</v>
      </c>
      <c r="Q394" s="82">
        <v>392</v>
      </c>
      <c r="R394" s="38"/>
      <c r="S394" s="61">
        <v>0</v>
      </c>
      <c r="T394" s="68">
        <v>0</v>
      </c>
      <c r="U394" s="68">
        <v>0</v>
      </c>
      <c r="V394" s="68">
        <v>0</v>
      </c>
      <c r="W394" s="68">
        <v>0</v>
      </c>
      <c r="X394" s="68">
        <v>0</v>
      </c>
      <c r="Y394" s="68">
        <v>0</v>
      </c>
      <c r="Z394" s="68">
        <v>0</v>
      </c>
      <c r="AA394" s="68">
        <v>0</v>
      </c>
      <c r="AB394" s="68">
        <v>0</v>
      </c>
      <c r="AC394" s="68">
        <v>0</v>
      </c>
      <c r="AD394" s="68">
        <v>0</v>
      </c>
      <c r="AE394" s="68">
        <v>0</v>
      </c>
      <c r="AF394" s="79">
        <v>0</v>
      </c>
      <c r="AG394" s="74">
        <v>0</v>
      </c>
      <c r="AH394" s="82">
        <v>392</v>
      </c>
    </row>
    <row r="395" spans="3:34" ht="18" customHeight="1" x14ac:dyDescent="0.25">
      <c r="C395" s="68">
        <f>_xlfn.XLOOKUP($A395,'01'!$G$3:$G$100,'01'!$R$3:$R$100,"-")</f>
        <v>0</v>
      </c>
      <c r="D395" s="68">
        <f>_xlfn.XLOOKUP($A395,'02'!$G$3:$G$100,'02'!$R$3:$R$100,"-")</f>
        <v>0</v>
      </c>
      <c r="E395" s="68">
        <f>_xlfn.XLOOKUP($A395,'03'!$G$3:$G$100,'03'!$R$3:$R$100,"-")</f>
        <v>0</v>
      </c>
      <c r="F395" s="68">
        <f>_xlfn.XLOOKUP($A395,'04'!$G$3:$G$100,'04'!$R$3:$R$100,"-")</f>
        <v>0</v>
      </c>
      <c r="G395" s="68">
        <f>_xlfn.XLOOKUP($A395,'05'!$G$3:$G$100,'05'!$R$3:$R$100,"-")</f>
        <v>0</v>
      </c>
      <c r="H395" s="68">
        <f>_xlfn.XLOOKUP($A395,'06'!$G$3:$G$100,'06'!$R$3:$R$100,"-")</f>
        <v>0</v>
      </c>
      <c r="I395" s="68">
        <f>_xlfn.XLOOKUP($A395,'07'!$G$3:$G$100,'07'!$R$3:$R$100,"-")</f>
        <v>0</v>
      </c>
      <c r="J395" s="68">
        <f>_xlfn.XLOOKUP($A395,'08'!$G$3:$G$100,'08'!$R$3:$R$100,"-")</f>
        <v>0</v>
      </c>
      <c r="K395" s="68">
        <f>_xlfn.XLOOKUP($A395,'09'!$G$3:$G$100,'09'!$R$3:$R$100,"-")</f>
        <v>0</v>
      </c>
      <c r="L395" s="68">
        <f>_xlfn.XLOOKUP($A395,'10'!$G$3:$G$100,'10'!$R$3:$R$100,"-")</f>
        <v>0</v>
      </c>
      <c r="M395" s="68">
        <f>_xlfn.XLOOKUP($A395,'11'!$G$3:$G$100,'11'!$R$3:$R$100,"-")</f>
        <v>0</v>
      </c>
      <c r="N395" s="68">
        <f>_xlfn.XLOOKUP($A395,'12'!$G$3:$G$100,'12'!$R$3:$R$100,"-")</f>
        <v>0</v>
      </c>
      <c r="O395" s="79">
        <f>SUM(C395:N395)+_xlfn.XLOOKUP(A395,RegisteredPlayers!$F$3:$F$300,RegisteredPlayers!$H$3:$H$300,0)</f>
        <v>0</v>
      </c>
      <c r="P395" s="76">
        <f>_xlfn.XLOOKUP(A395,RegisteredPlayers!$F$3:$F$300,RegisteredPlayers!$I$3:$I$300,0)</f>
        <v>0</v>
      </c>
      <c r="Q395" s="82">
        <v>393</v>
      </c>
      <c r="R395" s="38"/>
      <c r="S395" s="61">
        <v>0</v>
      </c>
      <c r="T395" s="68">
        <v>0</v>
      </c>
      <c r="U395" s="68">
        <v>0</v>
      </c>
      <c r="V395" s="68">
        <v>0</v>
      </c>
      <c r="W395" s="68">
        <v>0</v>
      </c>
      <c r="X395" s="68">
        <v>0</v>
      </c>
      <c r="Y395" s="68">
        <v>0</v>
      </c>
      <c r="Z395" s="68">
        <v>0</v>
      </c>
      <c r="AA395" s="68">
        <v>0</v>
      </c>
      <c r="AB395" s="68">
        <v>0</v>
      </c>
      <c r="AC395" s="68">
        <v>0</v>
      </c>
      <c r="AD395" s="68">
        <v>0</v>
      </c>
      <c r="AE395" s="68">
        <v>0</v>
      </c>
      <c r="AF395" s="79">
        <v>0</v>
      </c>
      <c r="AG395" s="74">
        <v>0</v>
      </c>
      <c r="AH395" s="82">
        <v>393</v>
      </c>
    </row>
    <row r="396" spans="3:34" ht="18" customHeight="1" x14ac:dyDescent="0.25">
      <c r="C396" s="68">
        <f>_xlfn.XLOOKUP($A396,'01'!$G$3:$G$100,'01'!$R$3:$R$100,"-")</f>
        <v>0</v>
      </c>
      <c r="D396" s="68">
        <f>_xlfn.XLOOKUP($A396,'02'!$G$3:$G$100,'02'!$R$3:$R$100,"-")</f>
        <v>0</v>
      </c>
      <c r="E396" s="68">
        <f>_xlfn.XLOOKUP($A396,'03'!$G$3:$G$100,'03'!$R$3:$R$100,"-")</f>
        <v>0</v>
      </c>
      <c r="F396" s="68">
        <f>_xlfn.XLOOKUP($A396,'04'!$G$3:$G$100,'04'!$R$3:$R$100,"-")</f>
        <v>0</v>
      </c>
      <c r="G396" s="68">
        <f>_xlfn.XLOOKUP($A396,'05'!$G$3:$G$100,'05'!$R$3:$R$100,"-")</f>
        <v>0</v>
      </c>
      <c r="H396" s="68">
        <f>_xlfn.XLOOKUP($A396,'06'!$G$3:$G$100,'06'!$R$3:$R$100,"-")</f>
        <v>0</v>
      </c>
      <c r="I396" s="68">
        <f>_xlfn.XLOOKUP($A396,'07'!$G$3:$G$100,'07'!$R$3:$R$100,"-")</f>
        <v>0</v>
      </c>
      <c r="J396" s="68">
        <f>_xlfn.XLOOKUP($A396,'08'!$G$3:$G$100,'08'!$R$3:$R$100,"-")</f>
        <v>0</v>
      </c>
      <c r="K396" s="68">
        <f>_xlfn.XLOOKUP($A396,'09'!$G$3:$G$100,'09'!$R$3:$R$100,"-")</f>
        <v>0</v>
      </c>
      <c r="L396" s="68">
        <f>_xlfn.XLOOKUP($A396,'10'!$G$3:$G$100,'10'!$R$3:$R$100,"-")</f>
        <v>0</v>
      </c>
      <c r="M396" s="68">
        <f>_xlfn.XLOOKUP($A396,'11'!$G$3:$G$100,'11'!$R$3:$R$100,"-")</f>
        <v>0</v>
      </c>
      <c r="N396" s="68">
        <f>_xlfn.XLOOKUP($A396,'12'!$G$3:$G$100,'12'!$R$3:$R$100,"-")</f>
        <v>0</v>
      </c>
      <c r="O396" s="79">
        <f>SUM(C396:N396)+_xlfn.XLOOKUP(A396,RegisteredPlayers!$F$3:$F$300,RegisteredPlayers!$H$3:$H$300,0)</f>
        <v>0</v>
      </c>
      <c r="P396" s="76">
        <f>_xlfn.XLOOKUP(A396,RegisteredPlayers!$F$3:$F$300,RegisteredPlayers!$I$3:$I$300,0)</f>
        <v>0</v>
      </c>
      <c r="Q396" s="82">
        <v>394</v>
      </c>
      <c r="R396" s="38"/>
      <c r="S396" s="61">
        <v>0</v>
      </c>
      <c r="T396" s="68">
        <v>0</v>
      </c>
      <c r="U396" s="68">
        <v>0</v>
      </c>
      <c r="V396" s="68">
        <v>0</v>
      </c>
      <c r="W396" s="68">
        <v>0</v>
      </c>
      <c r="X396" s="68">
        <v>0</v>
      </c>
      <c r="Y396" s="68">
        <v>0</v>
      </c>
      <c r="Z396" s="68">
        <v>0</v>
      </c>
      <c r="AA396" s="68">
        <v>0</v>
      </c>
      <c r="AB396" s="68">
        <v>0</v>
      </c>
      <c r="AC396" s="68">
        <v>0</v>
      </c>
      <c r="AD396" s="68">
        <v>0</v>
      </c>
      <c r="AE396" s="68">
        <v>0</v>
      </c>
      <c r="AF396" s="79">
        <v>0</v>
      </c>
      <c r="AG396" s="74">
        <v>0</v>
      </c>
      <c r="AH396" s="82">
        <v>394</v>
      </c>
    </row>
    <row r="397" spans="3:34" ht="18" customHeight="1" x14ac:dyDescent="0.25">
      <c r="C397" s="68">
        <f>_xlfn.XLOOKUP($A397,'01'!$G$3:$G$100,'01'!$R$3:$R$100,"-")</f>
        <v>0</v>
      </c>
      <c r="D397" s="68">
        <f>_xlfn.XLOOKUP($A397,'02'!$G$3:$G$100,'02'!$R$3:$R$100,"-")</f>
        <v>0</v>
      </c>
      <c r="E397" s="68">
        <f>_xlfn.XLOOKUP($A397,'03'!$G$3:$G$100,'03'!$R$3:$R$100,"-")</f>
        <v>0</v>
      </c>
      <c r="F397" s="68">
        <f>_xlfn.XLOOKUP($A397,'04'!$G$3:$G$100,'04'!$R$3:$R$100,"-")</f>
        <v>0</v>
      </c>
      <c r="G397" s="68">
        <f>_xlfn.XLOOKUP($A397,'05'!$G$3:$G$100,'05'!$R$3:$R$100,"-")</f>
        <v>0</v>
      </c>
      <c r="H397" s="68">
        <f>_xlfn.XLOOKUP($A397,'06'!$G$3:$G$100,'06'!$R$3:$R$100,"-")</f>
        <v>0</v>
      </c>
      <c r="I397" s="68">
        <f>_xlfn.XLOOKUP($A397,'07'!$G$3:$G$100,'07'!$R$3:$R$100,"-")</f>
        <v>0</v>
      </c>
      <c r="J397" s="68">
        <f>_xlfn.XLOOKUP($A397,'08'!$G$3:$G$100,'08'!$R$3:$R$100,"-")</f>
        <v>0</v>
      </c>
      <c r="K397" s="68">
        <f>_xlfn.XLOOKUP($A397,'09'!$G$3:$G$100,'09'!$R$3:$R$100,"-")</f>
        <v>0</v>
      </c>
      <c r="L397" s="68">
        <f>_xlfn.XLOOKUP($A397,'10'!$G$3:$G$100,'10'!$R$3:$R$100,"-")</f>
        <v>0</v>
      </c>
      <c r="M397" s="68">
        <f>_xlfn.XLOOKUP($A397,'11'!$G$3:$G$100,'11'!$R$3:$R$100,"-")</f>
        <v>0</v>
      </c>
      <c r="N397" s="68">
        <f>_xlfn.XLOOKUP($A397,'12'!$G$3:$G$100,'12'!$R$3:$R$100,"-")</f>
        <v>0</v>
      </c>
      <c r="O397" s="79">
        <f>SUM(C397:N397)+_xlfn.XLOOKUP(A397,RegisteredPlayers!$F$3:$F$300,RegisteredPlayers!$H$3:$H$300,0)</f>
        <v>0</v>
      </c>
      <c r="P397" s="76">
        <f>_xlfn.XLOOKUP(A397,RegisteredPlayers!$F$3:$F$300,RegisteredPlayers!$I$3:$I$300,0)</f>
        <v>0</v>
      </c>
      <c r="Q397" s="83">
        <v>395</v>
      </c>
      <c r="R397" s="38"/>
      <c r="S397" s="61">
        <v>0</v>
      </c>
      <c r="T397" s="68">
        <v>0</v>
      </c>
      <c r="U397" s="68">
        <v>0</v>
      </c>
      <c r="V397" s="68">
        <v>0</v>
      </c>
      <c r="W397" s="68">
        <v>0</v>
      </c>
      <c r="X397" s="68">
        <v>0</v>
      </c>
      <c r="Y397" s="68">
        <v>0</v>
      </c>
      <c r="Z397" s="68">
        <v>0</v>
      </c>
      <c r="AA397" s="68">
        <v>0</v>
      </c>
      <c r="AB397" s="68">
        <v>0</v>
      </c>
      <c r="AC397" s="68">
        <v>0</v>
      </c>
      <c r="AD397" s="68">
        <v>0</v>
      </c>
      <c r="AE397" s="68">
        <v>0</v>
      </c>
      <c r="AF397" s="79">
        <v>0</v>
      </c>
      <c r="AG397" s="74">
        <v>0</v>
      </c>
      <c r="AH397" s="83">
        <v>395</v>
      </c>
    </row>
    <row r="398" spans="3:34" ht="18" customHeight="1" x14ac:dyDescent="0.25">
      <c r="C398" s="68">
        <f>_xlfn.XLOOKUP($A398,'01'!$G$3:$G$100,'01'!$R$3:$R$100,"-")</f>
        <v>0</v>
      </c>
      <c r="D398" s="68">
        <f>_xlfn.XLOOKUP($A398,'02'!$G$3:$G$100,'02'!$R$3:$R$100,"-")</f>
        <v>0</v>
      </c>
      <c r="E398" s="68">
        <f>_xlfn.XLOOKUP($A398,'03'!$G$3:$G$100,'03'!$R$3:$R$100,"-")</f>
        <v>0</v>
      </c>
      <c r="F398" s="68">
        <f>_xlfn.XLOOKUP($A398,'04'!$G$3:$G$100,'04'!$R$3:$R$100,"-")</f>
        <v>0</v>
      </c>
      <c r="G398" s="68">
        <f>_xlfn.XLOOKUP($A398,'05'!$G$3:$G$100,'05'!$R$3:$R$100,"-")</f>
        <v>0</v>
      </c>
      <c r="H398" s="68">
        <f>_xlfn.XLOOKUP($A398,'06'!$G$3:$G$100,'06'!$R$3:$R$100,"-")</f>
        <v>0</v>
      </c>
      <c r="I398" s="68">
        <f>_xlfn.XLOOKUP($A398,'07'!$G$3:$G$100,'07'!$R$3:$R$100,"-")</f>
        <v>0</v>
      </c>
      <c r="J398" s="68">
        <f>_xlfn.XLOOKUP($A398,'08'!$G$3:$G$100,'08'!$R$3:$R$100,"-")</f>
        <v>0</v>
      </c>
      <c r="K398" s="68">
        <f>_xlfn.XLOOKUP($A398,'09'!$G$3:$G$100,'09'!$R$3:$R$100,"-")</f>
        <v>0</v>
      </c>
      <c r="L398" s="68">
        <f>_xlfn.XLOOKUP($A398,'10'!$G$3:$G$100,'10'!$R$3:$R$100,"-")</f>
        <v>0</v>
      </c>
      <c r="M398" s="68">
        <f>_xlfn.XLOOKUP($A398,'11'!$G$3:$G$100,'11'!$R$3:$R$100,"-")</f>
        <v>0</v>
      </c>
      <c r="N398" s="68">
        <f>_xlfn.XLOOKUP($A398,'12'!$G$3:$G$100,'12'!$R$3:$R$100,"-")</f>
        <v>0</v>
      </c>
      <c r="O398" s="79">
        <f>SUM(C398:N398)+_xlfn.XLOOKUP(A398,RegisteredPlayers!$F$3:$F$300,RegisteredPlayers!$H$3:$H$300,0)</f>
        <v>0</v>
      </c>
      <c r="P398" s="76">
        <f>_xlfn.XLOOKUP(A398,RegisteredPlayers!$F$3:$F$300,RegisteredPlayers!$I$3:$I$300,0)</f>
        <v>0</v>
      </c>
      <c r="Q398" s="82">
        <v>396</v>
      </c>
      <c r="R398" s="38"/>
      <c r="S398" s="61">
        <v>0</v>
      </c>
      <c r="T398" s="68">
        <v>0</v>
      </c>
      <c r="U398" s="68">
        <v>0</v>
      </c>
      <c r="V398" s="68">
        <v>0</v>
      </c>
      <c r="W398" s="68">
        <v>0</v>
      </c>
      <c r="X398" s="68">
        <v>0</v>
      </c>
      <c r="Y398" s="68">
        <v>0</v>
      </c>
      <c r="Z398" s="68">
        <v>0</v>
      </c>
      <c r="AA398" s="68">
        <v>0</v>
      </c>
      <c r="AB398" s="68">
        <v>0</v>
      </c>
      <c r="AC398" s="68">
        <v>0</v>
      </c>
      <c r="AD398" s="68">
        <v>0</v>
      </c>
      <c r="AE398" s="68">
        <v>0</v>
      </c>
      <c r="AF398" s="79">
        <v>0</v>
      </c>
      <c r="AG398" s="74">
        <v>0</v>
      </c>
      <c r="AH398" s="82">
        <v>396</v>
      </c>
    </row>
    <row r="399" spans="3:34" ht="18" customHeight="1" x14ac:dyDescent="0.25">
      <c r="C399" s="68">
        <f>_xlfn.XLOOKUP($A399,'01'!$G$3:$G$100,'01'!$R$3:$R$100,"-")</f>
        <v>0</v>
      </c>
      <c r="D399" s="68">
        <f>_xlfn.XLOOKUP($A399,'02'!$G$3:$G$100,'02'!$R$3:$R$100,"-")</f>
        <v>0</v>
      </c>
      <c r="E399" s="68">
        <f>_xlfn.XLOOKUP($A399,'03'!$G$3:$G$100,'03'!$R$3:$R$100,"-")</f>
        <v>0</v>
      </c>
      <c r="F399" s="68">
        <f>_xlfn.XLOOKUP($A399,'04'!$G$3:$G$100,'04'!$R$3:$R$100,"-")</f>
        <v>0</v>
      </c>
      <c r="G399" s="68">
        <f>_xlfn.XLOOKUP($A399,'05'!$G$3:$G$100,'05'!$R$3:$R$100,"-")</f>
        <v>0</v>
      </c>
      <c r="H399" s="68">
        <f>_xlfn.XLOOKUP($A399,'06'!$G$3:$G$100,'06'!$R$3:$R$100,"-")</f>
        <v>0</v>
      </c>
      <c r="I399" s="68">
        <f>_xlfn.XLOOKUP($A399,'07'!$G$3:$G$100,'07'!$R$3:$R$100,"-")</f>
        <v>0</v>
      </c>
      <c r="J399" s="68">
        <f>_xlfn.XLOOKUP($A399,'08'!$G$3:$G$100,'08'!$R$3:$R$100,"-")</f>
        <v>0</v>
      </c>
      <c r="K399" s="68">
        <f>_xlfn.XLOOKUP($A399,'09'!$G$3:$G$100,'09'!$R$3:$R$100,"-")</f>
        <v>0</v>
      </c>
      <c r="L399" s="68">
        <f>_xlfn.XLOOKUP($A399,'10'!$G$3:$G$100,'10'!$R$3:$R$100,"-")</f>
        <v>0</v>
      </c>
      <c r="M399" s="68">
        <f>_xlfn.XLOOKUP($A399,'11'!$G$3:$G$100,'11'!$R$3:$R$100,"-")</f>
        <v>0</v>
      </c>
      <c r="N399" s="68">
        <f>_xlfn.XLOOKUP($A399,'12'!$G$3:$G$100,'12'!$R$3:$R$100,"-")</f>
        <v>0</v>
      </c>
      <c r="O399" s="79">
        <f>SUM(C399:N399)+_xlfn.XLOOKUP(A399,RegisteredPlayers!$F$3:$F$300,RegisteredPlayers!$H$3:$H$300,0)</f>
        <v>0</v>
      </c>
      <c r="P399" s="76">
        <f>_xlfn.XLOOKUP(A399,RegisteredPlayers!$F$3:$F$300,RegisteredPlayers!$I$3:$I$300,0)</f>
        <v>0</v>
      </c>
      <c r="Q399" s="82">
        <v>397</v>
      </c>
      <c r="R399" s="38"/>
      <c r="S399" s="61">
        <v>0</v>
      </c>
      <c r="T399" s="68">
        <v>0</v>
      </c>
      <c r="U399" s="68">
        <v>0</v>
      </c>
      <c r="V399" s="68">
        <v>0</v>
      </c>
      <c r="W399" s="68">
        <v>0</v>
      </c>
      <c r="X399" s="68">
        <v>0</v>
      </c>
      <c r="Y399" s="68">
        <v>0</v>
      </c>
      <c r="Z399" s="68">
        <v>0</v>
      </c>
      <c r="AA399" s="68">
        <v>0</v>
      </c>
      <c r="AB399" s="68">
        <v>0</v>
      </c>
      <c r="AC399" s="68">
        <v>0</v>
      </c>
      <c r="AD399" s="68">
        <v>0</v>
      </c>
      <c r="AE399" s="68">
        <v>0</v>
      </c>
      <c r="AF399" s="79">
        <v>0</v>
      </c>
      <c r="AG399" s="74">
        <v>0</v>
      </c>
      <c r="AH399" s="82">
        <v>397</v>
      </c>
    </row>
    <row r="400" spans="3:34" ht="18" customHeight="1" x14ac:dyDescent="0.25">
      <c r="C400" s="68">
        <f>_xlfn.XLOOKUP($A400,'01'!$G$3:$G$100,'01'!$R$3:$R$100,"-")</f>
        <v>0</v>
      </c>
      <c r="D400" s="68">
        <f>_xlfn.XLOOKUP($A400,'02'!$G$3:$G$100,'02'!$R$3:$R$100,"-")</f>
        <v>0</v>
      </c>
      <c r="E400" s="68">
        <f>_xlfn.XLOOKUP($A400,'03'!$G$3:$G$100,'03'!$R$3:$R$100,"-")</f>
        <v>0</v>
      </c>
      <c r="F400" s="68">
        <f>_xlfn.XLOOKUP($A400,'04'!$G$3:$G$100,'04'!$R$3:$R$100,"-")</f>
        <v>0</v>
      </c>
      <c r="G400" s="68">
        <f>_xlfn.XLOOKUP($A400,'05'!$G$3:$G$100,'05'!$R$3:$R$100,"-")</f>
        <v>0</v>
      </c>
      <c r="H400" s="68">
        <f>_xlfn.XLOOKUP($A400,'06'!$G$3:$G$100,'06'!$R$3:$R$100,"-")</f>
        <v>0</v>
      </c>
      <c r="I400" s="68">
        <f>_xlfn.XLOOKUP($A400,'07'!$G$3:$G$100,'07'!$R$3:$R$100,"-")</f>
        <v>0</v>
      </c>
      <c r="J400" s="68">
        <f>_xlfn.XLOOKUP($A400,'08'!$G$3:$G$100,'08'!$R$3:$R$100,"-")</f>
        <v>0</v>
      </c>
      <c r="K400" s="68">
        <f>_xlfn.XLOOKUP($A400,'09'!$G$3:$G$100,'09'!$R$3:$R$100,"-")</f>
        <v>0</v>
      </c>
      <c r="L400" s="68">
        <f>_xlfn.XLOOKUP($A400,'10'!$G$3:$G$100,'10'!$R$3:$R$100,"-")</f>
        <v>0</v>
      </c>
      <c r="M400" s="68">
        <f>_xlfn.XLOOKUP($A400,'11'!$G$3:$G$100,'11'!$R$3:$R$100,"-")</f>
        <v>0</v>
      </c>
      <c r="N400" s="68">
        <f>_xlfn.XLOOKUP($A400,'12'!$G$3:$G$100,'12'!$R$3:$R$100,"-")</f>
        <v>0</v>
      </c>
      <c r="O400" s="79">
        <f>SUM(C400:N400)+_xlfn.XLOOKUP(A400,RegisteredPlayers!$F$3:$F$300,RegisteredPlayers!$H$3:$H$300,0)</f>
        <v>0</v>
      </c>
      <c r="P400" s="76">
        <f>_xlfn.XLOOKUP(A400,RegisteredPlayers!$F$3:$F$300,RegisteredPlayers!$I$3:$I$300,0)</f>
        <v>0</v>
      </c>
      <c r="Q400" s="82">
        <v>398</v>
      </c>
      <c r="R400" s="38"/>
      <c r="S400" s="61">
        <v>0</v>
      </c>
      <c r="T400" s="68">
        <v>0</v>
      </c>
      <c r="U400" s="68">
        <v>0</v>
      </c>
      <c r="V400" s="68">
        <v>0</v>
      </c>
      <c r="W400" s="68">
        <v>0</v>
      </c>
      <c r="X400" s="68">
        <v>0</v>
      </c>
      <c r="Y400" s="68">
        <v>0</v>
      </c>
      <c r="Z400" s="68">
        <v>0</v>
      </c>
      <c r="AA400" s="68">
        <v>0</v>
      </c>
      <c r="AB400" s="68">
        <v>0</v>
      </c>
      <c r="AC400" s="68">
        <v>0</v>
      </c>
      <c r="AD400" s="68">
        <v>0</v>
      </c>
      <c r="AE400" s="68">
        <v>0</v>
      </c>
      <c r="AF400" s="79">
        <v>0</v>
      </c>
      <c r="AG400" s="74">
        <v>0</v>
      </c>
      <c r="AH400" s="82">
        <v>398</v>
      </c>
    </row>
    <row r="401" spans="3:34" ht="18" customHeight="1" x14ac:dyDescent="0.25">
      <c r="C401" s="68">
        <f>_xlfn.XLOOKUP($A401,'01'!$G$3:$G$100,'01'!$R$3:$R$100,"-")</f>
        <v>0</v>
      </c>
      <c r="D401" s="68">
        <f>_xlfn.XLOOKUP($A401,'02'!$G$3:$G$100,'02'!$R$3:$R$100,"-")</f>
        <v>0</v>
      </c>
      <c r="E401" s="68">
        <f>_xlfn.XLOOKUP($A401,'03'!$G$3:$G$100,'03'!$R$3:$R$100,"-")</f>
        <v>0</v>
      </c>
      <c r="F401" s="68">
        <f>_xlfn.XLOOKUP($A401,'04'!$G$3:$G$100,'04'!$R$3:$R$100,"-")</f>
        <v>0</v>
      </c>
      <c r="G401" s="68">
        <f>_xlfn.XLOOKUP($A401,'05'!$G$3:$G$100,'05'!$R$3:$R$100,"-")</f>
        <v>0</v>
      </c>
      <c r="H401" s="68">
        <f>_xlfn.XLOOKUP($A401,'06'!$G$3:$G$100,'06'!$R$3:$R$100,"-")</f>
        <v>0</v>
      </c>
      <c r="I401" s="68">
        <f>_xlfn.XLOOKUP($A401,'07'!$G$3:$G$100,'07'!$R$3:$R$100,"-")</f>
        <v>0</v>
      </c>
      <c r="J401" s="68">
        <f>_xlfn.XLOOKUP($A401,'08'!$G$3:$G$100,'08'!$R$3:$R$100,"-")</f>
        <v>0</v>
      </c>
      <c r="K401" s="68">
        <f>_xlfn.XLOOKUP($A401,'09'!$G$3:$G$100,'09'!$R$3:$R$100,"-")</f>
        <v>0</v>
      </c>
      <c r="L401" s="68">
        <f>_xlfn.XLOOKUP($A401,'10'!$G$3:$G$100,'10'!$R$3:$R$100,"-")</f>
        <v>0</v>
      </c>
      <c r="M401" s="68">
        <f>_xlfn.XLOOKUP($A401,'11'!$G$3:$G$100,'11'!$R$3:$R$100,"-")</f>
        <v>0</v>
      </c>
      <c r="N401" s="68">
        <f>_xlfn.XLOOKUP($A401,'12'!$G$3:$G$100,'12'!$R$3:$R$100,"-")</f>
        <v>0</v>
      </c>
      <c r="O401" s="79">
        <f>SUM(C401:N401)+_xlfn.XLOOKUP(A401,RegisteredPlayers!$F$3:$F$300,RegisteredPlayers!$H$3:$H$300,0)</f>
        <v>0</v>
      </c>
      <c r="P401" s="76">
        <f>_xlfn.XLOOKUP(A401,RegisteredPlayers!$F$3:$F$300,RegisteredPlayers!$I$3:$I$300,0)</f>
        <v>0</v>
      </c>
      <c r="Q401" s="82">
        <v>399</v>
      </c>
      <c r="R401" s="38"/>
      <c r="S401" s="61">
        <v>0</v>
      </c>
      <c r="T401" s="68">
        <v>0</v>
      </c>
      <c r="U401" s="68">
        <v>0</v>
      </c>
      <c r="V401" s="68">
        <v>0</v>
      </c>
      <c r="W401" s="68">
        <v>0</v>
      </c>
      <c r="X401" s="68">
        <v>0</v>
      </c>
      <c r="Y401" s="68">
        <v>0</v>
      </c>
      <c r="Z401" s="68">
        <v>0</v>
      </c>
      <c r="AA401" s="68">
        <v>0</v>
      </c>
      <c r="AB401" s="68">
        <v>0</v>
      </c>
      <c r="AC401" s="68">
        <v>0</v>
      </c>
      <c r="AD401" s="68">
        <v>0</v>
      </c>
      <c r="AE401" s="68">
        <v>0</v>
      </c>
      <c r="AF401" s="79">
        <v>0</v>
      </c>
      <c r="AG401" s="74">
        <v>0</v>
      </c>
      <c r="AH401" s="82">
        <v>399</v>
      </c>
    </row>
    <row r="402" spans="3:34" ht="18" customHeight="1" x14ac:dyDescent="0.25">
      <c r="C402" s="68">
        <f>_xlfn.XLOOKUP($A402,'01'!$G$3:$G$100,'01'!$R$3:$R$100,"-")</f>
        <v>0</v>
      </c>
      <c r="D402" s="68">
        <f>_xlfn.XLOOKUP($A402,'02'!$G$3:$G$100,'02'!$R$3:$R$100,"-")</f>
        <v>0</v>
      </c>
      <c r="E402" s="68">
        <f>_xlfn.XLOOKUP($A402,'03'!$G$3:$G$100,'03'!$R$3:$R$100,"-")</f>
        <v>0</v>
      </c>
      <c r="F402" s="68">
        <f>_xlfn.XLOOKUP($A402,'04'!$G$3:$G$100,'04'!$R$3:$R$100,"-")</f>
        <v>0</v>
      </c>
      <c r="G402" s="68">
        <f>_xlfn.XLOOKUP($A402,'05'!$G$3:$G$100,'05'!$R$3:$R$100,"-")</f>
        <v>0</v>
      </c>
      <c r="H402" s="68">
        <f>_xlfn.XLOOKUP($A402,'06'!$G$3:$G$100,'06'!$R$3:$R$100,"-")</f>
        <v>0</v>
      </c>
      <c r="I402" s="68">
        <f>_xlfn.XLOOKUP($A402,'07'!$G$3:$G$100,'07'!$R$3:$R$100,"-")</f>
        <v>0</v>
      </c>
      <c r="J402" s="68">
        <f>_xlfn.XLOOKUP($A402,'08'!$G$3:$G$100,'08'!$R$3:$R$100,"-")</f>
        <v>0</v>
      </c>
      <c r="K402" s="68">
        <f>_xlfn.XLOOKUP($A402,'09'!$G$3:$G$100,'09'!$R$3:$R$100,"-")</f>
        <v>0</v>
      </c>
      <c r="L402" s="68">
        <f>_xlfn.XLOOKUP($A402,'10'!$G$3:$G$100,'10'!$R$3:$R$100,"-")</f>
        <v>0</v>
      </c>
      <c r="M402" s="68">
        <f>_xlfn.XLOOKUP($A402,'11'!$G$3:$G$100,'11'!$R$3:$R$100,"-")</f>
        <v>0</v>
      </c>
      <c r="N402" s="68">
        <f>_xlfn.XLOOKUP($A402,'12'!$G$3:$G$100,'12'!$R$3:$R$100,"-")</f>
        <v>0</v>
      </c>
      <c r="O402" s="79">
        <f>SUM(C402:N402)+_xlfn.XLOOKUP(A402,RegisteredPlayers!$F$3:$F$300,RegisteredPlayers!$H$3:$H$300,0)</f>
        <v>0</v>
      </c>
      <c r="P402" s="76">
        <f>_xlfn.XLOOKUP(A402,RegisteredPlayers!$F$3:$F$300,RegisteredPlayers!$I$3:$I$300,0)</f>
        <v>0</v>
      </c>
      <c r="Q402" s="82">
        <v>400</v>
      </c>
      <c r="R402" s="38"/>
      <c r="S402" s="61">
        <v>0</v>
      </c>
      <c r="T402" s="68">
        <v>0</v>
      </c>
      <c r="U402" s="68">
        <v>0</v>
      </c>
      <c r="V402" s="68">
        <v>0</v>
      </c>
      <c r="W402" s="68">
        <v>0</v>
      </c>
      <c r="X402" s="68">
        <v>0</v>
      </c>
      <c r="Y402" s="68">
        <v>0</v>
      </c>
      <c r="Z402" s="68">
        <v>0</v>
      </c>
      <c r="AA402" s="68">
        <v>0</v>
      </c>
      <c r="AB402" s="68">
        <v>0</v>
      </c>
      <c r="AC402" s="68">
        <v>0</v>
      </c>
      <c r="AD402" s="68">
        <v>0</v>
      </c>
      <c r="AE402" s="68">
        <v>0</v>
      </c>
      <c r="AF402" s="79">
        <v>0</v>
      </c>
      <c r="AG402" s="74">
        <v>0</v>
      </c>
      <c r="AH402" s="82">
        <v>400</v>
      </c>
    </row>
    <row r="403" spans="3:34" ht="18" customHeight="1" x14ac:dyDescent="0.25">
      <c r="C403" s="68">
        <f>_xlfn.XLOOKUP($A403,'01'!$G$3:$G$100,'01'!$R$3:$R$100,"-")</f>
        <v>0</v>
      </c>
      <c r="D403" s="68">
        <f>_xlfn.XLOOKUP($A403,'02'!$G$3:$G$100,'02'!$R$3:$R$100,"-")</f>
        <v>0</v>
      </c>
      <c r="E403" s="68">
        <f>_xlfn.XLOOKUP($A403,'03'!$G$3:$G$100,'03'!$R$3:$R$100,"-")</f>
        <v>0</v>
      </c>
      <c r="F403" s="68">
        <f>_xlfn.XLOOKUP($A403,'04'!$G$3:$G$100,'04'!$R$3:$R$100,"-")</f>
        <v>0</v>
      </c>
      <c r="G403" s="68">
        <f>_xlfn.XLOOKUP($A403,'05'!$G$3:$G$100,'05'!$R$3:$R$100,"-")</f>
        <v>0</v>
      </c>
      <c r="H403" s="68">
        <f>_xlfn.XLOOKUP($A403,'06'!$G$3:$G$100,'06'!$R$3:$R$100,"-")</f>
        <v>0</v>
      </c>
      <c r="I403" s="68">
        <f>_xlfn.XLOOKUP($A403,'07'!$G$3:$G$100,'07'!$R$3:$R$100,"-")</f>
        <v>0</v>
      </c>
      <c r="J403" s="68">
        <f>_xlfn.XLOOKUP($A403,'08'!$G$3:$G$100,'08'!$R$3:$R$100,"-")</f>
        <v>0</v>
      </c>
      <c r="K403" s="68">
        <f>_xlfn.XLOOKUP($A403,'09'!$G$3:$G$100,'09'!$R$3:$R$100,"-")</f>
        <v>0</v>
      </c>
      <c r="L403" s="68">
        <f>_xlfn.XLOOKUP($A403,'10'!$G$3:$G$100,'10'!$R$3:$R$100,"-")</f>
        <v>0</v>
      </c>
      <c r="M403" s="68">
        <f>_xlfn.XLOOKUP($A403,'11'!$G$3:$G$100,'11'!$R$3:$R$100,"-")</f>
        <v>0</v>
      </c>
      <c r="N403" s="68">
        <f>_xlfn.XLOOKUP($A403,'12'!$G$3:$G$100,'12'!$R$3:$R$100,"-")</f>
        <v>0</v>
      </c>
      <c r="O403" s="79">
        <f>SUM(C403:N403)+_xlfn.XLOOKUP(A403,RegisteredPlayers!$F$3:$F$300,RegisteredPlayers!$H$3:$H$300,0)</f>
        <v>0</v>
      </c>
      <c r="P403" s="76">
        <f>_xlfn.XLOOKUP(A403,RegisteredPlayers!$F$3:$F$300,RegisteredPlayers!$I$3:$I$300,0)</f>
        <v>0</v>
      </c>
      <c r="Q403" s="82">
        <v>401</v>
      </c>
      <c r="R403" s="38"/>
      <c r="S403" s="61">
        <v>0</v>
      </c>
      <c r="T403" s="68">
        <v>0</v>
      </c>
      <c r="U403" s="68">
        <v>0</v>
      </c>
      <c r="V403" s="68">
        <v>0</v>
      </c>
      <c r="W403" s="68">
        <v>0</v>
      </c>
      <c r="X403" s="68">
        <v>0</v>
      </c>
      <c r="Y403" s="68">
        <v>0</v>
      </c>
      <c r="Z403" s="68">
        <v>0</v>
      </c>
      <c r="AA403" s="68">
        <v>0</v>
      </c>
      <c r="AB403" s="68">
        <v>0</v>
      </c>
      <c r="AC403" s="68">
        <v>0</v>
      </c>
      <c r="AD403" s="68">
        <v>0</v>
      </c>
      <c r="AE403" s="68">
        <v>0</v>
      </c>
      <c r="AF403" s="79">
        <v>0</v>
      </c>
      <c r="AG403" s="74">
        <v>0</v>
      </c>
      <c r="AH403" s="82">
        <v>401</v>
      </c>
    </row>
    <row r="404" spans="3:34" ht="18" customHeight="1" x14ac:dyDescent="0.25">
      <c r="C404" s="68">
        <f>_xlfn.XLOOKUP($A404,'01'!$G$3:$G$100,'01'!$R$3:$R$100,"-")</f>
        <v>0</v>
      </c>
      <c r="D404" s="68">
        <f>_xlfn.XLOOKUP($A404,'02'!$G$3:$G$100,'02'!$R$3:$R$100,"-")</f>
        <v>0</v>
      </c>
      <c r="E404" s="68">
        <f>_xlfn.XLOOKUP($A404,'03'!$G$3:$G$100,'03'!$R$3:$R$100,"-")</f>
        <v>0</v>
      </c>
      <c r="F404" s="68">
        <f>_xlfn.XLOOKUP($A404,'04'!$G$3:$G$100,'04'!$R$3:$R$100,"-")</f>
        <v>0</v>
      </c>
      <c r="G404" s="68">
        <f>_xlfn.XLOOKUP($A404,'05'!$G$3:$G$100,'05'!$R$3:$R$100,"-")</f>
        <v>0</v>
      </c>
      <c r="H404" s="68">
        <f>_xlfn.XLOOKUP($A404,'06'!$G$3:$G$100,'06'!$R$3:$R$100,"-")</f>
        <v>0</v>
      </c>
      <c r="I404" s="68">
        <f>_xlfn.XLOOKUP($A404,'07'!$G$3:$G$100,'07'!$R$3:$R$100,"-")</f>
        <v>0</v>
      </c>
      <c r="J404" s="68">
        <f>_xlfn.XLOOKUP($A404,'08'!$G$3:$G$100,'08'!$R$3:$R$100,"-")</f>
        <v>0</v>
      </c>
      <c r="K404" s="68">
        <f>_xlfn.XLOOKUP($A404,'09'!$G$3:$G$100,'09'!$R$3:$R$100,"-")</f>
        <v>0</v>
      </c>
      <c r="L404" s="68">
        <f>_xlfn.XLOOKUP($A404,'10'!$G$3:$G$100,'10'!$R$3:$R$100,"-")</f>
        <v>0</v>
      </c>
      <c r="M404" s="68">
        <f>_xlfn.XLOOKUP($A404,'11'!$G$3:$G$100,'11'!$R$3:$R$100,"-")</f>
        <v>0</v>
      </c>
      <c r="N404" s="68">
        <f>_xlfn.XLOOKUP($A404,'12'!$G$3:$G$100,'12'!$R$3:$R$100,"-")</f>
        <v>0</v>
      </c>
      <c r="O404" s="79">
        <f>SUM(C404:N404)+_xlfn.XLOOKUP(A404,RegisteredPlayers!$F$3:$F$300,RegisteredPlayers!$H$3:$H$300,0)</f>
        <v>0</v>
      </c>
      <c r="P404" s="76">
        <f>_xlfn.XLOOKUP(A404,RegisteredPlayers!$F$3:$F$300,RegisteredPlayers!$I$3:$I$300,0)</f>
        <v>0</v>
      </c>
      <c r="Q404" s="82">
        <v>402</v>
      </c>
      <c r="R404" s="38"/>
      <c r="S404" s="61">
        <v>0</v>
      </c>
      <c r="T404" s="68">
        <v>0</v>
      </c>
      <c r="U404" s="68">
        <v>0</v>
      </c>
      <c r="V404" s="68">
        <v>0</v>
      </c>
      <c r="W404" s="68">
        <v>0</v>
      </c>
      <c r="X404" s="68">
        <v>0</v>
      </c>
      <c r="Y404" s="68">
        <v>0</v>
      </c>
      <c r="Z404" s="68">
        <v>0</v>
      </c>
      <c r="AA404" s="68">
        <v>0</v>
      </c>
      <c r="AB404" s="68">
        <v>0</v>
      </c>
      <c r="AC404" s="68">
        <v>0</v>
      </c>
      <c r="AD404" s="68">
        <v>0</v>
      </c>
      <c r="AE404" s="68">
        <v>0</v>
      </c>
      <c r="AF404" s="79">
        <v>0</v>
      </c>
      <c r="AG404" s="74">
        <v>0</v>
      </c>
      <c r="AH404" s="82">
        <v>402</v>
      </c>
    </row>
    <row r="405" spans="3:34" ht="18" customHeight="1" x14ac:dyDescent="0.25">
      <c r="C405" s="68">
        <f>_xlfn.XLOOKUP($A405,'01'!$G$3:$G$100,'01'!$R$3:$R$100,"-")</f>
        <v>0</v>
      </c>
      <c r="D405" s="68">
        <f>_xlfn.XLOOKUP($A405,'02'!$G$3:$G$100,'02'!$R$3:$R$100,"-")</f>
        <v>0</v>
      </c>
      <c r="E405" s="68">
        <f>_xlfn.XLOOKUP($A405,'03'!$G$3:$G$100,'03'!$R$3:$R$100,"-")</f>
        <v>0</v>
      </c>
      <c r="F405" s="68">
        <f>_xlfn.XLOOKUP($A405,'04'!$G$3:$G$100,'04'!$R$3:$R$100,"-")</f>
        <v>0</v>
      </c>
      <c r="G405" s="68">
        <f>_xlfn.XLOOKUP($A405,'05'!$G$3:$G$100,'05'!$R$3:$R$100,"-")</f>
        <v>0</v>
      </c>
      <c r="H405" s="68">
        <f>_xlfn.XLOOKUP($A405,'06'!$G$3:$G$100,'06'!$R$3:$R$100,"-")</f>
        <v>0</v>
      </c>
      <c r="I405" s="68">
        <f>_xlfn.XLOOKUP($A405,'07'!$G$3:$G$100,'07'!$R$3:$R$100,"-")</f>
        <v>0</v>
      </c>
      <c r="J405" s="68">
        <f>_xlfn.XLOOKUP($A405,'08'!$G$3:$G$100,'08'!$R$3:$R$100,"-")</f>
        <v>0</v>
      </c>
      <c r="K405" s="68">
        <f>_xlfn.XLOOKUP($A405,'09'!$G$3:$G$100,'09'!$R$3:$R$100,"-")</f>
        <v>0</v>
      </c>
      <c r="L405" s="68">
        <f>_xlfn.XLOOKUP($A405,'10'!$G$3:$G$100,'10'!$R$3:$R$100,"-")</f>
        <v>0</v>
      </c>
      <c r="M405" s="68">
        <f>_xlfn.XLOOKUP($A405,'11'!$G$3:$G$100,'11'!$R$3:$R$100,"-")</f>
        <v>0</v>
      </c>
      <c r="N405" s="68">
        <f>_xlfn.XLOOKUP($A405,'12'!$G$3:$G$100,'12'!$R$3:$R$100,"-")</f>
        <v>0</v>
      </c>
      <c r="O405" s="79">
        <f>SUM(C405:N405)+_xlfn.XLOOKUP(A405,RegisteredPlayers!$F$3:$F$300,RegisteredPlayers!$H$3:$H$300,0)</f>
        <v>0</v>
      </c>
      <c r="P405" s="76">
        <f>_xlfn.XLOOKUP(A405,RegisteredPlayers!$F$3:$F$300,RegisteredPlayers!$I$3:$I$300,0)</f>
        <v>0</v>
      </c>
      <c r="Q405" s="82">
        <v>403</v>
      </c>
      <c r="R405" s="38"/>
      <c r="S405" s="61">
        <v>0</v>
      </c>
      <c r="T405" s="68">
        <v>0</v>
      </c>
      <c r="U405" s="68">
        <v>0</v>
      </c>
      <c r="V405" s="68">
        <v>0</v>
      </c>
      <c r="W405" s="68">
        <v>0</v>
      </c>
      <c r="X405" s="68">
        <v>0</v>
      </c>
      <c r="Y405" s="68">
        <v>0</v>
      </c>
      <c r="Z405" s="68">
        <v>0</v>
      </c>
      <c r="AA405" s="68">
        <v>0</v>
      </c>
      <c r="AB405" s="68">
        <v>0</v>
      </c>
      <c r="AC405" s="68">
        <v>0</v>
      </c>
      <c r="AD405" s="68">
        <v>0</v>
      </c>
      <c r="AE405" s="68">
        <v>0</v>
      </c>
      <c r="AF405" s="79">
        <v>0</v>
      </c>
      <c r="AG405" s="74">
        <v>0</v>
      </c>
      <c r="AH405" s="82">
        <v>403</v>
      </c>
    </row>
    <row r="406" spans="3:34" ht="18" customHeight="1" x14ac:dyDescent="0.25">
      <c r="C406" s="68">
        <f>_xlfn.XLOOKUP($A406,'01'!$G$3:$G$100,'01'!$R$3:$R$100,"-")</f>
        <v>0</v>
      </c>
      <c r="D406" s="68">
        <f>_xlfn.XLOOKUP($A406,'02'!$G$3:$G$100,'02'!$R$3:$R$100,"-")</f>
        <v>0</v>
      </c>
      <c r="E406" s="68">
        <f>_xlfn.XLOOKUP($A406,'03'!$G$3:$G$100,'03'!$R$3:$R$100,"-")</f>
        <v>0</v>
      </c>
      <c r="F406" s="68">
        <f>_xlfn.XLOOKUP($A406,'04'!$G$3:$G$100,'04'!$R$3:$R$100,"-")</f>
        <v>0</v>
      </c>
      <c r="G406" s="68">
        <f>_xlfn.XLOOKUP($A406,'05'!$G$3:$G$100,'05'!$R$3:$R$100,"-")</f>
        <v>0</v>
      </c>
      <c r="H406" s="68">
        <f>_xlfn.XLOOKUP($A406,'06'!$G$3:$G$100,'06'!$R$3:$R$100,"-")</f>
        <v>0</v>
      </c>
      <c r="I406" s="68">
        <f>_xlfn.XLOOKUP($A406,'07'!$G$3:$G$100,'07'!$R$3:$R$100,"-")</f>
        <v>0</v>
      </c>
      <c r="J406" s="68">
        <f>_xlfn.XLOOKUP($A406,'08'!$G$3:$G$100,'08'!$R$3:$R$100,"-")</f>
        <v>0</v>
      </c>
      <c r="K406" s="68">
        <f>_xlfn.XLOOKUP($A406,'09'!$G$3:$G$100,'09'!$R$3:$R$100,"-")</f>
        <v>0</v>
      </c>
      <c r="L406" s="68">
        <f>_xlfn.XLOOKUP($A406,'10'!$G$3:$G$100,'10'!$R$3:$R$100,"-")</f>
        <v>0</v>
      </c>
      <c r="M406" s="68">
        <f>_xlfn.XLOOKUP($A406,'11'!$G$3:$G$100,'11'!$R$3:$R$100,"-")</f>
        <v>0</v>
      </c>
      <c r="N406" s="68">
        <f>_xlfn.XLOOKUP($A406,'12'!$G$3:$G$100,'12'!$R$3:$R$100,"-")</f>
        <v>0</v>
      </c>
      <c r="O406" s="79">
        <f>SUM(C406:N406)+_xlfn.XLOOKUP(A406,RegisteredPlayers!$F$3:$F$300,RegisteredPlayers!$H$3:$H$300,0)</f>
        <v>0</v>
      </c>
      <c r="P406" s="76">
        <f>_xlfn.XLOOKUP(A406,RegisteredPlayers!$F$3:$F$300,RegisteredPlayers!$I$3:$I$300,0)</f>
        <v>0</v>
      </c>
      <c r="Q406" s="82">
        <v>404</v>
      </c>
      <c r="R406" s="38"/>
      <c r="S406" s="61">
        <v>0</v>
      </c>
      <c r="T406" s="68">
        <v>0</v>
      </c>
      <c r="U406" s="68">
        <v>0</v>
      </c>
      <c r="V406" s="68">
        <v>0</v>
      </c>
      <c r="W406" s="68">
        <v>0</v>
      </c>
      <c r="X406" s="68">
        <v>0</v>
      </c>
      <c r="Y406" s="68">
        <v>0</v>
      </c>
      <c r="Z406" s="68">
        <v>0</v>
      </c>
      <c r="AA406" s="68">
        <v>0</v>
      </c>
      <c r="AB406" s="68">
        <v>0</v>
      </c>
      <c r="AC406" s="68">
        <v>0</v>
      </c>
      <c r="AD406" s="68">
        <v>0</v>
      </c>
      <c r="AE406" s="68">
        <v>0</v>
      </c>
      <c r="AF406" s="79">
        <v>0</v>
      </c>
      <c r="AG406" s="74">
        <v>0</v>
      </c>
      <c r="AH406" s="82">
        <v>404</v>
      </c>
    </row>
    <row r="407" spans="3:34" ht="18" customHeight="1" x14ac:dyDescent="0.25">
      <c r="C407" s="68">
        <f>_xlfn.XLOOKUP($A407,'01'!$G$3:$G$100,'01'!$R$3:$R$100,"-")</f>
        <v>0</v>
      </c>
      <c r="D407" s="68">
        <f>_xlfn.XLOOKUP($A407,'02'!$G$3:$G$100,'02'!$R$3:$R$100,"-")</f>
        <v>0</v>
      </c>
      <c r="E407" s="68">
        <f>_xlfn.XLOOKUP($A407,'03'!$G$3:$G$100,'03'!$R$3:$R$100,"-")</f>
        <v>0</v>
      </c>
      <c r="F407" s="68">
        <f>_xlfn.XLOOKUP($A407,'04'!$G$3:$G$100,'04'!$R$3:$R$100,"-")</f>
        <v>0</v>
      </c>
      <c r="G407" s="68">
        <f>_xlfn.XLOOKUP($A407,'05'!$G$3:$G$100,'05'!$R$3:$R$100,"-")</f>
        <v>0</v>
      </c>
      <c r="H407" s="68">
        <f>_xlfn.XLOOKUP($A407,'06'!$G$3:$G$100,'06'!$R$3:$R$100,"-")</f>
        <v>0</v>
      </c>
      <c r="I407" s="68">
        <f>_xlfn.XLOOKUP($A407,'07'!$G$3:$G$100,'07'!$R$3:$R$100,"-")</f>
        <v>0</v>
      </c>
      <c r="J407" s="68">
        <f>_xlfn.XLOOKUP($A407,'08'!$G$3:$G$100,'08'!$R$3:$R$100,"-")</f>
        <v>0</v>
      </c>
      <c r="K407" s="68">
        <f>_xlfn.XLOOKUP($A407,'09'!$G$3:$G$100,'09'!$R$3:$R$100,"-")</f>
        <v>0</v>
      </c>
      <c r="L407" s="68">
        <f>_xlfn.XLOOKUP($A407,'10'!$G$3:$G$100,'10'!$R$3:$R$100,"-")</f>
        <v>0</v>
      </c>
      <c r="M407" s="68">
        <f>_xlfn.XLOOKUP($A407,'11'!$G$3:$G$100,'11'!$R$3:$R$100,"-")</f>
        <v>0</v>
      </c>
      <c r="N407" s="68">
        <f>_xlfn.XLOOKUP($A407,'12'!$G$3:$G$100,'12'!$R$3:$R$100,"-")</f>
        <v>0</v>
      </c>
      <c r="O407" s="79">
        <f>SUM(C407:N407)+_xlfn.XLOOKUP(A407,RegisteredPlayers!$F$3:$F$300,RegisteredPlayers!$H$3:$H$300,0)</f>
        <v>0</v>
      </c>
      <c r="P407" s="76">
        <f>_xlfn.XLOOKUP(A407,RegisteredPlayers!$F$3:$F$300,RegisteredPlayers!$I$3:$I$300,0)</f>
        <v>0</v>
      </c>
      <c r="Q407" s="83">
        <v>405</v>
      </c>
      <c r="R407" s="38"/>
      <c r="S407" s="61">
        <v>0</v>
      </c>
      <c r="T407" s="68">
        <v>0</v>
      </c>
      <c r="U407" s="68">
        <v>0</v>
      </c>
      <c r="V407" s="68">
        <v>0</v>
      </c>
      <c r="W407" s="68">
        <v>0</v>
      </c>
      <c r="X407" s="68">
        <v>0</v>
      </c>
      <c r="Y407" s="68">
        <v>0</v>
      </c>
      <c r="Z407" s="68">
        <v>0</v>
      </c>
      <c r="AA407" s="68">
        <v>0</v>
      </c>
      <c r="AB407" s="68">
        <v>0</v>
      </c>
      <c r="AC407" s="68">
        <v>0</v>
      </c>
      <c r="AD407" s="68">
        <v>0</v>
      </c>
      <c r="AE407" s="68">
        <v>0</v>
      </c>
      <c r="AF407" s="79">
        <v>0</v>
      </c>
      <c r="AG407" s="74">
        <v>0</v>
      </c>
      <c r="AH407" s="83">
        <v>405</v>
      </c>
    </row>
    <row r="408" spans="3:34" ht="18" customHeight="1" x14ac:dyDescent="0.25">
      <c r="C408" s="68">
        <f>_xlfn.XLOOKUP($A408,'01'!$G$3:$G$100,'01'!$R$3:$R$100,"-")</f>
        <v>0</v>
      </c>
      <c r="D408" s="68">
        <f>_xlfn.XLOOKUP($A408,'02'!$G$3:$G$100,'02'!$R$3:$R$100,"-")</f>
        <v>0</v>
      </c>
      <c r="E408" s="68">
        <f>_xlfn.XLOOKUP($A408,'03'!$G$3:$G$100,'03'!$R$3:$R$100,"-")</f>
        <v>0</v>
      </c>
      <c r="F408" s="68">
        <f>_xlfn.XLOOKUP($A408,'04'!$G$3:$G$100,'04'!$R$3:$R$100,"-")</f>
        <v>0</v>
      </c>
      <c r="G408" s="68">
        <f>_xlfn.XLOOKUP($A408,'05'!$G$3:$G$100,'05'!$R$3:$R$100,"-")</f>
        <v>0</v>
      </c>
      <c r="H408" s="68">
        <f>_xlfn.XLOOKUP($A408,'06'!$G$3:$G$100,'06'!$R$3:$R$100,"-")</f>
        <v>0</v>
      </c>
      <c r="I408" s="68">
        <f>_xlfn.XLOOKUP($A408,'07'!$G$3:$G$100,'07'!$R$3:$R$100,"-")</f>
        <v>0</v>
      </c>
      <c r="J408" s="68">
        <f>_xlfn.XLOOKUP($A408,'08'!$G$3:$G$100,'08'!$R$3:$R$100,"-")</f>
        <v>0</v>
      </c>
      <c r="K408" s="68">
        <f>_xlfn.XLOOKUP($A408,'09'!$G$3:$G$100,'09'!$R$3:$R$100,"-")</f>
        <v>0</v>
      </c>
      <c r="L408" s="68">
        <f>_xlfn.XLOOKUP($A408,'10'!$G$3:$G$100,'10'!$R$3:$R$100,"-")</f>
        <v>0</v>
      </c>
      <c r="M408" s="68">
        <f>_xlfn.XLOOKUP($A408,'11'!$G$3:$G$100,'11'!$R$3:$R$100,"-")</f>
        <v>0</v>
      </c>
      <c r="N408" s="68">
        <f>_xlfn.XLOOKUP($A408,'12'!$G$3:$G$100,'12'!$R$3:$R$100,"-")</f>
        <v>0</v>
      </c>
      <c r="O408" s="79">
        <f>SUM(C408:N408)+_xlfn.XLOOKUP(A408,RegisteredPlayers!$F$3:$F$300,RegisteredPlayers!$H$3:$H$300,0)</f>
        <v>0</v>
      </c>
      <c r="P408" s="76">
        <f>_xlfn.XLOOKUP(A408,RegisteredPlayers!$F$3:$F$300,RegisteredPlayers!$I$3:$I$300,0)</f>
        <v>0</v>
      </c>
      <c r="Q408" s="82">
        <v>406</v>
      </c>
      <c r="R408" s="38"/>
      <c r="S408" s="61">
        <v>0</v>
      </c>
      <c r="T408" s="68">
        <v>0</v>
      </c>
      <c r="U408" s="68">
        <v>0</v>
      </c>
      <c r="V408" s="68">
        <v>0</v>
      </c>
      <c r="W408" s="68">
        <v>0</v>
      </c>
      <c r="X408" s="68">
        <v>0</v>
      </c>
      <c r="Y408" s="68">
        <v>0</v>
      </c>
      <c r="Z408" s="68">
        <v>0</v>
      </c>
      <c r="AA408" s="68">
        <v>0</v>
      </c>
      <c r="AB408" s="68">
        <v>0</v>
      </c>
      <c r="AC408" s="68">
        <v>0</v>
      </c>
      <c r="AD408" s="68">
        <v>0</v>
      </c>
      <c r="AE408" s="68">
        <v>0</v>
      </c>
      <c r="AF408" s="79">
        <v>0</v>
      </c>
      <c r="AG408" s="74">
        <v>0</v>
      </c>
      <c r="AH408" s="82">
        <v>406</v>
      </c>
    </row>
    <row r="409" spans="3:34" ht="18" customHeight="1" x14ac:dyDescent="0.25">
      <c r="C409" s="68">
        <f>_xlfn.XLOOKUP($A409,'01'!$G$3:$G$100,'01'!$R$3:$R$100,"-")</f>
        <v>0</v>
      </c>
      <c r="D409" s="68">
        <f>_xlfn.XLOOKUP($A409,'02'!$G$3:$G$100,'02'!$R$3:$R$100,"-")</f>
        <v>0</v>
      </c>
      <c r="E409" s="68">
        <f>_xlfn.XLOOKUP($A409,'03'!$G$3:$G$100,'03'!$R$3:$R$100,"-")</f>
        <v>0</v>
      </c>
      <c r="F409" s="68">
        <f>_xlfn.XLOOKUP($A409,'04'!$G$3:$G$100,'04'!$R$3:$R$100,"-")</f>
        <v>0</v>
      </c>
      <c r="G409" s="68">
        <f>_xlfn.XLOOKUP($A409,'05'!$G$3:$G$100,'05'!$R$3:$R$100,"-")</f>
        <v>0</v>
      </c>
      <c r="H409" s="68">
        <f>_xlfn.XLOOKUP($A409,'06'!$G$3:$G$100,'06'!$R$3:$R$100,"-")</f>
        <v>0</v>
      </c>
      <c r="I409" s="68">
        <f>_xlfn.XLOOKUP($A409,'07'!$G$3:$G$100,'07'!$R$3:$R$100,"-")</f>
        <v>0</v>
      </c>
      <c r="J409" s="68">
        <f>_xlfn.XLOOKUP($A409,'08'!$G$3:$G$100,'08'!$R$3:$R$100,"-")</f>
        <v>0</v>
      </c>
      <c r="K409" s="68">
        <f>_xlfn.XLOOKUP($A409,'09'!$G$3:$G$100,'09'!$R$3:$R$100,"-")</f>
        <v>0</v>
      </c>
      <c r="L409" s="68">
        <f>_xlfn.XLOOKUP($A409,'10'!$G$3:$G$100,'10'!$R$3:$R$100,"-")</f>
        <v>0</v>
      </c>
      <c r="M409" s="68">
        <f>_xlfn.XLOOKUP($A409,'11'!$G$3:$G$100,'11'!$R$3:$R$100,"-")</f>
        <v>0</v>
      </c>
      <c r="N409" s="68">
        <f>_xlfn.XLOOKUP($A409,'12'!$G$3:$G$100,'12'!$R$3:$R$100,"-")</f>
        <v>0</v>
      </c>
      <c r="O409" s="79">
        <f>SUM(C409:N409)+_xlfn.XLOOKUP(A409,RegisteredPlayers!$F$3:$F$300,RegisteredPlayers!$H$3:$H$300,0)</f>
        <v>0</v>
      </c>
      <c r="P409" s="76">
        <f>_xlfn.XLOOKUP(A409,RegisteredPlayers!$F$3:$F$300,RegisteredPlayers!$I$3:$I$300,0)</f>
        <v>0</v>
      </c>
      <c r="Q409" s="82">
        <v>407</v>
      </c>
      <c r="R409" s="38"/>
      <c r="S409" s="61">
        <v>0</v>
      </c>
      <c r="T409" s="68">
        <v>0</v>
      </c>
      <c r="U409" s="68">
        <v>0</v>
      </c>
      <c r="V409" s="68">
        <v>0</v>
      </c>
      <c r="W409" s="68">
        <v>0</v>
      </c>
      <c r="X409" s="68">
        <v>0</v>
      </c>
      <c r="Y409" s="68">
        <v>0</v>
      </c>
      <c r="Z409" s="68">
        <v>0</v>
      </c>
      <c r="AA409" s="68">
        <v>0</v>
      </c>
      <c r="AB409" s="68">
        <v>0</v>
      </c>
      <c r="AC409" s="68">
        <v>0</v>
      </c>
      <c r="AD409" s="68">
        <v>0</v>
      </c>
      <c r="AE409" s="68">
        <v>0</v>
      </c>
      <c r="AF409" s="79">
        <v>0</v>
      </c>
      <c r="AG409" s="74">
        <v>0</v>
      </c>
      <c r="AH409" s="82">
        <v>407</v>
      </c>
    </row>
    <row r="410" spans="3:34" ht="18" customHeight="1" x14ac:dyDescent="0.25">
      <c r="C410" s="68">
        <f>_xlfn.XLOOKUP($A410,'01'!$G$3:$G$100,'01'!$R$3:$R$100,"-")</f>
        <v>0</v>
      </c>
      <c r="D410" s="68">
        <f>_xlfn.XLOOKUP($A410,'02'!$G$3:$G$100,'02'!$R$3:$R$100,"-")</f>
        <v>0</v>
      </c>
      <c r="E410" s="68">
        <f>_xlfn.XLOOKUP($A410,'03'!$G$3:$G$100,'03'!$R$3:$R$100,"-")</f>
        <v>0</v>
      </c>
      <c r="F410" s="68">
        <f>_xlfn.XLOOKUP($A410,'04'!$G$3:$G$100,'04'!$R$3:$R$100,"-")</f>
        <v>0</v>
      </c>
      <c r="G410" s="68">
        <f>_xlfn.XLOOKUP($A410,'05'!$G$3:$G$100,'05'!$R$3:$R$100,"-")</f>
        <v>0</v>
      </c>
      <c r="H410" s="68">
        <f>_xlfn.XLOOKUP($A410,'06'!$G$3:$G$100,'06'!$R$3:$R$100,"-")</f>
        <v>0</v>
      </c>
      <c r="I410" s="68">
        <f>_xlfn.XLOOKUP($A410,'07'!$G$3:$G$100,'07'!$R$3:$R$100,"-")</f>
        <v>0</v>
      </c>
      <c r="J410" s="68">
        <f>_xlfn.XLOOKUP($A410,'08'!$G$3:$G$100,'08'!$R$3:$R$100,"-")</f>
        <v>0</v>
      </c>
      <c r="K410" s="68">
        <f>_xlfn.XLOOKUP($A410,'09'!$G$3:$G$100,'09'!$R$3:$R$100,"-")</f>
        <v>0</v>
      </c>
      <c r="L410" s="68">
        <f>_xlfn.XLOOKUP($A410,'10'!$G$3:$G$100,'10'!$R$3:$R$100,"-")</f>
        <v>0</v>
      </c>
      <c r="M410" s="68">
        <f>_xlfn.XLOOKUP($A410,'11'!$G$3:$G$100,'11'!$R$3:$R$100,"-")</f>
        <v>0</v>
      </c>
      <c r="N410" s="68">
        <f>_xlfn.XLOOKUP($A410,'12'!$G$3:$G$100,'12'!$R$3:$R$100,"-")</f>
        <v>0</v>
      </c>
      <c r="O410" s="79">
        <f>SUM(C410:N410)+_xlfn.XLOOKUP(A410,RegisteredPlayers!$F$3:$F$300,RegisteredPlayers!$H$3:$H$300,0)</f>
        <v>0</v>
      </c>
      <c r="P410" s="76">
        <f>_xlfn.XLOOKUP(A410,RegisteredPlayers!$F$3:$F$300,RegisteredPlayers!$I$3:$I$300,0)</f>
        <v>0</v>
      </c>
      <c r="Q410" s="82">
        <v>408</v>
      </c>
      <c r="R410" s="38"/>
      <c r="S410" s="61">
        <v>0</v>
      </c>
      <c r="T410" s="68">
        <v>0</v>
      </c>
      <c r="U410" s="68">
        <v>0</v>
      </c>
      <c r="V410" s="68">
        <v>0</v>
      </c>
      <c r="W410" s="68">
        <v>0</v>
      </c>
      <c r="X410" s="68">
        <v>0</v>
      </c>
      <c r="Y410" s="68">
        <v>0</v>
      </c>
      <c r="Z410" s="68">
        <v>0</v>
      </c>
      <c r="AA410" s="68">
        <v>0</v>
      </c>
      <c r="AB410" s="68">
        <v>0</v>
      </c>
      <c r="AC410" s="68">
        <v>0</v>
      </c>
      <c r="AD410" s="68">
        <v>0</v>
      </c>
      <c r="AE410" s="68">
        <v>0</v>
      </c>
      <c r="AF410" s="79">
        <v>0</v>
      </c>
      <c r="AG410" s="74">
        <v>0</v>
      </c>
      <c r="AH410" s="82">
        <v>408</v>
      </c>
    </row>
    <row r="411" spans="3:34" ht="18" customHeight="1" x14ac:dyDescent="0.25">
      <c r="C411" s="68">
        <f>_xlfn.XLOOKUP($A411,'01'!$G$3:$G$100,'01'!$R$3:$R$100,"-")</f>
        <v>0</v>
      </c>
      <c r="D411" s="68">
        <f>_xlfn.XLOOKUP($A411,'02'!$G$3:$G$100,'02'!$R$3:$R$100,"-")</f>
        <v>0</v>
      </c>
      <c r="E411" s="68">
        <f>_xlfn.XLOOKUP($A411,'03'!$G$3:$G$100,'03'!$R$3:$R$100,"-")</f>
        <v>0</v>
      </c>
      <c r="F411" s="68">
        <f>_xlfn.XLOOKUP($A411,'04'!$G$3:$G$100,'04'!$R$3:$R$100,"-")</f>
        <v>0</v>
      </c>
      <c r="G411" s="68">
        <f>_xlfn.XLOOKUP($A411,'05'!$G$3:$G$100,'05'!$R$3:$R$100,"-")</f>
        <v>0</v>
      </c>
      <c r="H411" s="68">
        <f>_xlfn.XLOOKUP($A411,'06'!$G$3:$G$100,'06'!$R$3:$R$100,"-")</f>
        <v>0</v>
      </c>
      <c r="I411" s="68">
        <f>_xlfn.XLOOKUP($A411,'07'!$G$3:$G$100,'07'!$R$3:$R$100,"-")</f>
        <v>0</v>
      </c>
      <c r="J411" s="68">
        <f>_xlfn.XLOOKUP($A411,'08'!$G$3:$G$100,'08'!$R$3:$R$100,"-")</f>
        <v>0</v>
      </c>
      <c r="K411" s="68">
        <f>_xlfn.XLOOKUP($A411,'09'!$G$3:$G$100,'09'!$R$3:$R$100,"-")</f>
        <v>0</v>
      </c>
      <c r="L411" s="68">
        <f>_xlfn.XLOOKUP($A411,'10'!$G$3:$G$100,'10'!$R$3:$R$100,"-")</f>
        <v>0</v>
      </c>
      <c r="M411" s="68">
        <f>_xlfn.XLOOKUP($A411,'11'!$G$3:$G$100,'11'!$R$3:$R$100,"-")</f>
        <v>0</v>
      </c>
      <c r="N411" s="68">
        <f>_xlfn.XLOOKUP($A411,'12'!$G$3:$G$100,'12'!$R$3:$R$100,"-")</f>
        <v>0</v>
      </c>
      <c r="O411" s="79">
        <f>SUM(C411:N411)+_xlfn.XLOOKUP(A411,RegisteredPlayers!$F$3:$F$300,RegisteredPlayers!$H$3:$H$300,0)</f>
        <v>0</v>
      </c>
      <c r="P411" s="76">
        <f>_xlfn.XLOOKUP(A411,RegisteredPlayers!$F$3:$F$300,RegisteredPlayers!$I$3:$I$300,0)</f>
        <v>0</v>
      </c>
      <c r="Q411" s="82">
        <v>409</v>
      </c>
      <c r="R411" s="38"/>
      <c r="S411" s="61">
        <v>0</v>
      </c>
      <c r="T411" s="68">
        <v>0</v>
      </c>
      <c r="U411" s="68">
        <v>0</v>
      </c>
      <c r="V411" s="68">
        <v>0</v>
      </c>
      <c r="W411" s="68">
        <v>0</v>
      </c>
      <c r="X411" s="68">
        <v>0</v>
      </c>
      <c r="Y411" s="68">
        <v>0</v>
      </c>
      <c r="Z411" s="68">
        <v>0</v>
      </c>
      <c r="AA411" s="68">
        <v>0</v>
      </c>
      <c r="AB411" s="68">
        <v>0</v>
      </c>
      <c r="AC411" s="68">
        <v>0</v>
      </c>
      <c r="AD411" s="68">
        <v>0</v>
      </c>
      <c r="AE411" s="68">
        <v>0</v>
      </c>
      <c r="AF411" s="79">
        <v>0</v>
      </c>
      <c r="AG411" s="74">
        <v>0</v>
      </c>
      <c r="AH411" s="82">
        <v>409</v>
      </c>
    </row>
    <row r="412" spans="3:34" ht="18" customHeight="1" x14ac:dyDescent="0.25">
      <c r="C412" s="68">
        <f>_xlfn.XLOOKUP($A412,'01'!$G$3:$G$100,'01'!$R$3:$R$100,"-")</f>
        <v>0</v>
      </c>
      <c r="D412" s="68">
        <f>_xlfn.XLOOKUP($A412,'02'!$G$3:$G$100,'02'!$R$3:$R$100,"-")</f>
        <v>0</v>
      </c>
      <c r="E412" s="68">
        <f>_xlfn.XLOOKUP($A412,'03'!$G$3:$G$100,'03'!$R$3:$R$100,"-")</f>
        <v>0</v>
      </c>
      <c r="F412" s="68">
        <f>_xlfn.XLOOKUP($A412,'04'!$G$3:$G$100,'04'!$R$3:$R$100,"-")</f>
        <v>0</v>
      </c>
      <c r="G412" s="68">
        <f>_xlfn.XLOOKUP($A412,'05'!$G$3:$G$100,'05'!$R$3:$R$100,"-")</f>
        <v>0</v>
      </c>
      <c r="H412" s="68">
        <f>_xlfn.XLOOKUP($A412,'06'!$G$3:$G$100,'06'!$R$3:$R$100,"-")</f>
        <v>0</v>
      </c>
      <c r="I412" s="68">
        <f>_xlfn.XLOOKUP($A412,'07'!$G$3:$G$100,'07'!$R$3:$R$100,"-")</f>
        <v>0</v>
      </c>
      <c r="J412" s="68">
        <f>_xlfn.XLOOKUP($A412,'08'!$G$3:$G$100,'08'!$R$3:$R$100,"-")</f>
        <v>0</v>
      </c>
      <c r="K412" s="68">
        <f>_xlfn.XLOOKUP($A412,'09'!$G$3:$G$100,'09'!$R$3:$R$100,"-")</f>
        <v>0</v>
      </c>
      <c r="L412" s="68">
        <f>_xlfn.XLOOKUP($A412,'10'!$G$3:$G$100,'10'!$R$3:$R$100,"-")</f>
        <v>0</v>
      </c>
      <c r="M412" s="68">
        <f>_xlfn.XLOOKUP($A412,'11'!$G$3:$G$100,'11'!$R$3:$R$100,"-")</f>
        <v>0</v>
      </c>
      <c r="N412" s="68">
        <f>_xlfn.XLOOKUP($A412,'12'!$G$3:$G$100,'12'!$R$3:$R$100,"-")</f>
        <v>0</v>
      </c>
      <c r="O412" s="79">
        <f>SUM(C412:N412)+_xlfn.XLOOKUP(A412,RegisteredPlayers!$F$3:$F$300,RegisteredPlayers!$H$3:$H$300,0)</f>
        <v>0</v>
      </c>
      <c r="P412" s="76">
        <f>_xlfn.XLOOKUP(A412,RegisteredPlayers!$F$3:$F$300,RegisteredPlayers!$I$3:$I$300,0)</f>
        <v>0</v>
      </c>
      <c r="Q412" s="82">
        <v>410</v>
      </c>
      <c r="R412" s="38"/>
      <c r="S412" s="61">
        <v>0</v>
      </c>
      <c r="T412" s="68">
        <v>0</v>
      </c>
      <c r="U412" s="68">
        <v>0</v>
      </c>
      <c r="V412" s="68">
        <v>0</v>
      </c>
      <c r="W412" s="68">
        <v>0</v>
      </c>
      <c r="X412" s="68">
        <v>0</v>
      </c>
      <c r="Y412" s="68">
        <v>0</v>
      </c>
      <c r="Z412" s="68">
        <v>0</v>
      </c>
      <c r="AA412" s="68">
        <v>0</v>
      </c>
      <c r="AB412" s="68">
        <v>0</v>
      </c>
      <c r="AC412" s="68">
        <v>0</v>
      </c>
      <c r="AD412" s="68">
        <v>0</v>
      </c>
      <c r="AE412" s="68">
        <v>0</v>
      </c>
      <c r="AF412" s="79">
        <v>0</v>
      </c>
      <c r="AG412" s="74">
        <v>0</v>
      </c>
      <c r="AH412" s="82">
        <v>410</v>
      </c>
    </row>
    <row r="413" spans="3:34" ht="18" customHeight="1" x14ac:dyDescent="0.25">
      <c r="C413" s="68">
        <f>_xlfn.XLOOKUP($A413,'01'!$G$3:$G$100,'01'!$R$3:$R$100,"-")</f>
        <v>0</v>
      </c>
      <c r="D413" s="68">
        <f>_xlfn.XLOOKUP($A413,'02'!$G$3:$G$100,'02'!$R$3:$R$100,"-")</f>
        <v>0</v>
      </c>
      <c r="E413" s="68">
        <f>_xlfn.XLOOKUP($A413,'03'!$G$3:$G$100,'03'!$R$3:$R$100,"-")</f>
        <v>0</v>
      </c>
      <c r="F413" s="68">
        <f>_xlfn.XLOOKUP($A413,'04'!$G$3:$G$100,'04'!$R$3:$R$100,"-")</f>
        <v>0</v>
      </c>
      <c r="G413" s="68">
        <f>_xlfn.XLOOKUP($A413,'05'!$G$3:$G$100,'05'!$R$3:$R$100,"-")</f>
        <v>0</v>
      </c>
      <c r="H413" s="68">
        <f>_xlfn.XLOOKUP($A413,'06'!$G$3:$G$100,'06'!$R$3:$R$100,"-")</f>
        <v>0</v>
      </c>
      <c r="I413" s="68">
        <f>_xlfn.XLOOKUP($A413,'07'!$G$3:$G$100,'07'!$R$3:$R$100,"-")</f>
        <v>0</v>
      </c>
      <c r="J413" s="68">
        <f>_xlfn.XLOOKUP($A413,'08'!$G$3:$G$100,'08'!$R$3:$R$100,"-")</f>
        <v>0</v>
      </c>
      <c r="K413" s="68">
        <f>_xlfn.XLOOKUP($A413,'09'!$G$3:$G$100,'09'!$R$3:$R$100,"-")</f>
        <v>0</v>
      </c>
      <c r="L413" s="68">
        <f>_xlfn.XLOOKUP($A413,'10'!$G$3:$G$100,'10'!$R$3:$R$100,"-")</f>
        <v>0</v>
      </c>
      <c r="M413" s="68">
        <f>_xlfn.XLOOKUP($A413,'11'!$G$3:$G$100,'11'!$R$3:$R$100,"-")</f>
        <v>0</v>
      </c>
      <c r="N413" s="68">
        <f>_xlfn.XLOOKUP($A413,'12'!$G$3:$G$100,'12'!$R$3:$R$100,"-")</f>
        <v>0</v>
      </c>
      <c r="O413" s="79">
        <f>SUM(C413:N413)+_xlfn.XLOOKUP(A413,RegisteredPlayers!$F$3:$F$300,RegisteredPlayers!$H$3:$H$300,0)</f>
        <v>0</v>
      </c>
      <c r="P413" s="76">
        <f>_xlfn.XLOOKUP(A413,RegisteredPlayers!$F$3:$F$300,RegisteredPlayers!$I$3:$I$300,0)</f>
        <v>0</v>
      </c>
      <c r="Q413" s="82">
        <v>411</v>
      </c>
      <c r="R413" s="38"/>
      <c r="S413" s="61">
        <v>0</v>
      </c>
      <c r="T413" s="68">
        <v>0</v>
      </c>
      <c r="U413" s="68">
        <v>0</v>
      </c>
      <c r="V413" s="68">
        <v>0</v>
      </c>
      <c r="W413" s="68">
        <v>0</v>
      </c>
      <c r="X413" s="68">
        <v>0</v>
      </c>
      <c r="Y413" s="68">
        <v>0</v>
      </c>
      <c r="Z413" s="68">
        <v>0</v>
      </c>
      <c r="AA413" s="68">
        <v>0</v>
      </c>
      <c r="AB413" s="68">
        <v>0</v>
      </c>
      <c r="AC413" s="68">
        <v>0</v>
      </c>
      <c r="AD413" s="68">
        <v>0</v>
      </c>
      <c r="AE413" s="68">
        <v>0</v>
      </c>
      <c r="AF413" s="79">
        <v>0</v>
      </c>
      <c r="AG413" s="74">
        <v>0</v>
      </c>
      <c r="AH413" s="82">
        <v>411</v>
      </c>
    </row>
    <row r="414" spans="3:34" ht="18" customHeight="1" x14ac:dyDescent="0.25">
      <c r="C414" s="68">
        <f>_xlfn.XLOOKUP($A414,'01'!$G$3:$G$100,'01'!$R$3:$R$100,"-")</f>
        <v>0</v>
      </c>
      <c r="D414" s="68">
        <f>_xlfn.XLOOKUP($A414,'02'!$G$3:$G$100,'02'!$R$3:$R$100,"-")</f>
        <v>0</v>
      </c>
      <c r="E414" s="68">
        <f>_xlfn.XLOOKUP($A414,'03'!$G$3:$G$100,'03'!$R$3:$R$100,"-")</f>
        <v>0</v>
      </c>
      <c r="F414" s="68">
        <f>_xlfn.XLOOKUP($A414,'04'!$G$3:$G$100,'04'!$R$3:$R$100,"-")</f>
        <v>0</v>
      </c>
      <c r="G414" s="68">
        <f>_xlfn.XLOOKUP($A414,'05'!$G$3:$G$100,'05'!$R$3:$R$100,"-")</f>
        <v>0</v>
      </c>
      <c r="H414" s="68">
        <f>_xlfn.XLOOKUP($A414,'06'!$G$3:$G$100,'06'!$R$3:$R$100,"-")</f>
        <v>0</v>
      </c>
      <c r="I414" s="68">
        <f>_xlfn.XLOOKUP($A414,'07'!$G$3:$G$100,'07'!$R$3:$R$100,"-")</f>
        <v>0</v>
      </c>
      <c r="J414" s="68">
        <f>_xlfn.XLOOKUP($A414,'08'!$G$3:$G$100,'08'!$R$3:$R$100,"-")</f>
        <v>0</v>
      </c>
      <c r="K414" s="68">
        <f>_xlfn.XLOOKUP($A414,'09'!$G$3:$G$100,'09'!$R$3:$R$100,"-")</f>
        <v>0</v>
      </c>
      <c r="L414" s="68">
        <f>_xlfn.XLOOKUP($A414,'10'!$G$3:$G$100,'10'!$R$3:$R$100,"-")</f>
        <v>0</v>
      </c>
      <c r="M414" s="68">
        <f>_xlfn.XLOOKUP($A414,'11'!$G$3:$G$100,'11'!$R$3:$R$100,"-")</f>
        <v>0</v>
      </c>
      <c r="N414" s="68">
        <f>_xlfn.XLOOKUP($A414,'12'!$G$3:$G$100,'12'!$R$3:$R$100,"-")</f>
        <v>0</v>
      </c>
      <c r="O414" s="79">
        <f>SUM(C414:N414)+_xlfn.XLOOKUP(A414,RegisteredPlayers!$F$3:$F$300,RegisteredPlayers!$H$3:$H$300,0)</f>
        <v>0</v>
      </c>
      <c r="P414" s="76">
        <f>_xlfn.XLOOKUP(A414,RegisteredPlayers!$F$3:$F$300,RegisteredPlayers!$I$3:$I$300,0)</f>
        <v>0</v>
      </c>
      <c r="Q414" s="82">
        <v>412</v>
      </c>
      <c r="R414" s="38"/>
      <c r="S414" s="61">
        <v>0</v>
      </c>
      <c r="T414" s="68">
        <v>0</v>
      </c>
      <c r="U414" s="68">
        <v>0</v>
      </c>
      <c r="V414" s="68">
        <v>0</v>
      </c>
      <c r="W414" s="68">
        <v>0</v>
      </c>
      <c r="X414" s="68">
        <v>0</v>
      </c>
      <c r="Y414" s="68">
        <v>0</v>
      </c>
      <c r="Z414" s="68">
        <v>0</v>
      </c>
      <c r="AA414" s="68">
        <v>0</v>
      </c>
      <c r="AB414" s="68">
        <v>0</v>
      </c>
      <c r="AC414" s="68">
        <v>0</v>
      </c>
      <c r="AD414" s="68">
        <v>0</v>
      </c>
      <c r="AE414" s="68">
        <v>0</v>
      </c>
      <c r="AF414" s="79">
        <v>0</v>
      </c>
      <c r="AG414" s="74">
        <v>0</v>
      </c>
      <c r="AH414" s="82">
        <v>412</v>
      </c>
    </row>
    <row r="415" spans="3:34" ht="18" customHeight="1" x14ac:dyDescent="0.25">
      <c r="C415" s="68">
        <f>_xlfn.XLOOKUP($A415,'01'!$G$3:$G$100,'01'!$R$3:$R$100,"-")</f>
        <v>0</v>
      </c>
      <c r="D415" s="68">
        <f>_xlfn.XLOOKUP($A415,'02'!$G$3:$G$100,'02'!$R$3:$R$100,"-")</f>
        <v>0</v>
      </c>
      <c r="E415" s="68">
        <f>_xlfn.XLOOKUP($A415,'03'!$G$3:$G$100,'03'!$R$3:$R$100,"-")</f>
        <v>0</v>
      </c>
      <c r="F415" s="68">
        <f>_xlfn.XLOOKUP($A415,'04'!$G$3:$G$100,'04'!$R$3:$R$100,"-")</f>
        <v>0</v>
      </c>
      <c r="G415" s="68">
        <f>_xlfn.XLOOKUP($A415,'05'!$G$3:$G$100,'05'!$R$3:$R$100,"-")</f>
        <v>0</v>
      </c>
      <c r="H415" s="68">
        <f>_xlfn.XLOOKUP($A415,'06'!$G$3:$G$100,'06'!$R$3:$R$100,"-")</f>
        <v>0</v>
      </c>
      <c r="I415" s="68">
        <f>_xlfn.XLOOKUP($A415,'07'!$G$3:$G$100,'07'!$R$3:$R$100,"-")</f>
        <v>0</v>
      </c>
      <c r="J415" s="68">
        <f>_xlfn.XLOOKUP($A415,'08'!$G$3:$G$100,'08'!$R$3:$R$100,"-")</f>
        <v>0</v>
      </c>
      <c r="K415" s="68">
        <f>_xlfn.XLOOKUP($A415,'09'!$G$3:$G$100,'09'!$R$3:$R$100,"-")</f>
        <v>0</v>
      </c>
      <c r="L415" s="68">
        <f>_xlfn.XLOOKUP($A415,'10'!$G$3:$G$100,'10'!$R$3:$R$100,"-")</f>
        <v>0</v>
      </c>
      <c r="M415" s="68">
        <f>_xlfn.XLOOKUP($A415,'11'!$G$3:$G$100,'11'!$R$3:$R$100,"-")</f>
        <v>0</v>
      </c>
      <c r="N415" s="68">
        <f>_xlfn.XLOOKUP($A415,'12'!$G$3:$G$100,'12'!$R$3:$R$100,"-")</f>
        <v>0</v>
      </c>
      <c r="O415" s="79">
        <f>SUM(C415:N415)+_xlfn.XLOOKUP(A415,RegisteredPlayers!$F$3:$F$300,RegisteredPlayers!$H$3:$H$300,0)</f>
        <v>0</v>
      </c>
      <c r="P415" s="76">
        <f>_xlfn.XLOOKUP(A415,RegisteredPlayers!$F$3:$F$300,RegisteredPlayers!$I$3:$I$300,0)</f>
        <v>0</v>
      </c>
      <c r="Q415" s="82">
        <v>413</v>
      </c>
      <c r="R415" s="38"/>
      <c r="S415" s="61">
        <v>0</v>
      </c>
      <c r="T415" s="68">
        <v>0</v>
      </c>
      <c r="U415" s="68">
        <v>0</v>
      </c>
      <c r="V415" s="68">
        <v>0</v>
      </c>
      <c r="W415" s="68">
        <v>0</v>
      </c>
      <c r="X415" s="68">
        <v>0</v>
      </c>
      <c r="Y415" s="68">
        <v>0</v>
      </c>
      <c r="Z415" s="68">
        <v>0</v>
      </c>
      <c r="AA415" s="68">
        <v>0</v>
      </c>
      <c r="AB415" s="68">
        <v>0</v>
      </c>
      <c r="AC415" s="68">
        <v>0</v>
      </c>
      <c r="AD415" s="68">
        <v>0</v>
      </c>
      <c r="AE415" s="68">
        <v>0</v>
      </c>
      <c r="AF415" s="79">
        <v>0</v>
      </c>
      <c r="AG415" s="74">
        <v>0</v>
      </c>
      <c r="AH415" s="82">
        <v>413</v>
      </c>
    </row>
    <row r="416" spans="3:34" ht="18" customHeight="1" x14ac:dyDescent="0.25">
      <c r="C416" s="68">
        <f>_xlfn.XLOOKUP($A416,'01'!$G$3:$G$100,'01'!$R$3:$R$100,"-")</f>
        <v>0</v>
      </c>
      <c r="D416" s="68">
        <f>_xlfn.XLOOKUP($A416,'02'!$G$3:$G$100,'02'!$R$3:$R$100,"-")</f>
        <v>0</v>
      </c>
      <c r="E416" s="68">
        <f>_xlfn.XLOOKUP($A416,'03'!$G$3:$G$100,'03'!$R$3:$R$100,"-")</f>
        <v>0</v>
      </c>
      <c r="F416" s="68">
        <f>_xlfn.XLOOKUP($A416,'04'!$G$3:$G$100,'04'!$R$3:$R$100,"-")</f>
        <v>0</v>
      </c>
      <c r="G416" s="68">
        <f>_xlfn.XLOOKUP($A416,'05'!$G$3:$G$100,'05'!$R$3:$R$100,"-")</f>
        <v>0</v>
      </c>
      <c r="H416" s="68">
        <f>_xlfn.XLOOKUP($A416,'06'!$G$3:$G$100,'06'!$R$3:$R$100,"-")</f>
        <v>0</v>
      </c>
      <c r="I416" s="68">
        <f>_xlfn.XLOOKUP($A416,'07'!$G$3:$G$100,'07'!$R$3:$R$100,"-")</f>
        <v>0</v>
      </c>
      <c r="J416" s="68">
        <f>_xlfn.XLOOKUP($A416,'08'!$G$3:$G$100,'08'!$R$3:$R$100,"-")</f>
        <v>0</v>
      </c>
      <c r="K416" s="68">
        <f>_xlfn.XLOOKUP($A416,'09'!$G$3:$G$100,'09'!$R$3:$R$100,"-")</f>
        <v>0</v>
      </c>
      <c r="L416" s="68">
        <f>_xlfn.XLOOKUP($A416,'10'!$G$3:$G$100,'10'!$R$3:$R$100,"-")</f>
        <v>0</v>
      </c>
      <c r="M416" s="68">
        <f>_xlfn.XLOOKUP($A416,'11'!$G$3:$G$100,'11'!$R$3:$R$100,"-")</f>
        <v>0</v>
      </c>
      <c r="N416" s="68">
        <f>_xlfn.XLOOKUP($A416,'12'!$G$3:$G$100,'12'!$R$3:$R$100,"-")</f>
        <v>0</v>
      </c>
      <c r="O416" s="79">
        <f>SUM(C416:N416)+_xlfn.XLOOKUP(A416,RegisteredPlayers!$F$3:$F$300,RegisteredPlayers!$H$3:$H$300,0)</f>
        <v>0</v>
      </c>
      <c r="P416" s="76">
        <f>_xlfn.XLOOKUP(A416,RegisteredPlayers!$F$3:$F$300,RegisteredPlayers!$I$3:$I$300,0)</f>
        <v>0</v>
      </c>
      <c r="Q416" s="82">
        <v>414</v>
      </c>
      <c r="R416" s="38"/>
      <c r="S416" s="61">
        <v>0</v>
      </c>
      <c r="T416" s="68">
        <v>0</v>
      </c>
      <c r="U416" s="68">
        <v>0</v>
      </c>
      <c r="V416" s="68">
        <v>0</v>
      </c>
      <c r="W416" s="68">
        <v>0</v>
      </c>
      <c r="X416" s="68">
        <v>0</v>
      </c>
      <c r="Y416" s="68">
        <v>0</v>
      </c>
      <c r="Z416" s="68">
        <v>0</v>
      </c>
      <c r="AA416" s="68">
        <v>0</v>
      </c>
      <c r="AB416" s="68">
        <v>0</v>
      </c>
      <c r="AC416" s="68">
        <v>0</v>
      </c>
      <c r="AD416" s="68">
        <v>0</v>
      </c>
      <c r="AE416" s="68">
        <v>0</v>
      </c>
      <c r="AF416" s="79">
        <v>0</v>
      </c>
      <c r="AG416" s="74">
        <v>0</v>
      </c>
      <c r="AH416" s="82">
        <v>414</v>
      </c>
    </row>
    <row r="417" spans="3:34" ht="18" customHeight="1" x14ac:dyDescent="0.25">
      <c r="C417" s="68">
        <f>_xlfn.XLOOKUP($A417,'01'!$G$3:$G$100,'01'!$R$3:$R$100,"-")</f>
        <v>0</v>
      </c>
      <c r="D417" s="68">
        <f>_xlfn.XLOOKUP($A417,'02'!$G$3:$G$100,'02'!$R$3:$R$100,"-")</f>
        <v>0</v>
      </c>
      <c r="E417" s="68">
        <f>_xlfn.XLOOKUP($A417,'03'!$G$3:$G$100,'03'!$R$3:$R$100,"-")</f>
        <v>0</v>
      </c>
      <c r="F417" s="68">
        <f>_xlfn.XLOOKUP($A417,'04'!$G$3:$G$100,'04'!$R$3:$R$100,"-")</f>
        <v>0</v>
      </c>
      <c r="G417" s="68">
        <f>_xlfn.XLOOKUP($A417,'05'!$G$3:$G$100,'05'!$R$3:$R$100,"-")</f>
        <v>0</v>
      </c>
      <c r="H417" s="68">
        <f>_xlfn.XLOOKUP($A417,'06'!$G$3:$G$100,'06'!$R$3:$R$100,"-")</f>
        <v>0</v>
      </c>
      <c r="I417" s="68">
        <f>_xlfn.XLOOKUP($A417,'07'!$G$3:$G$100,'07'!$R$3:$R$100,"-")</f>
        <v>0</v>
      </c>
      <c r="J417" s="68">
        <f>_xlfn.XLOOKUP($A417,'08'!$G$3:$G$100,'08'!$R$3:$R$100,"-")</f>
        <v>0</v>
      </c>
      <c r="K417" s="68">
        <f>_xlfn.XLOOKUP($A417,'09'!$G$3:$G$100,'09'!$R$3:$R$100,"-")</f>
        <v>0</v>
      </c>
      <c r="L417" s="68">
        <f>_xlfn.XLOOKUP($A417,'10'!$G$3:$G$100,'10'!$R$3:$R$100,"-")</f>
        <v>0</v>
      </c>
      <c r="M417" s="68">
        <f>_xlfn.XLOOKUP($A417,'11'!$G$3:$G$100,'11'!$R$3:$R$100,"-")</f>
        <v>0</v>
      </c>
      <c r="N417" s="68">
        <f>_xlfn.XLOOKUP($A417,'12'!$G$3:$G$100,'12'!$R$3:$R$100,"-")</f>
        <v>0</v>
      </c>
      <c r="O417" s="79">
        <f>SUM(C417:N417)+_xlfn.XLOOKUP(A417,RegisteredPlayers!$F$3:$F$300,RegisteredPlayers!$H$3:$H$300,0)</f>
        <v>0</v>
      </c>
      <c r="P417" s="76">
        <f>_xlfn.XLOOKUP(A417,RegisteredPlayers!$F$3:$F$300,RegisteredPlayers!$I$3:$I$300,0)</f>
        <v>0</v>
      </c>
      <c r="Q417" s="83">
        <v>415</v>
      </c>
      <c r="R417" s="38"/>
      <c r="S417" s="61">
        <v>0</v>
      </c>
      <c r="T417" s="68">
        <v>0</v>
      </c>
      <c r="U417" s="68">
        <v>0</v>
      </c>
      <c r="V417" s="68">
        <v>0</v>
      </c>
      <c r="W417" s="68">
        <v>0</v>
      </c>
      <c r="X417" s="68">
        <v>0</v>
      </c>
      <c r="Y417" s="68">
        <v>0</v>
      </c>
      <c r="Z417" s="68">
        <v>0</v>
      </c>
      <c r="AA417" s="68">
        <v>0</v>
      </c>
      <c r="AB417" s="68">
        <v>0</v>
      </c>
      <c r="AC417" s="68">
        <v>0</v>
      </c>
      <c r="AD417" s="68">
        <v>0</v>
      </c>
      <c r="AE417" s="68">
        <v>0</v>
      </c>
      <c r="AF417" s="79">
        <v>0</v>
      </c>
      <c r="AG417" s="74">
        <v>0</v>
      </c>
      <c r="AH417" s="83">
        <v>415</v>
      </c>
    </row>
    <row r="418" spans="3:34" ht="18" customHeight="1" x14ac:dyDescent="0.25">
      <c r="C418" s="68">
        <f>_xlfn.XLOOKUP($A418,'01'!$G$3:$G$100,'01'!$R$3:$R$100,"-")</f>
        <v>0</v>
      </c>
      <c r="D418" s="68">
        <f>_xlfn.XLOOKUP($A418,'02'!$G$3:$G$100,'02'!$R$3:$R$100,"-")</f>
        <v>0</v>
      </c>
      <c r="E418" s="68">
        <f>_xlfn.XLOOKUP($A418,'03'!$G$3:$G$100,'03'!$R$3:$R$100,"-")</f>
        <v>0</v>
      </c>
      <c r="F418" s="68">
        <f>_xlfn.XLOOKUP($A418,'04'!$G$3:$G$100,'04'!$R$3:$R$100,"-")</f>
        <v>0</v>
      </c>
      <c r="G418" s="68">
        <f>_xlfn.XLOOKUP($A418,'05'!$G$3:$G$100,'05'!$R$3:$R$100,"-")</f>
        <v>0</v>
      </c>
      <c r="H418" s="68">
        <f>_xlfn.XLOOKUP($A418,'06'!$G$3:$G$100,'06'!$R$3:$R$100,"-")</f>
        <v>0</v>
      </c>
      <c r="I418" s="68">
        <f>_xlfn.XLOOKUP($A418,'07'!$G$3:$G$100,'07'!$R$3:$R$100,"-")</f>
        <v>0</v>
      </c>
      <c r="J418" s="68">
        <f>_xlfn.XLOOKUP($A418,'08'!$G$3:$G$100,'08'!$R$3:$R$100,"-")</f>
        <v>0</v>
      </c>
      <c r="K418" s="68">
        <f>_xlfn.XLOOKUP($A418,'09'!$G$3:$G$100,'09'!$R$3:$R$100,"-")</f>
        <v>0</v>
      </c>
      <c r="L418" s="68">
        <f>_xlfn.XLOOKUP($A418,'10'!$G$3:$G$100,'10'!$R$3:$R$100,"-")</f>
        <v>0</v>
      </c>
      <c r="M418" s="68">
        <f>_xlfn.XLOOKUP($A418,'11'!$G$3:$G$100,'11'!$R$3:$R$100,"-")</f>
        <v>0</v>
      </c>
      <c r="N418" s="68">
        <f>_xlfn.XLOOKUP($A418,'12'!$G$3:$G$100,'12'!$R$3:$R$100,"-")</f>
        <v>0</v>
      </c>
      <c r="O418" s="79">
        <f>SUM(C418:N418)+_xlfn.XLOOKUP(A418,RegisteredPlayers!$F$3:$F$300,RegisteredPlayers!$H$3:$H$300,0)</f>
        <v>0</v>
      </c>
      <c r="P418" s="76">
        <f>_xlfn.XLOOKUP(A418,RegisteredPlayers!$F$3:$F$300,RegisteredPlayers!$I$3:$I$300,0)</f>
        <v>0</v>
      </c>
      <c r="Q418" s="82">
        <v>416</v>
      </c>
      <c r="R418" s="38"/>
      <c r="S418" s="61">
        <v>0</v>
      </c>
      <c r="T418" s="68">
        <v>0</v>
      </c>
      <c r="U418" s="68">
        <v>0</v>
      </c>
      <c r="V418" s="68">
        <v>0</v>
      </c>
      <c r="W418" s="68">
        <v>0</v>
      </c>
      <c r="X418" s="68">
        <v>0</v>
      </c>
      <c r="Y418" s="68">
        <v>0</v>
      </c>
      <c r="Z418" s="68">
        <v>0</v>
      </c>
      <c r="AA418" s="68">
        <v>0</v>
      </c>
      <c r="AB418" s="68">
        <v>0</v>
      </c>
      <c r="AC418" s="68">
        <v>0</v>
      </c>
      <c r="AD418" s="68">
        <v>0</v>
      </c>
      <c r="AE418" s="68">
        <v>0</v>
      </c>
      <c r="AF418" s="79">
        <v>0</v>
      </c>
      <c r="AG418" s="74">
        <v>0</v>
      </c>
      <c r="AH418" s="82">
        <v>416</v>
      </c>
    </row>
    <row r="419" spans="3:34" ht="18" customHeight="1" x14ac:dyDescent="0.25">
      <c r="C419" s="68">
        <f>_xlfn.XLOOKUP($A419,'01'!$G$3:$G$100,'01'!$R$3:$R$100,"-")</f>
        <v>0</v>
      </c>
      <c r="D419" s="68">
        <f>_xlfn.XLOOKUP($A419,'02'!$G$3:$G$100,'02'!$R$3:$R$100,"-")</f>
        <v>0</v>
      </c>
      <c r="E419" s="68">
        <f>_xlfn.XLOOKUP($A419,'03'!$G$3:$G$100,'03'!$R$3:$R$100,"-")</f>
        <v>0</v>
      </c>
      <c r="F419" s="68">
        <f>_xlfn.XLOOKUP($A419,'04'!$G$3:$G$100,'04'!$R$3:$R$100,"-")</f>
        <v>0</v>
      </c>
      <c r="G419" s="68">
        <f>_xlfn.XLOOKUP($A419,'05'!$G$3:$G$100,'05'!$R$3:$R$100,"-")</f>
        <v>0</v>
      </c>
      <c r="H419" s="68">
        <f>_xlfn.XLOOKUP($A419,'06'!$G$3:$G$100,'06'!$R$3:$R$100,"-")</f>
        <v>0</v>
      </c>
      <c r="I419" s="68">
        <f>_xlfn.XLOOKUP($A419,'07'!$G$3:$G$100,'07'!$R$3:$R$100,"-")</f>
        <v>0</v>
      </c>
      <c r="J419" s="68">
        <f>_xlfn.XLOOKUP($A419,'08'!$G$3:$G$100,'08'!$R$3:$R$100,"-")</f>
        <v>0</v>
      </c>
      <c r="K419" s="68">
        <f>_xlfn.XLOOKUP($A419,'09'!$G$3:$G$100,'09'!$R$3:$R$100,"-")</f>
        <v>0</v>
      </c>
      <c r="L419" s="68">
        <f>_xlfn.XLOOKUP($A419,'10'!$G$3:$G$100,'10'!$R$3:$R$100,"-")</f>
        <v>0</v>
      </c>
      <c r="M419" s="68">
        <f>_xlfn.XLOOKUP($A419,'11'!$G$3:$G$100,'11'!$R$3:$R$100,"-")</f>
        <v>0</v>
      </c>
      <c r="N419" s="68">
        <f>_xlfn.XLOOKUP($A419,'12'!$G$3:$G$100,'12'!$R$3:$R$100,"-")</f>
        <v>0</v>
      </c>
      <c r="O419" s="79">
        <f>SUM(C419:N419)+_xlfn.XLOOKUP(A419,RegisteredPlayers!$F$3:$F$300,RegisteredPlayers!$H$3:$H$300,0)</f>
        <v>0</v>
      </c>
      <c r="P419" s="76">
        <f>_xlfn.XLOOKUP(A419,RegisteredPlayers!$F$3:$F$300,RegisteredPlayers!$I$3:$I$300,0)</f>
        <v>0</v>
      </c>
      <c r="Q419" s="82">
        <v>417</v>
      </c>
      <c r="R419" s="38"/>
      <c r="S419" s="61">
        <v>0</v>
      </c>
      <c r="T419" s="68">
        <v>0</v>
      </c>
      <c r="U419" s="68">
        <v>0</v>
      </c>
      <c r="V419" s="68">
        <v>0</v>
      </c>
      <c r="W419" s="68">
        <v>0</v>
      </c>
      <c r="X419" s="68">
        <v>0</v>
      </c>
      <c r="Y419" s="68">
        <v>0</v>
      </c>
      <c r="Z419" s="68">
        <v>0</v>
      </c>
      <c r="AA419" s="68">
        <v>0</v>
      </c>
      <c r="AB419" s="68">
        <v>0</v>
      </c>
      <c r="AC419" s="68">
        <v>0</v>
      </c>
      <c r="AD419" s="68">
        <v>0</v>
      </c>
      <c r="AE419" s="68">
        <v>0</v>
      </c>
      <c r="AF419" s="79">
        <v>0</v>
      </c>
      <c r="AG419" s="74">
        <v>0</v>
      </c>
      <c r="AH419" s="82">
        <v>417</v>
      </c>
    </row>
    <row r="420" spans="3:34" ht="18" customHeight="1" x14ac:dyDescent="0.25">
      <c r="C420" s="68">
        <f>_xlfn.XLOOKUP($A420,'01'!$G$3:$G$100,'01'!$R$3:$R$100,"-")</f>
        <v>0</v>
      </c>
      <c r="D420" s="68">
        <f>_xlfn.XLOOKUP($A420,'02'!$G$3:$G$100,'02'!$R$3:$R$100,"-")</f>
        <v>0</v>
      </c>
      <c r="E420" s="68">
        <f>_xlfn.XLOOKUP($A420,'03'!$G$3:$G$100,'03'!$R$3:$R$100,"-")</f>
        <v>0</v>
      </c>
      <c r="F420" s="68">
        <f>_xlfn.XLOOKUP($A420,'04'!$G$3:$G$100,'04'!$R$3:$R$100,"-")</f>
        <v>0</v>
      </c>
      <c r="G420" s="68">
        <f>_xlfn.XLOOKUP($A420,'05'!$G$3:$G$100,'05'!$R$3:$R$100,"-")</f>
        <v>0</v>
      </c>
      <c r="H420" s="68">
        <f>_xlfn.XLOOKUP($A420,'06'!$G$3:$G$100,'06'!$R$3:$R$100,"-")</f>
        <v>0</v>
      </c>
      <c r="I420" s="68">
        <f>_xlfn.XLOOKUP($A420,'07'!$G$3:$G$100,'07'!$R$3:$R$100,"-")</f>
        <v>0</v>
      </c>
      <c r="J420" s="68">
        <f>_xlfn.XLOOKUP($A420,'08'!$G$3:$G$100,'08'!$R$3:$R$100,"-")</f>
        <v>0</v>
      </c>
      <c r="K420" s="68">
        <f>_xlfn.XLOOKUP($A420,'09'!$G$3:$G$100,'09'!$R$3:$R$100,"-")</f>
        <v>0</v>
      </c>
      <c r="L420" s="68">
        <f>_xlfn.XLOOKUP($A420,'10'!$G$3:$G$100,'10'!$R$3:$R$100,"-")</f>
        <v>0</v>
      </c>
      <c r="M420" s="68">
        <f>_xlfn.XLOOKUP($A420,'11'!$G$3:$G$100,'11'!$R$3:$R$100,"-")</f>
        <v>0</v>
      </c>
      <c r="N420" s="68">
        <f>_xlfn.XLOOKUP($A420,'12'!$G$3:$G$100,'12'!$R$3:$R$100,"-")</f>
        <v>0</v>
      </c>
      <c r="O420" s="79">
        <f>SUM(C420:N420)+_xlfn.XLOOKUP(A420,RegisteredPlayers!$F$3:$F$300,RegisteredPlayers!$H$3:$H$300,0)</f>
        <v>0</v>
      </c>
      <c r="P420" s="76">
        <f>_xlfn.XLOOKUP(A420,RegisteredPlayers!$F$3:$F$300,RegisteredPlayers!$I$3:$I$300,0)</f>
        <v>0</v>
      </c>
      <c r="Q420" s="82">
        <v>418</v>
      </c>
      <c r="R420" s="38"/>
      <c r="S420" s="61">
        <v>0</v>
      </c>
      <c r="T420" s="68">
        <v>0</v>
      </c>
      <c r="U420" s="68">
        <v>0</v>
      </c>
      <c r="V420" s="68">
        <v>0</v>
      </c>
      <c r="W420" s="68">
        <v>0</v>
      </c>
      <c r="X420" s="68">
        <v>0</v>
      </c>
      <c r="Y420" s="68">
        <v>0</v>
      </c>
      <c r="Z420" s="68">
        <v>0</v>
      </c>
      <c r="AA420" s="68">
        <v>0</v>
      </c>
      <c r="AB420" s="68">
        <v>0</v>
      </c>
      <c r="AC420" s="68">
        <v>0</v>
      </c>
      <c r="AD420" s="68">
        <v>0</v>
      </c>
      <c r="AE420" s="68">
        <v>0</v>
      </c>
      <c r="AF420" s="79">
        <v>0</v>
      </c>
      <c r="AG420" s="74">
        <v>0</v>
      </c>
      <c r="AH420" s="82">
        <v>418</v>
      </c>
    </row>
    <row r="421" spans="3:34" ht="18" customHeight="1" x14ac:dyDescent="0.25">
      <c r="C421" s="68">
        <f>_xlfn.XLOOKUP($A421,'01'!$G$3:$G$100,'01'!$R$3:$R$100,"-")</f>
        <v>0</v>
      </c>
      <c r="D421" s="68">
        <f>_xlfn.XLOOKUP($A421,'02'!$G$3:$G$100,'02'!$R$3:$R$100,"-")</f>
        <v>0</v>
      </c>
      <c r="E421" s="68">
        <f>_xlfn.XLOOKUP($A421,'03'!$G$3:$G$100,'03'!$R$3:$R$100,"-")</f>
        <v>0</v>
      </c>
      <c r="F421" s="68">
        <f>_xlfn.XLOOKUP($A421,'04'!$G$3:$G$100,'04'!$R$3:$R$100,"-")</f>
        <v>0</v>
      </c>
      <c r="G421" s="68">
        <f>_xlfn.XLOOKUP($A421,'05'!$G$3:$G$100,'05'!$R$3:$R$100,"-")</f>
        <v>0</v>
      </c>
      <c r="H421" s="68">
        <f>_xlfn.XLOOKUP($A421,'06'!$G$3:$G$100,'06'!$R$3:$R$100,"-")</f>
        <v>0</v>
      </c>
      <c r="I421" s="68">
        <f>_xlfn.XLOOKUP($A421,'07'!$G$3:$G$100,'07'!$R$3:$R$100,"-")</f>
        <v>0</v>
      </c>
      <c r="J421" s="68">
        <f>_xlfn.XLOOKUP($A421,'08'!$G$3:$G$100,'08'!$R$3:$R$100,"-")</f>
        <v>0</v>
      </c>
      <c r="K421" s="68">
        <f>_xlfn.XLOOKUP($A421,'09'!$G$3:$G$100,'09'!$R$3:$R$100,"-")</f>
        <v>0</v>
      </c>
      <c r="L421" s="68">
        <f>_xlfn.XLOOKUP($A421,'10'!$G$3:$G$100,'10'!$R$3:$R$100,"-")</f>
        <v>0</v>
      </c>
      <c r="M421" s="68">
        <f>_xlfn.XLOOKUP($A421,'11'!$G$3:$G$100,'11'!$R$3:$R$100,"-")</f>
        <v>0</v>
      </c>
      <c r="N421" s="68">
        <f>_xlfn.XLOOKUP($A421,'12'!$G$3:$G$100,'12'!$R$3:$R$100,"-")</f>
        <v>0</v>
      </c>
      <c r="O421" s="79">
        <f>SUM(C421:N421)+_xlfn.XLOOKUP(A421,RegisteredPlayers!$F$3:$F$300,RegisteredPlayers!$H$3:$H$300,0)</f>
        <v>0</v>
      </c>
      <c r="P421" s="76">
        <f>_xlfn.XLOOKUP(A421,RegisteredPlayers!$F$3:$F$300,RegisteredPlayers!$I$3:$I$300,0)</f>
        <v>0</v>
      </c>
      <c r="Q421" s="82">
        <v>419</v>
      </c>
      <c r="R421" s="38"/>
      <c r="S421" s="61">
        <v>0</v>
      </c>
      <c r="T421" s="68">
        <v>0</v>
      </c>
      <c r="U421" s="68">
        <v>0</v>
      </c>
      <c r="V421" s="68">
        <v>0</v>
      </c>
      <c r="W421" s="68">
        <v>0</v>
      </c>
      <c r="X421" s="68">
        <v>0</v>
      </c>
      <c r="Y421" s="68">
        <v>0</v>
      </c>
      <c r="Z421" s="68">
        <v>0</v>
      </c>
      <c r="AA421" s="68">
        <v>0</v>
      </c>
      <c r="AB421" s="68">
        <v>0</v>
      </c>
      <c r="AC421" s="68">
        <v>0</v>
      </c>
      <c r="AD421" s="68">
        <v>0</v>
      </c>
      <c r="AE421" s="68">
        <v>0</v>
      </c>
      <c r="AF421" s="79">
        <v>0</v>
      </c>
      <c r="AG421" s="74">
        <v>0</v>
      </c>
      <c r="AH421" s="82">
        <v>419</v>
      </c>
    </row>
    <row r="422" spans="3:34" ht="18" customHeight="1" x14ac:dyDescent="0.25">
      <c r="C422" s="68">
        <f>_xlfn.XLOOKUP($A422,'01'!$G$3:$G$100,'01'!$R$3:$R$100,"-")</f>
        <v>0</v>
      </c>
      <c r="D422" s="68">
        <f>_xlfn.XLOOKUP($A422,'02'!$G$3:$G$100,'02'!$R$3:$R$100,"-")</f>
        <v>0</v>
      </c>
      <c r="E422" s="68">
        <f>_xlfn.XLOOKUP($A422,'03'!$G$3:$G$100,'03'!$R$3:$R$100,"-")</f>
        <v>0</v>
      </c>
      <c r="F422" s="68">
        <f>_xlfn.XLOOKUP($A422,'04'!$G$3:$G$100,'04'!$R$3:$R$100,"-")</f>
        <v>0</v>
      </c>
      <c r="G422" s="68">
        <f>_xlfn.XLOOKUP($A422,'05'!$G$3:$G$100,'05'!$R$3:$R$100,"-")</f>
        <v>0</v>
      </c>
      <c r="H422" s="68">
        <f>_xlfn.XLOOKUP($A422,'06'!$G$3:$G$100,'06'!$R$3:$R$100,"-")</f>
        <v>0</v>
      </c>
      <c r="I422" s="68">
        <f>_xlfn.XLOOKUP($A422,'07'!$G$3:$G$100,'07'!$R$3:$R$100,"-")</f>
        <v>0</v>
      </c>
      <c r="J422" s="68">
        <f>_xlfn.XLOOKUP($A422,'08'!$G$3:$G$100,'08'!$R$3:$R$100,"-")</f>
        <v>0</v>
      </c>
      <c r="K422" s="68">
        <f>_xlfn.XLOOKUP($A422,'09'!$G$3:$G$100,'09'!$R$3:$R$100,"-")</f>
        <v>0</v>
      </c>
      <c r="L422" s="68">
        <f>_xlfn.XLOOKUP($A422,'10'!$G$3:$G$100,'10'!$R$3:$R$100,"-")</f>
        <v>0</v>
      </c>
      <c r="M422" s="68">
        <f>_xlfn.XLOOKUP($A422,'11'!$G$3:$G$100,'11'!$R$3:$R$100,"-")</f>
        <v>0</v>
      </c>
      <c r="N422" s="68">
        <f>_xlfn.XLOOKUP($A422,'12'!$G$3:$G$100,'12'!$R$3:$R$100,"-")</f>
        <v>0</v>
      </c>
      <c r="O422" s="79">
        <f>SUM(C422:N422)+_xlfn.XLOOKUP(A422,RegisteredPlayers!$F$3:$F$300,RegisteredPlayers!$H$3:$H$300,0)</f>
        <v>0</v>
      </c>
      <c r="P422" s="76">
        <f>_xlfn.XLOOKUP(A422,RegisteredPlayers!$F$3:$F$300,RegisteredPlayers!$I$3:$I$300,0)</f>
        <v>0</v>
      </c>
      <c r="Q422" s="82">
        <v>420</v>
      </c>
      <c r="R422" s="38"/>
      <c r="S422" s="61">
        <v>0</v>
      </c>
      <c r="T422" s="68">
        <v>0</v>
      </c>
      <c r="U422" s="68">
        <v>0</v>
      </c>
      <c r="V422" s="68">
        <v>0</v>
      </c>
      <c r="W422" s="68">
        <v>0</v>
      </c>
      <c r="X422" s="68">
        <v>0</v>
      </c>
      <c r="Y422" s="68">
        <v>0</v>
      </c>
      <c r="Z422" s="68">
        <v>0</v>
      </c>
      <c r="AA422" s="68">
        <v>0</v>
      </c>
      <c r="AB422" s="68">
        <v>0</v>
      </c>
      <c r="AC422" s="68">
        <v>0</v>
      </c>
      <c r="AD422" s="68">
        <v>0</v>
      </c>
      <c r="AE422" s="68">
        <v>0</v>
      </c>
      <c r="AF422" s="79">
        <v>0</v>
      </c>
      <c r="AG422" s="74">
        <v>0</v>
      </c>
      <c r="AH422" s="82">
        <v>420</v>
      </c>
    </row>
    <row r="423" spans="3:34" ht="18" customHeight="1" x14ac:dyDescent="0.25">
      <c r="C423" s="68">
        <f>_xlfn.XLOOKUP($A423,'01'!$G$3:$G$100,'01'!$R$3:$R$100,"-")</f>
        <v>0</v>
      </c>
      <c r="D423" s="68">
        <f>_xlfn.XLOOKUP($A423,'02'!$G$3:$G$100,'02'!$R$3:$R$100,"-")</f>
        <v>0</v>
      </c>
      <c r="E423" s="68">
        <f>_xlfn.XLOOKUP($A423,'03'!$G$3:$G$100,'03'!$R$3:$R$100,"-")</f>
        <v>0</v>
      </c>
      <c r="F423" s="68">
        <f>_xlfn.XLOOKUP($A423,'04'!$G$3:$G$100,'04'!$R$3:$R$100,"-")</f>
        <v>0</v>
      </c>
      <c r="G423" s="68">
        <f>_xlfn.XLOOKUP($A423,'05'!$G$3:$G$100,'05'!$R$3:$R$100,"-")</f>
        <v>0</v>
      </c>
      <c r="H423" s="68">
        <f>_xlfn.XLOOKUP($A423,'06'!$G$3:$G$100,'06'!$R$3:$R$100,"-")</f>
        <v>0</v>
      </c>
      <c r="I423" s="68">
        <f>_xlfn.XLOOKUP($A423,'07'!$G$3:$G$100,'07'!$R$3:$R$100,"-")</f>
        <v>0</v>
      </c>
      <c r="J423" s="68">
        <f>_xlfn.XLOOKUP($A423,'08'!$G$3:$G$100,'08'!$R$3:$R$100,"-")</f>
        <v>0</v>
      </c>
      <c r="K423" s="68">
        <f>_xlfn.XLOOKUP($A423,'09'!$G$3:$G$100,'09'!$R$3:$R$100,"-")</f>
        <v>0</v>
      </c>
      <c r="L423" s="68">
        <f>_xlfn.XLOOKUP($A423,'10'!$G$3:$G$100,'10'!$R$3:$R$100,"-")</f>
        <v>0</v>
      </c>
      <c r="M423" s="68">
        <f>_xlfn.XLOOKUP($A423,'11'!$G$3:$G$100,'11'!$R$3:$R$100,"-")</f>
        <v>0</v>
      </c>
      <c r="N423" s="68">
        <f>_xlfn.XLOOKUP($A423,'12'!$G$3:$G$100,'12'!$R$3:$R$100,"-")</f>
        <v>0</v>
      </c>
      <c r="O423" s="79">
        <f>SUM(C423:N423)+_xlfn.XLOOKUP(A423,RegisteredPlayers!$F$3:$F$300,RegisteredPlayers!$H$3:$H$300,0)</f>
        <v>0</v>
      </c>
      <c r="P423" s="76">
        <f>_xlfn.XLOOKUP(A423,RegisteredPlayers!$F$3:$F$300,RegisteredPlayers!$I$3:$I$300,0)</f>
        <v>0</v>
      </c>
      <c r="Q423" s="82">
        <v>421</v>
      </c>
      <c r="R423" s="38"/>
      <c r="S423" s="61">
        <v>0</v>
      </c>
      <c r="T423" s="68">
        <v>0</v>
      </c>
      <c r="U423" s="68">
        <v>0</v>
      </c>
      <c r="V423" s="68">
        <v>0</v>
      </c>
      <c r="W423" s="68">
        <v>0</v>
      </c>
      <c r="X423" s="68">
        <v>0</v>
      </c>
      <c r="Y423" s="68">
        <v>0</v>
      </c>
      <c r="Z423" s="68">
        <v>0</v>
      </c>
      <c r="AA423" s="68">
        <v>0</v>
      </c>
      <c r="AB423" s="68">
        <v>0</v>
      </c>
      <c r="AC423" s="68">
        <v>0</v>
      </c>
      <c r="AD423" s="68">
        <v>0</v>
      </c>
      <c r="AE423" s="68">
        <v>0</v>
      </c>
      <c r="AF423" s="79">
        <v>0</v>
      </c>
      <c r="AG423" s="74">
        <v>0</v>
      </c>
      <c r="AH423" s="82">
        <v>421</v>
      </c>
    </row>
    <row r="424" spans="3:34" ht="18" customHeight="1" x14ac:dyDescent="0.25">
      <c r="C424" s="68">
        <f>_xlfn.XLOOKUP($A424,'01'!$G$3:$G$100,'01'!$R$3:$R$100,"-")</f>
        <v>0</v>
      </c>
      <c r="D424" s="68">
        <f>_xlfn.XLOOKUP($A424,'02'!$G$3:$G$100,'02'!$R$3:$R$100,"-")</f>
        <v>0</v>
      </c>
      <c r="E424" s="68">
        <f>_xlfn.XLOOKUP($A424,'03'!$G$3:$G$100,'03'!$R$3:$R$100,"-")</f>
        <v>0</v>
      </c>
      <c r="F424" s="68">
        <f>_xlfn.XLOOKUP($A424,'04'!$G$3:$G$100,'04'!$R$3:$R$100,"-")</f>
        <v>0</v>
      </c>
      <c r="G424" s="68">
        <f>_xlfn.XLOOKUP($A424,'05'!$G$3:$G$100,'05'!$R$3:$R$100,"-")</f>
        <v>0</v>
      </c>
      <c r="H424" s="68">
        <f>_xlfn.XLOOKUP($A424,'06'!$G$3:$G$100,'06'!$R$3:$R$100,"-")</f>
        <v>0</v>
      </c>
      <c r="I424" s="68">
        <f>_xlfn.XLOOKUP($A424,'07'!$G$3:$G$100,'07'!$R$3:$R$100,"-")</f>
        <v>0</v>
      </c>
      <c r="J424" s="68">
        <f>_xlfn.XLOOKUP($A424,'08'!$G$3:$G$100,'08'!$R$3:$R$100,"-")</f>
        <v>0</v>
      </c>
      <c r="K424" s="68">
        <f>_xlfn.XLOOKUP($A424,'09'!$G$3:$G$100,'09'!$R$3:$R$100,"-")</f>
        <v>0</v>
      </c>
      <c r="L424" s="68">
        <f>_xlfn.XLOOKUP($A424,'10'!$G$3:$G$100,'10'!$R$3:$R$100,"-")</f>
        <v>0</v>
      </c>
      <c r="M424" s="68">
        <f>_xlfn.XLOOKUP($A424,'11'!$G$3:$G$100,'11'!$R$3:$R$100,"-")</f>
        <v>0</v>
      </c>
      <c r="N424" s="68">
        <f>_xlfn.XLOOKUP($A424,'12'!$G$3:$G$100,'12'!$R$3:$R$100,"-")</f>
        <v>0</v>
      </c>
      <c r="O424" s="79">
        <f>SUM(C424:N424)+_xlfn.XLOOKUP(A424,RegisteredPlayers!$F$3:$F$300,RegisteredPlayers!$H$3:$H$300,0)</f>
        <v>0</v>
      </c>
      <c r="P424" s="76">
        <f>_xlfn.XLOOKUP(A424,RegisteredPlayers!$F$3:$F$300,RegisteredPlayers!$I$3:$I$300,0)</f>
        <v>0</v>
      </c>
      <c r="Q424" s="82">
        <v>422</v>
      </c>
      <c r="R424" s="38"/>
      <c r="S424" s="61">
        <v>0</v>
      </c>
      <c r="T424" s="68">
        <v>0</v>
      </c>
      <c r="U424" s="68">
        <v>0</v>
      </c>
      <c r="V424" s="68">
        <v>0</v>
      </c>
      <c r="W424" s="68">
        <v>0</v>
      </c>
      <c r="X424" s="68">
        <v>0</v>
      </c>
      <c r="Y424" s="68">
        <v>0</v>
      </c>
      <c r="Z424" s="68">
        <v>0</v>
      </c>
      <c r="AA424" s="68">
        <v>0</v>
      </c>
      <c r="AB424" s="68">
        <v>0</v>
      </c>
      <c r="AC424" s="68">
        <v>0</v>
      </c>
      <c r="AD424" s="68">
        <v>0</v>
      </c>
      <c r="AE424" s="68">
        <v>0</v>
      </c>
      <c r="AF424" s="79">
        <v>0</v>
      </c>
      <c r="AG424" s="74">
        <v>0</v>
      </c>
      <c r="AH424" s="82">
        <v>422</v>
      </c>
    </row>
    <row r="425" spans="3:34" ht="18" customHeight="1" x14ac:dyDescent="0.25">
      <c r="C425" s="68">
        <f>_xlfn.XLOOKUP($A425,'01'!$G$3:$G$100,'01'!$R$3:$R$100,"-")</f>
        <v>0</v>
      </c>
      <c r="D425" s="68">
        <f>_xlfn.XLOOKUP($A425,'02'!$G$3:$G$100,'02'!$R$3:$R$100,"-")</f>
        <v>0</v>
      </c>
      <c r="E425" s="68">
        <f>_xlfn.XLOOKUP($A425,'03'!$G$3:$G$100,'03'!$R$3:$R$100,"-")</f>
        <v>0</v>
      </c>
      <c r="F425" s="68">
        <f>_xlfn.XLOOKUP($A425,'04'!$G$3:$G$100,'04'!$R$3:$R$100,"-")</f>
        <v>0</v>
      </c>
      <c r="G425" s="68">
        <f>_xlfn.XLOOKUP($A425,'05'!$G$3:$G$100,'05'!$R$3:$R$100,"-")</f>
        <v>0</v>
      </c>
      <c r="H425" s="68">
        <f>_xlfn.XLOOKUP($A425,'06'!$G$3:$G$100,'06'!$R$3:$R$100,"-")</f>
        <v>0</v>
      </c>
      <c r="I425" s="68">
        <f>_xlfn.XLOOKUP($A425,'07'!$G$3:$G$100,'07'!$R$3:$R$100,"-")</f>
        <v>0</v>
      </c>
      <c r="J425" s="68">
        <f>_xlfn.XLOOKUP($A425,'08'!$G$3:$G$100,'08'!$R$3:$R$100,"-")</f>
        <v>0</v>
      </c>
      <c r="K425" s="68">
        <f>_xlfn.XLOOKUP($A425,'09'!$G$3:$G$100,'09'!$R$3:$R$100,"-")</f>
        <v>0</v>
      </c>
      <c r="L425" s="68">
        <f>_xlfn.XLOOKUP($A425,'10'!$G$3:$G$100,'10'!$R$3:$R$100,"-")</f>
        <v>0</v>
      </c>
      <c r="M425" s="68">
        <f>_xlfn.XLOOKUP($A425,'11'!$G$3:$G$100,'11'!$R$3:$R$100,"-")</f>
        <v>0</v>
      </c>
      <c r="N425" s="68">
        <f>_xlfn.XLOOKUP($A425,'12'!$G$3:$G$100,'12'!$R$3:$R$100,"-")</f>
        <v>0</v>
      </c>
      <c r="O425" s="79">
        <f>SUM(C425:N425)+_xlfn.XLOOKUP(A425,RegisteredPlayers!$F$3:$F$300,RegisteredPlayers!$H$3:$H$300,0)</f>
        <v>0</v>
      </c>
      <c r="P425" s="76">
        <f>_xlfn.XLOOKUP(A425,RegisteredPlayers!$F$3:$F$300,RegisteredPlayers!$I$3:$I$300,0)</f>
        <v>0</v>
      </c>
      <c r="Q425" s="82">
        <v>423</v>
      </c>
      <c r="R425" s="38"/>
      <c r="S425" s="61">
        <v>0</v>
      </c>
      <c r="T425" s="68">
        <v>0</v>
      </c>
      <c r="U425" s="68">
        <v>0</v>
      </c>
      <c r="V425" s="68">
        <v>0</v>
      </c>
      <c r="W425" s="68">
        <v>0</v>
      </c>
      <c r="X425" s="68">
        <v>0</v>
      </c>
      <c r="Y425" s="68">
        <v>0</v>
      </c>
      <c r="Z425" s="68">
        <v>0</v>
      </c>
      <c r="AA425" s="68">
        <v>0</v>
      </c>
      <c r="AB425" s="68">
        <v>0</v>
      </c>
      <c r="AC425" s="68">
        <v>0</v>
      </c>
      <c r="AD425" s="68">
        <v>0</v>
      </c>
      <c r="AE425" s="68">
        <v>0</v>
      </c>
      <c r="AF425" s="79">
        <v>0</v>
      </c>
      <c r="AG425" s="74">
        <v>0</v>
      </c>
      <c r="AH425" s="82">
        <v>423</v>
      </c>
    </row>
    <row r="426" spans="3:34" ht="18" customHeight="1" x14ac:dyDescent="0.25">
      <c r="C426" s="68">
        <f>_xlfn.XLOOKUP($A426,'01'!$G$3:$G$100,'01'!$R$3:$R$100,"-")</f>
        <v>0</v>
      </c>
      <c r="D426" s="68">
        <f>_xlfn.XLOOKUP($A426,'02'!$G$3:$G$100,'02'!$R$3:$R$100,"-")</f>
        <v>0</v>
      </c>
      <c r="E426" s="68">
        <f>_xlfn.XLOOKUP($A426,'03'!$G$3:$G$100,'03'!$R$3:$R$100,"-")</f>
        <v>0</v>
      </c>
      <c r="F426" s="68">
        <f>_xlfn.XLOOKUP($A426,'04'!$G$3:$G$100,'04'!$R$3:$R$100,"-")</f>
        <v>0</v>
      </c>
      <c r="G426" s="68">
        <f>_xlfn.XLOOKUP($A426,'05'!$G$3:$G$100,'05'!$R$3:$R$100,"-")</f>
        <v>0</v>
      </c>
      <c r="H426" s="68">
        <f>_xlfn.XLOOKUP($A426,'06'!$G$3:$G$100,'06'!$R$3:$R$100,"-")</f>
        <v>0</v>
      </c>
      <c r="I426" s="68">
        <f>_xlfn.XLOOKUP($A426,'07'!$G$3:$G$100,'07'!$R$3:$R$100,"-")</f>
        <v>0</v>
      </c>
      <c r="J426" s="68">
        <f>_xlfn.XLOOKUP($A426,'08'!$G$3:$G$100,'08'!$R$3:$R$100,"-")</f>
        <v>0</v>
      </c>
      <c r="K426" s="68">
        <f>_xlfn.XLOOKUP($A426,'09'!$G$3:$G$100,'09'!$R$3:$R$100,"-")</f>
        <v>0</v>
      </c>
      <c r="L426" s="68">
        <f>_xlfn.XLOOKUP($A426,'10'!$G$3:$G$100,'10'!$R$3:$R$100,"-")</f>
        <v>0</v>
      </c>
      <c r="M426" s="68">
        <f>_xlfn.XLOOKUP($A426,'11'!$G$3:$G$100,'11'!$R$3:$R$100,"-")</f>
        <v>0</v>
      </c>
      <c r="N426" s="68">
        <f>_xlfn.XLOOKUP($A426,'12'!$G$3:$G$100,'12'!$R$3:$R$100,"-")</f>
        <v>0</v>
      </c>
      <c r="O426" s="79">
        <f>SUM(C426:N426)+_xlfn.XLOOKUP(A426,RegisteredPlayers!$F$3:$F$300,RegisteredPlayers!$H$3:$H$300,0)</f>
        <v>0</v>
      </c>
      <c r="P426" s="76">
        <f>_xlfn.XLOOKUP(A426,RegisteredPlayers!$F$3:$F$300,RegisteredPlayers!$I$3:$I$300,0)</f>
        <v>0</v>
      </c>
      <c r="Q426" s="82">
        <v>424</v>
      </c>
      <c r="R426" s="38"/>
      <c r="S426" s="61">
        <v>0</v>
      </c>
      <c r="T426" s="68">
        <v>0</v>
      </c>
      <c r="U426" s="68">
        <v>0</v>
      </c>
      <c r="V426" s="68">
        <v>0</v>
      </c>
      <c r="W426" s="68">
        <v>0</v>
      </c>
      <c r="X426" s="68">
        <v>0</v>
      </c>
      <c r="Y426" s="68">
        <v>0</v>
      </c>
      <c r="Z426" s="68">
        <v>0</v>
      </c>
      <c r="AA426" s="68">
        <v>0</v>
      </c>
      <c r="AB426" s="68">
        <v>0</v>
      </c>
      <c r="AC426" s="68">
        <v>0</v>
      </c>
      <c r="AD426" s="68">
        <v>0</v>
      </c>
      <c r="AE426" s="68">
        <v>0</v>
      </c>
      <c r="AF426" s="79">
        <v>0</v>
      </c>
      <c r="AG426" s="74">
        <v>0</v>
      </c>
      <c r="AH426" s="82">
        <v>424</v>
      </c>
    </row>
    <row r="427" spans="3:34" ht="18" customHeight="1" x14ac:dyDescent="0.25">
      <c r="C427" s="68">
        <f>_xlfn.XLOOKUP($A427,'01'!$G$3:$G$100,'01'!$R$3:$R$100,"-")</f>
        <v>0</v>
      </c>
      <c r="D427" s="68">
        <f>_xlfn.XLOOKUP($A427,'02'!$G$3:$G$100,'02'!$R$3:$R$100,"-")</f>
        <v>0</v>
      </c>
      <c r="E427" s="68">
        <f>_xlfn.XLOOKUP($A427,'03'!$G$3:$G$100,'03'!$R$3:$R$100,"-")</f>
        <v>0</v>
      </c>
      <c r="F427" s="68">
        <f>_xlfn.XLOOKUP($A427,'04'!$G$3:$G$100,'04'!$R$3:$R$100,"-")</f>
        <v>0</v>
      </c>
      <c r="G427" s="68">
        <f>_xlfn.XLOOKUP($A427,'05'!$G$3:$G$100,'05'!$R$3:$R$100,"-")</f>
        <v>0</v>
      </c>
      <c r="H427" s="68">
        <f>_xlfn.XLOOKUP($A427,'06'!$G$3:$G$100,'06'!$R$3:$R$100,"-")</f>
        <v>0</v>
      </c>
      <c r="I427" s="68">
        <f>_xlfn.XLOOKUP($A427,'07'!$G$3:$G$100,'07'!$R$3:$R$100,"-")</f>
        <v>0</v>
      </c>
      <c r="J427" s="68">
        <f>_xlfn.XLOOKUP($A427,'08'!$G$3:$G$100,'08'!$R$3:$R$100,"-")</f>
        <v>0</v>
      </c>
      <c r="K427" s="68">
        <f>_xlfn.XLOOKUP($A427,'09'!$G$3:$G$100,'09'!$R$3:$R$100,"-")</f>
        <v>0</v>
      </c>
      <c r="L427" s="68">
        <f>_xlfn.XLOOKUP($A427,'10'!$G$3:$G$100,'10'!$R$3:$R$100,"-")</f>
        <v>0</v>
      </c>
      <c r="M427" s="68">
        <f>_xlfn.XLOOKUP($A427,'11'!$G$3:$G$100,'11'!$R$3:$R$100,"-")</f>
        <v>0</v>
      </c>
      <c r="N427" s="68">
        <f>_xlfn.XLOOKUP($A427,'12'!$G$3:$G$100,'12'!$R$3:$R$100,"-")</f>
        <v>0</v>
      </c>
      <c r="O427" s="79">
        <f>SUM(C427:N427)+_xlfn.XLOOKUP(A427,RegisteredPlayers!$F$3:$F$300,RegisteredPlayers!$H$3:$H$300,0)</f>
        <v>0</v>
      </c>
      <c r="P427" s="76">
        <f>_xlfn.XLOOKUP(A427,RegisteredPlayers!$F$3:$F$300,RegisteredPlayers!$I$3:$I$300,0)</f>
        <v>0</v>
      </c>
      <c r="Q427" s="83">
        <v>425</v>
      </c>
      <c r="R427" s="38"/>
      <c r="S427" s="61">
        <v>0</v>
      </c>
      <c r="T427" s="68">
        <v>0</v>
      </c>
      <c r="U427" s="68">
        <v>0</v>
      </c>
      <c r="V427" s="68">
        <v>0</v>
      </c>
      <c r="W427" s="68">
        <v>0</v>
      </c>
      <c r="X427" s="68">
        <v>0</v>
      </c>
      <c r="Y427" s="68">
        <v>0</v>
      </c>
      <c r="Z427" s="68">
        <v>0</v>
      </c>
      <c r="AA427" s="68">
        <v>0</v>
      </c>
      <c r="AB427" s="68">
        <v>0</v>
      </c>
      <c r="AC427" s="68">
        <v>0</v>
      </c>
      <c r="AD427" s="68">
        <v>0</v>
      </c>
      <c r="AE427" s="68">
        <v>0</v>
      </c>
      <c r="AF427" s="79">
        <v>0</v>
      </c>
      <c r="AG427" s="74">
        <v>0</v>
      </c>
      <c r="AH427" s="83">
        <v>425</v>
      </c>
    </row>
    <row r="428" spans="3:34" ht="18" customHeight="1" x14ac:dyDescent="0.25">
      <c r="C428" s="68">
        <f>_xlfn.XLOOKUP($A428,'01'!$G$3:$G$100,'01'!$R$3:$R$100,"-")</f>
        <v>0</v>
      </c>
      <c r="D428" s="68">
        <f>_xlfn.XLOOKUP($A428,'02'!$G$3:$G$100,'02'!$R$3:$R$100,"-")</f>
        <v>0</v>
      </c>
      <c r="E428" s="68">
        <f>_xlfn.XLOOKUP($A428,'03'!$G$3:$G$100,'03'!$R$3:$R$100,"-")</f>
        <v>0</v>
      </c>
      <c r="F428" s="68">
        <f>_xlfn.XLOOKUP($A428,'04'!$G$3:$G$100,'04'!$R$3:$R$100,"-")</f>
        <v>0</v>
      </c>
      <c r="G428" s="68">
        <f>_xlfn.XLOOKUP($A428,'05'!$G$3:$G$100,'05'!$R$3:$R$100,"-")</f>
        <v>0</v>
      </c>
      <c r="H428" s="68">
        <f>_xlfn.XLOOKUP($A428,'06'!$G$3:$G$100,'06'!$R$3:$R$100,"-")</f>
        <v>0</v>
      </c>
      <c r="I428" s="68">
        <f>_xlfn.XLOOKUP($A428,'07'!$G$3:$G$100,'07'!$R$3:$R$100,"-")</f>
        <v>0</v>
      </c>
      <c r="J428" s="68">
        <f>_xlfn.XLOOKUP($A428,'08'!$G$3:$G$100,'08'!$R$3:$R$100,"-")</f>
        <v>0</v>
      </c>
      <c r="K428" s="68">
        <f>_xlfn.XLOOKUP($A428,'09'!$G$3:$G$100,'09'!$R$3:$R$100,"-")</f>
        <v>0</v>
      </c>
      <c r="L428" s="68">
        <f>_xlfn.XLOOKUP($A428,'10'!$G$3:$G$100,'10'!$R$3:$R$100,"-")</f>
        <v>0</v>
      </c>
      <c r="M428" s="68">
        <f>_xlfn.XLOOKUP($A428,'11'!$G$3:$G$100,'11'!$R$3:$R$100,"-")</f>
        <v>0</v>
      </c>
      <c r="N428" s="68">
        <f>_xlfn.XLOOKUP($A428,'12'!$G$3:$G$100,'12'!$R$3:$R$100,"-")</f>
        <v>0</v>
      </c>
      <c r="O428" s="79">
        <f>SUM(C428:N428)+_xlfn.XLOOKUP(A428,RegisteredPlayers!$F$3:$F$300,RegisteredPlayers!$H$3:$H$300,0)</f>
        <v>0</v>
      </c>
      <c r="P428" s="76">
        <f>_xlfn.XLOOKUP(A428,RegisteredPlayers!$F$3:$F$300,RegisteredPlayers!$I$3:$I$300,0)</f>
        <v>0</v>
      </c>
      <c r="Q428" s="82">
        <v>426</v>
      </c>
      <c r="R428" s="38"/>
      <c r="S428" s="61">
        <v>0</v>
      </c>
      <c r="T428" s="68">
        <v>0</v>
      </c>
      <c r="U428" s="68">
        <v>0</v>
      </c>
      <c r="V428" s="68">
        <v>0</v>
      </c>
      <c r="W428" s="68">
        <v>0</v>
      </c>
      <c r="X428" s="68">
        <v>0</v>
      </c>
      <c r="Y428" s="68">
        <v>0</v>
      </c>
      <c r="Z428" s="68">
        <v>0</v>
      </c>
      <c r="AA428" s="68">
        <v>0</v>
      </c>
      <c r="AB428" s="68">
        <v>0</v>
      </c>
      <c r="AC428" s="68">
        <v>0</v>
      </c>
      <c r="AD428" s="68">
        <v>0</v>
      </c>
      <c r="AE428" s="68">
        <v>0</v>
      </c>
      <c r="AF428" s="79">
        <v>0</v>
      </c>
      <c r="AG428" s="74">
        <v>0</v>
      </c>
      <c r="AH428" s="82">
        <v>426</v>
      </c>
    </row>
    <row r="429" spans="3:34" ht="18" customHeight="1" x14ac:dyDescent="0.25">
      <c r="C429" s="68">
        <f>_xlfn.XLOOKUP($A429,'01'!$G$3:$G$100,'01'!$R$3:$R$100,"-")</f>
        <v>0</v>
      </c>
      <c r="D429" s="68">
        <f>_xlfn.XLOOKUP($A429,'02'!$G$3:$G$100,'02'!$R$3:$R$100,"-")</f>
        <v>0</v>
      </c>
      <c r="E429" s="68">
        <f>_xlfn.XLOOKUP($A429,'03'!$G$3:$G$100,'03'!$R$3:$R$100,"-")</f>
        <v>0</v>
      </c>
      <c r="F429" s="68">
        <f>_xlfn.XLOOKUP($A429,'04'!$G$3:$G$100,'04'!$R$3:$R$100,"-")</f>
        <v>0</v>
      </c>
      <c r="G429" s="68">
        <f>_xlfn.XLOOKUP($A429,'05'!$G$3:$G$100,'05'!$R$3:$R$100,"-")</f>
        <v>0</v>
      </c>
      <c r="H429" s="68">
        <f>_xlfn.XLOOKUP($A429,'06'!$G$3:$G$100,'06'!$R$3:$R$100,"-")</f>
        <v>0</v>
      </c>
      <c r="I429" s="68">
        <f>_xlfn.XLOOKUP($A429,'07'!$G$3:$G$100,'07'!$R$3:$R$100,"-")</f>
        <v>0</v>
      </c>
      <c r="J429" s="68">
        <f>_xlfn.XLOOKUP($A429,'08'!$G$3:$G$100,'08'!$R$3:$R$100,"-")</f>
        <v>0</v>
      </c>
      <c r="K429" s="68">
        <f>_xlfn.XLOOKUP($A429,'09'!$G$3:$G$100,'09'!$R$3:$R$100,"-")</f>
        <v>0</v>
      </c>
      <c r="L429" s="68">
        <f>_xlfn.XLOOKUP($A429,'10'!$G$3:$G$100,'10'!$R$3:$R$100,"-")</f>
        <v>0</v>
      </c>
      <c r="M429" s="68">
        <f>_xlfn.XLOOKUP($A429,'11'!$G$3:$G$100,'11'!$R$3:$R$100,"-")</f>
        <v>0</v>
      </c>
      <c r="N429" s="68">
        <f>_xlfn.XLOOKUP($A429,'12'!$G$3:$G$100,'12'!$R$3:$R$100,"-")</f>
        <v>0</v>
      </c>
      <c r="O429" s="79">
        <f>SUM(C429:N429)+_xlfn.XLOOKUP(A429,RegisteredPlayers!$F$3:$F$300,RegisteredPlayers!$H$3:$H$300,0)</f>
        <v>0</v>
      </c>
      <c r="P429" s="76">
        <f>_xlfn.XLOOKUP(A429,RegisteredPlayers!$F$3:$F$300,RegisteredPlayers!$I$3:$I$300,0)</f>
        <v>0</v>
      </c>
      <c r="Q429" s="82">
        <v>427</v>
      </c>
      <c r="R429" s="38"/>
      <c r="S429" s="61">
        <v>0</v>
      </c>
      <c r="T429" s="68">
        <v>0</v>
      </c>
      <c r="U429" s="68">
        <v>0</v>
      </c>
      <c r="V429" s="68">
        <v>0</v>
      </c>
      <c r="W429" s="68">
        <v>0</v>
      </c>
      <c r="X429" s="68">
        <v>0</v>
      </c>
      <c r="Y429" s="68">
        <v>0</v>
      </c>
      <c r="Z429" s="68">
        <v>0</v>
      </c>
      <c r="AA429" s="68">
        <v>0</v>
      </c>
      <c r="AB429" s="68">
        <v>0</v>
      </c>
      <c r="AC429" s="68">
        <v>0</v>
      </c>
      <c r="AD429" s="68">
        <v>0</v>
      </c>
      <c r="AE429" s="68">
        <v>0</v>
      </c>
      <c r="AF429" s="79">
        <v>0</v>
      </c>
      <c r="AG429" s="74">
        <v>0</v>
      </c>
      <c r="AH429" s="82">
        <v>427</v>
      </c>
    </row>
    <row r="430" spans="3:34" ht="18" customHeight="1" x14ac:dyDescent="0.25">
      <c r="C430" s="68">
        <f>_xlfn.XLOOKUP($A430,'01'!$G$3:$G$100,'01'!$R$3:$R$100,"-")</f>
        <v>0</v>
      </c>
      <c r="D430" s="68">
        <f>_xlfn.XLOOKUP($A430,'02'!$G$3:$G$100,'02'!$R$3:$R$100,"-")</f>
        <v>0</v>
      </c>
      <c r="E430" s="68">
        <f>_xlfn.XLOOKUP($A430,'03'!$G$3:$G$100,'03'!$R$3:$R$100,"-")</f>
        <v>0</v>
      </c>
      <c r="F430" s="68">
        <f>_xlfn.XLOOKUP($A430,'04'!$G$3:$G$100,'04'!$R$3:$R$100,"-")</f>
        <v>0</v>
      </c>
      <c r="G430" s="68">
        <f>_xlfn.XLOOKUP($A430,'05'!$G$3:$G$100,'05'!$R$3:$R$100,"-")</f>
        <v>0</v>
      </c>
      <c r="H430" s="68">
        <f>_xlfn.XLOOKUP($A430,'06'!$G$3:$G$100,'06'!$R$3:$R$100,"-")</f>
        <v>0</v>
      </c>
      <c r="I430" s="68">
        <f>_xlfn.XLOOKUP($A430,'07'!$G$3:$G$100,'07'!$R$3:$R$100,"-")</f>
        <v>0</v>
      </c>
      <c r="J430" s="68">
        <f>_xlfn.XLOOKUP($A430,'08'!$G$3:$G$100,'08'!$R$3:$R$100,"-")</f>
        <v>0</v>
      </c>
      <c r="K430" s="68">
        <f>_xlfn.XLOOKUP($A430,'09'!$G$3:$G$100,'09'!$R$3:$R$100,"-")</f>
        <v>0</v>
      </c>
      <c r="L430" s="68">
        <f>_xlfn.XLOOKUP($A430,'10'!$G$3:$G$100,'10'!$R$3:$R$100,"-")</f>
        <v>0</v>
      </c>
      <c r="M430" s="68">
        <f>_xlfn.XLOOKUP($A430,'11'!$G$3:$G$100,'11'!$R$3:$R$100,"-")</f>
        <v>0</v>
      </c>
      <c r="N430" s="68">
        <f>_xlfn.XLOOKUP($A430,'12'!$G$3:$G$100,'12'!$R$3:$R$100,"-")</f>
        <v>0</v>
      </c>
      <c r="O430" s="79">
        <f>SUM(C430:N430)+_xlfn.XLOOKUP(A430,RegisteredPlayers!$F$3:$F$300,RegisteredPlayers!$H$3:$H$300,0)</f>
        <v>0</v>
      </c>
      <c r="P430" s="76">
        <f>_xlfn.XLOOKUP(A430,RegisteredPlayers!$F$3:$F$300,RegisteredPlayers!$I$3:$I$300,0)</f>
        <v>0</v>
      </c>
      <c r="Q430" s="82">
        <v>428</v>
      </c>
      <c r="R430" s="38"/>
      <c r="S430" s="61">
        <v>0</v>
      </c>
      <c r="T430" s="68">
        <v>0</v>
      </c>
      <c r="U430" s="68">
        <v>0</v>
      </c>
      <c r="V430" s="68">
        <v>0</v>
      </c>
      <c r="W430" s="68">
        <v>0</v>
      </c>
      <c r="X430" s="68">
        <v>0</v>
      </c>
      <c r="Y430" s="68">
        <v>0</v>
      </c>
      <c r="Z430" s="68">
        <v>0</v>
      </c>
      <c r="AA430" s="68">
        <v>0</v>
      </c>
      <c r="AB430" s="68">
        <v>0</v>
      </c>
      <c r="AC430" s="68">
        <v>0</v>
      </c>
      <c r="AD430" s="68">
        <v>0</v>
      </c>
      <c r="AE430" s="68">
        <v>0</v>
      </c>
      <c r="AF430" s="79">
        <v>0</v>
      </c>
      <c r="AG430" s="74">
        <v>0</v>
      </c>
      <c r="AH430" s="82">
        <v>428</v>
      </c>
    </row>
    <row r="431" spans="3:34" ht="18" customHeight="1" x14ac:dyDescent="0.25">
      <c r="C431" s="68">
        <f>_xlfn.XLOOKUP($A431,'01'!$G$3:$G$100,'01'!$R$3:$R$100,"-")</f>
        <v>0</v>
      </c>
      <c r="D431" s="68">
        <f>_xlfn.XLOOKUP($A431,'02'!$G$3:$G$100,'02'!$R$3:$R$100,"-")</f>
        <v>0</v>
      </c>
      <c r="E431" s="68">
        <f>_xlfn.XLOOKUP($A431,'03'!$G$3:$G$100,'03'!$R$3:$R$100,"-")</f>
        <v>0</v>
      </c>
      <c r="F431" s="68">
        <f>_xlfn.XLOOKUP($A431,'04'!$G$3:$G$100,'04'!$R$3:$R$100,"-")</f>
        <v>0</v>
      </c>
      <c r="G431" s="68">
        <f>_xlfn.XLOOKUP($A431,'05'!$G$3:$G$100,'05'!$R$3:$R$100,"-")</f>
        <v>0</v>
      </c>
      <c r="H431" s="68">
        <f>_xlfn.XLOOKUP($A431,'06'!$G$3:$G$100,'06'!$R$3:$R$100,"-")</f>
        <v>0</v>
      </c>
      <c r="I431" s="68">
        <f>_xlfn.XLOOKUP($A431,'07'!$G$3:$G$100,'07'!$R$3:$R$100,"-")</f>
        <v>0</v>
      </c>
      <c r="J431" s="68">
        <f>_xlfn.XLOOKUP($A431,'08'!$G$3:$G$100,'08'!$R$3:$R$100,"-")</f>
        <v>0</v>
      </c>
      <c r="K431" s="68">
        <f>_xlfn.XLOOKUP($A431,'09'!$G$3:$G$100,'09'!$R$3:$R$100,"-")</f>
        <v>0</v>
      </c>
      <c r="L431" s="68">
        <f>_xlfn.XLOOKUP($A431,'10'!$G$3:$G$100,'10'!$R$3:$R$100,"-")</f>
        <v>0</v>
      </c>
      <c r="M431" s="68">
        <f>_xlfn.XLOOKUP($A431,'11'!$G$3:$G$100,'11'!$R$3:$R$100,"-")</f>
        <v>0</v>
      </c>
      <c r="N431" s="68">
        <f>_xlfn.XLOOKUP($A431,'12'!$G$3:$G$100,'12'!$R$3:$R$100,"-")</f>
        <v>0</v>
      </c>
      <c r="O431" s="79">
        <f>SUM(C431:N431)+_xlfn.XLOOKUP(A431,RegisteredPlayers!$F$3:$F$300,RegisteredPlayers!$H$3:$H$300,0)</f>
        <v>0</v>
      </c>
      <c r="P431" s="76">
        <f>_xlfn.XLOOKUP(A431,RegisteredPlayers!$F$3:$F$300,RegisteredPlayers!$I$3:$I$300,0)</f>
        <v>0</v>
      </c>
      <c r="Q431" s="82">
        <v>429</v>
      </c>
      <c r="R431" s="38"/>
      <c r="S431" s="61">
        <v>0</v>
      </c>
      <c r="T431" s="68">
        <v>0</v>
      </c>
      <c r="U431" s="68">
        <v>0</v>
      </c>
      <c r="V431" s="68">
        <v>0</v>
      </c>
      <c r="W431" s="68">
        <v>0</v>
      </c>
      <c r="X431" s="68">
        <v>0</v>
      </c>
      <c r="Y431" s="68">
        <v>0</v>
      </c>
      <c r="Z431" s="68">
        <v>0</v>
      </c>
      <c r="AA431" s="68">
        <v>0</v>
      </c>
      <c r="AB431" s="68">
        <v>0</v>
      </c>
      <c r="AC431" s="68">
        <v>0</v>
      </c>
      <c r="AD431" s="68">
        <v>0</v>
      </c>
      <c r="AE431" s="68">
        <v>0</v>
      </c>
      <c r="AF431" s="79">
        <v>0</v>
      </c>
      <c r="AG431" s="74">
        <v>0</v>
      </c>
      <c r="AH431" s="82">
        <v>429</v>
      </c>
    </row>
    <row r="432" spans="3:34" ht="18" customHeight="1" x14ac:dyDescent="0.25">
      <c r="C432" s="68">
        <f>_xlfn.XLOOKUP($A432,'01'!$G$3:$G$100,'01'!$R$3:$R$100,"-")</f>
        <v>0</v>
      </c>
      <c r="D432" s="68">
        <f>_xlfn.XLOOKUP($A432,'02'!$G$3:$G$100,'02'!$R$3:$R$100,"-")</f>
        <v>0</v>
      </c>
      <c r="E432" s="68">
        <f>_xlfn.XLOOKUP($A432,'03'!$G$3:$G$100,'03'!$R$3:$R$100,"-")</f>
        <v>0</v>
      </c>
      <c r="F432" s="68">
        <f>_xlfn.XLOOKUP($A432,'04'!$G$3:$G$100,'04'!$R$3:$R$100,"-")</f>
        <v>0</v>
      </c>
      <c r="G432" s="68">
        <f>_xlfn.XLOOKUP($A432,'05'!$G$3:$G$100,'05'!$R$3:$R$100,"-")</f>
        <v>0</v>
      </c>
      <c r="H432" s="68">
        <f>_xlfn.XLOOKUP($A432,'06'!$G$3:$G$100,'06'!$R$3:$R$100,"-")</f>
        <v>0</v>
      </c>
      <c r="I432" s="68">
        <f>_xlfn.XLOOKUP($A432,'07'!$G$3:$G$100,'07'!$R$3:$R$100,"-")</f>
        <v>0</v>
      </c>
      <c r="J432" s="68">
        <f>_xlfn.XLOOKUP($A432,'08'!$G$3:$G$100,'08'!$R$3:$R$100,"-")</f>
        <v>0</v>
      </c>
      <c r="K432" s="68">
        <f>_xlfn.XLOOKUP($A432,'09'!$G$3:$G$100,'09'!$R$3:$R$100,"-")</f>
        <v>0</v>
      </c>
      <c r="L432" s="68">
        <f>_xlfn.XLOOKUP($A432,'10'!$G$3:$G$100,'10'!$R$3:$R$100,"-")</f>
        <v>0</v>
      </c>
      <c r="M432" s="68">
        <f>_xlfn.XLOOKUP($A432,'11'!$G$3:$G$100,'11'!$R$3:$R$100,"-")</f>
        <v>0</v>
      </c>
      <c r="N432" s="68">
        <f>_xlfn.XLOOKUP($A432,'12'!$G$3:$G$100,'12'!$R$3:$R$100,"-")</f>
        <v>0</v>
      </c>
      <c r="O432" s="79">
        <f>SUM(C432:N432)+_xlfn.XLOOKUP(A432,RegisteredPlayers!$F$3:$F$300,RegisteredPlayers!$H$3:$H$300,0)</f>
        <v>0</v>
      </c>
      <c r="P432" s="76">
        <f>_xlfn.XLOOKUP(A432,RegisteredPlayers!$F$3:$F$300,RegisteredPlayers!$I$3:$I$300,0)</f>
        <v>0</v>
      </c>
      <c r="Q432" s="82">
        <v>430</v>
      </c>
      <c r="R432" s="38"/>
      <c r="S432" s="61">
        <v>0</v>
      </c>
      <c r="T432" s="68">
        <v>0</v>
      </c>
      <c r="U432" s="68">
        <v>0</v>
      </c>
      <c r="V432" s="68">
        <v>0</v>
      </c>
      <c r="W432" s="68">
        <v>0</v>
      </c>
      <c r="X432" s="68">
        <v>0</v>
      </c>
      <c r="Y432" s="68">
        <v>0</v>
      </c>
      <c r="Z432" s="68">
        <v>0</v>
      </c>
      <c r="AA432" s="68">
        <v>0</v>
      </c>
      <c r="AB432" s="68">
        <v>0</v>
      </c>
      <c r="AC432" s="68">
        <v>0</v>
      </c>
      <c r="AD432" s="68">
        <v>0</v>
      </c>
      <c r="AE432" s="68">
        <v>0</v>
      </c>
      <c r="AF432" s="79">
        <v>0</v>
      </c>
      <c r="AG432" s="74">
        <v>0</v>
      </c>
      <c r="AH432" s="82">
        <v>430</v>
      </c>
    </row>
    <row r="433" spans="3:34" ht="18" customHeight="1" x14ac:dyDescent="0.25">
      <c r="C433" s="68">
        <f>_xlfn.XLOOKUP($A433,'01'!$G$3:$G$100,'01'!$R$3:$R$100,"-")</f>
        <v>0</v>
      </c>
      <c r="D433" s="68">
        <f>_xlfn.XLOOKUP($A433,'02'!$G$3:$G$100,'02'!$R$3:$R$100,"-")</f>
        <v>0</v>
      </c>
      <c r="E433" s="68">
        <f>_xlfn.XLOOKUP($A433,'03'!$G$3:$G$100,'03'!$R$3:$R$100,"-")</f>
        <v>0</v>
      </c>
      <c r="F433" s="68">
        <f>_xlfn.XLOOKUP($A433,'04'!$G$3:$G$100,'04'!$R$3:$R$100,"-")</f>
        <v>0</v>
      </c>
      <c r="G433" s="68">
        <f>_xlfn.XLOOKUP($A433,'05'!$G$3:$G$100,'05'!$R$3:$R$100,"-")</f>
        <v>0</v>
      </c>
      <c r="H433" s="68">
        <f>_xlfn.XLOOKUP($A433,'06'!$G$3:$G$100,'06'!$R$3:$R$100,"-")</f>
        <v>0</v>
      </c>
      <c r="I433" s="68">
        <f>_xlfn.XLOOKUP($A433,'07'!$G$3:$G$100,'07'!$R$3:$R$100,"-")</f>
        <v>0</v>
      </c>
      <c r="J433" s="68">
        <f>_xlfn.XLOOKUP($A433,'08'!$G$3:$G$100,'08'!$R$3:$R$100,"-")</f>
        <v>0</v>
      </c>
      <c r="K433" s="68">
        <f>_xlfn.XLOOKUP($A433,'09'!$G$3:$G$100,'09'!$R$3:$R$100,"-")</f>
        <v>0</v>
      </c>
      <c r="L433" s="68">
        <f>_xlfn.XLOOKUP($A433,'10'!$G$3:$G$100,'10'!$R$3:$R$100,"-")</f>
        <v>0</v>
      </c>
      <c r="M433" s="68">
        <f>_xlfn.XLOOKUP($A433,'11'!$G$3:$G$100,'11'!$R$3:$R$100,"-")</f>
        <v>0</v>
      </c>
      <c r="N433" s="68">
        <f>_xlfn.XLOOKUP($A433,'12'!$G$3:$G$100,'12'!$R$3:$R$100,"-")</f>
        <v>0</v>
      </c>
      <c r="O433" s="79">
        <f>SUM(C433:N433)+_xlfn.XLOOKUP(A433,RegisteredPlayers!$F$3:$F$300,RegisteredPlayers!$H$3:$H$300,0)</f>
        <v>0</v>
      </c>
      <c r="P433" s="76">
        <f>_xlfn.XLOOKUP(A433,RegisteredPlayers!$F$3:$F$300,RegisteredPlayers!$I$3:$I$300,0)</f>
        <v>0</v>
      </c>
      <c r="Q433" s="82">
        <v>431</v>
      </c>
      <c r="R433" s="38"/>
      <c r="S433" s="61">
        <v>0</v>
      </c>
      <c r="T433" s="68">
        <v>0</v>
      </c>
      <c r="U433" s="68">
        <v>0</v>
      </c>
      <c r="V433" s="68">
        <v>0</v>
      </c>
      <c r="W433" s="68">
        <v>0</v>
      </c>
      <c r="X433" s="68">
        <v>0</v>
      </c>
      <c r="Y433" s="68">
        <v>0</v>
      </c>
      <c r="Z433" s="68">
        <v>0</v>
      </c>
      <c r="AA433" s="68">
        <v>0</v>
      </c>
      <c r="AB433" s="68">
        <v>0</v>
      </c>
      <c r="AC433" s="68">
        <v>0</v>
      </c>
      <c r="AD433" s="68">
        <v>0</v>
      </c>
      <c r="AE433" s="68">
        <v>0</v>
      </c>
      <c r="AF433" s="79">
        <v>0</v>
      </c>
      <c r="AG433" s="74">
        <v>0</v>
      </c>
      <c r="AH433" s="82">
        <v>431</v>
      </c>
    </row>
    <row r="434" spans="3:34" ht="18" customHeight="1" x14ac:dyDescent="0.25">
      <c r="C434" s="68">
        <f>_xlfn.XLOOKUP($A434,'01'!$G$3:$G$100,'01'!$R$3:$R$100,"-")</f>
        <v>0</v>
      </c>
      <c r="D434" s="68">
        <f>_xlfn.XLOOKUP($A434,'02'!$G$3:$G$100,'02'!$R$3:$R$100,"-")</f>
        <v>0</v>
      </c>
      <c r="E434" s="68">
        <f>_xlfn.XLOOKUP($A434,'03'!$G$3:$G$100,'03'!$R$3:$R$100,"-")</f>
        <v>0</v>
      </c>
      <c r="F434" s="68">
        <f>_xlfn.XLOOKUP($A434,'04'!$G$3:$G$100,'04'!$R$3:$R$100,"-")</f>
        <v>0</v>
      </c>
      <c r="G434" s="68">
        <f>_xlfn.XLOOKUP($A434,'05'!$G$3:$G$100,'05'!$R$3:$R$100,"-")</f>
        <v>0</v>
      </c>
      <c r="H434" s="68">
        <f>_xlfn.XLOOKUP($A434,'06'!$G$3:$G$100,'06'!$R$3:$R$100,"-")</f>
        <v>0</v>
      </c>
      <c r="I434" s="68">
        <f>_xlfn.XLOOKUP($A434,'07'!$G$3:$G$100,'07'!$R$3:$R$100,"-")</f>
        <v>0</v>
      </c>
      <c r="J434" s="68">
        <f>_xlfn.XLOOKUP($A434,'08'!$G$3:$G$100,'08'!$R$3:$R$100,"-")</f>
        <v>0</v>
      </c>
      <c r="K434" s="68">
        <f>_xlfn.XLOOKUP($A434,'09'!$G$3:$G$100,'09'!$R$3:$R$100,"-")</f>
        <v>0</v>
      </c>
      <c r="L434" s="68">
        <f>_xlfn.XLOOKUP($A434,'10'!$G$3:$G$100,'10'!$R$3:$R$100,"-")</f>
        <v>0</v>
      </c>
      <c r="M434" s="68">
        <f>_xlfn.XLOOKUP($A434,'11'!$G$3:$G$100,'11'!$R$3:$R$100,"-")</f>
        <v>0</v>
      </c>
      <c r="N434" s="68">
        <f>_xlfn.XLOOKUP($A434,'12'!$G$3:$G$100,'12'!$R$3:$R$100,"-")</f>
        <v>0</v>
      </c>
      <c r="O434" s="79">
        <f>SUM(C434:N434)+_xlfn.XLOOKUP(A434,RegisteredPlayers!$F$3:$F$300,RegisteredPlayers!$H$3:$H$300,0)</f>
        <v>0</v>
      </c>
      <c r="P434" s="76">
        <f>_xlfn.XLOOKUP(A434,RegisteredPlayers!$F$3:$F$300,RegisteredPlayers!$I$3:$I$300,0)</f>
        <v>0</v>
      </c>
      <c r="Q434" s="82">
        <v>432</v>
      </c>
      <c r="R434" s="38"/>
      <c r="S434" s="61">
        <v>0</v>
      </c>
      <c r="T434" s="68">
        <v>0</v>
      </c>
      <c r="U434" s="68">
        <v>0</v>
      </c>
      <c r="V434" s="68">
        <v>0</v>
      </c>
      <c r="W434" s="68">
        <v>0</v>
      </c>
      <c r="X434" s="68">
        <v>0</v>
      </c>
      <c r="Y434" s="68">
        <v>0</v>
      </c>
      <c r="Z434" s="68">
        <v>0</v>
      </c>
      <c r="AA434" s="68">
        <v>0</v>
      </c>
      <c r="AB434" s="68">
        <v>0</v>
      </c>
      <c r="AC434" s="68">
        <v>0</v>
      </c>
      <c r="AD434" s="68">
        <v>0</v>
      </c>
      <c r="AE434" s="68">
        <v>0</v>
      </c>
      <c r="AF434" s="79">
        <v>0</v>
      </c>
      <c r="AG434" s="74">
        <v>0</v>
      </c>
      <c r="AH434" s="82">
        <v>432</v>
      </c>
    </row>
    <row r="435" spans="3:34" ht="18" customHeight="1" x14ac:dyDescent="0.25">
      <c r="C435" s="68">
        <f>_xlfn.XLOOKUP($A435,'01'!$G$3:$G$100,'01'!$R$3:$R$100,"-")</f>
        <v>0</v>
      </c>
      <c r="D435" s="68">
        <f>_xlfn.XLOOKUP($A435,'02'!$G$3:$G$100,'02'!$R$3:$R$100,"-")</f>
        <v>0</v>
      </c>
      <c r="E435" s="68">
        <f>_xlfn.XLOOKUP($A435,'03'!$G$3:$G$100,'03'!$R$3:$R$100,"-")</f>
        <v>0</v>
      </c>
      <c r="F435" s="68">
        <f>_xlfn.XLOOKUP($A435,'04'!$G$3:$G$100,'04'!$R$3:$R$100,"-")</f>
        <v>0</v>
      </c>
      <c r="G435" s="68">
        <f>_xlfn.XLOOKUP($A435,'05'!$G$3:$G$100,'05'!$R$3:$R$100,"-")</f>
        <v>0</v>
      </c>
      <c r="H435" s="68">
        <f>_xlfn.XLOOKUP($A435,'06'!$G$3:$G$100,'06'!$R$3:$R$100,"-")</f>
        <v>0</v>
      </c>
      <c r="I435" s="68">
        <f>_xlfn.XLOOKUP($A435,'07'!$G$3:$G$100,'07'!$R$3:$R$100,"-")</f>
        <v>0</v>
      </c>
      <c r="J435" s="68">
        <f>_xlfn.XLOOKUP($A435,'08'!$G$3:$G$100,'08'!$R$3:$R$100,"-")</f>
        <v>0</v>
      </c>
      <c r="K435" s="68">
        <f>_xlfn.XLOOKUP($A435,'09'!$G$3:$G$100,'09'!$R$3:$R$100,"-")</f>
        <v>0</v>
      </c>
      <c r="L435" s="68">
        <f>_xlfn.XLOOKUP($A435,'10'!$G$3:$G$100,'10'!$R$3:$R$100,"-")</f>
        <v>0</v>
      </c>
      <c r="M435" s="68">
        <f>_xlfn.XLOOKUP($A435,'11'!$G$3:$G$100,'11'!$R$3:$R$100,"-")</f>
        <v>0</v>
      </c>
      <c r="N435" s="68">
        <f>_xlfn.XLOOKUP($A435,'12'!$G$3:$G$100,'12'!$R$3:$R$100,"-")</f>
        <v>0</v>
      </c>
      <c r="O435" s="79">
        <f>SUM(C435:N435)+_xlfn.XLOOKUP(A435,RegisteredPlayers!$F$3:$F$300,RegisteredPlayers!$H$3:$H$300,0)</f>
        <v>0</v>
      </c>
      <c r="P435" s="76">
        <f>_xlfn.XLOOKUP(A435,RegisteredPlayers!$F$3:$F$300,RegisteredPlayers!$I$3:$I$300,0)</f>
        <v>0</v>
      </c>
      <c r="Q435" s="82">
        <v>433</v>
      </c>
      <c r="R435" s="38"/>
      <c r="S435" s="61">
        <v>0</v>
      </c>
      <c r="T435" s="68">
        <v>0</v>
      </c>
      <c r="U435" s="68">
        <v>0</v>
      </c>
      <c r="V435" s="68">
        <v>0</v>
      </c>
      <c r="W435" s="68">
        <v>0</v>
      </c>
      <c r="X435" s="68">
        <v>0</v>
      </c>
      <c r="Y435" s="68">
        <v>0</v>
      </c>
      <c r="Z435" s="68">
        <v>0</v>
      </c>
      <c r="AA435" s="68">
        <v>0</v>
      </c>
      <c r="AB435" s="68">
        <v>0</v>
      </c>
      <c r="AC435" s="68">
        <v>0</v>
      </c>
      <c r="AD435" s="68">
        <v>0</v>
      </c>
      <c r="AE435" s="68">
        <v>0</v>
      </c>
      <c r="AF435" s="79">
        <v>0</v>
      </c>
      <c r="AG435" s="74">
        <v>0</v>
      </c>
      <c r="AH435" s="82">
        <v>433</v>
      </c>
    </row>
    <row r="436" spans="3:34" ht="18" customHeight="1" x14ac:dyDescent="0.25">
      <c r="C436" s="68">
        <f>_xlfn.XLOOKUP($A436,'01'!$G$3:$G$100,'01'!$R$3:$R$100,"-")</f>
        <v>0</v>
      </c>
      <c r="D436" s="68">
        <f>_xlfn.XLOOKUP($A436,'02'!$G$3:$G$100,'02'!$R$3:$R$100,"-")</f>
        <v>0</v>
      </c>
      <c r="E436" s="68">
        <f>_xlfn.XLOOKUP($A436,'03'!$G$3:$G$100,'03'!$R$3:$R$100,"-")</f>
        <v>0</v>
      </c>
      <c r="F436" s="68">
        <f>_xlfn.XLOOKUP($A436,'04'!$G$3:$G$100,'04'!$R$3:$R$100,"-")</f>
        <v>0</v>
      </c>
      <c r="G436" s="68">
        <f>_xlfn.XLOOKUP($A436,'05'!$G$3:$G$100,'05'!$R$3:$R$100,"-")</f>
        <v>0</v>
      </c>
      <c r="H436" s="68">
        <f>_xlfn.XLOOKUP($A436,'06'!$G$3:$G$100,'06'!$R$3:$R$100,"-")</f>
        <v>0</v>
      </c>
      <c r="I436" s="68">
        <f>_xlfn.XLOOKUP($A436,'07'!$G$3:$G$100,'07'!$R$3:$R$100,"-")</f>
        <v>0</v>
      </c>
      <c r="J436" s="68">
        <f>_xlfn.XLOOKUP($A436,'08'!$G$3:$G$100,'08'!$R$3:$R$100,"-")</f>
        <v>0</v>
      </c>
      <c r="K436" s="68">
        <f>_xlfn.XLOOKUP($A436,'09'!$G$3:$G$100,'09'!$R$3:$R$100,"-")</f>
        <v>0</v>
      </c>
      <c r="L436" s="68">
        <f>_xlfn.XLOOKUP($A436,'10'!$G$3:$G$100,'10'!$R$3:$R$100,"-")</f>
        <v>0</v>
      </c>
      <c r="M436" s="68">
        <f>_xlfn.XLOOKUP($A436,'11'!$G$3:$G$100,'11'!$R$3:$R$100,"-")</f>
        <v>0</v>
      </c>
      <c r="N436" s="68">
        <f>_xlfn.XLOOKUP($A436,'12'!$G$3:$G$100,'12'!$R$3:$R$100,"-")</f>
        <v>0</v>
      </c>
      <c r="O436" s="79">
        <f>SUM(C436:N436)+_xlfn.XLOOKUP(A436,RegisteredPlayers!$F$3:$F$300,RegisteredPlayers!$H$3:$H$300,0)</f>
        <v>0</v>
      </c>
      <c r="P436" s="76">
        <f>_xlfn.XLOOKUP(A436,RegisteredPlayers!$F$3:$F$300,RegisteredPlayers!$I$3:$I$300,0)</f>
        <v>0</v>
      </c>
      <c r="Q436" s="82">
        <v>434</v>
      </c>
      <c r="R436" s="38"/>
      <c r="S436" s="61">
        <v>0</v>
      </c>
      <c r="T436" s="68">
        <v>0</v>
      </c>
      <c r="U436" s="68">
        <v>0</v>
      </c>
      <c r="V436" s="68">
        <v>0</v>
      </c>
      <c r="W436" s="68">
        <v>0</v>
      </c>
      <c r="X436" s="68">
        <v>0</v>
      </c>
      <c r="Y436" s="68">
        <v>0</v>
      </c>
      <c r="Z436" s="68">
        <v>0</v>
      </c>
      <c r="AA436" s="68">
        <v>0</v>
      </c>
      <c r="AB436" s="68">
        <v>0</v>
      </c>
      <c r="AC436" s="68">
        <v>0</v>
      </c>
      <c r="AD436" s="68">
        <v>0</v>
      </c>
      <c r="AE436" s="68">
        <v>0</v>
      </c>
      <c r="AF436" s="79">
        <v>0</v>
      </c>
      <c r="AG436" s="74">
        <v>0</v>
      </c>
      <c r="AH436" s="82">
        <v>434</v>
      </c>
    </row>
    <row r="437" spans="3:34" ht="18" customHeight="1" x14ac:dyDescent="0.25">
      <c r="C437" s="68">
        <f>_xlfn.XLOOKUP($A437,'01'!$G$3:$G$100,'01'!$R$3:$R$100,"-")</f>
        <v>0</v>
      </c>
      <c r="D437" s="68">
        <f>_xlfn.XLOOKUP($A437,'02'!$G$3:$G$100,'02'!$R$3:$R$100,"-")</f>
        <v>0</v>
      </c>
      <c r="E437" s="68">
        <f>_xlfn.XLOOKUP($A437,'03'!$G$3:$G$100,'03'!$R$3:$R$100,"-")</f>
        <v>0</v>
      </c>
      <c r="F437" s="68">
        <f>_xlfn.XLOOKUP($A437,'04'!$G$3:$G$100,'04'!$R$3:$R$100,"-")</f>
        <v>0</v>
      </c>
      <c r="G437" s="68">
        <f>_xlfn.XLOOKUP($A437,'05'!$G$3:$G$100,'05'!$R$3:$R$100,"-")</f>
        <v>0</v>
      </c>
      <c r="H437" s="68">
        <f>_xlfn.XLOOKUP($A437,'06'!$G$3:$G$100,'06'!$R$3:$R$100,"-")</f>
        <v>0</v>
      </c>
      <c r="I437" s="68">
        <f>_xlfn.XLOOKUP($A437,'07'!$G$3:$G$100,'07'!$R$3:$R$100,"-")</f>
        <v>0</v>
      </c>
      <c r="J437" s="68">
        <f>_xlfn.XLOOKUP($A437,'08'!$G$3:$G$100,'08'!$R$3:$R$100,"-")</f>
        <v>0</v>
      </c>
      <c r="K437" s="68">
        <f>_xlfn.XLOOKUP($A437,'09'!$G$3:$G$100,'09'!$R$3:$R$100,"-")</f>
        <v>0</v>
      </c>
      <c r="L437" s="68">
        <f>_xlfn.XLOOKUP($A437,'10'!$G$3:$G$100,'10'!$R$3:$R$100,"-")</f>
        <v>0</v>
      </c>
      <c r="M437" s="68">
        <f>_xlfn.XLOOKUP($A437,'11'!$G$3:$G$100,'11'!$R$3:$R$100,"-")</f>
        <v>0</v>
      </c>
      <c r="N437" s="68">
        <f>_xlfn.XLOOKUP($A437,'12'!$G$3:$G$100,'12'!$R$3:$R$100,"-")</f>
        <v>0</v>
      </c>
      <c r="O437" s="79">
        <f>SUM(C437:N437)+_xlfn.XLOOKUP(A437,RegisteredPlayers!$F$3:$F$300,RegisteredPlayers!$H$3:$H$300,0)</f>
        <v>0</v>
      </c>
      <c r="P437" s="76">
        <f>_xlfn.XLOOKUP(A437,RegisteredPlayers!$F$3:$F$300,RegisteredPlayers!$I$3:$I$300,0)</f>
        <v>0</v>
      </c>
      <c r="Q437" s="83">
        <v>435</v>
      </c>
      <c r="R437" s="38"/>
      <c r="S437" s="61">
        <v>0</v>
      </c>
      <c r="T437" s="68">
        <v>0</v>
      </c>
      <c r="U437" s="68">
        <v>0</v>
      </c>
      <c r="V437" s="68">
        <v>0</v>
      </c>
      <c r="W437" s="68">
        <v>0</v>
      </c>
      <c r="X437" s="68">
        <v>0</v>
      </c>
      <c r="Y437" s="68">
        <v>0</v>
      </c>
      <c r="Z437" s="68">
        <v>0</v>
      </c>
      <c r="AA437" s="68">
        <v>0</v>
      </c>
      <c r="AB437" s="68">
        <v>0</v>
      </c>
      <c r="AC437" s="68">
        <v>0</v>
      </c>
      <c r="AD437" s="68">
        <v>0</v>
      </c>
      <c r="AE437" s="68">
        <v>0</v>
      </c>
      <c r="AF437" s="79">
        <v>0</v>
      </c>
      <c r="AG437" s="74">
        <v>0</v>
      </c>
      <c r="AH437" s="83">
        <v>435</v>
      </c>
    </row>
    <row r="438" spans="3:34" ht="18" customHeight="1" x14ac:dyDescent="0.25">
      <c r="C438" s="68">
        <f>_xlfn.XLOOKUP($A438,'01'!$G$3:$G$100,'01'!$R$3:$R$100,"-")</f>
        <v>0</v>
      </c>
      <c r="D438" s="68">
        <f>_xlfn.XLOOKUP($A438,'02'!$G$3:$G$100,'02'!$R$3:$R$100,"-")</f>
        <v>0</v>
      </c>
      <c r="E438" s="68">
        <f>_xlfn.XLOOKUP($A438,'03'!$G$3:$G$100,'03'!$R$3:$R$100,"-")</f>
        <v>0</v>
      </c>
      <c r="F438" s="68">
        <f>_xlfn.XLOOKUP($A438,'04'!$G$3:$G$100,'04'!$R$3:$R$100,"-")</f>
        <v>0</v>
      </c>
      <c r="G438" s="68">
        <f>_xlfn.XLOOKUP($A438,'05'!$G$3:$G$100,'05'!$R$3:$R$100,"-")</f>
        <v>0</v>
      </c>
      <c r="H438" s="68">
        <f>_xlfn.XLOOKUP($A438,'06'!$G$3:$G$100,'06'!$R$3:$R$100,"-")</f>
        <v>0</v>
      </c>
      <c r="I438" s="68">
        <f>_xlfn.XLOOKUP($A438,'07'!$G$3:$G$100,'07'!$R$3:$R$100,"-")</f>
        <v>0</v>
      </c>
      <c r="J438" s="68">
        <f>_xlfn.XLOOKUP($A438,'08'!$G$3:$G$100,'08'!$R$3:$R$100,"-")</f>
        <v>0</v>
      </c>
      <c r="K438" s="68">
        <f>_xlfn.XLOOKUP($A438,'09'!$G$3:$G$100,'09'!$R$3:$R$100,"-")</f>
        <v>0</v>
      </c>
      <c r="L438" s="68">
        <f>_xlfn.XLOOKUP($A438,'10'!$G$3:$G$100,'10'!$R$3:$R$100,"-")</f>
        <v>0</v>
      </c>
      <c r="M438" s="68">
        <f>_xlfn.XLOOKUP($A438,'11'!$G$3:$G$100,'11'!$R$3:$R$100,"-")</f>
        <v>0</v>
      </c>
      <c r="N438" s="68">
        <f>_xlfn.XLOOKUP($A438,'12'!$G$3:$G$100,'12'!$R$3:$R$100,"-")</f>
        <v>0</v>
      </c>
      <c r="O438" s="79">
        <f>SUM(C438:N438)+_xlfn.XLOOKUP(A438,RegisteredPlayers!$F$3:$F$300,RegisteredPlayers!$H$3:$H$300,0)</f>
        <v>0</v>
      </c>
      <c r="P438" s="76">
        <f>_xlfn.XLOOKUP(A438,RegisteredPlayers!$F$3:$F$300,RegisteredPlayers!$I$3:$I$300,0)</f>
        <v>0</v>
      </c>
      <c r="Q438" s="82">
        <v>436</v>
      </c>
      <c r="R438" s="38"/>
      <c r="S438" s="61">
        <v>0</v>
      </c>
      <c r="T438" s="68">
        <v>0</v>
      </c>
      <c r="U438" s="68">
        <v>0</v>
      </c>
      <c r="V438" s="68">
        <v>0</v>
      </c>
      <c r="W438" s="68">
        <v>0</v>
      </c>
      <c r="X438" s="68">
        <v>0</v>
      </c>
      <c r="Y438" s="68">
        <v>0</v>
      </c>
      <c r="Z438" s="68">
        <v>0</v>
      </c>
      <c r="AA438" s="68">
        <v>0</v>
      </c>
      <c r="AB438" s="68">
        <v>0</v>
      </c>
      <c r="AC438" s="68">
        <v>0</v>
      </c>
      <c r="AD438" s="68">
        <v>0</v>
      </c>
      <c r="AE438" s="68">
        <v>0</v>
      </c>
      <c r="AF438" s="79">
        <v>0</v>
      </c>
      <c r="AG438" s="74">
        <v>0</v>
      </c>
      <c r="AH438" s="82">
        <v>436</v>
      </c>
    </row>
    <row r="439" spans="3:34" ht="18" customHeight="1" x14ac:dyDescent="0.25">
      <c r="C439" s="68">
        <f>_xlfn.XLOOKUP($A439,'01'!$G$3:$G$100,'01'!$R$3:$R$100,"-")</f>
        <v>0</v>
      </c>
      <c r="D439" s="68">
        <f>_xlfn.XLOOKUP($A439,'02'!$G$3:$G$100,'02'!$R$3:$R$100,"-")</f>
        <v>0</v>
      </c>
      <c r="E439" s="68">
        <f>_xlfn.XLOOKUP($A439,'03'!$G$3:$G$100,'03'!$R$3:$R$100,"-")</f>
        <v>0</v>
      </c>
      <c r="F439" s="68">
        <f>_xlfn.XLOOKUP($A439,'04'!$G$3:$G$100,'04'!$R$3:$R$100,"-")</f>
        <v>0</v>
      </c>
      <c r="G439" s="68">
        <f>_xlfn.XLOOKUP($A439,'05'!$G$3:$G$100,'05'!$R$3:$R$100,"-")</f>
        <v>0</v>
      </c>
      <c r="H439" s="68">
        <f>_xlfn.XLOOKUP($A439,'06'!$G$3:$G$100,'06'!$R$3:$R$100,"-")</f>
        <v>0</v>
      </c>
      <c r="I439" s="68">
        <f>_xlfn.XLOOKUP($A439,'07'!$G$3:$G$100,'07'!$R$3:$R$100,"-")</f>
        <v>0</v>
      </c>
      <c r="J439" s="68">
        <f>_xlfn.XLOOKUP($A439,'08'!$G$3:$G$100,'08'!$R$3:$R$100,"-")</f>
        <v>0</v>
      </c>
      <c r="K439" s="68">
        <f>_xlfn.XLOOKUP($A439,'09'!$G$3:$G$100,'09'!$R$3:$R$100,"-")</f>
        <v>0</v>
      </c>
      <c r="L439" s="68">
        <f>_xlfn.XLOOKUP($A439,'10'!$G$3:$G$100,'10'!$R$3:$R$100,"-")</f>
        <v>0</v>
      </c>
      <c r="M439" s="68">
        <f>_xlfn.XLOOKUP($A439,'11'!$G$3:$G$100,'11'!$R$3:$R$100,"-")</f>
        <v>0</v>
      </c>
      <c r="N439" s="68">
        <f>_xlfn.XLOOKUP($A439,'12'!$G$3:$G$100,'12'!$R$3:$R$100,"-")</f>
        <v>0</v>
      </c>
      <c r="O439" s="79">
        <f>SUM(C439:N439)+_xlfn.XLOOKUP(A439,RegisteredPlayers!$F$3:$F$300,RegisteredPlayers!$H$3:$H$300,0)</f>
        <v>0</v>
      </c>
      <c r="P439" s="76">
        <f>_xlfn.XLOOKUP(A439,RegisteredPlayers!$F$3:$F$300,RegisteredPlayers!$I$3:$I$300,0)</f>
        <v>0</v>
      </c>
      <c r="Q439" s="82">
        <v>437</v>
      </c>
      <c r="R439" s="38"/>
      <c r="S439" s="61">
        <v>0</v>
      </c>
      <c r="T439" s="68">
        <v>0</v>
      </c>
      <c r="U439" s="68">
        <v>0</v>
      </c>
      <c r="V439" s="68">
        <v>0</v>
      </c>
      <c r="W439" s="68">
        <v>0</v>
      </c>
      <c r="X439" s="68">
        <v>0</v>
      </c>
      <c r="Y439" s="68">
        <v>0</v>
      </c>
      <c r="Z439" s="68">
        <v>0</v>
      </c>
      <c r="AA439" s="68">
        <v>0</v>
      </c>
      <c r="AB439" s="68">
        <v>0</v>
      </c>
      <c r="AC439" s="68">
        <v>0</v>
      </c>
      <c r="AD439" s="68">
        <v>0</v>
      </c>
      <c r="AE439" s="68">
        <v>0</v>
      </c>
      <c r="AF439" s="79">
        <v>0</v>
      </c>
      <c r="AG439" s="74">
        <v>0</v>
      </c>
      <c r="AH439" s="82">
        <v>437</v>
      </c>
    </row>
    <row r="440" spans="3:34" ht="18" customHeight="1" x14ac:dyDescent="0.25">
      <c r="C440" s="68">
        <f>_xlfn.XLOOKUP($A440,'01'!$G$3:$G$100,'01'!$R$3:$R$100,"-")</f>
        <v>0</v>
      </c>
      <c r="D440" s="68">
        <f>_xlfn.XLOOKUP($A440,'02'!$G$3:$G$100,'02'!$R$3:$R$100,"-")</f>
        <v>0</v>
      </c>
      <c r="E440" s="68">
        <f>_xlfn.XLOOKUP($A440,'03'!$G$3:$G$100,'03'!$R$3:$R$100,"-")</f>
        <v>0</v>
      </c>
      <c r="F440" s="68">
        <f>_xlfn.XLOOKUP($A440,'04'!$G$3:$G$100,'04'!$R$3:$R$100,"-")</f>
        <v>0</v>
      </c>
      <c r="G440" s="68">
        <f>_xlfn.XLOOKUP($A440,'05'!$G$3:$G$100,'05'!$R$3:$R$100,"-")</f>
        <v>0</v>
      </c>
      <c r="H440" s="68">
        <f>_xlfn.XLOOKUP($A440,'06'!$G$3:$G$100,'06'!$R$3:$R$100,"-")</f>
        <v>0</v>
      </c>
      <c r="I440" s="68">
        <f>_xlfn.XLOOKUP($A440,'07'!$G$3:$G$100,'07'!$R$3:$R$100,"-")</f>
        <v>0</v>
      </c>
      <c r="J440" s="68">
        <f>_xlfn.XLOOKUP($A440,'08'!$G$3:$G$100,'08'!$R$3:$R$100,"-")</f>
        <v>0</v>
      </c>
      <c r="K440" s="68">
        <f>_xlfn.XLOOKUP($A440,'09'!$G$3:$G$100,'09'!$R$3:$R$100,"-")</f>
        <v>0</v>
      </c>
      <c r="L440" s="68">
        <f>_xlfn.XLOOKUP($A440,'10'!$G$3:$G$100,'10'!$R$3:$R$100,"-")</f>
        <v>0</v>
      </c>
      <c r="M440" s="68">
        <f>_xlfn.XLOOKUP($A440,'11'!$G$3:$G$100,'11'!$R$3:$R$100,"-")</f>
        <v>0</v>
      </c>
      <c r="N440" s="68">
        <f>_xlfn.XLOOKUP($A440,'12'!$G$3:$G$100,'12'!$R$3:$R$100,"-")</f>
        <v>0</v>
      </c>
      <c r="O440" s="79">
        <f>SUM(C440:N440)+_xlfn.XLOOKUP(A440,RegisteredPlayers!$F$3:$F$300,RegisteredPlayers!$H$3:$H$300,0)</f>
        <v>0</v>
      </c>
      <c r="P440" s="76">
        <f>_xlfn.XLOOKUP(A440,RegisteredPlayers!$F$3:$F$300,RegisteredPlayers!$I$3:$I$300,0)</f>
        <v>0</v>
      </c>
      <c r="Q440" s="82">
        <v>438</v>
      </c>
      <c r="R440" s="38"/>
      <c r="S440" s="61">
        <v>0</v>
      </c>
      <c r="T440" s="68">
        <v>0</v>
      </c>
      <c r="U440" s="68">
        <v>0</v>
      </c>
      <c r="V440" s="68">
        <v>0</v>
      </c>
      <c r="W440" s="68">
        <v>0</v>
      </c>
      <c r="X440" s="68">
        <v>0</v>
      </c>
      <c r="Y440" s="68">
        <v>0</v>
      </c>
      <c r="Z440" s="68">
        <v>0</v>
      </c>
      <c r="AA440" s="68">
        <v>0</v>
      </c>
      <c r="AB440" s="68">
        <v>0</v>
      </c>
      <c r="AC440" s="68">
        <v>0</v>
      </c>
      <c r="AD440" s="68">
        <v>0</v>
      </c>
      <c r="AE440" s="68">
        <v>0</v>
      </c>
      <c r="AF440" s="79">
        <v>0</v>
      </c>
      <c r="AG440" s="74">
        <v>0</v>
      </c>
      <c r="AH440" s="82">
        <v>438</v>
      </c>
    </row>
    <row r="441" spans="3:34" ht="18" customHeight="1" x14ac:dyDescent="0.25">
      <c r="C441" s="68">
        <f>_xlfn.XLOOKUP($A441,'01'!$G$3:$G$100,'01'!$R$3:$R$100,"-")</f>
        <v>0</v>
      </c>
      <c r="D441" s="68">
        <f>_xlfn.XLOOKUP($A441,'02'!$G$3:$G$100,'02'!$R$3:$R$100,"-")</f>
        <v>0</v>
      </c>
      <c r="E441" s="68">
        <f>_xlfn.XLOOKUP($A441,'03'!$G$3:$G$100,'03'!$R$3:$R$100,"-")</f>
        <v>0</v>
      </c>
      <c r="F441" s="68">
        <f>_xlfn.XLOOKUP($A441,'04'!$G$3:$G$100,'04'!$R$3:$R$100,"-")</f>
        <v>0</v>
      </c>
      <c r="G441" s="68">
        <f>_xlfn.XLOOKUP($A441,'05'!$G$3:$G$100,'05'!$R$3:$R$100,"-")</f>
        <v>0</v>
      </c>
      <c r="H441" s="68">
        <f>_xlfn.XLOOKUP($A441,'06'!$G$3:$G$100,'06'!$R$3:$R$100,"-")</f>
        <v>0</v>
      </c>
      <c r="I441" s="68">
        <f>_xlfn.XLOOKUP($A441,'07'!$G$3:$G$100,'07'!$R$3:$R$100,"-")</f>
        <v>0</v>
      </c>
      <c r="J441" s="68">
        <f>_xlfn.XLOOKUP($A441,'08'!$G$3:$G$100,'08'!$R$3:$R$100,"-")</f>
        <v>0</v>
      </c>
      <c r="K441" s="68">
        <f>_xlfn.XLOOKUP($A441,'09'!$G$3:$G$100,'09'!$R$3:$R$100,"-")</f>
        <v>0</v>
      </c>
      <c r="L441" s="68">
        <f>_xlfn.XLOOKUP($A441,'10'!$G$3:$G$100,'10'!$R$3:$R$100,"-")</f>
        <v>0</v>
      </c>
      <c r="M441" s="68">
        <f>_xlfn.XLOOKUP($A441,'11'!$G$3:$G$100,'11'!$R$3:$R$100,"-")</f>
        <v>0</v>
      </c>
      <c r="N441" s="68">
        <f>_xlfn.XLOOKUP($A441,'12'!$G$3:$G$100,'12'!$R$3:$R$100,"-")</f>
        <v>0</v>
      </c>
      <c r="O441" s="79">
        <f>SUM(C441:N441)+_xlfn.XLOOKUP(A441,RegisteredPlayers!$F$3:$F$300,RegisteredPlayers!$H$3:$H$300,0)</f>
        <v>0</v>
      </c>
      <c r="P441" s="76">
        <f>_xlfn.XLOOKUP(A441,RegisteredPlayers!$F$3:$F$300,RegisteredPlayers!$I$3:$I$300,0)</f>
        <v>0</v>
      </c>
      <c r="Q441" s="82">
        <v>439</v>
      </c>
      <c r="R441" s="38"/>
      <c r="S441" s="61">
        <v>0</v>
      </c>
      <c r="T441" s="68">
        <v>0</v>
      </c>
      <c r="U441" s="68">
        <v>0</v>
      </c>
      <c r="V441" s="68">
        <v>0</v>
      </c>
      <c r="W441" s="68">
        <v>0</v>
      </c>
      <c r="X441" s="68">
        <v>0</v>
      </c>
      <c r="Y441" s="68">
        <v>0</v>
      </c>
      <c r="Z441" s="68">
        <v>0</v>
      </c>
      <c r="AA441" s="68">
        <v>0</v>
      </c>
      <c r="AB441" s="68">
        <v>0</v>
      </c>
      <c r="AC441" s="68">
        <v>0</v>
      </c>
      <c r="AD441" s="68">
        <v>0</v>
      </c>
      <c r="AE441" s="68">
        <v>0</v>
      </c>
      <c r="AF441" s="79">
        <v>0</v>
      </c>
      <c r="AG441" s="74">
        <v>0</v>
      </c>
      <c r="AH441" s="82">
        <v>439</v>
      </c>
    </row>
    <row r="442" spans="3:34" ht="18" customHeight="1" x14ac:dyDescent="0.25">
      <c r="C442" s="68">
        <f>_xlfn.XLOOKUP($A442,'01'!$G$3:$G$100,'01'!$R$3:$R$100,"-")</f>
        <v>0</v>
      </c>
      <c r="D442" s="68">
        <f>_xlfn.XLOOKUP($A442,'02'!$G$3:$G$100,'02'!$R$3:$R$100,"-")</f>
        <v>0</v>
      </c>
      <c r="E442" s="68">
        <f>_xlfn.XLOOKUP($A442,'03'!$G$3:$G$100,'03'!$R$3:$R$100,"-")</f>
        <v>0</v>
      </c>
      <c r="F442" s="68">
        <f>_xlfn.XLOOKUP($A442,'04'!$G$3:$G$100,'04'!$R$3:$R$100,"-")</f>
        <v>0</v>
      </c>
      <c r="G442" s="68">
        <f>_xlfn.XLOOKUP($A442,'05'!$G$3:$G$100,'05'!$R$3:$R$100,"-")</f>
        <v>0</v>
      </c>
      <c r="H442" s="68">
        <f>_xlfn.XLOOKUP($A442,'06'!$G$3:$G$100,'06'!$R$3:$R$100,"-")</f>
        <v>0</v>
      </c>
      <c r="I442" s="68">
        <f>_xlfn.XLOOKUP($A442,'07'!$G$3:$G$100,'07'!$R$3:$R$100,"-")</f>
        <v>0</v>
      </c>
      <c r="J442" s="68">
        <f>_xlfn.XLOOKUP($A442,'08'!$G$3:$G$100,'08'!$R$3:$R$100,"-")</f>
        <v>0</v>
      </c>
      <c r="K442" s="68">
        <f>_xlfn.XLOOKUP($A442,'09'!$G$3:$G$100,'09'!$R$3:$R$100,"-")</f>
        <v>0</v>
      </c>
      <c r="L442" s="68">
        <f>_xlfn.XLOOKUP($A442,'10'!$G$3:$G$100,'10'!$R$3:$R$100,"-")</f>
        <v>0</v>
      </c>
      <c r="M442" s="68">
        <f>_xlfn.XLOOKUP($A442,'11'!$G$3:$G$100,'11'!$R$3:$R$100,"-")</f>
        <v>0</v>
      </c>
      <c r="N442" s="68">
        <f>_xlfn.XLOOKUP($A442,'12'!$G$3:$G$100,'12'!$R$3:$R$100,"-")</f>
        <v>0</v>
      </c>
      <c r="O442" s="79">
        <f>SUM(C442:N442)+_xlfn.XLOOKUP(A442,RegisteredPlayers!$F$3:$F$300,RegisteredPlayers!$H$3:$H$300,0)</f>
        <v>0</v>
      </c>
      <c r="P442" s="76">
        <f>_xlfn.XLOOKUP(A442,RegisteredPlayers!$F$3:$F$300,RegisteredPlayers!$I$3:$I$300,0)</f>
        <v>0</v>
      </c>
      <c r="Q442" s="82">
        <v>440</v>
      </c>
      <c r="R442" s="38"/>
      <c r="S442" s="61">
        <v>0</v>
      </c>
      <c r="T442" s="68">
        <v>0</v>
      </c>
      <c r="U442" s="68">
        <v>0</v>
      </c>
      <c r="V442" s="68">
        <v>0</v>
      </c>
      <c r="W442" s="68">
        <v>0</v>
      </c>
      <c r="X442" s="68">
        <v>0</v>
      </c>
      <c r="Y442" s="68">
        <v>0</v>
      </c>
      <c r="Z442" s="68">
        <v>0</v>
      </c>
      <c r="AA442" s="68">
        <v>0</v>
      </c>
      <c r="AB442" s="68">
        <v>0</v>
      </c>
      <c r="AC442" s="68">
        <v>0</v>
      </c>
      <c r="AD442" s="68">
        <v>0</v>
      </c>
      <c r="AE442" s="68">
        <v>0</v>
      </c>
      <c r="AF442" s="79">
        <v>0</v>
      </c>
      <c r="AG442" s="74">
        <v>0</v>
      </c>
      <c r="AH442" s="82">
        <v>440</v>
      </c>
    </row>
    <row r="443" spans="3:34" ht="18" customHeight="1" x14ac:dyDescent="0.25">
      <c r="C443" s="68">
        <f>_xlfn.XLOOKUP($A443,'01'!$G$3:$G$100,'01'!$R$3:$R$100,"-")</f>
        <v>0</v>
      </c>
      <c r="D443" s="68">
        <f>_xlfn.XLOOKUP($A443,'02'!$G$3:$G$100,'02'!$R$3:$R$100,"-")</f>
        <v>0</v>
      </c>
      <c r="E443" s="68">
        <f>_xlfn.XLOOKUP($A443,'03'!$G$3:$G$100,'03'!$R$3:$R$100,"-")</f>
        <v>0</v>
      </c>
      <c r="F443" s="68">
        <f>_xlfn.XLOOKUP($A443,'04'!$G$3:$G$100,'04'!$R$3:$R$100,"-")</f>
        <v>0</v>
      </c>
      <c r="G443" s="68">
        <f>_xlfn.XLOOKUP($A443,'05'!$G$3:$G$100,'05'!$R$3:$R$100,"-")</f>
        <v>0</v>
      </c>
      <c r="H443" s="68">
        <f>_xlfn.XLOOKUP($A443,'06'!$G$3:$G$100,'06'!$R$3:$R$100,"-")</f>
        <v>0</v>
      </c>
      <c r="I443" s="68">
        <f>_xlfn.XLOOKUP($A443,'07'!$G$3:$G$100,'07'!$R$3:$R$100,"-")</f>
        <v>0</v>
      </c>
      <c r="J443" s="68">
        <f>_xlfn.XLOOKUP($A443,'08'!$G$3:$G$100,'08'!$R$3:$R$100,"-")</f>
        <v>0</v>
      </c>
      <c r="K443" s="68">
        <f>_xlfn.XLOOKUP($A443,'09'!$G$3:$G$100,'09'!$R$3:$R$100,"-")</f>
        <v>0</v>
      </c>
      <c r="L443" s="68">
        <f>_xlfn.XLOOKUP($A443,'10'!$G$3:$G$100,'10'!$R$3:$R$100,"-")</f>
        <v>0</v>
      </c>
      <c r="M443" s="68">
        <f>_xlfn.XLOOKUP($A443,'11'!$G$3:$G$100,'11'!$R$3:$R$100,"-")</f>
        <v>0</v>
      </c>
      <c r="N443" s="68">
        <f>_xlfn.XLOOKUP($A443,'12'!$G$3:$G$100,'12'!$R$3:$R$100,"-")</f>
        <v>0</v>
      </c>
      <c r="O443" s="79">
        <f>SUM(C443:N443)+_xlfn.XLOOKUP(A443,RegisteredPlayers!$F$3:$F$300,RegisteredPlayers!$H$3:$H$300,0)</f>
        <v>0</v>
      </c>
      <c r="P443" s="76">
        <f>_xlfn.XLOOKUP(A443,RegisteredPlayers!$F$3:$F$300,RegisteredPlayers!$I$3:$I$300,0)</f>
        <v>0</v>
      </c>
      <c r="Q443" s="82">
        <v>441</v>
      </c>
      <c r="R443" s="38"/>
      <c r="S443" s="61">
        <v>0</v>
      </c>
      <c r="T443" s="68">
        <v>0</v>
      </c>
      <c r="U443" s="68">
        <v>0</v>
      </c>
      <c r="V443" s="68">
        <v>0</v>
      </c>
      <c r="W443" s="68">
        <v>0</v>
      </c>
      <c r="X443" s="68">
        <v>0</v>
      </c>
      <c r="Y443" s="68">
        <v>0</v>
      </c>
      <c r="Z443" s="68">
        <v>0</v>
      </c>
      <c r="AA443" s="68">
        <v>0</v>
      </c>
      <c r="AB443" s="68">
        <v>0</v>
      </c>
      <c r="AC443" s="68">
        <v>0</v>
      </c>
      <c r="AD443" s="68">
        <v>0</v>
      </c>
      <c r="AE443" s="68">
        <v>0</v>
      </c>
      <c r="AF443" s="79">
        <v>0</v>
      </c>
      <c r="AG443" s="74">
        <v>0</v>
      </c>
      <c r="AH443" s="82">
        <v>441</v>
      </c>
    </row>
    <row r="444" spans="3:34" ht="18" customHeight="1" x14ac:dyDescent="0.25">
      <c r="C444" s="68">
        <f>_xlfn.XLOOKUP($A444,'01'!$G$3:$G$100,'01'!$R$3:$R$100,"-")</f>
        <v>0</v>
      </c>
      <c r="D444" s="68">
        <f>_xlfn.XLOOKUP($A444,'02'!$G$3:$G$100,'02'!$R$3:$R$100,"-")</f>
        <v>0</v>
      </c>
      <c r="E444" s="68">
        <f>_xlfn.XLOOKUP($A444,'03'!$G$3:$G$100,'03'!$R$3:$R$100,"-")</f>
        <v>0</v>
      </c>
      <c r="F444" s="68">
        <f>_xlfn.XLOOKUP($A444,'04'!$G$3:$G$100,'04'!$R$3:$R$100,"-")</f>
        <v>0</v>
      </c>
      <c r="G444" s="68">
        <f>_xlfn.XLOOKUP($A444,'05'!$G$3:$G$100,'05'!$R$3:$R$100,"-")</f>
        <v>0</v>
      </c>
      <c r="H444" s="68">
        <f>_xlfn.XLOOKUP($A444,'06'!$G$3:$G$100,'06'!$R$3:$R$100,"-")</f>
        <v>0</v>
      </c>
      <c r="I444" s="68">
        <f>_xlfn.XLOOKUP($A444,'07'!$G$3:$G$100,'07'!$R$3:$R$100,"-")</f>
        <v>0</v>
      </c>
      <c r="J444" s="68">
        <f>_xlfn.XLOOKUP($A444,'08'!$G$3:$G$100,'08'!$R$3:$R$100,"-")</f>
        <v>0</v>
      </c>
      <c r="K444" s="68">
        <f>_xlfn.XLOOKUP($A444,'09'!$G$3:$G$100,'09'!$R$3:$R$100,"-")</f>
        <v>0</v>
      </c>
      <c r="L444" s="68">
        <f>_xlfn.XLOOKUP($A444,'10'!$G$3:$G$100,'10'!$R$3:$R$100,"-")</f>
        <v>0</v>
      </c>
      <c r="M444" s="68">
        <f>_xlfn.XLOOKUP($A444,'11'!$G$3:$G$100,'11'!$R$3:$R$100,"-")</f>
        <v>0</v>
      </c>
      <c r="N444" s="68">
        <f>_xlfn.XLOOKUP($A444,'12'!$G$3:$G$100,'12'!$R$3:$R$100,"-")</f>
        <v>0</v>
      </c>
      <c r="O444" s="79">
        <f>SUM(C444:N444)+_xlfn.XLOOKUP(A444,RegisteredPlayers!$F$3:$F$300,RegisteredPlayers!$H$3:$H$300,0)</f>
        <v>0</v>
      </c>
      <c r="P444" s="76">
        <f>_xlfn.XLOOKUP(A444,RegisteredPlayers!$F$3:$F$300,RegisteredPlayers!$I$3:$I$300,0)</f>
        <v>0</v>
      </c>
      <c r="Q444" s="82">
        <v>442</v>
      </c>
      <c r="R444" s="38"/>
      <c r="S444" s="61">
        <v>0</v>
      </c>
      <c r="T444" s="68">
        <v>0</v>
      </c>
      <c r="U444" s="68">
        <v>0</v>
      </c>
      <c r="V444" s="68">
        <v>0</v>
      </c>
      <c r="W444" s="68">
        <v>0</v>
      </c>
      <c r="X444" s="68">
        <v>0</v>
      </c>
      <c r="Y444" s="68">
        <v>0</v>
      </c>
      <c r="Z444" s="68">
        <v>0</v>
      </c>
      <c r="AA444" s="68">
        <v>0</v>
      </c>
      <c r="AB444" s="68">
        <v>0</v>
      </c>
      <c r="AC444" s="68">
        <v>0</v>
      </c>
      <c r="AD444" s="68">
        <v>0</v>
      </c>
      <c r="AE444" s="68">
        <v>0</v>
      </c>
      <c r="AF444" s="79">
        <v>0</v>
      </c>
      <c r="AG444" s="74">
        <v>0</v>
      </c>
      <c r="AH444" s="82">
        <v>442</v>
      </c>
    </row>
    <row r="445" spans="3:34" ht="18" customHeight="1" x14ac:dyDescent="0.25">
      <c r="C445" s="68">
        <f>_xlfn.XLOOKUP($A445,'01'!$G$3:$G$100,'01'!$R$3:$R$100,"-")</f>
        <v>0</v>
      </c>
      <c r="D445" s="68">
        <f>_xlfn.XLOOKUP($A445,'02'!$G$3:$G$100,'02'!$R$3:$R$100,"-")</f>
        <v>0</v>
      </c>
      <c r="E445" s="68">
        <f>_xlfn.XLOOKUP($A445,'03'!$G$3:$G$100,'03'!$R$3:$R$100,"-")</f>
        <v>0</v>
      </c>
      <c r="F445" s="68">
        <f>_xlfn.XLOOKUP($A445,'04'!$G$3:$G$100,'04'!$R$3:$R$100,"-")</f>
        <v>0</v>
      </c>
      <c r="G445" s="68">
        <f>_xlfn.XLOOKUP($A445,'05'!$G$3:$G$100,'05'!$R$3:$R$100,"-")</f>
        <v>0</v>
      </c>
      <c r="H445" s="68">
        <f>_xlfn.XLOOKUP($A445,'06'!$G$3:$G$100,'06'!$R$3:$R$100,"-")</f>
        <v>0</v>
      </c>
      <c r="I445" s="68">
        <f>_xlfn.XLOOKUP($A445,'07'!$G$3:$G$100,'07'!$R$3:$R$100,"-")</f>
        <v>0</v>
      </c>
      <c r="J445" s="68">
        <f>_xlfn.XLOOKUP($A445,'08'!$G$3:$G$100,'08'!$R$3:$R$100,"-")</f>
        <v>0</v>
      </c>
      <c r="K445" s="68">
        <f>_xlfn.XLOOKUP($A445,'09'!$G$3:$G$100,'09'!$R$3:$R$100,"-")</f>
        <v>0</v>
      </c>
      <c r="L445" s="68">
        <f>_xlfn.XLOOKUP($A445,'10'!$G$3:$G$100,'10'!$R$3:$R$100,"-")</f>
        <v>0</v>
      </c>
      <c r="M445" s="68">
        <f>_xlfn.XLOOKUP($A445,'11'!$G$3:$G$100,'11'!$R$3:$R$100,"-")</f>
        <v>0</v>
      </c>
      <c r="N445" s="68">
        <f>_xlfn.XLOOKUP($A445,'12'!$G$3:$G$100,'12'!$R$3:$R$100,"-")</f>
        <v>0</v>
      </c>
      <c r="O445" s="79">
        <f>SUM(C445:N445)+_xlfn.XLOOKUP(A445,RegisteredPlayers!$F$3:$F$300,RegisteredPlayers!$H$3:$H$300,0)</f>
        <v>0</v>
      </c>
      <c r="P445" s="76">
        <f>_xlfn.XLOOKUP(A445,RegisteredPlayers!$F$3:$F$300,RegisteredPlayers!$I$3:$I$300,0)</f>
        <v>0</v>
      </c>
      <c r="Q445" s="82">
        <v>443</v>
      </c>
      <c r="R445" s="38"/>
      <c r="S445" s="61">
        <v>0</v>
      </c>
      <c r="T445" s="68">
        <v>0</v>
      </c>
      <c r="U445" s="68">
        <v>0</v>
      </c>
      <c r="V445" s="68">
        <v>0</v>
      </c>
      <c r="W445" s="68">
        <v>0</v>
      </c>
      <c r="X445" s="68">
        <v>0</v>
      </c>
      <c r="Y445" s="68">
        <v>0</v>
      </c>
      <c r="Z445" s="68">
        <v>0</v>
      </c>
      <c r="AA445" s="68">
        <v>0</v>
      </c>
      <c r="AB445" s="68">
        <v>0</v>
      </c>
      <c r="AC445" s="68">
        <v>0</v>
      </c>
      <c r="AD445" s="68">
        <v>0</v>
      </c>
      <c r="AE445" s="68">
        <v>0</v>
      </c>
      <c r="AF445" s="79">
        <v>0</v>
      </c>
      <c r="AG445" s="74">
        <v>0</v>
      </c>
      <c r="AH445" s="82">
        <v>443</v>
      </c>
    </row>
    <row r="446" spans="3:34" ht="18" customHeight="1" x14ac:dyDescent="0.25">
      <c r="C446" s="68">
        <f>_xlfn.XLOOKUP($A446,'01'!$G$3:$G$100,'01'!$R$3:$R$100,"-")</f>
        <v>0</v>
      </c>
      <c r="D446" s="68">
        <f>_xlfn.XLOOKUP($A446,'02'!$G$3:$G$100,'02'!$R$3:$R$100,"-")</f>
        <v>0</v>
      </c>
      <c r="E446" s="68">
        <f>_xlfn.XLOOKUP($A446,'03'!$G$3:$G$100,'03'!$R$3:$R$100,"-")</f>
        <v>0</v>
      </c>
      <c r="F446" s="68">
        <f>_xlfn.XLOOKUP($A446,'04'!$G$3:$G$100,'04'!$R$3:$R$100,"-")</f>
        <v>0</v>
      </c>
      <c r="G446" s="68">
        <f>_xlfn.XLOOKUP($A446,'05'!$G$3:$G$100,'05'!$R$3:$R$100,"-")</f>
        <v>0</v>
      </c>
      <c r="H446" s="68">
        <f>_xlfn.XLOOKUP($A446,'06'!$G$3:$G$100,'06'!$R$3:$R$100,"-")</f>
        <v>0</v>
      </c>
      <c r="I446" s="68">
        <f>_xlfn.XLOOKUP($A446,'07'!$G$3:$G$100,'07'!$R$3:$R$100,"-")</f>
        <v>0</v>
      </c>
      <c r="J446" s="68">
        <f>_xlfn.XLOOKUP($A446,'08'!$G$3:$G$100,'08'!$R$3:$R$100,"-")</f>
        <v>0</v>
      </c>
      <c r="K446" s="68">
        <f>_xlfn.XLOOKUP($A446,'09'!$G$3:$G$100,'09'!$R$3:$R$100,"-")</f>
        <v>0</v>
      </c>
      <c r="L446" s="68">
        <f>_xlfn.XLOOKUP($A446,'10'!$G$3:$G$100,'10'!$R$3:$R$100,"-")</f>
        <v>0</v>
      </c>
      <c r="M446" s="68">
        <f>_xlfn.XLOOKUP($A446,'11'!$G$3:$G$100,'11'!$R$3:$R$100,"-")</f>
        <v>0</v>
      </c>
      <c r="N446" s="68">
        <f>_xlfn.XLOOKUP($A446,'12'!$G$3:$G$100,'12'!$R$3:$R$100,"-")</f>
        <v>0</v>
      </c>
      <c r="O446" s="79">
        <f>SUM(C446:N446)+_xlfn.XLOOKUP(A446,RegisteredPlayers!$F$3:$F$300,RegisteredPlayers!$H$3:$H$300,0)</f>
        <v>0</v>
      </c>
      <c r="P446" s="76">
        <f>_xlfn.XLOOKUP(A446,RegisteredPlayers!$F$3:$F$300,RegisteredPlayers!$I$3:$I$300,0)</f>
        <v>0</v>
      </c>
      <c r="Q446" s="82">
        <v>444</v>
      </c>
      <c r="R446" s="38"/>
      <c r="S446" s="61">
        <v>0</v>
      </c>
      <c r="T446" s="68">
        <v>0</v>
      </c>
      <c r="U446" s="68">
        <v>0</v>
      </c>
      <c r="V446" s="68">
        <v>0</v>
      </c>
      <c r="W446" s="68">
        <v>0</v>
      </c>
      <c r="X446" s="68">
        <v>0</v>
      </c>
      <c r="Y446" s="68">
        <v>0</v>
      </c>
      <c r="Z446" s="68">
        <v>0</v>
      </c>
      <c r="AA446" s="68">
        <v>0</v>
      </c>
      <c r="AB446" s="68">
        <v>0</v>
      </c>
      <c r="AC446" s="68">
        <v>0</v>
      </c>
      <c r="AD446" s="68">
        <v>0</v>
      </c>
      <c r="AE446" s="68">
        <v>0</v>
      </c>
      <c r="AF446" s="79">
        <v>0</v>
      </c>
      <c r="AG446" s="74">
        <v>0</v>
      </c>
      <c r="AH446" s="82">
        <v>444</v>
      </c>
    </row>
    <row r="447" spans="3:34" ht="18" customHeight="1" x14ac:dyDescent="0.25">
      <c r="C447" s="68">
        <f>_xlfn.XLOOKUP($A447,'01'!$G$3:$G$100,'01'!$R$3:$R$100,"-")</f>
        <v>0</v>
      </c>
      <c r="D447" s="68">
        <f>_xlfn.XLOOKUP($A447,'02'!$G$3:$G$100,'02'!$R$3:$R$100,"-")</f>
        <v>0</v>
      </c>
      <c r="E447" s="68">
        <f>_xlfn.XLOOKUP($A447,'03'!$G$3:$G$100,'03'!$R$3:$R$100,"-")</f>
        <v>0</v>
      </c>
      <c r="F447" s="68">
        <f>_xlfn.XLOOKUP($A447,'04'!$G$3:$G$100,'04'!$R$3:$R$100,"-")</f>
        <v>0</v>
      </c>
      <c r="G447" s="68">
        <f>_xlfn.XLOOKUP($A447,'05'!$G$3:$G$100,'05'!$R$3:$R$100,"-")</f>
        <v>0</v>
      </c>
      <c r="H447" s="68">
        <f>_xlfn.XLOOKUP($A447,'06'!$G$3:$G$100,'06'!$R$3:$R$100,"-")</f>
        <v>0</v>
      </c>
      <c r="I447" s="68">
        <f>_xlfn.XLOOKUP($A447,'07'!$G$3:$G$100,'07'!$R$3:$R$100,"-")</f>
        <v>0</v>
      </c>
      <c r="J447" s="68">
        <f>_xlfn.XLOOKUP($A447,'08'!$G$3:$G$100,'08'!$R$3:$R$100,"-")</f>
        <v>0</v>
      </c>
      <c r="K447" s="68">
        <f>_xlfn.XLOOKUP($A447,'09'!$G$3:$G$100,'09'!$R$3:$R$100,"-")</f>
        <v>0</v>
      </c>
      <c r="L447" s="68">
        <f>_xlfn.XLOOKUP($A447,'10'!$G$3:$G$100,'10'!$R$3:$R$100,"-")</f>
        <v>0</v>
      </c>
      <c r="M447" s="68">
        <f>_xlfn.XLOOKUP($A447,'11'!$G$3:$G$100,'11'!$R$3:$R$100,"-")</f>
        <v>0</v>
      </c>
      <c r="N447" s="68">
        <f>_xlfn.XLOOKUP($A447,'12'!$G$3:$G$100,'12'!$R$3:$R$100,"-")</f>
        <v>0</v>
      </c>
      <c r="O447" s="79">
        <f>SUM(C447:N447)+_xlfn.XLOOKUP(A447,RegisteredPlayers!$F$3:$F$300,RegisteredPlayers!$H$3:$H$300,0)</f>
        <v>0</v>
      </c>
      <c r="P447" s="76">
        <f>_xlfn.XLOOKUP(A447,RegisteredPlayers!$F$3:$F$300,RegisteredPlayers!$I$3:$I$300,0)</f>
        <v>0</v>
      </c>
      <c r="Q447" s="83">
        <v>445</v>
      </c>
      <c r="R447" s="38"/>
      <c r="S447" s="61">
        <v>0</v>
      </c>
      <c r="T447" s="68">
        <v>0</v>
      </c>
      <c r="U447" s="68">
        <v>0</v>
      </c>
      <c r="V447" s="68">
        <v>0</v>
      </c>
      <c r="W447" s="68">
        <v>0</v>
      </c>
      <c r="X447" s="68">
        <v>0</v>
      </c>
      <c r="Y447" s="68">
        <v>0</v>
      </c>
      <c r="Z447" s="68">
        <v>0</v>
      </c>
      <c r="AA447" s="68">
        <v>0</v>
      </c>
      <c r="AB447" s="68">
        <v>0</v>
      </c>
      <c r="AC447" s="68">
        <v>0</v>
      </c>
      <c r="AD447" s="68">
        <v>0</v>
      </c>
      <c r="AE447" s="68">
        <v>0</v>
      </c>
      <c r="AF447" s="79">
        <v>0</v>
      </c>
      <c r="AG447" s="74">
        <v>0</v>
      </c>
      <c r="AH447" s="83">
        <v>445</v>
      </c>
    </row>
    <row r="448" spans="3:34" ht="18" customHeight="1" x14ac:dyDescent="0.25">
      <c r="C448" s="68">
        <f>_xlfn.XLOOKUP($A448,'01'!$G$3:$G$100,'01'!$R$3:$R$100,"-")</f>
        <v>0</v>
      </c>
      <c r="D448" s="68">
        <f>_xlfn.XLOOKUP($A448,'02'!$G$3:$G$100,'02'!$R$3:$R$100,"-")</f>
        <v>0</v>
      </c>
      <c r="E448" s="68">
        <f>_xlfn.XLOOKUP($A448,'03'!$G$3:$G$100,'03'!$R$3:$R$100,"-")</f>
        <v>0</v>
      </c>
      <c r="F448" s="68">
        <f>_xlfn.XLOOKUP($A448,'04'!$G$3:$G$100,'04'!$R$3:$R$100,"-")</f>
        <v>0</v>
      </c>
      <c r="G448" s="68">
        <f>_xlfn.XLOOKUP($A448,'05'!$G$3:$G$100,'05'!$R$3:$R$100,"-")</f>
        <v>0</v>
      </c>
      <c r="H448" s="68">
        <f>_xlfn.XLOOKUP($A448,'06'!$G$3:$G$100,'06'!$R$3:$R$100,"-")</f>
        <v>0</v>
      </c>
      <c r="I448" s="68">
        <f>_xlfn.XLOOKUP($A448,'07'!$G$3:$G$100,'07'!$R$3:$R$100,"-")</f>
        <v>0</v>
      </c>
      <c r="J448" s="68">
        <f>_xlfn.XLOOKUP($A448,'08'!$G$3:$G$100,'08'!$R$3:$R$100,"-")</f>
        <v>0</v>
      </c>
      <c r="K448" s="68">
        <f>_xlfn.XLOOKUP($A448,'09'!$G$3:$G$100,'09'!$R$3:$R$100,"-")</f>
        <v>0</v>
      </c>
      <c r="L448" s="68">
        <f>_xlfn.XLOOKUP($A448,'10'!$G$3:$G$100,'10'!$R$3:$R$100,"-")</f>
        <v>0</v>
      </c>
      <c r="M448" s="68">
        <f>_xlfn.XLOOKUP($A448,'11'!$G$3:$G$100,'11'!$R$3:$R$100,"-")</f>
        <v>0</v>
      </c>
      <c r="N448" s="68">
        <f>_xlfn.XLOOKUP($A448,'12'!$G$3:$G$100,'12'!$R$3:$R$100,"-")</f>
        <v>0</v>
      </c>
      <c r="O448" s="79">
        <f>SUM(C448:N448)+_xlfn.XLOOKUP(A448,RegisteredPlayers!$F$3:$F$300,RegisteredPlayers!$H$3:$H$300,0)</f>
        <v>0</v>
      </c>
      <c r="P448" s="76">
        <f>_xlfn.XLOOKUP(A448,RegisteredPlayers!$F$3:$F$300,RegisteredPlayers!$I$3:$I$300,0)</f>
        <v>0</v>
      </c>
      <c r="Q448" s="82">
        <v>446</v>
      </c>
      <c r="R448" s="38"/>
      <c r="S448" s="61">
        <v>0</v>
      </c>
      <c r="T448" s="68">
        <v>0</v>
      </c>
      <c r="U448" s="68">
        <v>0</v>
      </c>
      <c r="V448" s="68">
        <v>0</v>
      </c>
      <c r="W448" s="68">
        <v>0</v>
      </c>
      <c r="X448" s="68">
        <v>0</v>
      </c>
      <c r="Y448" s="68">
        <v>0</v>
      </c>
      <c r="Z448" s="68">
        <v>0</v>
      </c>
      <c r="AA448" s="68">
        <v>0</v>
      </c>
      <c r="AB448" s="68">
        <v>0</v>
      </c>
      <c r="AC448" s="68">
        <v>0</v>
      </c>
      <c r="AD448" s="68">
        <v>0</v>
      </c>
      <c r="AE448" s="68">
        <v>0</v>
      </c>
      <c r="AF448" s="79">
        <v>0</v>
      </c>
      <c r="AG448" s="74">
        <v>0</v>
      </c>
      <c r="AH448" s="82">
        <v>446</v>
      </c>
    </row>
    <row r="449" spans="3:34" ht="18" customHeight="1" x14ac:dyDescent="0.25">
      <c r="C449" s="68">
        <f>_xlfn.XLOOKUP($A449,'01'!$G$3:$G$100,'01'!$R$3:$R$100,"-")</f>
        <v>0</v>
      </c>
      <c r="D449" s="68">
        <f>_xlfn.XLOOKUP($A449,'02'!$G$3:$G$100,'02'!$R$3:$R$100,"-")</f>
        <v>0</v>
      </c>
      <c r="E449" s="68">
        <f>_xlfn.XLOOKUP($A449,'03'!$G$3:$G$100,'03'!$R$3:$R$100,"-")</f>
        <v>0</v>
      </c>
      <c r="F449" s="68">
        <f>_xlfn.XLOOKUP($A449,'04'!$G$3:$G$100,'04'!$R$3:$R$100,"-")</f>
        <v>0</v>
      </c>
      <c r="G449" s="68">
        <f>_xlfn.XLOOKUP($A449,'05'!$G$3:$G$100,'05'!$R$3:$R$100,"-")</f>
        <v>0</v>
      </c>
      <c r="H449" s="68">
        <f>_xlfn.XLOOKUP($A449,'06'!$G$3:$G$100,'06'!$R$3:$R$100,"-")</f>
        <v>0</v>
      </c>
      <c r="I449" s="68">
        <f>_xlfn.XLOOKUP($A449,'07'!$G$3:$G$100,'07'!$R$3:$R$100,"-")</f>
        <v>0</v>
      </c>
      <c r="J449" s="68">
        <f>_xlfn.XLOOKUP($A449,'08'!$G$3:$G$100,'08'!$R$3:$R$100,"-")</f>
        <v>0</v>
      </c>
      <c r="K449" s="68">
        <f>_xlfn.XLOOKUP($A449,'09'!$G$3:$G$100,'09'!$R$3:$R$100,"-")</f>
        <v>0</v>
      </c>
      <c r="L449" s="68">
        <f>_xlfn.XLOOKUP($A449,'10'!$G$3:$G$100,'10'!$R$3:$R$100,"-")</f>
        <v>0</v>
      </c>
      <c r="M449" s="68">
        <f>_xlfn.XLOOKUP($A449,'11'!$G$3:$G$100,'11'!$R$3:$R$100,"-")</f>
        <v>0</v>
      </c>
      <c r="N449" s="68">
        <f>_xlfn.XLOOKUP($A449,'12'!$G$3:$G$100,'12'!$R$3:$R$100,"-")</f>
        <v>0</v>
      </c>
      <c r="O449" s="79">
        <f>SUM(C449:N449)+_xlfn.XLOOKUP(A449,RegisteredPlayers!$F$3:$F$300,RegisteredPlayers!$H$3:$H$300,0)</f>
        <v>0</v>
      </c>
      <c r="P449" s="76">
        <f>_xlfn.XLOOKUP(A449,RegisteredPlayers!$F$3:$F$300,RegisteredPlayers!$I$3:$I$300,0)</f>
        <v>0</v>
      </c>
      <c r="Q449" s="82">
        <v>447</v>
      </c>
      <c r="R449" s="38"/>
      <c r="S449" s="61">
        <v>0</v>
      </c>
      <c r="T449" s="68">
        <v>0</v>
      </c>
      <c r="U449" s="68">
        <v>0</v>
      </c>
      <c r="V449" s="68">
        <v>0</v>
      </c>
      <c r="W449" s="68">
        <v>0</v>
      </c>
      <c r="X449" s="68">
        <v>0</v>
      </c>
      <c r="Y449" s="68">
        <v>0</v>
      </c>
      <c r="Z449" s="68">
        <v>0</v>
      </c>
      <c r="AA449" s="68">
        <v>0</v>
      </c>
      <c r="AB449" s="68">
        <v>0</v>
      </c>
      <c r="AC449" s="68">
        <v>0</v>
      </c>
      <c r="AD449" s="68">
        <v>0</v>
      </c>
      <c r="AE449" s="68">
        <v>0</v>
      </c>
      <c r="AF449" s="79">
        <v>0</v>
      </c>
      <c r="AG449" s="74">
        <v>0</v>
      </c>
      <c r="AH449" s="82">
        <v>447</v>
      </c>
    </row>
    <row r="450" spans="3:34" ht="18" customHeight="1" x14ac:dyDescent="0.25">
      <c r="C450" s="68">
        <f>_xlfn.XLOOKUP($A450,'01'!$G$3:$G$100,'01'!$R$3:$R$100,"-")</f>
        <v>0</v>
      </c>
      <c r="D450" s="68">
        <f>_xlfn.XLOOKUP($A450,'02'!$G$3:$G$100,'02'!$R$3:$R$100,"-")</f>
        <v>0</v>
      </c>
      <c r="E450" s="68">
        <f>_xlfn.XLOOKUP($A450,'03'!$G$3:$G$100,'03'!$R$3:$R$100,"-")</f>
        <v>0</v>
      </c>
      <c r="F450" s="68">
        <f>_xlfn.XLOOKUP($A450,'04'!$G$3:$G$100,'04'!$R$3:$R$100,"-")</f>
        <v>0</v>
      </c>
      <c r="G450" s="68">
        <f>_xlfn.XLOOKUP($A450,'05'!$G$3:$G$100,'05'!$R$3:$R$100,"-")</f>
        <v>0</v>
      </c>
      <c r="H450" s="68">
        <f>_xlfn.XLOOKUP($A450,'06'!$G$3:$G$100,'06'!$R$3:$R$100,"-")</f>
        <v>0</v>
      </c>
      <c r="I450" s="68">
        <f>_xlfn.XLOOKUP($A450,'07'!$G$3:$G$100,'07'!$R$3:$R$100,"-")</f>
        <v>0</v>
      </c>
      <c r="J450" s="68">
        <f>_xlfn.XLOOKUP($A450,'08'!$G$3:$G$100,'08'!$R$3:$R$100,"-")</f>
        <v>0</v>
      </c>
      <c r="K450" s="68">
        <f>_xlfn.XLOOKUP($A450,'09'!$G$3:$G$100,'09'!$R$3:$R$100,"-")</f>
        <v>0</v>
      </c>
      <c r="L450" s="68">
        <f>_xlfn.XLOOKUP($A450,'10'!$G$3:$G$100,'10'!$R$3:$R$100,"-")</f>
        <v>0</v>
      </c>
      <c r="M450" s="68">
        <f>_xlfn.XLOOKUP($A450,'11'!$G$3:$G$100,'11'!$R$3:$R$100,"-")</f>
        <v>0</v>
      </c>
      <c r="N450" s="68">
        <f>_xlfn.XLOOKUP($A450,'12'!$G$3:$G$100,'12'!$R$3:$R$100,"-")</f>
        <v>0</v>
      </c>
      <c r="O450" s="79">
        <f>SUM(C450:N450)+_xlfn.XLOOKUP(A450,RegisteredPlayers!$F$3:$F$300,RegisteredPlayers!$H$3:$H$300,0)</f>
        <v>0</v>
      </c>
      <c r="P450" s="76">
        <f>_xlfn.XLOOKUP(A450,RegisteredPlayers!$F$3:$F$300,RegisteredPlayers!$I$3:$I$300,0)</f>
        <v>0</v>
      </c>
      <c r="Q450" s="82">
        <v>448</v>
      </c>
      <c r="R450" s="38"/>
      <c r="S450" s="61">
        <v>0</v>
      </c>
      <c r="T450" s="68">
        <v>0</v>
      </c>
      <c r="U450" s="68">
        <v>0</v>
      </c>
      <c r="V450" s="68">
        <v>0</v>
      </c>
      <c r="W450" s="68">
        <v>0</v>
      </c>
      <c r="X450" s="68">
        <v>0</v>
      </c>
      <c r="Y450" s="68">
        <v>0</v>
      </c>
      <c r="Z450" s="68">
        <v>0</v>
      </c>
      <c r="AA450" s="68">
        <v>0</v>
      </c>
      <c r="AB450" s="68">
        <v>0</v>
      </c>
      <c r="AC450" s="68">
        <v>0</v>
      </c>
      <c r="AD450" s="68">
        <v>0</v>
      </c>
      <c r="AE450" s="68">
        <v>0</v>
      </c>
      <c r="AF450" s="79">
        <v>0</v>
      </c>
      <c r="AG450" s="74">
        <v>0</v>
      </c>
      <c r="AH450" s="82">
        <v>448</v>
      </c>
    </row>
    <row r="451" spans="3:34" ht="18" customHeight="1" x14ac:dyDescent="0.25">
      <c r="C451" s="68">
        <f>_xlfn.XLOOKUP($A451,'01'!$G$3:$G$100,'01'!$R$3:$R$100,"-")</f>
        <v>0</v>
      </c>
      <c r="D451" s="68">
        <f>_xlfn.XLOOKUP($A451,'02'!$G$3:$G$100,'02'!$R$3:$R$100,"-")</f>
        <v>0</v>
      </c>
      <c r="E451" s="68">
        <f>_xlfn.XLOOKUP($A451,'03'!$G$3:$G$100,'03'!$R$3:$R$100,"-")</f>
        <v>0</v>
      </c>
      <c r="F451" s="68">
        <f>_xlfn.XLOOKUP($A451,'04'!$G$3:$G$100,'04'!$R$3:$R$100,"-")</f>
        <v>0</v>
      </c>
      <c r="G451" s="68">
        <f>_xlfn.XLOOKUP($A451,'05'!$G$3:$G$100,'05'!$R$3:$R$100,"-")</f>
        <v>0</v>
      </c>
      <c r="H451" s="68">
        <f>_xlfn.XLOOKUP($A451,'06'!$G$3:$G$100,'06'!$R$3:$R$100,"-")</f>
        <v>0</v>
      </c>
      <c r="I451" s="68">
        <f>_xlfn.XLOOKUP($A451,'07'!$G$3:$G$100,'07'!$R$3:$R$100,"-")</f>
        <v>0</v>
      </c>
      <c r="J451" s="68">
        <f>_xlfn.XLOOKUP($A451,'08'!$G$3:$G$100,'08'!$R$3:$R$100,"-")</f>
        <v>0</v>
      </c>
      <c r="K451" s="68">
        <f>_xlfn.XLOOKUP($A451,'09'!$G$3:$G$100,'09'!$R$3:$R$100,"-")</f>
        <v>0</v>
      </c>
      <c r="L451" s="68">
        <f>_xlfn.XLOOKUP($A451,'10'!$G$3:$G$100,'10'!$R$3:$R$100,"-")</f>
        <v>0</v>
      </c>
      <c r="M451" s="68">
        <f>_xlfn.XLOOKUP($A451,'11'!$G$3:$G$100,'11'!$R$3:$R$100,"-")</f>
        <v>0</v>
      </c>
      <c r="N451" s="68">
        <f>_xlfn.XLOOKUP($A451,'12'!$G$3:$G$100,'12'!$R$3:$R$100,"-")</f>
        <v>0</v>
      </c>
      <c r="O451" s="79">
        <f>SUM(C451:N451)+_xlfn.XLOOKUP(A451,RegisteredPlayers!$F$3:$F$300,RegisteredPlayers!$H$3:$H$300,0)</f>
        <v>0</v>
      </c>
      <c r="P451" s="76">
        <f>_xlfn.XLOOKUP(A451,RegisteredPlayers!$F$3:$F$300,RegisteredPlayers!$I$3:$I$300,0)</f>
        <v>0</v>
      </c>
      <c r="Q451" s="82">
        <v>449</v>
      </c>
      <c r="R451" s="38"/>
      <c r="S451" s="61">
        <v>0</v>
      </c>
      <c r="T451" s="68">
        <v>0</v>
      </c>
      <c r="U451" s="68">
        <v>0</v>
      </c>
      <c r="V451" s="68">
        <v>0</v>
      </c>
      <c r="W451" s="68">
        <v>0</v>
      </c>
      <c r="X451" s="68">
        <v>0</v>
      </c>
      <c r="Y451" s="68">
        <v>0</v>
      </c>
      <c r="Z451" s="68">
        <v>0</v>
      </c>
      <c r="AA451" s="68">
        <v>0</v>
      </c>
      <c r="AB451" s="68">
        <v>0</v>
      </c>
      <c r="AC451" s="68">
        <v>0</v>
      </c>
      <c r="AD451" s="68">
        <v>0</v>
      </c>
      <c r="AE451" s="68">
        <v>0</v>
      </c>
      <c r="AF451" s="79">
        <v>0</v>
      </c>
      <c r="AG451" s="74">
        <v>0</v>
      </c>
      <c r="AH451" s="82">
        <v>449</v>
      </c>
    </row>
    <row r="452" spans="3:34" ht="18" customHeight="1" x14ac:dyDescent="0.25">
      <c r="C452" s="68">
        <f>_xlfn.XLOOKUP($A452,'01'!$G$3:$G$100,'01'!$R$3:$R$100,"-")</f>
        <v>0</v>
      </c>
      <c r="D452" s="68">
        <f>_xlfn.XLOOKUP($A452,'02'!$G$3:$G$100,'02'!$R$3:$R$100,"-")</f>
        <v>0</v>
      </c>
      <c r="E452" s="68">
        <f>_xlfn.XLOOKUP($A452,'03'!$G$3:$G$100,'03'!$R$3:$R$100,"-")</f>
        <v>0</v>
      </c>
      <c r="F452" s="68">
        <f>_xlfn.XLOOKUP($A452,'04'!$G$3:$G$100,'04'!$R$3:$R$100,"-")</f>
        <v>0</v>
      </c>
      <c r="G452" s="68">
        <f>_xlfn.XLOOKUP($A452,'05'!$G$3:$G$100,'05'!$R$3:$R$100,"-")</f>
        <v>0</v>
      </c>
      <c r="H452" s="68">
        <f>_xlfn.XLOOKUP($A452,'06'!$G$3:$G$100,'06'!$R$3:$R$100,"-")</f>
        <v>0</v>
      </c>
      <c r="I452" s="68">
        <f>_xlfn.XLOOKUP($A452,'07'!$G$3:$G$100,'07'!$R$3:$R$100,"-")</f>
        <v>0</v>
      </c>
      <c r="J452" s="68">
        <f>_xlfn.XLOOKUP($A452,'08'!$G$3:$G$100,'08'!$R$3:$R$100,"-")</f>
        <v>0</v>
      </c>
      <c r="K452" s="68">
        <f>_xlfn.XLOOKUP($A452,'09'!$G$3:$G$100,'09'!$R$3:$R$100,"-")</f>
        <v>0</v>
      </c>
      <c r="L452" s="68">
        <f>_xlfn.XLOOKUP($A452,'10'!$G$3:$G$100,'10'!$R$3:$R$100,"-")</f>
        <v>0</v>
      </c>
      <c r="M452" s="68">
        <f>_xlfn.XLOOKUP($A452,'11'!$G$3:$G$100,'11'!$R$3:$R$100,"-")</f>
        <v>0</v>
      </c>
      <c r="N452" s="68">
        <f>_xlfn.XLOOKUP($A452,'12'!$G$3:$G$100,'12'!$R$3:$R$100,"-")</f>
        <v>0</v>
      </c>
      <c r="O452" s="79">
        <f>SUM(C452:N452)+_xlfn.XLOOKUP(A452,RegisteredPlayers!$F$3:$F$300,RegisteredPlayers!$H$3:$H$300,0)</f>
        <v>0</v>
      </c>
      <c r="P452" s="76">
        <f>_xlfn.XLOOKUP(A452,RegisteredPlayers!$F$3:$F$300,RegisteredPlayers!$I$3:$I$300,0)</f>
        <v>0</v>
      </c>
      <c r="Q452" s="82">
        <v>450</v>
      </c>
      <c r="R452" s="38"/>
      <c r="S452" s="61">
        <v>0</v>
      </c>
      <c r="T452" s="68">
        <v>0</v>
      </c>
      <c r="U452" s="68">
        <v>0</v>
      </c>
      <c r="V452" s="68">
        <v>0</v>
      </c>
      <c r="W452" s="68">
        <v>0</v>
      </c>
      <c r="X452" s="68">
        <v>0</v>
      </c>
      <c r="Y452" s="68">
        <v>0</v>
      </c>
      <c r="Z452" s="68">
        <v>0</v>
      </c>
      <c r="AA452" s="68">
        <v>0</v>
      </c>
      <c r="AB452" s="68">
        <v>0</v>
      </c>
      <c r="AC452" s="68">
        <v>0</v>
      </c>
      <c r="AD452" s="68">
        <v>0</v>
      </c>
      <c r="AE452" s="68">
        <v>0</v>
      </c>
      <c r="AF452" s="79">
        <v>0</v>
      </c>
      <c r="AG452" s="74">
        <v>0</v>
      </c>
      <c r="AH452" s="82">
        <v>450</v>
      </c>
    </row>
    <row r="453" spans="3:34" ht="18" customHeight="1" x14ac:dyDescent="0.25">
      <c r="C453" s="68">
        <f>_xlfn.XLOOKUP($A453,'01'!$G$3:$G$100,'01'!$R$3:$R$100,"-")</f>
        <v>0</v>
      </c>
      <c r="D453" s="68">
        <f>_xlfn.XLOOKUP($A453,'02'!$G$3:$G$100,'02'!$R$3:$R$100,"-")</f>
        <v>0</v>
      </c>
      <c r="E453" s="68">
        <f>_xlfn.XLOOKUP($A453,'03'!$G$3:$G$100,'03'!$R$3:$R$100,"-")</f>
        <v>0</v>
      </c>
      <c r="F453" s="68">
        <f>_xlfn.XLOOKUP($A453,'04'!$G$3:$G$100,'04'!$R$3:$R$100,"-")</f>
        <v>0</v>
      </c>
      <c r="G453" s="68">
        <f>_xlfn.XLOOKUP($A453,'05'!$G$3:$G$100,'05'!$R$3:$R$100,"-")</f>
        <v>0</v>
      </c>
      <c r="H453" s="68">
        <f>_xlfn.XLOOKUP($A453,'06'!$G$3:$G$100,'06'!$R$3:$R$100,"-")</f>
        <v>0</v>
      </c>
      <c r="I453" s="68">
        <f>_xlfn.XLOOKUP($A453,'07'!$G$3:$G$100,'07'!$R$3:$R$100,"-")</f>
        <v>0</v>
      </c>
      <c r="J453" s="68">
        <f>_xlfn.XLOOKUP($A453,'08'!$G$3:$G$100,'08'!$R$3:$R$100,"-")</f>
        <v>0</v>
      </c>
      <c r="K453" s="68">
        <f>_xlfn.XLOOKUP($A453,'09'!$G$3:$G$100,'09'!$R$3:$R$100,"-")</f>
        <v>0</v>
      </c>
      <c r="L453" s="68">
        <f>_xlfn.XLOOKUP($A453,'10'!$G$3:$G$100,'10'!$R$3:$R$100,"-")</f>
        <v>0</v>
      </c>
      <c r="M453" s="68">
        <f>_xlfn.XLOOKUP($A453,'11'!$G$3:$G$100,'11'!$R$3:$R$100,"-")</f>
        <v>0</v>
      </c>
      <c r="N453" s="68">
        <f>_xlfn.XLOOKUP($A453,'12'!$G$3:$G$100,'12'!$R$3:$R$100,"-")</f>
        <v>0</v>
      </c>
      <c r="O453" s="79">
        <f>SUM(C453:N453)+_xlfn.XLOOKUP(A453,RegisteredPlayers!$F$3:$F$300,RegisteredPlayers!$H$3:$H$300,0)</f>
        <v>0</v>
      </c>
      <c r="P453" s="76">
        <f>_xlfn.XLOOKUP(A453,RegisteredPlayers!$F$3:$F$300,RegisteredPlayers!$I$3:$I$300,0)</f>
        <v>0</v>
      </c>
      <c r="Q453" s="82">
        <v>451</v>
      </c>
      <c r="R453" s="38"/>
      <c r="S453" s="61">
        <v>0</v>
      </c>
      <c r="T453" s="68">
        <v>0</v>
      </c>
      <c r="U453" s="68">
        <v>0</v>
      </c>
      <c r="V453" s="68">
        <v>0</v>
      </c>
      <c r="W453" s="68">
        <v>0</v>
      </c>
      <c r="X453" s="68">
        <v>0</v>
      </c>
      <c r="Y453" s="68">
        <v>0</v>
      </c>
      <c r="Z453" s="68">
        <v>0</v>
      </c>
      <c r="AA453" s="68">
        <v>0</v>
      </c>
      <c r="AB453" s="68">
        <v>0</v>
      </c>
      <c r="AC453" s="68">
        <v>0</v>
      </c>
      <c r="AD453" s="68">
        <v>0</v>
      </c>
      <c r="AE453" s="68">
        <v>0</v>
      </c>
      <c r="AF453" s="79">
        <v>0</v>
      </c>
      <c r="AG453" s="74">
        <v>0</v>
      </c>
      <c r="AH453" s="82">
        <v>451</v>
      </c>
    </row>
    <row r="454" spans="3:34" ht="18" customHeight="1" x14ac:dyDescent="0.25">
      <c r="C454" s="68">
        <f>_xlfn.XLOOKUP($A454,'01'!$G$3:$G$100,'01'!$R$3:$R$100,"-")</f>
        <v>0</v>
      </c>
      <c r="D454" s="68">
        <f>_xlfn.XLOOKUP($A454,'02'!$G$3:$G$100,'02'!$R$3:$R$100,"-")</f>
        <v>0</v>
      </c>
      <c r="E454" s="68">
        <f>_xlfn.XLOOKUP($A454,'03'!$G$3:$G$100,'03'!$R$3:$R$100,"-")</f>
        <v>0</v>
      </c>
      <c r="F454" s="68">
        <f>_xlfn.XLOOKUP($A454,'04'!$G$3:$G$100,'04'!$R$3:$R$100,"-")</f>
        <v>0</v>
      </c>
      <c r="G454" s="68">
        <f>_xlfn.XLOOKUP($A454,'05'!$G$3:$G$100,'05'!$R$3:$R$100,"-")</f>
        <v>0</v>
      </c>
      <c r="H454" s="68">
        <f>_xlfn.XLOOKUP($A454,'06'!$G$3:$G$100,'06'!$R$3:$R$100,"-")</f>
        <v>0</v>
      </c>
      <c r="I454" s="68">
        <f>_xlfn.XLOOKUP($A454,'07'!$G$3:$G$100,'07'!$R$3:$R$100,"-")</f>
        <v>0</v>
      </c>
      <c r="J454" s="68">
        <f>_xlfn.XLOOKUP($A454,'08'!$G$3:$G$100,'08'!$R$3:$R$100,"-")</f>
        <v>0</v>
      </c>
      <c r="K454" s="68">
        <f>_xlfn.XLOOKUP($A454,'09'!$G$3:$G$100,'09'!$R$3:$R$100,"-")</f>
        <v>0</v>
      </c>
      <c r="L454" s="68">
        <f>_xlfn.XLOOKUP($A454,'10'!$G$3:$G$100,'10'!$R$3:$R$100,"-")</f>
        <v>0</v>
      </c>
      <c r="M454" s="68">
        <f>_xlfn.XLOOKUP($A454,'11'!$G$3:$G$100,'11'!$R$3:$R$100,"-")</f>
        <v>0</v>
      </c>
      <c r="N454" s="68">
        <f>_xlfn.XLOOKUP($A454,'12'!$G$3:$G$100,'12'!$R$3:$R$100,"-")</f>
        <v>0</v>
      </c>
      <c r="O454" s="79">
        <f>SUM(C454:N454)+_xlfn.XLOOKUP(A454,RegisteredPlayers!$F$3:$F$300,RegisteredPlayers!$H$3:$H$300,0)</f>
        <v>0</v>
      </c>
      <c r="P454" s="76">
        <f>_xlfn.XLOOKUP(A454,RegisteredPlayers!$F$3:$F$300,RegisteredPlayers!$I$3:$I$300,0)</f>
        <v>0</v>
      </c>
      <c r="Q454" s="82">
        <v>452</v>
      </c>
      <c r="R454" s="38"/>
      <c r="S454" s="61">
        <v>0</v>
      </c>
      <c r="T454" s="68">
        <v>0</v>
      </c>
      <c r="U454" s="68">
        <v>0</v>
      </c>
      <c r="V454" s="68">
        <v>0</v>
      </c>
      <c r="W454" s="68">
        <v>0</v>
      </c>
      <c r="X454" s="68">
        <v>0</v>
      </c>
      <c r="Y454" s="68">
        <v>0</v>
      </c>
      <c r="Z454" s="68">
        <v>0</v>
      </c>
      <c r="AA454" s="68">
        <v>0</v>
      </c>
      <c r="AB454" s="68">
        <v>0</v>
      </c>
      <c r="AC454" s="68">
        <v>0</v>
      </c>
      <c r="AD454" s="68">
        <v>0</v>
      </c>
      <c r="AE454" s="68">
        <v>0</v>
      </c>
      <c r="AF454" s="79">
        <v>0</v>
      </c>
      <c r="AG454" s="74">
        <v>0</v>
      </c>
      <c r="AH454" s="82">
        <v>452</v>
      </c>
    </row>
    <row r="455" spans="3:34" ht="18" customHeight="1" x14ac:dyDescent="0.25">
      <c r="C455" s="68">
        <f>_xlfn.XLOOKUP($A455,'01'!$G$3:$G$100,'01'!$R$3:$R$100,"-")</f>
        <v>0</v>
      </c>
      <c r="D455" s="68">
        <f>_xlfn.XLOOKUP($A455,'02'!$G$3:$G$100,'02'!$R$3:$R$100,"-")</f>
        <v>0</v>
      </c>
      <c r="E455" s="68">
        <f>_xlfn.XLOOKUP($A455,'03'!$G$3:$G$100,'03'!$R$3:$R$100,"-")</f>
        <v>0</v>
      </c>
      <c r="F455" s="68">
        <f>_xlfn.XLOOKUP($A455,'04'!$G$3:$G$100,'04'!$R$3:$R$100,"-")</f>
        <v>0</v>
      </c>
      <c r="G455" s="68">
        <f>_xlfn.XLOOKUP($A455,'05'!$G$3:$G$100,'05'!$R$3:$R$100,"-")</f>
        <v>0</v>
      </c>
      <c r="H455" s="68">
        <f>_xlfn.XLOOKUP($A455,'06'!$G$3:$G$100,'06'!$R$3:$R$100,"-")</f>
        <v>0</v>
      </c>
      <c r="I455" s="68">
        <f>_xlfn.XLOOKUP($A455,'07'!$G$3:$G$100,'07'!$R$3:$R$100,"-")</f>
        <v>0</v>
      </c>
      <c r="J455" s="68">
        <f>_xlfn.XLOOKUP($A455,'08'!$G$3:$G$100,'08'!$R$3:$R$100,"-")</f>
        <v>0</v>
      </c>
      <c r="K455" s="68">
        <f>_xlfn.XLOOKUP($A455,'09'!$G$3:$G$100,'09'!$R$3:$R$100,"-")</f>
        <v>0</v>
      </c>
      <c r="L455" s="68">
        <f>_xlfn.XLOOKUP($A455,'10'!$G$3:$G$100,'10'!$R$3:$R$100,"-")</f>
        <v>0</v>
      </c>
      <c r="M455" s="68">
        <f>_xlfn.XLOOKUP($A455,'11'!$G$3:$G$100,'11'!$R$3:$R$100,"-")</f>
        <v>0</v>
      </c>
      <c r="N455" s="68">
        <f>_xlfn.XLOOKUP($A455,'12'!$G$3:$G$100,'12'!$R$3:$R$100,"-")</f>
        <v>0</v>
      </c>
      <c r="O455" s="79">
        <f>SUM(C455:N455)+_xlfn.XLOOKUP(A455,RegisteredPlayers!$F$3:$F$300,RegisteredPlayers!$H$3:$H$300,0)</f>
        <v>0</v>
      </c>
      <c r="P455" s="76">
        <f>_xlfn.XLOOKUP(A455,RegisteredPlayers!$F$3:$F$300,RegisteredPlayers!$I$3:$I$300,0)</f>
        <v>0</v>
      </c>
      <c r="Q455" s="82">
        <v>453</v>
      </c>
      <c r="R455" s="38"/>
      <c r="S455" s="61">
        <v>0</v>
      </c>
      <c r="T455" s="68">
        <v>0</v>
      </c>
      <c r="U455" s="68">
        <v>0</v>
      </c>
      <c r="V455" s="68">
        <v>0</v>
      </c>
      <c r="W455" s="68">
        <v>0</v>
      </c>
      <c r="X455" s="68">
        <v>0</v>
      </c>
      <c r="Y455" s="68">
        <v>0</v>
      </c>
      <c r="Z455" s="68">
        <v>0</v>
      </c>
      <c r="AA455" s="68">
        <v>0</v>
      </c>
      <c r="AB455" s="68">
        <v>0</v>
      </c>
      <c r="AC455" s="68">
        <v>0</v>
      </c>
      <c r="AD455" s="68">
        <v>0</v>
      </c>
      <c r="AE455" s="68">
        <v>0</v>
      </c>
      <c r="AF455" s="79">
        <v>0</v>
      </c>
      <c r="AG455" s="74">
        <v>0</v>
      </c>
      <c r="AH455" s="82">
        <v>453</v>
      </c>
    </row>
    <row r="456" spans="3:34" ht="18" customHeight="1" x14ac:dyDescent="0.25">
      <c r="C456" s="68">
        <f>_xlfn.XLOOKUP($A456,'01'!$G$3:$G$100,'01'!$R$3:$R$100,"-")</f>
        <v>0</v>
      </c>
      <c r="D456" s="68">
        <f>_xlfn.XLOOKUP($A456,'02'!$G$3:$G$100,'02'!$R$3:$R$100,"-")</f>
        <v>0</v>
      </c>
      <c r="E456" s="68">
        <f>_xlfn.XLOOKUP($A456,'03'!$G$3:$G$100,'03'!$R$3:$R$100,"-")</f>
        <v>0</v>
      </c>
      <c r="F456" s="68">
        <f>_xlfn.XLOOKUP($A456,'04'!$G$3:$G$100,'04'!$R$3:$R$100,"-")</f>
        <v>0</v>
      </c>
      <c r="G456" s="68">
        <f>_xlfn.XLOOKUP($A456,'05'!$G$3:$G$100,'05'!$R$3:$R$100,"-")</f>
        <v>0</v>
      </c>
      <c r="H456" s="68">
        <f>_xlfn.XLOOKUP($A456,'06'!$G$3:$G$100,'06'!$R$3:$R$100,"-")</f>
        <v>0</v>
      </c>
      <c r="I456" s="68">
        <f>_xlfn.XLOOKUP($A456,'07'!$G$3:$G$100,'07'!$R$3:$R$100,"-")</f>
        <v>0</v>
      </c>
      <c r="J456" s="68">
        <f>_xlfn.XLOOKUP($A456,'08'!$G$3:$G$100,'08'!$R$3:$R$100,"-")</f>
        <v>0</v>
      </c>
      <c r="K456" s="68">
        <f>_xlfn.XLOOKUP($A456,'09'!$G$3:$G$100,'09'!$R$3:$R$100,"-")</f>
        <v>0</v>
      </c>
      <c r="L456" s="68">
        <f>_xlfn.XLOOKUP($A456,'10'!$G$3:$G$100,'10'!$R$3:$R$100,"-")</f>
        <v>0</v>
      </c>
      <c r="M456" s="68">
        <f>_xlfn.XLOOKUP($A456,'11'!$G$3:$G$100,'11'!$R$3:$R$100,"-")</f>
        <v>0</v>
      </c>
      <c r="N456" s="68">
        <f>_xlfn.XLOOKUP($A456,'12'!$G$3:$G$100,'12'!$R$3:$R$100,"-")</f>
        <v>0</v>
      </c>
      <c r="O456" s="79">
        <f>SUM(C456:N456)+_xlfn.XLOOKUP(A456,RegisteredPlayers!$F$3:$F$300,RegisteredPlayers!$H$3:$H$300,0)</f>
        <v>0</v>
      </c>
      <c r="P456" s="76">
        <f>_xlfn.XLOOKUP(A456,RegisteredPlayers!$F$3:$F$300,RegisteredPlayers!$I$3:$I$300,0)</f>
        <v>0</v>
      </c>
      <c r="Q456" s="82">
        <v>454</v>
      </c>
      <c r="R456" s="38"/>
      <c r="S456" s="61">
        <v>0</v>
      </c>
      <c r="T456" s="68">
        <v>0</v>
      </c>
      <c r="U456" s="68">
        <v>0</v>
      </c>
      <c r="V456" s="68">
        <v>0</v>
      </c>
      <c r="W456" s="68">
        <v>0</v>
      </c>
      <c r="X456" s="68">
        <v>0</v>
      </c>
      <c r="Y456" s="68">
        <v>0</v>
      </c>
      <c r="Z456" s="68">
        <v>0</v>
      </c>
      <c r="AA456" s="68">
        <v>0</v>
      </c>
      <c r="AB456" s="68">
        <v>0</v>
      </c>
      <c r="AC456" s="68">
        <v>0</v>
      </c>
      <c r="AD456" s="68">
        <v>0</v>
      </c>
      <c r="AE456" s="68">
        <v>0</v>
      </c>
      <c r="AF456" s="79">
        <v>0</v>
      </c>
      <c r="AG456" s="74">
        <v>0</v>
      </c>
      <c r="AH456" s="82">
        <v>454</v>
      </c>
    </row>
    <row r="457" spans="3:34" ht="18" customHeight="1" x14ac:dyDescent="0.25">
      <c r="C457" s="68">
        <f>_xlfn.XLOOKUP($A457,'01'!$G$3:$G$100,'01'!$R$3:$R$100,"-")</f>
        <v>0</v>
      </c>
      <c r="D457" s="68">
        <f>_xlfn.XLOOKUP($A457,'02'!$G$3:$G$100,'02'!$R$3:$R$100,"-")</f>
        <v>0</v>
      </c>
      <c r="E457" s="68">
        <f>_xlfn.XLOOKUP($A457,'03'!$G$3:$G$100,'03'!$R$3:$R$100,"-")</f>
        <v>0</v>
      </c>
      <c r="F457" s="68">
        <f>_xlfn.XLOOKUP($A457,'04'!$G$3:$G$100,'04'!$R$3:$R$100,"-")</f>
        <v>0</v>
      </c>
      <c r="G457" s="68">
        <f>_xlfn.XLOOKUP($A457,'05'!$G$3:$G$100,'05'!$R$3:$R$100,"-")</f>
        <v>0</v>
      </c>
      <c r="H457" s="68">
        <f>_xlfn.XLOOKUP($A457,'06'!$G$3:$G$100,'06'!$R$3:$R$100,"-")</f>
        <v>0</v>
      </c>
      <c r="I457" s="68">
        <f>_xlfn.XLOOKUP($A457,'07'!$G$3:$G$100,'07'!$R$3:$R$100,"-")</f>
        <v>0</v>
      </c>
      <c r="J457" s="68">
        <f>_xlfn.XLOOKUP($A457,'08'!$G$3:$G$100,'08'!$R$3:$R$100,"-")</f>
        <v>0</v>
      </c>
      <c r="K457" s="68">
        <f>_xlfn.XLOOKUP($A457,'09'!$G$3:$G$100,'09'!$R$3:$R$100,"-")</f>
        <v>0</v>
      </c>
      <c r="L457" s="68">
        <f>_xlfn.XLOOKUP($A457,'10'!$G$3:$G$100,'10'!$R$3:$R$100,"-")</f>
        <v>0</v>
      </c>
      <c r="M457" s="68">
        <f>_xlfn.XLOOKUP($A457,'11'!$G$3:$G$100,'11'!$R$3:$R$100,"-")</f>
        <v>0</v>
      </c>
      <c r="N457" s="68">
        <f>_xlfn.XLOOKUP($A457,'12'!$G$3:$G$100,'12'!$R$3:$R$100,"-")</f>
        <v>0</v>
      </c>
      <c r="O457" s="79">
        <f>SUM(C457:N457)+_xlfn.XLOOKUP(A457,RegisteredPlayers!$F$3:$F$300,RegisteredPlayers!$H$3:$H$300,0)</f>
        <v>0</v>
      </c>
      <c r="P457" s="76">
        <f>_xlfn.XLOOKUP(A457,RegisteredPlayers!$F$3:$F$300,RegisteredPlayers!$I$3:$I$300,0)</f>
        <v>0</v>
      </c>
      <c r="Q457" s="83">
        <v>455</v>
      </c>
      <c r="R457" s="38"/>
      <c r="S457" s="61">
        <v>0</v>
      </c>
      <c r="T457" s="68">
        <v>0</v>
      </c>
      <c r="U457" s="68">
        <v>0</v>
      </c>
      <c r="V457" s="68">
        <v>0</v>
      </c>
      <c r="W457" s="68">
        <v>0</v>
      </c>
      <c r="X457" s="68">
        <v>0</v>
      </c>
      <c r="Y457" s="68">
        <v>0</v>
      </c>
      <c r="Z457" s="68">
        <v>0</v>
      </c>
      <c r="AA457" s="68">
        <v>0</v>
      </c>
      <c r="AB457" s="68">
        <v>0</v>
      </c>
      <c r="AC457" s="68">
        <v>0</v>
      </c>
      <c r="AD457" s="68">
        <v>0</v>
      </c>
      <c r="AE457" s="68">
        <v>0</v>
      </c>
      <c r="AF457" s="79">
        <v>0</v>
      </c>
      <c r="AG457" s="74">
        <v>0</v>
      </c>
      <c r="AH457" s="83">
        <v>455</v>
      </c>
    </row>
    <row r="458" spans="3:34" ht="18" customHeight="1" x14ac:dyDescent="0.25">
      <c r="C458" s="68">
        <f>_xlfn.XLOOKUP($A458,'01'!$G$3:$G$100,'01'!$R$3:$R$100,"-")</f>
        <v>0</v>
      </c>
      <c r="D458" s="68">
        <f>_xlfn.XLOOKUP($A458,'02'!$G$3:$G$100,'02'!$R$3:$R$100,"-")</f>
        <v>0</v>
      </c>
      <c r="E458" s="68">
        <f>_xlfn.XLOOKUP($A458,'03'!$G$3:$G$100,'03'!$R$3:$R$100,"-")</f>
        <v>0</v>
      </c>
      <c r="F458" s="68">
        <f>_xlfn.XLOOKUP($A458,'04'!$G$3:$G$100,'04'!$R$3:$R$100,"-")</f>
        <v>0</v>
      </c>
      <c r="G458" s="68">
        <f>_xlfn.XLOOKUP($A458,'05'!$G$3:$G$100,'05'!$R$3:$R$100,"-")</f>
        <v>0</v>
      </c>
      <c r="H458" s="68">
        <f>_xlfn.XLOOKUP($A458,'06'!$G$3:$G$100,'06'!$R$3:$R$100,"-")</f>
        <v>0</v>
      </c>
      <c r="I458" s="68">
        <f>_xlfn.XLOOKUP($A458,'07'!$G$3:$G$100,'07'!$R$3:$R$100,"-")</f>
        <v>0</v>
      </c>
      <c r="J458" s="68">
        <f>_xlfn.XLOOKUP($A458,'08'!$G$3:$G$100,'08'!$R$3:$R$100,"-")</f>
        <v>0</v>
      </c>
      <c r="K458" s="68">
        <f>_xlfn.XLOOKUP($A458,'09'!$G$3:$G$100,'09'!$R$3:$R$100,"-")</f>
        <v>0</v>
      </c>
      <c r="L458" s="68">
        <f>_xlfn.XLOOKUP($A458,'10'!$G$3:$G$100,'10'!$R$3:$R$100,"-")</f>
        <v>0</v>
      </c>
      <c r="M458" s="68">
        <f>_xlfn.XLOOKUP($A458,'11'!$G$3:$G$100,'11'!$R$3:$R$100,"-")</f>
        <v>0</v>
      </c>
      <c r="N458" s="68">
        <f>_xlfn.XLOOKUP($A458,'12'!$G$3:$G$100,'12'!$R$3:$R$100,"-")</f>
        <v>0</v>
      </c>
      <c r="O458" s="79">
        <f>SUM(C458:N458)+_xlfn.XLOOKUP(A458,RegisteredPlayers!$F$3:$F$300,RegisteredPlayers!$H$3:$H$300,0)</f>
        <v>0</v>
      </c>
      <c r="P458" s="76">
        <f>_xlfn.XLOOKUP(A458,RegisteredPlayers!$F$3:$F$300,RegisteredPlayers!$I$3:$I$300,0)</f>
        <v>0</v>
      </c>
      <c r="Q458" s="82">
        <v>456</v>
      </c>
      <c r="R458" s="38"/>
      <c r="S458" s="61">
        <v>0</v>
      </c>
      <c r="T458" s="68">
        <v>0</v>
      </c>
      <c r="U458" s="68">
        <v>0</v>
      </c>
      <c r="V458" s="68">
        <v>0</v>
      </c>
      <c r="W458" s="68">
        <v>0</v>
      </c>
      <c r="X458" s="68">
        <v>0</v>
      </c>
      <c r="Y458" s="68">
        <v>0</v>
      </c>
      <c r="Z458" s="68">
        <v>0</v>
      </c>
      <c r="AA458" s="68">
        <v>0</v>
      </c>
      <c r="AB458" s="68">
        <v>0</v>
      </c>
      <c r="AC458" s="68">
        <v>0</v>
      </c>
      <c r="AD458" s="68">
        <v>0</v>
      </c>
      <c r="AE458" s="68">
        <v>0</v>
      </c>
      <c r="AF458" s="79">
        <v>0</v>
      </c>
      <c r="AG458" s="74">
        <v>0</v>
      </c>
      <c r="AH458" s="82">
        <v>456</v>
      </c>
    </row>
    <row r="459" spans="3:34" ht="18" customHeight="1" x14ac:dyDescent="0.25">
      <c r="C459" s="68">
        <f>_xlfn.XLOOKUP($A459,'01'!$G$3:$G$100,'01'!$R$3:$R$100,"-")</f>
        <v>0</v>
      </c>
      <c r="D459" s="68">
        <f>_xlfn.XLOOKUP($A459,'02'!$G$3:$G$100,'02'!$R$3:$R$100,"-")</f>
        <v>0</v>
      </c>
      <c r="E459" s="68">
        <f>_xlfn.XLOOKUP($A459,'03'!$G$3:$G$100,'03'!$R$3:$R$100,"-")</f>
        <v>0</v>
      </c>
      <c r="F459" s="68">
        <f>_xlfn.XLOOKUP($A459,'04'!$G$3:$G$100,'04'!$R$3:$R$100,"-")</f>
        <v>0</v>
      </c>
      <c r="G459" s="68">
        <f>_xlfn.XLOOKUP($A459,'05'!$G$3:$G$100,'05'!$R$3:$R$100,"-")</f>
        <v>0</v>
      </c>
      <c r="H459" s="68">
        <f>_xlfn.XLOOKUP($A459,'06'!$G$3:$G$100,'06'!$R$3:$R$100,"-")</f>
        <v>0</v>
      </c>
      <c r="I459" s="68">
        <f>_xlfn.XLOOKUP($A459,'07'!$G$3:$G$100,'07'!$R$3:$R$100,"-")</f>
        <v>0</v>
      </c>
      <c r="J459" s="68">
        <f>_xlfn.XLOOKUP($A459,'08'!$G$3:$G$100,'08'!$R$3:$R$100,"-")</f>
        <v>0</v>
      </c>
      <c r="K459" s="68">
        <f>_xlfn.XLOOKUP($A459,'09'!$G$3:$G$100,'09'!$R$3:$R$100,"-")</f>
        <v>0</v>
      </c>
      <c r="L459" s="68">
        <f>_xlfn.XLOOKUP($A459,'10'!$G$3:$G$100,'10'!$R$3:$R$100,"-")</f>
        <v>0</v>
      </c>
      <c r="M459" s="68">
        <f>_xlfn.XLOOKUP($A459,'11'!$G$3:$G$100,'11'!$R$3:$R$100,"-")</f>
        <v>0</v>
      </c>
      <c r="N459" s="68">
        <f>_xlfn.XLOOKUP($A459,'12'!$G$3:$G$100,'12'!$R$3:$R$100,"-")</f>
        <v>0</v>
      </c>
      <c r="O459" s="79">
        <f>SUM(C459:N459)+_xlfn.XLOOKUP(A459,RegisteredPlayers!$F$3:$F$300,RegisteredPlayers!$H$3:$H$300,0)</f>
        <v>0</v>
      </c>
      <c r="P459" s="76">
        <f>_xlfn.XLOOKUP(A459,RegisteredPlayers!$F$3:$F$300,RegisteredPlayers!$I$3:$I$300,0)</f>
        <v>0</v>
      </c>
      <c r="Q459" s="82">
        <v>457</v>
      </c>
      <c r="R459" s="38"/>
      <c r="S459" s="61">
        <v>0</v>
      </c>
      <c r="T459" s="68">
        <v>0</v>
      </c>
      <c r="U459" s="68">
        <v>0</v>
      </c>
      <c r="V459" s="68">
        <v>0</v>
      </c>
      <c r="W459" s="68">
        <v>0</v>
      </c>
      <c r="X459" s="68">
        <v>0</v>
      </c>
      <c r="Y459" s="68">
        <v>0</v>
      </c>
      <c r="Z459" s="68">
        <v>0</v>
      </c>
      <c r="AA459" s="68">
        <v>0</v>
      </c>
      <c r="AB459" s="68">
        <v>0</v>
      </c>
      <c r="AC459" s="68">
        <v>0</v>
      </c>
      <c r="AD459" s="68">
        <v>0</v>
      </c>
      <c r="AE459" s="68">
        <v>0</v>
      </c>
      <c r="AF459" s="79">
        <v>0</v>
      </c>
      <c r="AG459" s="74">
        <v>0</v>
      </c>
      <c r="AH459" s="82">
        <v>457</v>
      </c>
    </row>
    <row r="460" spans="3:34" ht="18" customHeight="1" x14ac:dyDescent="0.25">
      <c r="C460" s="68">
        <f>_xlfn.XLOOKUP($A460,'01'!$G$3:$G$100,'01'!$R$3:$R$100,"-")</f>
        <v>0</v>
      </c>
      <c r="D460" s="68">
        <f>_xlfn.XLOOKUP($A460,'02'!$G$3:$G$100,'02'!$R$3:$R$100,"-")</f>
        <v>0</v>
      </c>
      <c r="E460" s="68">
        <f>_xlfn.XLOOKUP($A460,'03'!$G$3:$G$100,'03'!$R$3:$R$100,"-")</f>
        <v>0</v>
      </c>
      <c r="F460" s="68">
        <f>_xlfn.XLOOKUP($A460,'04'!$G$3:$G$100,'04'!$R$3:$R$100,"-")</f>
        <v>0</v>
      </c>
      <c r="G460" s="68">
        <f>_xlfn.XLOOKUP($A460,'05'!$G$3:$G$100,'05'!$R$3:$R$100,"-")</f>
        <v>0</v>
      </c>
      <c r="H460" s="68">
        <f>_xlfn.XLOOKUP($A460,'06'!$G$3:$G$100,'06'!$R$3:$R$100,"-")</f>
        <v>0</v>
      </c>
      <c r="I460" s="68">
        <f>_xlfn.XLOOKUP($A460,'07'!$G$3:$G$100,'07'!$R$3:$R$100,"-")</f>
        <v>0</v>
      </c>
      <c r="J460" s="68">
        <f>_xlfn.XLOOKUP($A460,'08'!$G$3:$G$100,'08'!$R$3:$R$100,"-")</f>
        <v>0</v>
      </c>
      <c r="K460" s="68">
        <f>_xlfn.XLOOKUP($A460,'09'!$G$3:$G$100,'09'!$R$3:$R$100,"-")</f>
        <v>0</v>
      </c>
      <c r="L460" s="68">
        <f>_xlfn.XLOOKUP($A460,'10'!$G$3:$G$100,'10'!$R$3:$R$100,"-")</f>
        <v>0</v>
      </c>
      <c r="M460" s="68">
        <f>_xlfn.XLOOKUP($A460,'11'!$G$3:$G$100,'11'!$R$3:$R$100,"-")</f>
        <v>0</v>
      </c>
      <c r="N460" s="68">
        <f>_xlfn.XLOOKUP($A460,'12'!$G$3:$G$100,'12'!$R$3:$R$100,"-")</f>
        <v>0</v>
      </c>
      <c r="O460" s="79">
        <f>SUM(C460:N460)+_xlfn.XLOOKUP(A460,RegisteredPlayers!$F$3:$F$300,RegisteredPlayers!$H$3:$H$300,0)</f>
        <v>0</v>
      </c>
      <c r="P460" s="76">
        <f>_xlfn.XLOOKUP(A460,RegisteredPlayers!$F$3:$F$300,RegisteredPlayers!$I$3:$I$300,0)</f>
        <v>0</v>
      </c>
      <c r="Q460" s="82">
        <v>458</v>
      </c>
      <c r="R460" s="38"/>
      <c r="S460" s="61">
        <v>0</v>
      </c>
      <c r="T460" s="68">
        <v>0</v>
      </c>
      <c r="U460" s="68">
        <v>0</v>
      </c>
      <c r="V460" s="68">
        <v>0</v>
      </c>
      <c r="W460" s="68">
        <v>0</v>
      </c>
      <c r="X460" s="68">
        <v>0</v>
      </c>
      <c r="Y460" s="68">
        <v>0</v>
      </c>
      <c r="Z460" s="68">
        <v>0</v>
      </c>
      <c r="AA460" s="68">
        <v>0</v>
      </c>
      <c r="AB460" s="68">
        <v>0</v>
      </c>
      <c r="AC460" s="68">
        <v>0</v>
      </c>
      <c r="AD460" s="68">
        <v>0</v>
      </c>
      <c r="AE460" s="68">
        <v>0</v>
      </c>
      <c r="AF460" s="79">
        <v>0</v>
      </c>
      <c r="AG460" s="74">
        <v>0</v>
      </c>
      <c r="AH460" s="82">
        <v>458</v>
      </c>
    </row>
    <row r="461" spans="3:34" ht="18" customHeight="1" x14ac:dyDescent="0.25">
      <c r="C461" s="68">
        <f>_xlfn.XLOOKUP($A461,'01'!$G$3:$G$100,'01'!$R$3:$R$100,"-")</f>
        <v>0</v>
      </c>
      <c r="D461" s="68">
        <f>_xlfn.XLOOKUP($A461,'02'!$G$3:$G$100,'02'!$R$3:$R$100,"-")</f>
        <v>0</v>
      </c>
      <c r="E461" s="68">
        <f>_xlfn.XLOOKUP($A461,'03'!$G$3:$G$100,'03'!$R$3:$R$100,"-")</f>
        <v>0</v>
      </c>
      <c r="F461" s="68">
        <f>_xlfn.XLOOKUP($A461,'04'!$G$3:$G$100,'04'!$R$3:$R$100,"-")</f>
        <v>0</v>
      </c>
      <c r="G461" s="68">
        <f>_xlfn.XLOOKUP($A461,'05'!$G$3:$G$100,'05'!$R$3:$R$100,"-")</f>
        <v>0</v>
      </c>
      <c r="H461" s="68">
        <f>_xlfn.XLOOKUP($A461,'06'!$G$3:$G$100,'06'!$R$3:$R$100,"-")</f>
        <v>0</v>
      </c>
      <c r="I461" s="68">
        <f>_xlfn.XLOOKUP($A461,'07'!$G$3:$G$100,'07'!$R$3:$R$100,"-")</f>
        <v>0</v>
      </c>
      <c r="J461" s="68">
        <f>_xlfn.XLOOKUP($A461,'08'!$G$3:$G$100,'08'!$R$3:$R$100,"-")</f>
        <v>0</v>
      </c>
      <c r="K461" s="68">
        <f>_xlfn.XLOOKUP($A461,'09'!$G$3:$G$100,'09'!$R$3:$R$100,"-")</f>
        <v>0</v>
      </c>
      <c r="L461" s="68">
        <f>_xlfn.XLOOKUP($A461,'10'!$G$3:$G$100,'10'!$R$3:$R$100,"-")</f>
        <v>0</v>
      </c>
      <c r="M461" s="68">
        <f>_xlfn.XLOOKUP($A461,'11'!$G$3:$G$100,'11'!$R$3:$R$100,"-")</f>
        <v>0</v>
      </c>
      <c r="N461" s="68">
        <f>_xlfn.XLOOKUP($A461,'12'!$G$3:$G$100,'12'!$R$3:$R$100,"-")</f>
        <v>0</v>
      </c>
      <c r="O461" s="79">
        <f>SUM(C461:N461)+_xlfn.XLOOKUP(A461,RegisteredPlayers!$F$3:$F$300,RegisteredPlayers!$H$3:$H$300,0)</f>
        <v>0</v>
      </c>
      <c r="P461" s="76">
        <f>_xlfn.XLOOKUP(A461,RegisteredPlayers!$F$3:$F$300,RegisteredPlayers!$I$3:$I$300,0)</f>
        <v>0</v>
      </c>
      <c r="Q461" s="82">
        <v>459</v>
      </c>
      <c r="R461" s="38"/>
      <c r="S461" s="61">
        <v>0</v>
      </c>
      <c r="T461" s="68">
        <v>0</v>
      </c>
      <c r="U461" s="68">
        <v>0</v>
      </c>
      <c r="V461" s="68">
        <v>0</v>
      </c>
      <c r="W461" s="68">
        <v>0</v>
      </c>
      <c r="X461" s="68">
        <v>0</v>
      </c>
      <c r="Y461" s="68">
        <v>0</v>
      </c>
      <c r="Z461" s="68">
        <v>0</v>
      </c>
      <c r="AA461" s="68">
        <v>0</v>
      </c>
      <c r="AB461" s="68">
        <v>0</v>
      </c>
      <c r="AC461" s="68">
        <v>0</v>
      </c>
      <c r="AD461" s="68">
        <v>0</v>
      </c>
      <c r="AE461" s="68">
        <v>0</v>
      </c>
      <c r="AF461" s="79">
        <v>0</v>
      </c>
      <c r="AG461" s="74">
        <v>0</v>
      </c>
      <c r="AH461" s="82">
        <v>459</v>
      </c>
    </row>
    <row r="462" spans="3:34" ht="18" customHeight="1" x14ac:dyDescent="0.25">
      <c r="C462" s="68">
        <f>_xlfn.XLOOKUP($A462,'01'!$G$3:$G$100,'01'!$R$3:$R$100,"-")</f>
        <v>0</v>
      </c>
      <c r="D462" s="68">
        <f>_xlfn.XLOOKUP($A462,'02'!$G$3:$G$100,'02'!$R$3:$R$100,"-")</f>
        <v>0</v>
      </c>
      <c r="E462" s="68">
        <f>_xlfn.XLOOKUP($A462,'03'!$G$3:$G$100,'03'!$R$3:$R$100,"-")</f>
        <v>0</v>
      </c>
      <c r="F462" s="68">
        <f>_xlfn.XLOOKUP($A462,'04'!$G$3:$G$100,'04'!$R$3:$R$100,"-")</f>
        <v>0</v>
      </c>
      <c r="G462" s="68">
        <f>_xlfn.XLOOKUP($A462,'05'!$G$3:$G$100,'05'!$R$3:$R$100,"-")</f>
        <v>0</v>
      </c>
      <c r="H462" s="68">
        <f>_xlfn.XLOOKUP($A462,'06'!$G$3:$G$100,'06'!$R$3:$R$100,"-")</f>
        <v>0</v>
      </c>
      <c r="I462" s="68">
        <f>_xlfn.XLOOKUP($A462,'07'!$G$3:$G$100,'07'!$R$3:$R$100,"-")</f>
        <v>0</v>
      </c>
      <c r="J462" s="68">
        <f>_xlfn.XLOOKUP($A462,'08'!$G$3:$G$100,'08'!$R$3:$R$100,"-")</f>
        <v>0</v>
      </c>
      <c r="K462" s="68">
        <f>_xlfn.XLOOKUP($A462,'09'!$G$3:$G$100,'09'!$R$3:$R$100,"-")</f>
        <v>0</v>
      </c>
      <c r="L462" s="68">
        <f>_xlfn.XLOOKUP($A462,'10'!$G$3:$G$100,'10'!$R$3:$R$100,"-")</f>
        <v>0</v>
      </c>
      <c r="M462" s="68">
        <f>_xlfn.XLOOKUP($A462,'11'!$G$3:$G$100,'11'!$R$3:$R$100,"-")</f>
        <v>0</v>
      </c>
      <c r="N462" s="68">
        <f>_xlfn.XLOOKUP($A462,'12'!$G$3:$G$100,'12'!$R$3:$R$100,"-")</f>
        <v>0</v>
      </c>
      <c r="O462" s="79">
        <f>SUM(C462:N462)+_xlfn.XLOOKUP(A462,RegisteredPlayers!$F$3:$F$300,RegisteredPlayers!$H$3:$H$300,0)</f>
        <v>0</v>
      </c>
      <c r="P462" s="76">
        <f>_xlfn.XLOOKUP(A462,RegisteredPlayers!$F$3:$F$300,RegisteredPlayers!$I$3:$I$300,0)</f>
        <v>0</v>
      </c>
      <c r="Q462" s="82">
        <v>460</v>
      </c>
      <c r="R462" s="38"/>
      <c r="S462" s="61">
        <v>0</v>
      </c>
      <c r="T462" s="68">
        <v>0</v>
      </c>
      <c r="U462" s="68">
        <v>0</v>
      </c>
      <c r="V462" s="68">
        <v>0</v>
      </c>
      <c r="W462" s="68">
        <v>0</v>
      </c>
      <c r="X462" s="68">
        <v>0</v>
      </c>
      <c r="Y462" s="68">
        <v>0</v>
      </c>
      <c r="Z462" s="68">
        <v>0</v>
      </c>
      <c r="AA462" s="68">
        <v>0</v>
      </c>
      <c r="AB462" s="68">
        <v>0</v>
      </c>
      <c r="AC462" s="68">
        <v>0</v>
      </c>
      <c r="AD462" s="68">
        <v>0</v>
      </c>
      <c r="AE462" s="68">
        <v>0</v>
      </c>
      <c r="AF462" s="79">
        <v>0</v>
      </c>
      <c r="AG462" s="74">
        <v>0</v>
      </c>
      <c r="AH462" s="82">
        <v>460</v>
      </c>
    </row>
    <row r="463" spans="3:34" ht="18" customHeight="1" x14ac:dyDescent="0.25">
      <c r="C463" s="68">
        <f>_xlfn.XLOOKUP($A463,'01'!$G$3:$G$100,'01'!$R$3:$R$100,"-")</f>
        <v>0</v>
      </c>
      <c r="D463" s="68">
        <f>_xlfn.XLOOKUP($A463,'02'!$G$3:$G$100,'02'!$R$3:$R$100,"-")</f>
        <v>0</v>
      </c>
      <c r="E463" s="68">
        <f>_xlfn.XLOOKUP($A463,'03'!$G$3:$G$100,'03'!$R$3:$R$100,"-")</f>
        <v>0</v>
      </c>
      <c r="F463" s="68">
        <f>_xlfn.XLOOKUP($A463,'04'!$G$3:$G$100,'04'!$R$3:$R$100,"-")</f>
        <v>0</v>
      </c>
      <c r="G463" s="68">
        <f>_xlfn.XLOOKUP($A463,'05'!$G$3:$G$100,'05'!$R$3:$R$100,"-")</f>
        <v>0</v>
      </c>
      <c r="H463" s="68">
        <f>_xlfn.XLOOKUP($A463,'06'!$G$3:$G$100,'06'!$R$3:$R$100,"-")</f>
        <v>0</v>
      </c>
      <c r="I463" s="68">
        <f>_xlfn.XLOOKUP($A463,'07'!$G$3:$G$100,'07'!$R$3:$R$100,"-")</f>
        <v>0</v>
      </c>
      <c r="J463" s="68">
        <f>_xlfn.XLOOKUP($A463,'08'!$G$3:$G$100,'08'!$R$3:$R$100,"-")</f>
        <v>0</v>
      </c>
      <c r="K463" s="68">
        <f>_xlfn.XLOOKUP($A463,'09'!$G$3:$G$100,'09'!$R$3:$R$100,"-")</f>
        <v>0</v>
      </c>
      <c r="L463" s="68">
        <f>_xlfn.XLOOKUP($A463,'10'!$G$3:$G$100,'10'!$R$3:$R$100,"-")</f>
        <v>0</v>
      </c>
      <c r="M463" s="68">
        <f>_xlfn.XLOOKUP($A463,'11'!$G$3:$G$100,'11'!$R$3:$R$100,"-")</f>
        <v>0</v>
      </c>
      <c r="N463" s="68">
        <f>_xlfn.XLOOKUP($A463,'12'!$G$3:$G$100,'12'!$R$3:$R$100,"-")</f>
        <v>0</v>
      </c>
      <c r="O463" s="79">
        <f>SUM(C463:N463)+_xlfn.XLOOKUP(A463,RegisteredPlayers!$F$3:$F$300,RegisteredPlayers!$H$3:$H$300,0)</f>
        <v>0</v>
      </c>
      <c r="P463" s="76">
        <f>_xlfn.XLOOKUP(A463,RegisteredPlayers!$F$3:$F$300,RegisteredPlayers!$I$3:$I$300,0)</f>
        <v>0</v>
      </c>
      <c r="Q463" s="82">
        <v>461</v>
      </c>
      <c r="R463" s="38"/>
      <c r="S463" s="61">
        <v>0</v>
      </c>
      <c r="T463" s="68">
        <v>0</v>
      </c>
      <c r="U463" s="68">
        <v>0</v>
      </c>
      <c r="V463" s="68">
        <v>0</v>
      </c>
      <c r="W463" s="68">
        <v>0</v>
      </c>
      <c r="X463" s="68">
        <v>0</v>
      </c>
      <c r="Y463" s="68">
        <v>0</v>
      </c>
      <c r="Z463" s="68">
        <v>0</v>
      </c>
      <c r="AA463" s="68">
        <v>0</v>
      </c>
      <c r="AB463" s="68">
        <v>0</v>
      </c>
      <c r="AC463" s="68">
        <v>0</v>
      </c>
      <c r="AD463" s="68">
        <v>0</v>
      </c>
      <c r="AE463" s="68">
        <v>0</v>
      </c>
      <c r="AF463" s="79">
        <v>0</v>
      </c>
      <c r="AG463" s="74">
        <v>0</v>
      </c>
      <c r="AH463" s="82">
        <v>461</v>
      </c>
    </row>
    <row r="464" spans="3:34" ht="18" customHeight="1" x14ac:dyDescent="0.25">
      <c r="C464" s="68">
        <f>_xlfn.XLOOKUP($A464,'01'!$G$3:$G$100,'01'!$R$3:$R$100,"-")</f>
        <v>0</v>
      </c>
      <c r="D464" s="68">
        <f>_xlfn.XLOOKUP($A464,'02'!$G$3:$G$100,'02'!$R$3:$R$100,"-")</f>
        <v>0</v>
      </c>
      <c r="E464" s="68">
        <f>_xlfn.XLOOKUP($A464,'03'!$G$3:$G$100,'03'!$R$3:$R$100,"-")</f>
        <v>0</v>
      </c>
      <c r="F464" s="68">
        <f>_xlfn.XLOOKUP($A464,'04'!$G$3:$G$100,'04'!$R$3:$R$100,"-")</f>
        <v>0</v>
      </c>
      <c r="G464" s="68">
        <f>_xlfn.XLOOKUP($A464,'05'!$G$3:$G$100,'05'!$R$3:$R$100,"-")</f>
        <v>0</v>
      </c>
      <c r="H464" s="68">
        <f>_xlfn.XLOOKUP($A464,'06'!$G$3:$G$100,'06'!$R$3:$R$100,"-")</f>
        <v>0</v>
      </c>
      <c r="I464" s="68">
        <f>_xlfn.XLOOKUP($A464,'07'!$G$3:$G$100,'07'!$R$3:$R$100,"-")</f>
        <v>0</v>
      </c>
      <c r="J464" s="68">
        <f>_xlfn.XLOOKUP($A464,'08'!$G$3:$G$100,'08'!$R$3:$R$100,"-")</f>
        <v>0</v>
      </c>
      <c r="K464" s="68">
        <f>_xlfn.XLOOKUP($A464,'09'!$G$3:$G$100,'09'!$R$3:$R$100,"-")</f>
        <v>0</v>
      </c>
      <c r="L464" s="68">
        <f>_xlfn.XLOOKUP($A464,'10'!$G$3:$G$100,'10'!$R$3:$R$100,"-")</f>
        <v>0</v>
      </c>
      <c r="M464" s="68">
        <f>_xlfn.XLOOKUP($A464,'11'!$G$3:$G$100,'11'!$R$3:$R$100,"-")</f>
        <v>0</v>
      </c>
      <c r="N464" s="68">
        <f>_xlfn.XLOOKUP($A464,'12'!$G$3:$G$100,'12'!$R$3:$R$100,"-")</f>
        <v>0</v>
      </c>
      <c r="O464" s="79">
        <f>SUM(C464:N464)+_xlfn.XLOOKUP(A464,RegisteredPlayers!$F$3:$F$300,RegisteredPlayers!$H$3:$H$300,0)</f>
        <v>0</v>
      </c>
      <c r="P464" s="76">
        <f>_xlfn.XLOOKUP(A464,RegisteredPlayers!$F$3:$F$300,RegisteredPlayers!$I$3:$I$300,0)</f>
        <v>0</v>
      </c>
      <c r="Q464" s="82">
        <v>462</v>
      </c>
      <c r="R464" s="38"/>
      <c r="S464" s="61">
        <v>0</v>
      </c>
      <c r="T464" s="68">
        <v>0</v>
      </c>
      <c r="U464" s="68">
        <v>0</v>
      </c>
      <c r="V464" s="68">
        <v>0</v>
      </c>
      <c r="W464" s="68">
        <v>0</v>
      </c>
      <c r="X464" s="68">
        <v>0</v>
      </c>
      <c r="Y464" s="68">
        <v>0</v>
      </c>
      <c r="Z464" s="68">
        <v>0</v>
      </c>
      <c r="AA464" s="68">
        <v>0</v>
      </c>
      <c r="AB464" s="68">
        <v>0</v>
      </c>
      <c r="AC464" s="68">
        <v>0</v>
      </c>
      <c r="AD464" s="68">
        <v>0</v>
      </c>
      <c r="AE464" s="68">
        <v>0</v>
      </c>
      <c r="AF464" s="79">
        <v>0</v>
      </c>
      <c r="AG464" s="74">
        <v>0</v>
      </c>
      <c r="AH464" s="82">
        <v>462</v>
      </c>
    </row>
    <row r="465" spans="3:34" ht="18" customHeight="1" x14ac:dyDescent="0.25">
      <c r="C465" s="68">
        <f>_xlfn.XLOOKUP($A465,'01'!$G$3:$G$100,'01'!$R$3:$R$100,"-")</f>
        <v>0</v>
      </c>
      <c r="D465" s="68">
        <f>_xlfn.XLOOKUP($A465,'02'!$G$3:$G$100,'02'!$R$3:$R$100,"-")</f>
        <v>0</v>
      </c>
      <c r="E465" s="68">
        <f>_xlfn.XLOOKUP($A465,'03'!$G$3:$G$100,'03'!$R$3:$R$100,"-")</f>
        <v>0</v>
      </c>
      <c r="F465" s="68">
        <f>_xlfn.XLOOKUP($A465,'04'!$G$3:$G$100,'04'!$R$3:$R$100,"-")</f>
        <v>0</v>
      </c>
      <c r="G465" s="68">
        <f>_xlfn.XLOOKUP($A465,'05'!$G$3:$G$100,'05'!$R$3:$R$100,"-")</f>
        <v>0</v>
      </c>
      <c r="H465" s="68">
        <f>_xlfn.XLOOKUP($A465,'06'!$G$3:$G$100,'06'!$R$3:$R$100,"-")</f>
        <v>0</v>
      </c>
      <c r="I465" s="68">
        <f>_xlfn.XLOOKUP($A465,'07'!$G$3:$G$100,'07'!$R$3:$R$100,"-")</f>
        <v>0</v>
      </c>
      <c r="J465" s="68">
        <f>_xlfn.XLOOKUP($A465,'08'!$G$3:$G$100,'08'!$R$3:$R$100,"-")</f>
        <v>0</v>
      </c>
      <c r="K465" s="68">
        <f>_xlfn.XLOOKUP($A465,'09'!$G$3:$G$100,'09'!$R$3:$R$100,"-")</f>
        <v>0</v>
      </c>
      <c r="L465" s="68">
        <f>_xlfn.XLOOKUP($A465,'10'!$G$3:$G$100,'10'!$R$3:$R$100,"-")</f>
        <v>0</v>
      </c>
      <c r="M465" s="68">
        <f>_xlfn.XLOOKUP($A465,'11'!$G$3:$G$100,'11'!$R$3:$R$100,"-")</f>
        <v>0</v>
      </c>
      <c r="N465" s="68">
        <f>_xlfn.XLOOKUP($A465,'12'!$G$3:$G$100,'12'!$R$3:$R$100,"-")</f>
        <v>0</v>
      </c>
      <c r="O465" s="79">
        <f>SUM(C465:N465)+_xlfn.XLOOKUP(A465,RegisteredPlayers!$F$3:$F$300,RegisteredPlayers!$H$3:$H$300,0)</f>
        <v>0</v>
      </c>
      <c r="P465" s="76">
        <f>_xlfn.XLOOKUP(A465,RegisteredPlayers!$F$3:$F$300,RegisteredPlayers!$I$3:$I$300,0)</f>
        <v>0</v>
      </c>
      <c r="Q465" s="82">
        <v>463</v>
      </c>
      <c r="R465" s="38"/>
      <c r="S465" s="61">
        <v>0</v>
      </c>
      <c r="T465" s="68">
        <v>0</v>
      </c>
      <c r="U465" s="68">
        <v>0</v>
      </c>
      <c r="V465" s="68">
        <v>0</v>
      </c>
      <c r="W465" s="68">
        <v>0</v>
      </c>
      <c r="X465" s="68">
        <v>0</v>
      </c>
      <c r="Y465" s="68">
        <v>0</v>
      </c>
      <c r="Z465" s="68">
        <v>0</v>
      </c>
      <c r="AA465" s="68">
        <v>0</v>
      </c>
      <c r="AB465" s="68">
        <v>0</v>
      </c>
      <c r="AC465" s="68">
        <v>0</v>
      </c>
      <c r="AD465" s="68">
        <v>0</v>
      </c>
      <c r="AE465" s="68">
        <v>0</v>
      </c>
      <c r="AF465" s="79">
        <v>0</v>
      </c>
      <c r="AG465" s="74">
        <v>0</v>
      </c>
      <c r="AH465" s="82">
        <v>463</v>
      </c>
    </row>
    <row r="466" spans="3:34" ht="18" customHeight="1" x14ac:dyDescent="0.25">
      <c r="C466" s="68">
        <f>_xlfn.XLOOKUP($A466,'01'!$G$3:$G$100,'01'!$R$3:$R$100,"-")</f>
        <v>0</v>
      </c>
      <c r="D466" s="68">
        <f>_xlfn.XLOOKUP($A466,'02'!$G$3:$G$100,'02'!$R$3:$R$100,"-")</f>
        <v>0</v>
      </c>
      <c r="E466" s="68">
        <f>_xlfn.XLOOKUP($A466,'03'!$G$3:$G$100,'03'!$R$3:$R$100,"-")</f>
        <v>0</v>
      </c>
      <c r="F466" s="68">
        <f>_xlfn.XLOOKUP($A466,'04'!$G$3:$G$100,'04'!$R$3:$R$100,"-")</f>
        <v>0</v>
      </c>
      <c r="G466" s="68">
        <f>_xlfn.XLOOKUP($A466,'05'!$G$3:$G$100,'05'!$R$3:$R$100,"-")</f>
        <v>0</v>
      </c>
      <c r="H466" s="68">
        <f>_xlfn.XLOOKUP($A466,'06'!$G$3:$G$100,'06'!$R$3:$R$100,"-")</f>
        <v>0</v>
      </c>
      <c r="I466" s="68">
        <f>_xlfn.XLOOKUP($A466,'07'!$G$3:$G$100,'07'!$R$3:$R$100,"-")</f>
        <v>0</v>
      </c>
      <c r="J466" s="68">
        <f>_xlfn.XLOOKUP($A466,'08'!$G$3:$G$100,'08'!$R$3:$R$100,"-")</f>
        <v>0</v>
      </c>
      <c r="K466" s="68">
        <f>_xlfn.XLOOKUP($A466,'09'!$G$3:$G$100,'09'!$R$3:$R$100,"-")</f>
        <v>0</v>
      </c>
      <c r="L466" s="68">
        <f>_xlfn.XLOOKUP($A466,'10'!$G$3:$G$100,'10'!$R$3:$R$100,"-")</f>
        <v>0</v>
      </c>
      <c r="M466" s="68">
        <f>_xlfn.XLOOKUP($A466,'11'!$G$3:$G$100,'11'!$R$3:$R$100,"-")</f>
        <v>0</v>
      </c>
      <c r="N466" s="68">
        <f>_xlfn.XLOOKUP($A466,'12'!$G$3:$G$100,'12'!$R$3:$R$100,"-")</f>
        <v>0</v>
      </c>
      <c r="O466" s="79">
        <f>SUM(C466:N466)+_xlfn.XLOOKUP(A466,RegisteredPlayers!$F$3:$F$300,RegisteredPlayers!$H$3:$H$300,0)</f>
        <v>0</v>
      </c>
      <c r="P466" s="76">
        <f>_xlfn.XLOOKUP(A466,RegisteredPlayers!$F$3:$F$300,RegisteredPlayers!$I$3:$I$300,0)</f>
        <v>0</v>
      </c>
      <c r="Q466" s="82">
        <v>464</v>
      </c>
      <c r="R466" s="38"/>
      <c r="S466" s="61">
        <v>0</v>
      </c>
      <c r="T466" s="68">
        <v>0</v>
      </c>
      <c r="U466" s="68">
        <v>0</v>
      </c>
      <c r="V466" s="68">
        <v>0</v>
      </c>
      <c r="W466" s="68">
        <v>0</v>
      </c>
      <c r="X466" s="68">
        <v>0</v>
      </c>
      <c r="Y466" s="68">
        <v>0</v>
      </c>
      <c r="Z466" s="68">
        <v>0</v>
      </c>
      <c r="AA466" s="68">
        <v>0</v>
      </c>
      <c r="AB466" s="68">
        <v>0</v>
      </c>
      <c r="AC466" s="68">
        <v>0</v>
      </c>
      <c r="AD466" s="68">
        <v>0</v>
      </c>
      <c r="AE466" s="68">
        <v>0</v>
      </c>
      <c r="AF466" s="79">
        <v>0</v>
      </c>
      <c r="AG466" s="74">
        <v>0</v>
      </c>
      <c r="AH466" s="82">
        <v>464</v>
      </c>
    </row>
    <row r="467" spans="3:34" ht="18" customHeight="1" x14ac:dyDescent="0.25">
      <c r="C467" s="68">
        <f>_xlfn.XLOOKUP($A467,'01'!$G$3:$G$100,'01'!$R$3:$R$100,"-")</f>
        <v>0</v>
      </c>
      <c r="D467" s="68">
        <f>_xlfn.XLOOKUP($A467,'02'!$G$3:$G$100,'02'!$R$3:$R$100,"-")</f>
        <v>0</v>
      </c>
      <c r="E467" s="68">
        <f>_xlfn.XLOOKUP($A467,'03'!$G$3:$G$100,'03'!$R$3:$R$100,"-")</f>
        <v>0</v>
      </c>
      <c r="F467" s="68">
        <f>_xlfn.XLOOKUP($A467,'04'!$G$3:$G$100,'04'!$R$3:$R$100,"-")</f>
        <v>0</v>
      </c>
      <c r="G467" s="68">
        <f>_xlfn.XLOOKUP($A467,'05'!$G$3:$G$100,'05'!$R$3:$R$100,"-")</f>
        <v>0</v>
      </c>
      <c r="H467" s="68">
        <f>_xlfn.XLOOKUP($A467,'06'!$G$3:$G$100,'06'!$R$3:$R$100,"-")</f>
        <v>0</v>
      </c>
      <c r="I467" s="68">
        <f>_xlfn.XLOOKUP($A467,'07'!$G$3:$G$100,'07'!$R$3:$R$100,"-")</f>
        <v>0</v>
      </c>
      <c r="J467" s="68">
        <f>_xlfn.XLOOKUP($A467,'08'!$G$3:$G$100,'08'!$R$3:$R$100,"-")</f>
        <v>0</v>
      </c>
      <c r="K467" s="68">
        <f>_xlfn.XLOOKUP($A467,'09'!$G$3:$G$100,'09'!$R$3:$R$100,"-")</f>
        <v>0</v>
      </c>
      <c r="L467" s="68">
        <f>_xlfn.XLOOKUP($A467,'10'!$G$3:$G$100,'10'!$R$3:$R$100,"-")</f>
        <v>0</v>
      </c>
      <c r="M467" s="68">
        <f>_xlfn.XLOOKUP($A467,'11'!$G$3:$G$100,'11'!$R$3:$R$100,"-")</f>
        <v>0</v>
      </c>
      <c r="N467" s="68">
        <f>_xlfn.XLOOKUP($A467,'12'!$G$3:$G$100,'12'!$R$3:$R$100,"-")</f>
        <v>0</v>
      </c>
      <c r="O467" s="79">
        <f>SUM(C467:N467)+_xlfn.XLOOKUP(A467,RegisteredPlayers!$F$3:$F$300,RegisteredPlayers!$H$3:$H$300,0)</f>
        <v>0</v>
      </c>
      <c r="P467" s="76">
        <f>_xlfn.XLOOKUP(A467,RegisteredPlayers!$F$3:$F$300,RegisteredPlayers!$I$3:$I$300,0)</f>
        <v>0</v>
      </c>
      <c r="Q467" s="83">
        <v>465</v>
      </c>
      <c r="R467" s="38"/>
      <c r="S467" s="61">
        <v>0</v>
      </c>
      <c r="T467" s="68">
        <v>0</v>
      </c>
      <c r="U467" s="68">
        <v>0</v>
      </c>
      <c r="V467" s="68">
        <v>0</v>
      </c>
      <c r="W467" s="68">
        <v>0</v>
      </c>
      <c r="X467" s="68">
        <v>0</v>
      </c>
      <c r="Y467" s="68">
        <v>0</v>
      </c>
      <c r="Z467" s="68">
        <v>0</v>
      </c>
      <c r="AA467" s="68">
        <v>0</v>
      </c>
      <c r="AB467" s="68">
        <v>0</v>
      </c>
      <c r="AC467" s="68">
        <v>0</v>
      </c>
      <c r="AD467" s="68">
        <v>0</v>
      </c>
      <c r="AE467" s="68">
        <v>0</v>
      </c>
      <c r="AF467" s="79">
        <v>0</v>
      </c>
      <c r="AG467" s="74">
        <v>0</v>
      </c>
      <c r="AH467" s="83">
        <v>465</v>
      </c>
    </row>
    <row r="468" spans="3:34" ht="18" customHeight="1" x14ac:dyDescent="0.25">
      <c r="C468" s="68">
        <f>_xlfn.XLOOKUP($A468,'01'!$G$3:$G$100,'01'!$R$3:$R$100,"-")</f>
        <v>0</v>
      </c>
      <c r="D468" s="68">
        <f>_xlfn.XLOOKUP($A468,'02'!$G$3:$G$100,'02'!$R$3:$R$100,"-")</f>
        <v>0</v>
      </c>
      <c r="E468" s="68">
        <f>_xlfn.XLOOKUP($A468,'03'!$G$3:$G$100,'03'!$R$3:$R$100,"-")</f>
        <v>0</v>
      </c>
      <c r="F468" s="68">
        <f>_xlfn.XLOOKUP($A468,'04'!$G$3:$G$100,'04'!$R$3:$R$100,"-")</f>
        <v>0</v>
      </c>
      <c r="G468" s="68">
        <f>_xlfn.XLOOKUP($A468,'05'!$G$3:$G$100,'05'!$R$3:$R$100,"-")</f>
        <v>0</v>
      </c>
      <c r="H468" s="68">
        <f>_xlfn.XLOOKUP($A468,'06'!$G$3:$G$100,'06'!$R$3:$R$100,"-")</f>
        <v>0</v>
      </c>
      <c r="I468" s="68">
        <f>_xlfn.XLOOKUP($A468,'07'!$G$3:$G$100,'07'!$R$3:$R$100,"-")</f>
        <v>0</v>
      </c>
      <c r="J468" s="68">
        <f>_xlfn.XLOOKUP($A468,'08'!$G$3:$G$100,'08'!$R$3:$R$100,"-")</f>
        <v>0</v>
      </c>
      <c r="K468" s="68">
        <f>_xlfn.XLOOKUP($A468,'09'!$G$3:$G$100,'09'!$R$3:$R$100,"-")</f>
        <v>0</v>
      </c>
      <c r="L468" s="68">
        <f>_xlfn.XLOOKUP($A468,'10'!$G$3:$G$100,'10'!$R$3:$R$100,"-")</f>
        <v>0</v>
      </c>
      <c r="M468" s="68">
        <f>_xlfn.XLOOKUP($A468,'11'!$G$3:$G$100,'11'!$R$3:$R$100,"-")</f>
        <v>0</v>
      </c>
      <c r="N468" s="68">
        <f>_xlfn.XLOOKUP($A468,'12'!$G$3:$G$100,'12'!$R$3:$R$100,"-")</f>
        <v>0</v>
      </c>
      <c r="O468" s="79">
        <f>SUM(C468:N468)+_xlfn.XLOOKUP(A468,RegisteredPlayers!$F$3:$F$300,RegisteredPlayers!$H$3:$H$300,0)</f>
        <v>0</v>
      </c>
      <c r="P468" s="76">
        <f>_xlfn.XLOOKUP(A468,RegisteredPlayers!$F$3:$F$300,RegisteredPlayers!$I$3:$I$300,0)</f>
        <v>0</v>
      </c>
      <c r="Q468" s="82">
        <v>466</v>
      </c>
      <c r="R468" s="38"/>
      <c r="S468" s="61">
        <v>0</v>
      </c>
      <c r="T468" s="68">
        <v>0</v>
      </c>
      <c r="U468" s="68">
        <v>0</v>
      </c>
      <c r="V468" s="68">
        <v>0</v>
      </c>
      <c r="W468" s="68">
        <v>0</v>
      </c>
      <c r="X468" s="68">
        <v>0</v>
      </c>
      <c r="Y468" s="68">
        <v>0</v>
      </c>
      <c r="Z468" s="68">
        <v>0</v>
      </c>
      <c r="AA468" s="68">
        <v>0</v>
      </c>
      <c r="AB468" s="68">
        <v>0</v>
      </c>
      <c r="AC468" s="68">
        <v>0</v>
      </c>
      <c r="AD468" s="68">
        <v>0</v>
      </c>
      <c r="AE468" s="68">
        <v>0</v>
      </c>
      <c r="AF468" s="79">
        <v>0</v>
      </c>
      <c r="AG468" s="74">
        <v>0</v>
      </c>
      <c r="AH468" s="82">
        <v>466</v>
      </c>
    </row>
    <row r="469" spans="3:34" ht="18" customHeight="1" x14ac:dyDescent="0.25">
      <c r="C469" s="68">
        <f>_xlfn.XLOOKUP($A469,'01'!$G$3:$G$100,'01'!$R$3:$R$100,"-")</f>
        <v>0</v>
      </c>
      <c r="D469" s="68">
        <f>_xlfn.XLOOKUP($A469,'02'!$G$3:$G$100,'02'!$R$3:$R$100,"-")</f>
        <v>0</v>
      </c>
      <c r="E469" s="68">
        <f>_xlfn.XLOOKUP($A469,'03'!$G$3:$G$100,'03'!$R$3:$R$100,"-")</f>
        <v>0</v>
      </c>
      <c r="F469" s="68">
        <f>_xlfn.XLOOKUP($A469,'04'!$G$3:$G$100,'04'!$R$3:$R$100,"-")</f>
        <v>0</v>
      </c>
      <c r="G469" s="68">
        <f>_xlfn.XLOOKUP($A469,'05'!$G$3:$G$100,'05'!$R$3:$R$100,"-")</f>
        <v>0</v>
      </c>
      <c r="H469" s="68">
        <f>_xlfn.XLOOKUP($A469,'06'!$G$3:$G$100,'06'!$R$3:$R$100,"-")</f>
        <v>0</v>
      </c>
      <c r="I469" s="68">
        <f>_xlfn.XLOOKUP($A469,'07'!$G$3:$G$100,'07'!$R$3:$R$100,"-")</f>
        <v>0</v>
      </c>
      <c r="J469" s="68">
        <f>_xlfn.XLOOKUP($A469,'08'!$G$3:$G$100,'08'!$R$3:$R$100,"-")</f>
        <v>0</v>
      </c>
      <c r="K469" s="68">
        <f>_xlfn.XLOOKUP($A469,'09'!$G$3:$G$100,'09'!$R$3:$R$100,"-")</f>
        <v>0</v>
      </c>
      <c r="L469" s="68">
        <f>_xlfn.XLOOKUP($A469,'10'!$G$3:$G$100,'10'!$R$3:$R$100,"-")</f>
        <v>0</v>
      </c>
      <c r="M469" s="68">
        <f>_xlfn.XLOOKUP($A469,'11'!$G$3:$G$100,'11'!$R$3:$R$100,"-")</f>
        <v>0</v>
      </c>
      <c r="N469" s="68">
        <f>_xlfn.XLOOKUP($A469,'12'!$G$3:$G$100,'12'!$R$3:$R$100,"-")</f>
        <v>0</v>
      </c>
      <c r="O469" s="79">
        <f>SUM(C469:N469)+_xlfn.XLOOKUP(A469,RegisteredPlayers!$F$3:$F$300,RegisteredPlayers!$H$3:$H$300,0)</f>
        <v>0</v>
      </c>
      <c r="P469" s="76">
        <f>_xlfn.XLOOKUP(A469,RegisteredPlayers!$F$3:$F$300,RegisteredPlayers!$I$3:$I$300,0)</f>
        <v>0</v>
      </c>
      <c r="Q469" s="82">
        <v>467</v>
      </c>
      <c r="R469" s="38"/>
      <c r="S469" s="61">
        <v>0</v>
      </c>
      <c r="T469" s="68">
        <v>0</v>
      </c>
      <c r="U469" s="68">
        <v>0</v>
      </c>
      <c r="V469" s="68">
        <v>0</v>
      </c>
      <c r="W469" s="68">
        <v>0</v>
      </c>
      <c r="X469" s="68">
        <v>0</v>
      </c>
      <c r="Y469" s="68">
        <v>0</v>
      </c>
      <c r="Z469" s="68">
        <v>0</v>
      </c>
      <c r="AA469" s="68">
        <v>0</v>
      </c>
      <c r="AB469" s="68">
        <v>0</v>
      </c>
      <c r="AC469" s="68">
        <v>0</v>
      </c>
      <c r="AD469" s="68">
        <v>0</v>
      </c>
      <c r="AE469" s="68">
        <v>0</v>
      </c>
      <c r="AF469" s="79">
        <v>0</v>
      </c>
      <c r="AG469" s="74">
        <v>0</v>
      </c>
      <c r="AH469" s="82">
        <v>467</v>
      </c>
    </row>
    <row r="470" spans="3:34" ht="18" customHeight="1" x14ac:dyDescent="0.25">
      <c r="C470" s="68">
        <f>_xlfn.XLOOKUP($A470,'01'!$G$3:$G$100,'01'!$R$3:$R$100,"-")</f>
        <v>0</v>
      </c>
      <c r="D470" s="68">
        <f>_xlfn.XLOOKUP($A470,'02'!$G$3:$G$100,'02'!$R$3:$R$100,"-")</f>
        <v>0</v>
      </c>
      <c r="E470" s="68">
        <f>_xlfn.XLOOKUP($A470,'03'!$G$3:$G$100,'03'!$R$3:$R$100,"-")</f>
        <v>0</v>
      </c>
      <c r="F470" s="68">
        <f>_xlfn.XLOOKUP($A470,'04'!$G$3:$G$100,'04'!$R$3:$R$100,"-")</f>
        <v>0</v>
      </c>
      <c r="G470" s="68">
        <f>_xlfn.XLOOKUP($A470,'05'!$G$3:$G$100,'05'!$R$3:$R$100,"-")</f>
        <v>0</v>
      </c>
      <c r="H470" s="68">
        <f>_xlfn.XLOOKUP($A470,'06'!$G$3:$G$100,'06'!$R$3:$R$100,"-")</f>
        <v>0</v>
      </c>
      <c r="I470" s="68">
        <f>_xlfn.XLOOKUP($A470,'07'!$G$3:$G$100,'07'!$R$3:$R$100,"-")</f>
        <v>0</v>
      </c>
      <c r="J470" s="68">
        <f>_xlfn.XLOOKUP($A470,'08'!$G$3:$G$100,'08'!$R$3:$R$100,"-")</f>
        <v>0</v>
      </c>
      <c r="K470" s="68">
        <f>_xlfn.XLOOKUP($A470,'09'!$G$3:$G$100,'09'!$R$3:$R$100,"-")</f>
        <v>0</v>
      </c>
      <c r="L470" s="68">
        <f>_xlfn.XLOOKUP($A470,'10'!$G$3:$G$100,'10'!$R$3:$R$100,"-")</f>
        <v>0</v>
      </c>
      <c r="M470" s="68">
        <f>_xlfn.XLOOKUP($A470,'11'!$G$3:$G$100,'11'!$R$3:$R$100,"-")</f>
        <v>0</v>
      </c>
      <c r="N470" s="68">
        <f>_xlfn.XLOOKUP($A470,'12'!$G$3:$G$100,'12'!$R$3:$R$100,"-")</f>
        <v>0</v>
      </c>
      <c r="O470" s="79">
        <f>SUM(C470:N470)+_xlfn.XLOOKUP(A470,RegisteredPlayers!$F$3:$F$300,RegisteredPlayers!$H$3:$H$300,0)</f>
        <v>0</v>
      </c>
      <c r="P470" s="76">
        <f>_xlfn.XLOOKUP(A470,RegisteredPlayers!$F$3:$F$300,RegisteredPlayers!$I$3:$I$300,0)</f>
        <v>0</v>
      </c>
      <c r="Q470" s="82">
        <v>468</v>
      </c>
      <c r="R470" s="38"/>
      <c r="S470" s="61">
        <v>0</v>
      </c>
      <c r="T470" s="68">
        <v>0</v>
      </c>
      <c r="U470" s="68">
        <v>0</v>
      </c>
      <c r="V470" s="68">
        <v>0</v>
      </c>
      <c r="W470" s="68">
        <v>0</v>
      </c>
      <c r="X470" s="68">
        <v>0</v>
      </c>
      <c r="Y470" s="68">
        <v>0</v>
      </c>
      <c r="Z470" s="68">
        <v>0</v>
      </c>
      <c r="AA470" s="68">
        <v>0</v>
      </c>
      <c r="AB470" s="68">
        <v>0</v>
      </c>
      <c r="AC470" s="68">
        <v>0</v>
      </c>
      <c r="AD470" s="68">
        <v>0</v>
      </c>
      <c r="AE470" s="68">
        <v>0</v>
      </c>
      <c r="AF470" s="79">
        <v>0</v>
      </c>
      <c r="AG470" s="74">
        <v>0</v>
      </c>
      <c r="AH470" s="82">
        <v>468</v>
      </c>
    </row>
    <row r="471" spans="3:34" ht="18" customHeight="1" x14ac:dyDescent="0.25">
      <c r="C471" s="68">
        <f>_xlfn.XLOOKUP($A471,'01'!$G$3:$G$100,'01'!$R$3:$R$100,"-")</f>
        <v>0</v>
      </c>
      <c r="D471" s="68">
        <f>_xlfn.XLOOKUP($A471,'02'!$G$3:$G$100,'02'!$R$3:$R$100,"-")</f>
        <v>0</v>
      </c>
      <c r="E471" s="68">
        <f>_xlfn.XLOOKUP($A471,'03'!$G$3:$G$100,'03'!$R$3:$R$100,"-")</f>
        <v>0</v>
      </c>
      <c r="F471" s="68">
        <f>_xlfn.XLOOKUP($A471,'04'!$G$3:$G$100,'04'!$R$3:$R$100,"-")</f>
        <v>0</v>
      </c>
      <c r="G471" s="68">
        <f>_xlfn.XLOOKUP($A471,'05'!$G$3:$G$100,'05'!$R$3:$R$100,"-")</f>
        <v>0</v>
      </c>
      <c r="H471" s="68">
        <f>_xlfn.XLOOKUP($A471,'06'!$G$3:$G$100,'06'!$R$3:$R$100,"-")</f>
        <v>0</v>
      </c>
      <c r="I471" s="68">
        <f>_xlfn.XLOOKUP($A471,'07'!$G$3:$G$100,'07'!$R$3:$R$100,"-")</f>
        <v>0</v>
      </c>
      <c r="J471" s="68">
        <f>_xlfn.XLOOKUP($A471,'08'!$G$3:$G$100,'08'!$R$3:$R$100,"-")</f>
        <v>0</v>
      </c>
      <c r="K471" s="68">
        <f>_xlfn.XLOOKUP($A471,'09'!$G$3:$G$100,'09'!$R$3:$R$100,"-")</f>
        <v>0</v>
      </c>
      <c r="L471" s="68">
        <f>_xlfn.XLOOKUP($A471,'10'!$G$3:$G$100,'10'!$R$3:$R$100,"-")</f>
        <v>0</v>
      </c>
      <c r="M471" s="68">
        <f>_xlfn.XLOOKUP($A471,'11'!$G$3:$G$100,'11'!$R$3:$R$100,"-")</f>
        <v>0</v>
      </c>
      <c r="N471" s="68">
        <f>_xlfn.XLOOKUP($A471,'12'!$G$3:$G$100,'12'!$R$3:$R$100,"-")</f>
        <v>0</v>
      </c>
      <c r="O471" s="79">
        <f>SUM(C471:N471)+_xlfn.XLOOKUP(A471,RegisteredPlayers!$F$3:$F$300,RegisteredPlayers!$H$3:$H$300,0)</f>
        <v>0</v>
      </c>
      <c r="P471" s="76">
        <f>_xlfn.XLOOKUP(A471,RegisteredPlayers!$F$3:$F$300,RegisteredPlayers!$I$3:$I$300,0)</f>
        <v>0</v>
      </c>
      <c r="Q471" s="82">
        <v>469</v>
      </c>
      <c r="R471" s="38"/>
      <c r="S471" s="61">
        <v>0</v>
      </c>
      <c r="T471" s="68">
        <v>0</v>
      </c>
      <c r="U471" s="68">
        <v>0</v>
      </c>
      <c r="V471" s="68">
        <v>0</v>
      </c>
      <c r="W471" s="68">
        <v>0</v>
      </c>
      <c r="X471" s="68">
        <v>0</v>
      </c>
      <c r="Y471" s="68">
        <v>0</v>
      </c>
      <c r="Z471" s="68">
        <v>0</v>
      </c>
      <c r="AA471" s="68">
        <v>0</v>
      </c>
      <c r="AB471" s="68">
        <v>0</v>
      </c>
      <c r="AC471" s="68">
        <v>0</v>
      </c>
      <c r="AD471" s="68">
        <v>0</v>
      </c>
      <c r="AE471" s="68">
        <v>0</v>
      </c>
      <c r="AF471" s="79">
        <v>0</v>
      </c>
      <c r="AG471" s="74">
        <v>0</v>
      </c>
      <c r="AH471" s="82">
        <v>469</v>
      </c>
    </row>
    <row r="472" spans="3:34" ht="18" customHeight="1" x14ac:dyDescent="0.25">
      <c r="C472" s="68">
        <f>_xlfn.XLOOKUP($A472,'01'!$G$3:$G$100,'01'!$R$3:$R$100,"-")</f>
        <v>0</v>
      </c>
      <c r="D472" s="68">
        <f>_xlfn.XLOOKUP($A472,'02'!$G$3:$G$100,'02'!$R$3:$R$100,"-")</f>
        <v>0</v>
      </c>
      <c r="E472" s="68">
        <f>_xlfn.XLOOKUP($A472,'03'!$G$3:$G$100,'03'!$R$3:$R$100,"-")</f>
        <v>0</v>
      </c>
      <c r="F472" s="68">
        <f>_xlfn.XLOOKUP($A472,'04'!$G$3:$G$100,'04'!$R$3:$R$100,"-")</f>
        <v>0</v>
      </c>
      <c r="G472" s="68">
        <f>_xlfn.XLOOKUP($A472,'05'!$G$3:$G$100,'05'!$R$3:$R$100,"-")</f>
        <v>0</v>
      </c>
      <c r="H472" s="68">
        <f>_xlfn.XLOOKUP($A472,'06'!$G$3:$G$100,'06'!$R$3:$R$100,"-")</f>
        <v>0</v>
      </c>
      <c r="I472" s="68">
        <f>_xlfn.XLOOKUP($A472,'07'!$G$3:$G$100,'07'!$R$3:$R$100,"-")</f>
        <v>0</v>
      </c>
      <c r="J472" s="68">
        <f>_xlfn.XLOOKUP($A472,'08'!$G$3:$G$100,'08'!$R$3:$R$100,"-")</f>
        <v>0</v>
      </c>
      <c r="K472" s="68">
        <f>_xlfn.XLOOKUP($A472,'09'!$G$3:$G$100,'09'!$R$3:$R$100,"-")</f>
        <v>0</v>
      </c>
      <c r="L472" s="68">
        <f>_xlfn.XLOOKUP($A472,'10'!$G$3:$G$100,'10'!$R$3:$R$100,"-")</f>
        <v>0</v>
      </c>
      <c r="M472" s="68">
        <f>_xlfn.XLOOKUP($A472,'11'!$G$3:$G$100,'11'!$R$3:$R$100,"-")</f>
        <v>0</v>
      </c>
      <c r="N472" s="68">
        <f>_xlfn.XLOOKUP($A472,'12'!$G$3:$G$100,'12'!$R$3:$R$100,"-")</f>
        <v>0</v>
      </c>
      <c r="O472" s="79">
        <f>SUM(C472:N472)+_xlfn.XLOOKUP(A472,RegisteredPlayers!$F$3:$F$300,RegisteredPlayers!$H$3:$H$300,0)</f>
        <v>0</v>
      </c>
      <c r="P472" s="76">
        <f>_xlfn.XLOOKUP(A472,RegisteredPlayers!$F$3:$F$300,RegisteredPlayers!$I$3:$I$300,0)</f>
        <v>0</v>
      </c>
      <c r="Q472" s="82">
        <v>470</v>
      </c>
      <c r="R472" s="38"/>
      <c r="S472" s="61">
        <v>0</v>
      </c>
      <c r="T472" s="68">
        <v>0</v>
      </c>
      <c r="U472" s="68">
        <v>0</v>
      </c>
      <c r="V472" s="68">
        <v>0</v>
      </c>
      <c r="W472" s="68">
        <v>0</v>
      </c>
      <c r="X472" s="68">
        <v>0</v>
      </c>
      <c r="Y472" s="68">
        <v>0</v>
      </c>
      <c r="Z472" s="68">
        <v>0</v>
      </c>
      <c r="AA472" s="68">
        <v>0</v>
      </c>
      <c r="AB472" s="68">
        <v>0</v>
      </c>
      <c r="AC472" s="68">
        <v>0</v>
      </c>
      <c r="AD472" s="68">
        <v>0</v>
      </c>
      <c r="AE472" s="68">
        <v>0</v>
      </c>
      <c r="AF472" s="79">
        <v>0</v>
      </c>
      <c r="AG472" s="74">
        <v>0</v>
      </c>
      <c r="AH472" s="82">
        <v>470</v>
      </c>
    </row>
    <row r="473" spans="3:34" ht="18" customHeight="1" x14ac:dyDescent="0.25">
      <c r="C473" s="68">
        <f>_xlfn.XLOOKUP($A473,'01'!$G$3:$G$100,'01'!$R$3:$R$100,"-")</f>
        <v>0</v>
      </c>
      <c r="D473" s="68">
        <f>_xlfn.XLOOKUP($A473,'02'!$G$3:$G$100,'02'!$R$3:$R$100,"-")</f>
        <v>0</v>
      </c>
      <c r="E473" s="68">
        <f>_xlfn.XLOOKUP($A473,'03'!$G$3:$G$100,'03'!$R$3:$R$100,"-")</f>
        <v>0</v>
      </c>
      <c r="F473" s="68">
        <f>_xlfn.XLOOKUP($A473,'04'!$G$3:$G$100,'04'!$R$3:$R$100,"-")</f>
        <v>0</v>
      </c>
      <c r="G473" s="68">
        <f>_xlfn.XLOOKUP($A473,'05'!$G$3:$G$100,'05'!$R$3:$R$100,"-")</f>
        <v>0</v>
      </c>
      <c r="H473" s="68">
        <f>_xlfn.XLOOKUP($A473,'06'!$G$3:$G$100,'06'!$R$3:$R$100,"-")</f>
        <v>0</v>
      </c>
      <c r="I473" s="68">
        <f>_xlfn.XLOOKUP($A473,'07'!$G$3:$G$100,'07'!$R$3:$R$100,"-")</f>
        <v>0</v>
      </c>
      <c r="J473" s="68">
        <f>_xlfn.XLOOKUP($A473,'08'!$G$3:$G$100,'08'!$R$3:$R$100,"-")</f>
        <v>0</v>
      </c>
      <c r="K473" s="68">
        <f>_xlfn.XLOOKUP($A473,'09'!$G$3:$G$100,'09'!$R$3:$R$100,"-")</f>
        <v>0</v>
      </c>
      <c r="L473" s="68">
        <f>_xlfn.XLOOKUP($A473,'10'!$G$3:$G$100,'10'!$R$3:$R$100,"-")</f>
        <v>0</v>
      </c>
      <c r="M473" s="68">
        <f>_xlfn.XLOOKUP($A473,'11'!$G$3:$G$100,'11'!$R$3:$R$100,"-")</f>
        <v>0</v>
      </c>
      <c r="N473" s="68">
        <f>_xlfn.XLOOKUP($A473,'12'!$G$3:$G$100,'12'!$R$3:$R$100,"-")</f>
        <v>0</v>
      </c>
      <c r="O473" s="79">
        <f>SUM(C473:N473)+_xlfn.XLOOKUP(A473,RegisteredPlayers!$F$3:$F$300,RegisteredPlayers!$H$3:$H$300,0)</f>
        <v>0</v>
      </c>
      <c r="P473" s="76">
        <f>_xlfn.XLOOKUP(A473,RegisteredPlayers!$F$3:$F$300,RegisteredPlayers!$I$3:$I$300,0)</f>
        <v>0</v>
      </c>
      <c r="Q473" s="82">
        <v>471</v>
      </c>
      <c r="R473" s="38"/>
      <c r="S473" s="61">
        <v>0</v>
      </c>
      <c r="T473" s="68">
        <v>0</v>
      </c>
      <c r="U473" s="68">
        <v>0</v>
      </c>
      <c r="V473" s="68">
        <v>0</v>
      </c>
      <c r="W473" s="68">
        <v>0</v>
      </c>
      <c r="X473" s="68">
        <v>0</v>
      </c>
      <c r="Y473" s="68">
        <v>0</v>
      </c>
      <c r="Z473" s="68">
        <v>0</v>
      </c>
      <c r="AA473" s="68">
        <v>0</v>
      </c>
      <c r="AB473" s="68">
        <v>0</v>
      </c>
      <c r="AC473" s="68">
        <v>0</v>
      </c>
      <c r="AD473" s="68">
        <v>0</v>
      </c>
      <c r="AE473" s="68">
        <v>0</v>
      </c>
      <c r="AF473" s="79">
        <v>0</v>
      </c>
      <c r="AG473" s="74">
        <v>0</v>
      </c>
      <c r="AH473" s="82">
        <v>471</v>
      </c>
    </row>
    <row r="474" spans="3:34" ht="18" customHeight="1" x14ac:dyDescent="0.25">
      <c r="C474" s="68">
        <f>_xlfn.XLOOKUP($A474,'01'!$G$3:$G$100,'01'!$R$3:$R$100,"-")</f>
        <v>0</v>
      </c>
      <c r="D474" s="68">
        <f>_xlfn.XLOOKUP($A474,'02'!$G$3:$G$100,'02'!$R$3:$R$100,"-")</f>
        <v>0</v>
      </c>
      <c r="E474" s="68">
        <f>_xlfn.XLOOKUP($A474,'03'!$G$3:$G$100,'03'!$R$3:$R$100,"-")</f>
        <v>0</v>
      </c>
      <c r="F474" s="68">
        <f>_xlfn.XLOOKUP($A474,'04'!$G$3:$G$100,'04'!$R$3:$R$100,"-")</f>
        <v>0</v>
      </c>
      <c r="G474" s="68">
        <f>_xlfn.XLOOKUP($A474,'05'!$G$3:$G$100,'05'!$R$3:$R$100,"-")</f>
        <v>0</v>
      </c>
      <c r="H474" s="68">
        <f>_xlfn.XLOOKUP($A474,'06'!$G$3:$G$100,'06'!$R$3:$R$100,"-")</f>
        <v>0</v>
      </c>
      <c r="I474" s="68">
        <f>_xlfn.XLOOKUP($A474,'07'!$G$3:$G$100,'07'!$R$3:$R$100,"-")</f>
        <v>0</v>
      </c>
      <c r="J474" s="68">
        <f>_xlfn.XLOOKUP($A474,'08'!$G$3:$G$100,'08'!$R$3:$R$100,"-")</f>
        <v>0</v>
      </c>
      <c r="K474" s="68">
        <f>_xlfn.XLOOKUP($A474,'09'!$G$3:$G$100,'09'!$R$3:$R$100,"-")</f>
        <v>0</v>
      </c>
      <c r="L474" s="68">
        <f>_xlfn.XLOOKUP($A474,'10'!$G$3:$G$100,'10'!$R$3:$R$100,"-")</f>
        <v>0</v>
      </c>
      <c r="M474" s="68">
        <f>_xlfn.XLOOKUP($A474,'11'!$G$3:$G$100,'11'!$R$3:$R$100,"-")</f>
        <v>0</v>
      </c>
      <c r="N474" s="68">
        <f>_xlfn.XLOOKUP($A474,'12'!$G$3:$G$100,'12'!$R$3:$R$100,"-")</f>
        <v>0</v>
      </c>
      <c r="O474" s="79">
        <f>SUM(C474:N474)+_xlfn.XLOOKUP(A474,RegisteredPlayers!$F$3:$F$300,RegisteredPlayers!$H$3:$H$300,0)</f>
        <v>0</v>
      </c>
      <c r="P474" s="76">
        <f>_xlfn.XLOOKUP(A474,RegisteredPlayers!$F$3:$F$300,RegisteredPlayers!$I$3:$I$300,0)</f>
        <v>0</v>
      </c>
      <c r="Q474" s="82">
        <v>472</v>
      </c>
      <c r="R474" s="38"/>
      <c r="S474" s="61">
        <v>0</v>
      </c>
      <c r="T474" s="68">
        <v>0</v>
      </c>
      <c r="U474" s="68">
        <v>0</v>
      </c>
      <c r="V474" s="68">
        <v>0</v>
      </c>
      <c r="W474" s="68">
        <v>0</v>
      </c>
      <c r="X474" s="68">
        <v>0</v>
      </c>
      <c r="Y474" s="68">
        <v>0</v>
      </c>
      <c r="Z474" s="68">
        <v>0</v>
      </c>
      <c r="AA474" s="68">
        <v>0</v>
      </c>
      <c r="AB474" s="68">
        <v>0</v>
      </c>
      <c r="AC474" s="68">
        <v>0</v>
      </c>
      <c r="AD474" s="68">
        <v>0</v>
      </c>
      <c r="AE474" s="68">
        <v>0</v>
      </c>
      <c r="AF474" s="79">
        <v>0</v>
      </c>
      <c r="AG474" s="74">
        <v>0</v>
      </c>
      <c r="AH474" s="82">
        <v>472</v>
      </c>
    </row>
    <row r="475" spans="3:34" ht="18" customHeight="1" x14ac:dyDescent="0.25">
      <c r="C475" s="68">
        <f>_xlfn.XLOOKUP($A475,'01'!$G$3:$G$100,'01'!$R$3:$R$100,"-")</f>
        <v>0</v>
      </c>
      <c r="D475" s="68">
        <f>_xlfn.XLOOKUP($A475,'02'!$G$3:$G$100,'02'!$R$3:$R$100,"-")</f>
        <v>0</v>
      </c>
      <c r="E475" s="68">
        <f>_xlfn.XLOOKUP($A475,'03'!$G$3:$G$100,'03'!$R$3:$R$100,"-")</f>
        <v>0</v>
      </c>
      <c r="F475" s="68">
        <f>_xlfn.XLOOKUP($A475,'04'!$G$3:$G$100,'04'!$R$3:$R$100,"-")</f>
        <v>0</v>
      </c>
      <c r="G475" s="68">
        <f>_xlfn.XLOOKUP($A475,'05'!$G$3:$G$100,'05'!$R$3:$R$100,"-")</f>
        <v>0</v>
      </c>
      <c r="H475" s="68">
        <f>_xlfn.XLOOKUP($A475,'06'!$G$3:$G$100,'06'!$R$3:$R$100,"-")</f>
        <v>0</v>
      </c>
      <c r="I475" s="68">
        <f>_xlfn.XLOOKUP($A475,'07'!$G$3:$G$100,'07'!$R$3:$R$100,"-")</f>
        <v>0</v>
      </c>
      <c r="J475" s="68">
        <f>_xlfn.XLOOKUP($A475,'08'!$G$3:$G$100,'08'!$R$3:$R$100,"-")</f>
        <v>0</v>
      </c>
      <c r="K475" s="68">
        <f>_xlfn.XLOOKUP($A475,'09'!$G$3:$G$100,'09'!$R$3:$R$100,"-")</f>
        <v>0</v>
      </c>
      <c r="L475" s="68">
        <f>_xlfn.XLOOKUP($A475,'10'!$G$3:$G$100,'10'!$R$3:$R$100,"-")</f>
        <v>0</v>
      </c>
      <c r="M475" s="68">
        <f>_xlfn.XLOOKUP($A475,'11'!$G$3:$G$100,'11'!$R$3:$R$100,"-")</f>
        <v>0</v>
      </c>
      <c r="N475" s="68">
        <f>_xlfn.XLOOKUP($A475,'12'!$G$3:$G$100,'12'!$R$3:$R$100,"-")</f>
        <v>0</v>
      </c>
      <c r="O475" s="79">
        <f>SUM(C475:N475)+_xlfn.XLOOKUP(A475,RegisteredPlayers!$F$3:$F$300,RegisteredPlayers!$H$3:$H$300,0)</f>
        <v>0</v>
      </c>
      <c r="P475" s="76">
        <f>_xlfn.XLOOKUP(A475,RegisteredPlayers!$F$3:$F$300,RegisteredPlayers!$I$3:$I$300,0)</f>
        <v>0</v>
      </c>
      <c r="Q475" s="82">
        <v>473</v>
      </c>
      <c r="R475" s="38"/>
      <c r="S475" s="61">
        <v>0</v>
      </c>
      <c r="T475" s="68">
        <v>0</v>
      </c>
      <c r="U475" s="68">
        <v>0</v>
      </c>
      <c r="V475" s="68">
        <v>0</v>
      </c>
      <c r="W475" s="68">
        <v>0</v>
      </c>
      <c r="X475" s="68">
        <v>0</v>
      </c>
      <c r="Y475" s="68">
        <v>0</v>
      </c>
      <c r="Z475" s="68">
        <v>0</v>
      </c>
      <c r="AA475" s="68">
        <v>0</v>
      </c>
      <c r="AB475" s="68">
        <v>0</v>
      </c>
      <c r="AC475" s="68">
        <v>0</v>
      </c>
      <c r="AD475" s="68">
        <v>0</v>
      </c>
      <c r="AE475" s="68">
        <v>0</v>
      </c>
      <c r="AF475" s="79">
        <v>0</v>
      </c>
      <c r="AG475" s="74">
        <v>0</v>
      </c>
      <c r="AH475" s="82">
        <v>473</v>
      </c>
    </row>
    <row r="476" spans="3:34" ht="18" customHeight="1" x14ac:dyDescent="0.25">
      <c r="C476" s="68">
        <f>_xlfn.XLOOKUP($A476,'01'!$G$3:$G$100,'01'!$R$3:$R$100,"-")</f>
        <v>0</v>
      </c>
      <c r="D476" s="68">
        <f>_xlfn.XLOOKUP($A476,'02'!$G$3:$G$100,'02'!$R$3:$R$100,"-")</f>
        <v>0</v>
      </c>
      <c r="E476" s="68">
        <f>_xlfn.XLOOKUP($A476,'03'!$G$3:$G$100,'03'!$R$3:$R$100,"-")</f>
        <v>0</v>
      </c>
      <c r="F476" s="68">
        <f>_xlfn.XLOOKUP($A476,'04'!$G$3:$G$100,'04'!$R$3:$R$100,"-")</f>
        <v>0</v>
      </c>
      <c r="G476" s="68">
        <f>_xlfn.XLOOKUP($A476,'05'!$G$3:$G$100,'05'!$R$3:$R$100,"-")</f>
        <v>0</v>
      </c>
      <c r="H476" s="68">
        <f>_xlfn.XLOOKUP($A476,'06'!$G$3:$G$100,'06'!$R$3:$R$100,"-")</f>
        <v>0</v>
      </c>
      <c r="I476" s="68">
        <f>_xlfn.XLOOKUP($A476,'07'!$G$3:$G$100,'07'!$R$3:$R$100,"-")</f>
        <v>0</v>
      </c>
      <c r="J476" s="68">
        <f>_xlfn.XLOOKUP($A476,'08'!$G$3:$G$100,'08'!$R$3:$R$100,"-")</f>
        <v>0</v>
      </c>
      <c r="K476" s="68">
        <f>_xlfn.XLOOKUP($A476,'09'!$G$3:$G$100,'09'!$R$3:$R$100,"-")</f>
        <v>0</v>
      </c>
      <c r="L476" s="68">
        <f>_xlfn.XLOOKUP($A476,'10'!$G$3:$G$100,'10'!$R$3:$R$100,"-")</f>
        <v>0</v>
      </c>
      <c r="M476" s="68">
        <f>_xlfn.XLOOKUP($A476,'11'!$G$3:$G$100,'11'!$R$3:$R$100,"-")</f>
        <v>0</v>
      </c>
      <c r="N476" s="68">
        <f>_xlfn.XLOOKUP($A476,'12'!$G$3:$G$100,'12'!$R$3:$R$100,"-")</f>
        <v>0</v>
      </c>
      <c r="O476" s="79">
        <f>SUM(C476:N476)+_xlfn.XLOOKUP(A476,RegisteredPlayers!$F$3:$F$300,RegisteredPlayers!$H$3:$H$300,0)</f>
        <v>0</v>
      </c>
      <c r="P476" s="76">
        <f>_xlfn.XLOOKUP(A476,RegisteredPlayers!$F$3:$F$300,RegisteredPlayers!$I$3:$I$300,0)</f>
        <v>0</v>
      </c>
      <c r="Q476" s="82">
        <v>474</v>
      </c>
      <c r="R476" s="38"/>
      <c r="S476" s="61">
        <v>0</v>
      </c>
      <c r="T476" s="68">
        <v>0</v>
      </c>
      <c r="U476" s="68">
        <v>0</v>
      </c>
      <c r="V476" s="68">
        <v>0</v>
      </c>
      <c r="W476" s="68">
        <v>0</v>
      </c>
      <c r="X476" s="68">
        <v>0</v>
      </c>
      <c r="Y476" s="68">
        <v>0</v>
      </c>
      <c r="Z476" s="68">
        <v>0</v>
      </c>
      <c r="AA476" s="68">
        <v>0</v>
      </c>
      <c r="AB476" s="68">
        <v>0</v>
      </c>
      <c r="AC476" s="68">
        <v>0</v>
      </c>
      <c r="AD476" s="68">
        <v>0</v>
      </c>
      <c r="AE476" s="68">
        <v>0</v>
      </c>
      <c r="AF476" s="79">
        <v>0</v>
      </c>
      <c r="AG476" s="74">
        <v>0</v>
      </c>
      <c r="AH476" s="82">
        <v>474</v>
      </c>
    </row>
    <row r="477" spans="3:34" ht="18" customHeight="1" x14ac:dyDescent="0.25">
      <c r="C477" s="68">
        <f>_xlfn.XLOOKUP($A477,'01'!$G$3:$G$100,'01'!$R$3:$R$100,"-")</f>
        <v>0</v>
      </c>
      <c r="D477" s="68">
        <f>_xlfn.XLOOKUP($A477,'02'!$G$3:$G$100,'02'!$R$3:$R$100,"-")</f>
        <v>0</v>
      </c>
      <c r="E477" s="68">
        <f>_xlfn.XLOOKUP($A477,'03'!$G$3:$G$100,'03'!$R$3:$R$100,"-")</f>
        <v>0</v>
      </c>
      <c r="F477" s="68">
        <f>_xlfn.XLOOKUP($A477,'04'!$G$3:$G$100,'04'!$R$3:$R$100,"-")</f>
        <v>0</v>
      </c>
      <c r="G477" s="68">
        <f>_xlfn.XLOOKUP($A477,'05'!$G$3:$G$100,'05'!$R$3:$R$100,"-")</f>
        <v>0</v>
      </c>
      <c r="H477" s="68">
        <f>_xlfn.XLOOKUP($A477,'06'!$G$3:$G$100,'06'!$R$3:$R$100,"-")</f>
        <v>0</v>
      </c>
      <c r="I477" s="68">
        <f>_xlfn.XLOOKUP($A477,'07'!$G$3:$G$100,'07'!$R$3:$R$100,"-")</f>
        <v>0</v>
      </c>
      <c r="J477" s="68">
        <f>_xlfn.XLOOKUP($A477,'08'!$G$3:$G$100,'08'!$R$3:$R$100,"-")</f>
        <v>0</v>
      </c>
      <c r="K477" s="68">
        <f>_xlfn.XLOOKUP($A477,'09'!$G$3:$G$100,'09'!$R$3:$R$100,"-")</f>
        <v>0</v>
      </c>
      <c r="L477" s="68">
        <f>_xlfn.XLOOKUP($A477,'10'!$G$3:$G$100,'10'!$R$3:$R$100,"-")</f>
        <v>0</v>
      </c>
      <c r="M477" s="68">
        <f>_xlfn.XLOOKUP($A477,'11'!$G$3:$G$100,'11'!$R$3:$R$100,"-")</f>
        <v>0</v>
      </c>
      <c r="N477" s="68">
        <f>_xlfn.XLOOKUP($A477,'12'!$G$3:$G$100,'12'!$R$3:$R$100,"-")</f>
        <v>0</v>
      </c>
      <c r="O477" s="79">
        <f>SUM(C477:N477)+_xlfn.XLOOKUP(A477,RegisteredPlayers!$F$3:$F$300,RegisteredPlayers!$H$3:$H$300,0)</f>
        <v>0</v>
      </c>
      <c r="P477" s="76">
        <f>_xlfn.XLOOKUP(A477,RegisteredPlayers!$F$3:$F$300,RegisteredPlayers!$I$3:$I$300,0)</f>
        <v>0</v>
      </c>
      <c r="Q477" s="83">
        <v>475</v>
      </c>
      <c r="R477" s="38"/>
      <c r="S477" s="61">
        <v>0</v>
      </c>
      <c r="T477" s="68">
        <v>0</v>
      </c>
      <c r="U477" s="68">
        <v>0</v>
      </c>
      <c r="V477" s="68">
        <v>0</v>
      </c>
      <c r="W477" s="68">
        <v>0</v>
      </c>
      <c r="X477" s="68">
        <v>0</v>
      </c>
      <c r="Y477" s="68">
        <v>0</v>
      </c>
      <c r="Z477" s="68">
        <v>0</v>
      </c>
      <c r="AA477" s="68">
        <v>0</v>
      </c>
      <c r="AB477" s="68">
        <v>0</v>
      </c>
      <c r="AC477" s="68">
        <v>0</v>
      </c>
      <c r="AD477" s="68">
        <v>0</v>
      </c>
      <c r="AE477" s="68">
        <v>0</v>
      </c>
      <c r="AF477" s="79">
        <v>0</v>
      </c>
      <c r="AG477" s="74">
        <v>0</v>
      </c>
      <c r="AH477" s="83">
        <v>475</v>
      </c>
    </row>
    <row r="478" spans="3:34" ht="18" customHeight="1" x14ac:dyDescent="0.25">
      <c r="C478" s="68">
        <f>_xlfn.XLOOKUP($A478,'01'!$G$3:$G$100,'01'!$R$3:$R$100,"-")</f>
        <v>0</v>
      </c>
      <c r="D478" s="68">
        <f>_xlfn.XLOOKUP($A478,'02'!$G$3:$G$100,'02'!$R$3:$R$100,"-")</f>
        <v>0</v>
      </c>
      <c r="E478" s="68">
        <f>_xlfn.XLOOKUP($A478,'03'!$G$3:$G$100,'03'!$R$3:$R$100,"-")</f>
        <v>0</v>
      </c>
      <c r="F478" s="68">
        <f>_xlfn.XLOOKUP($A478,'04'!$G$3:$G$100,'04'!$R$3:$R$100,"-")</f>
        <v>0</v>
      </c>
      <c r="G478" s="68">
        <f>_xlfn.XLOOKUP($A478,'05'!$G$3:$G$100,'05'!$R$3:$R$100,"-")</f>
        <v>0</v>
      </c>
      <c r="H478" s="68">
        <f>_xlfn.XLOOKUP($A478,'06'!$G$3:$G$100,'06'!$R$3:$R$100,"-")</f>
        <v>0</v>
      </c>
      <c r="I478" s="68">
        <f>_xlfn.XLOOKUP($A478,'07'!$G$3:$G$100,'07'!$R$3:$R$100,"-")</f>
        <v>0</v>
      </c>
      <c r="J478" s="68">
        <f>_xlfn.XLOOKUP($A478,'08'!$G$3:$G$100,'08'!$R$3:$R$100,"-")</f>
        <v>0</v>
      </c>
      <c r="K478" s="68">
        <f>_xlfn.XLOOKUP($A478,'09'!$G$3:$G$100,'09'!$R$3:$R$100,"-")</f>
        <v>0</v>
      </c>
      <c r="L478" s="68">
        <f>_xlfn.XLOOKUP($A478,'10'!$G$3:$G$100,'10'!$R$3:$R$100,"-")</f>
        <v>0</v>
      </c>
      <c r="M478" s="68">
        <f>_xlfn.XLOOKUP($A478,'11'!$G$3:$G$100,'11'!$R$3:$R$100,"-")</f>
        <v>0</v>
      </c>
      <c r="N478" s="68">
        <f>_xlfn.XLOOKUP($A478,'12'!$G$3:$G$100,'12'!$R$3:$R$100,"-")</f>
        <v>0</v>
      </c>
      <c r="O478" s="79">
        <f>SUM(C478:N478)+_xlfn.XLOOKUP(A478,RegisteredPlayers!$F$3:$F$300,RegisteredPlayers!$H$3:$H$300,0)</f>
        <v>0</v>
      </c>
      <c r="P478" s="76">
        <f>_xlfn.XLOOKUP(A478,RegisteredPlayers!$F$3:$F$300,RegisteredPlayers!$I$3:$I$300,0)</f>
        <v>0</v>
      </c>
      <c r="Q478" s="82">
        <v>476</v>
      </c>
      <c r="R478" s="38"/>
      <c r="S478" s="61">
        <v>0</v>
      </c>
      <c r="T478" s="68">
        <v>0</v>
      </c>
      <c r="U478" s="68">
        <v>0</v>
      </c>
      <c r="V478" s="68">
        <v>0</v>
      </c>
      <c r="W478" s="68">
        <v>0</v>
      </c>
      <c r="X478" s="68">
        <v>0</v>
      </c>
      <c r="Y478" s="68">
        <v>0</v>
      </c>
      <c r="Z478" s="68">
        <v>0</v>
      </c>
      <c r="AA478" s="68">
        <v>0</v>
      </c>
      <c r="AB478" s="68">
        <v>0</v>
      </c>
      <c r="AC478" s="68">
        <v>0</v>
      </c>
      <c r="AD478" s="68">
        <v>0</v>
      </c>
      <c r="AE478" s="68">
        <v>0</v>
      </c>
      <c r="AF478" s="79">
        <v>0</v>
      </c>
      <c r="AG478" s="74">
        <v>0</v>
      </c>
      <c r="AH478" s="82">
        <v>476</v>
      </c>
    </row>
    <row r="479" spans="3:34" ht="18" customHeight="1" x14ac:dyDescent="0.25">
      <c r="C479" s="68">
        <f>_xlfn.XLOOKUP($A479,'01'!$G$3:$G$100,'01'!$R$3:$R$100,"-")</f>
        <v>0</v>
      </c>
      <c r="D479" s="68">
        <f>_xlfn.XLOOKUP($A479,'02'!$G$3:$G$100,'02'!$R$3:$R$100,"-")</f>
        <v>0</v>
      </c>
      <c r="E479" s="68">
        <f>_xlfn.XLOOKUP($A479,'03'!$G$3:$G$100,'03'!$R$3:$R$100,"-")</f>
        <v>0</v>
      </c>
      <c r="F479" s="68">
        <f>_xlfn.XLOOKUP($A479,'04'!$G$3:$G$100,'04'!$R$3:$R$100,"-")</f>
        <v>0</v>
      </c>
      <c r="G479" s="68">
        <f>_xlfn.XLOOKUP($A479,'05'!$G$3:$G$100,'05'!$R$3:$R$100,"-")</f>
        <v>0</v>
      </c>
      <c r="H479" s="68">
        <f>_xlfn.XLOOKUP($A479,'06'!$G$3:$G$100,'06'!$R$3:$R$100,"-")</f>
        <v>0</v>
      </c>
      <c r="I479" s="68">
        <f>_xlfn.XLOOKUP($A479,'07'!$G$3:$G$100,'07'!$R$3:$R$100,"-")</f>
        <v>0</v>
      </c>
      <c r="J479" s="68">
        <f>_xlfn.XLOOKUP($A479,'08'!$G$3:$G$100,'08'!$R$3:$R$100,"-")</f>
        <v>0</v>
      </c>
      <c r="K479" s="68">
        <f>_xlfn.XLOOKUP($A479,'09'!$G$3:$G$100,'09'!$R$3:$R$100,"-")</f>
        <v>0</v>
      </c>
      <c r="L479" s="68">
        <f>_xlfn.XLOOKUP($A479,'10'!$G$3:$G$100,'10'!$R$3:$R$100,"-")</f>
        <v>0</v>
      </c>
      <c r="M479" s="68">
        <f>_xlfn.XLOOKUP($A479,'11'!$G$3:$G$100,'11'!$R$3:$R$100,"-")</f>
        <v>0</v>
      </c>
      <c r="N479" s="68">
        <f>_xlfn.XLOOKUP($A479,'12'!$G$3:$G$100,'12'!$R$3:$R$100,"-")</f>
        <v>0</v>
      </c>
      <c r="O479" s="79">
        <f>SUM(C479:N479)+_xlfn.XLOOKUP(A479,RegisteredPlayers!$F$3:$F$300,RegisteredPlayers!$H$3:$H$300,0)</f>
        <v>0</v>
      </c>
      <c r="P479" s="76">
        <f>_xlfn.XLOOKUP(A479,RegisteredPlayers!$F$3:$F$300,RegisteredPlayers!$I$3:$I$300,0)</f>
        <v>0</v>
      </c>
      <c r="Q479" s="82">
        <v>477</v>
      </c>
      <c r="R479" s="38"/>
      <c r="S479" s="61">
        <v>0</v>
      </c>
      <c r="T479" s="68">
        <v>0</v>
      </c>
      <c r="U479" s="68">
        <v>0</v>
      </c>
      <c r="V479" s="68">
        <v>0</v>
      </c>
      <c r="W479" s="68">
        <v>0</v>
      </c>
      <c r="X479" s="68">
        <v>0</v>
      </c>
      <c r="Y479" s="68">
        <v>0</v>
      </c>
      <c r="Z479" s="68">
        <v>0</v>
      </c>
      <c r="AA479" s="68">
        <v>0</v>
      </c>
      <c r="AB479" s="68">
        <v>0</v>
      </c>
      <c r="AC479" s="68">
        <v>0</v>
      </c>
      <c r="AD479" s="68">
        <v>0</v>
      </c>
      <c r="AE479" s="68">
        <v>0</v>
      </c>
      <c r="AF479" s="79">
        <v>0</v>
      </c>
      <c r="AG479" s="74">
        <v>0</v>
      </c>
      <c r="AH479" s="82">
        <v>477</v>
      </c>
    </row>
    <row r="480" spans="3:34" ht="18" customHeight="1" x14ac:dyDescent="0.25">
      <c r="C480" s="68">
        <f>_xlfn.XLOOKUP($A480,'01'!$G$3:$G$100,'01'!$R$3:$R$100,"-")</f>
        <v>0</v>
      </c>
      <c r="D480" s="68">
        <f>_xlfn.XLOOKUP($A480,'02'!$G$3:$G$100,'02'!$R$3:$R$100,"-")</f>
        <v>0</v>
      </c>
      <c r="E480" s="68">
        <f>_xlfn.XLOOKUP($A480,'03'!$G$3:$G$100,'03'!$R$3:$R$100,"-")</f>
        <v>0</v>
      </c>
      <c r="F480" s="68">
        <f>_xlfn.XLOOKUP($A480,'04'!$G$3:$G$100,'04'!$R$3:$R$100,"-")</f>
        <v>0</v>
      </c>
      <c r="G480" s="68">
        <f>_xlfn.XLOOKUP($A480,'05'!$G$3:$G$100,'05'!$R$3:$R$100,"-")</f>
        <v>0</v>
      </c>
      <c r="H480" s="68">
        <f>_xlfn.XLOOKUP($A480,'06'!$G$3:$G$100,'06'!$R$3:$R$100,"-")</f>
        <v>0</v>
      </c>
      <c r="I480" s="68">
        <f>_xlfn.XLOOKUP($A480,'07'!$G$3:$G$100,'07'!$R$3:$R$100,"-")</f>
        <v>0</v>
      </c>
      <c r="J480" s="68">
        <f>_xlfn.XLOOKUP($A480,'08'!$G$3:$G$100,'08'!$R$3:$R$100,"-")</f>
        <v>0</v>
      </c>
      <c r="K480" s="68">
        <f>_xlfn.XLOOKUP($A480,'09'!$G$3:$G$100,'09'!$R$3:$R$100,"-")</f>
        <v>0</v>
      </c>
      <c r="L480" s="68">
        <f>_xlfn.XLOOKUP($A480,'10'!$G$3:$G$100,'10'!$R$3:$R$100,"-")</f>
        <v>0</v>
      </c>
      <c r="M480" s="68">
        <f>_xlfn.XLOOKUP($A480,'11'!$G$3:$G$100,'11'!$R$3:$R$100,"-")</f>
        <v>0</v>
      </c>
      <c r="N480" s="68">
        <f>_xlfn.XLOOKUP($A480,'12'!$G$3:$G$100,'12'!$R$3:$R$100,"-")</f>
        <v>0</v>
      </c>
      <c r="O480" s="79">
        <f>SUM(C480:N480)+_xlfn.XLOOKUP(A480,RegisteredPlayers!$F$3:$F$300,RegisteredPlayers!$H$3:$H$300,0)</f>
        <v>0</v>
      </c>
      <c r="P480" s="76">
        <f>_xlfn.XLOOKUP(A480,RegisteredPlayers!$F$3:$F$300,RegisteredPlayers!$I$3:$I$300,0)</f>
        <v>0</v>
      </c>
      <c r="Q480" s="82">
        <v>478</v>
      </c>
      <c r="R480" s="38"/>
      <c r="S480" s="61">
        <v>0</v>
      </c>
      <c r="T480" s="68">
        <v>0</v>
      </c>
      <c r="U480" s="68">
        <v>0</v>
      </c>
      <c r="V480" s="68">
        <v>0</v>
      </c>
      <c r="W480" s="68">
        <v>0</v>
      </c>
      <c r="X480" s="68">
        <v>0</v>
      </c>
      <c r="Y480" s="68">
        <v>0</v>
      </c>
      <c r="Z480" s="68">
        <v>0</v>
      </c>
      <c r="AA480" s="68">
        <v>0</v>
      </c>
      <c r="AB480" s="68">
        <v>0</v>
      </c>
      <c r="AC480" s="68">
        <v>0</v>
      </c>
      <c r="AD480" s="68">
        <v>0</v>
      </c>
      <c r="AE480" s="68">
        <v>0</v>
      </c>
      <c r="AF480" s="79">
        <v>0</v>
      </c>
      <c r="AG480" s="74">
        <v>0</v>
      </c>
      <c r="AH480" s="82">
        <v>478</v>
      </c>
    </row>
    <row r="481" spans="3:34" ht="18" customHeight="1" x14ac:dyDescent="0.25">
      <c r="C481" s="68">
        <f>_xlfn.XLOOKUP($A481,'01'!$G$3:$G$100,'01'!$R$3:$R$100,"-")</f>
        <v>0</v>
      </c>
      <c r="D481" s="68">
        <f>_xlfn.XLOOKUP($A481,'02'!$G$3:$G$100,'02'!$R$3:$R$100,"-")</f>
        <v>0</v>
      </c>
      <c r="E481" s="68">
        <f>_xlfn.XLOOKUP($A481,'03'!$G$3:$G$100,'03'!$R$3:$R$100,"-")</f>
        <v>0</v>
      </c>
      <c r="F481" s="68">
        <f>_xlfn.XLOOKUP($A481,'04'!$G$3:$G$100,'04'!$R$3:$R$100,"-")</f>
        <v>0</v>
      </c>
      <c r="G481" s="68">
        <f>_xlfn.XLOOKUP($A481,'05'!$G$3:$G$100,'05'!$R$3:$R$100,"-")</f>
        <v>0</v>
      </c>
      <c r="H481" s="68">
        <f>_xlfn.XLOOKUP($A481,'06'!$G$3:$G$100,'06'!$R$3:$R$100,"-")</f>
        <v>0</v>
      </c>
      <c r="I481" s="68">
        <f>_xlfn.XLOOKUP($A481,'07'!$G$3:$G$100,'07'!$R$3:$R$100,"-")</f>
        <v>0</v>
      </c>
      <c r="J481" s="68">
        <f>_xlfn.XLOOKUP($A481,'08'!$G$3:$G$100,'08'!$R$3:$R$100,"-")</f>
        <v>0</v>
      </c>
      <c r="K481" s="68">
        <f>_xlfn.XLOOKUP($A481,'09'!$G$3:$G$100,'09'!$R$3:$R$100,"-")</f>
        <v>0</v>
      </c>
      <c r="L481" s="68">
        <f>_xlfn.XLOOKUP($A481,'10'!$G$3:$G$100,'10'!$R$3:$R$100,"-")</f>
        <v>0</v>
      </c>
      <c r="M481" s="68">
        <f>_xlfn.XLOOKUP($A481,'11'!$G$3:$G$100,'11'!$R$3:$R$100,"-")</f>
        <v>0</v>
      </c>
      <c r="N481" s="68">
        <f>_xlfn.XLOOKUP($A481,'12'!$G$3:$G$100,'12'!$R$3:$R$100,"-")</f>
        <v>0</v>
      </c>
      <c r="O481" s="79">
        <f>SUM(C481:N481)+_xlfn.XLOOKUP(A481,RegisteredPlayers!$F$3:$F$300,RegisteredPlayers!$H$3:$H$300,0)</f>
        <v>0</v>
      </c>
      <c r="P481" s="76">
        <f>_xlfn.XLOOKUP(A481,RegisteredPlayers!$F$3:$F$300,RegisteredPlayers!$I$3:$I$300,0)</f>
        <v>0</v>
      </c>
      <c r="Q481" s="82">
        <v>479</v>
      </c>
      <c r="R481" s="38"/>
      <c r="S481" s="61">
        <v>0</v>
      </c>
      <c r="T481" s="68">
        <v>0</v>
      </c>
      <c r="U481" s="68">
        <v>0</v>
      </c>
      <c r="V481" s="68">
        <v>0</v>
      </c>
      <c r="W481" s="68">
        <v>0</v>
      </c>
      <c r="X481" s="68">
        <v>0</v>
      </c>
      <c r="Y481" s="68">
        <v>0</v>
      </c>
      <c r="Z481" s="68">
        <v>0</v>
      </c>
      <c r="AA481" s="68">
        <v>0</v>
      </c>
      <c r="AB481" s="68">
        <v>0</v>
      </c>
      <c r="AC481" s="68">
        <v>0</v>
      </c>
      <c r="AD481" s="68">
        <v>0</v>
      </c>
      <c r="AE481" s="68">
        <v>0</v>
      </c>
      <c r="AF481" s="79">
        <v>0</v>
      </c>
      <c r="AG481" s="74">
        <v>0</v>
      </c>
      <c r="AH481" s="82">
        <v>479</v>
      </c>
    </row>
    <row r="482" spans="3:34" ht="18" customHeight="1" x14ac:dyDescent="0.25">
      <c r="C482" s="68">
        <f>_xlfn.XLOOKUP($A482,'01'!$G$3:$G$100,'01'!$R$3:$R$100,"-")</f>
        <v>0</v>
      </c>
      <c r="D482" s="68">
        <f>_xlfn.XLOOKUP($A482,'02'!$G$3:$G$100,'02'!$R$3:$R$100,"-")</f>
        <v>0</v>
      </c>
      <c r="E482" s="68">
        <f>_xlfn.XLOOKUP($A482,'03'!$G$3:$G$100,'03'!$R$3:$R$100,"-")</f>
        <v>0</v>
      </c>
      <c r="F482" s="68">
        <f>_xlfn.XLOOKUP($A482,'04'!$G$3:$G$100,'04'!$R$3:$R$100,"-")</f>
        <v>0</v>
      </c>
      <c r="G482" s="68">
        <f>_xlfn.XLOOKUP($A482,'05'!$G$3:$G$100,'05'!$R$3:$R$100,"-")</f>
        <v>0</v>
      </c>
      <c r="H482" s="68">
        <f>_xlfn.XLOOKUP($A482,'06'!$G$3:$G$100,'06'!$R$3:$R$100,"-")</f>
        <v>0</v>
      </c>
      <c r="I482" s="68">
        <f>_xlfn.XLOOKUP($A482,'07'!$G$3:$G$100,'07'!$R$3:$R$100,"-")</f>
        <v>0</v>
      </c>
      <c r="J482" s="68">
        <f>_xlfn.XLOOKUP($A482,'08'!$G$3:$G$100,'08'!$R$3:$R$100,"-")</f>
        <v>0</v>
      </c>
      <c r="K482" s="68">
        <f>_xlfn.XLOOKUP($A482,'09'!$G$3:$G$100,'09'!$R$3:$R$100,"-")</f>
        <v>0</v>
      </c>
      <c r="L482" s="68">
        <f>_xlfn.XLOOKUP($A482,'10'!$G$3:$G$100,'10'!$R$3:$R$100,"-")</f>
        <v>0</v>
      </c>
      <c r="M482" s="68">
        <f>_xlfn.XLOOKUP($A482,'11'!$G$3:$G$100,'11'!$R$3:$R$100,"-")</f>
        <v>0</v>
      </c>
      <c r="N482" s="68">
        <f>_xlfn.XLOOKUP($A482,'12'!$G$3:$G$100,'12'!$R$3:$R$100,"-")</f>
        <v>0</v>
      </c>
      <c r="O482" s="79">
        <f>SUM(C482:N482)+_xlfn.XLOOKUP(A482,RegisteredPlayers!$F$3:$F$300,RegisteredPlayers!$H$3:$H$300,0)</f>
        <v>0</v>
      </c>
      <c r="P482" s="76">
        <f>_xlfn.XLOOKUP(A482,RegisteredPlayers!$F$3:$F$300,RegisteredPlayers!$I$3:$I$300,0)</f>
        <v>0</v>
      </c>
      <c r="Q482" s="82">
        <v>480</v>
      </c>
      <c r="R482" s="38"/>
      <c r="S482" s="61">
        <v>0</v>
      </c>
      <c r="T482" s="68">
        <v>0</v>
      </c>
      <c r="U482" s="68">
        <v>0</v>
      </c>
      <c r="V482" s="68">
        <v>0</v>
      </c>
      <c r="W482" s="68">
        <v>0</v>
      </c>
      <c r="X482" s="68">
        <v>0</v>
      </c>
      <c r="Y482" s="68">
        <v>0</v>
      </c>
      <c r="Z482" s="68">
        <v>0</v>
      </c>
      <c r="AA482" s="68">
        <v>0</v>
      </c>
      <c r="AB482" s="68">
        <v>0</v>
      </c>
      <c r="AC482" s="68">
        <v>0</v>
      </c>
      <c r="AD482" s="68">
        <v>0</v>
      </c>
      <c r="AE482" s="68">
        <v>0</v>
      </c>
      <c r="AF482" s="79">
        <v>0</v>
      </c>
      <c r="AG482" s="74">
        <v>0</v>
      </c>
      <c r="AH482" s="82">
        <v>480</v>
      </c>
    </row>
    <row r="483" spans="3:34" ht="18" customHeight="1" x14ac:dyDescent="0.25">
      <c r="C483" s="68">
        <f>_xlfn.XLOOKUP($A483,'01'!$G$3:$G$100,'01'!$R$3:$R$100,"-")</f>
        <v>0</v>
      </c>
      <c r="D483" s="68">
        <f>_xlfn.XLOOKUP($A483,'02'!$G$3:$G$100,'02'!$R$3:$R$100,"-")</f>
        <v>0</v>
      </c>
      <c r="E483" s="68">
        <f>_xlfn.XLOOKUP($A483,'03'!$G$3:$G$100,'03'!$R$3:$R$100,"-")</f>
        <v>0</v>
      </c>
      <c r="F483" s="68">
        <f>_xlfn.XLOOKUP($A483,'04'!$G$3:$G$100,'04'!$R$3:$R$100,"-")</f>
        <v>0</v>
      </c>
      <c r="G483" s="68">
        <f>_xlfn.XLOOKUP($A483,'05'!$G$3:$G$100,'05'!$R$3:$R$100,"-")</f>
        <v>0</v>
      </c>
      <c r="H483" s="68">
        <f>_xlfn.XLOOKUP($A483,'06'!$G$3:$G$100,'06'!$R$3:$R$100,"-")</f>
        <v>0</v>
      </c>
      <c r="I483" s="68">
        <f>_xlfn.XLOOKUP($A483,'07'!$G$3:$G$100,'07'!$R$3:$R$100,"-")</f>
        <v>0</v>
      </c>
      <c r="J483" s="68">
        <f>_xlfn.XLOOKUP($A483,'08'!$G$3:$G$100,'08'!$R$3:$R$100,"-")</f>
        <v>0</v>
      </c>
      <c r="K483" s="68">
        <f>_xlfn.XLOOKUP($A483,'09'!$G$3:$G$100,'09'!$R$3:$R$100,"-")</f>
        <v>0</v>
      </c>
      <c r="L483" s="68">
        <f>_xlfn.XLOOKUP($A483,'10'!$G$3:$G$100,'10'!$R$3:$R$100,"-")</f>
        <v>0</v>
      </c>
      <c r="M483" s="68">
        <f>_xlfn.XLOOKUP($A483,'11'!$G$3:$G$100,'11'!$R$3:$R$100,"-")</f>
        <v>0</v>
      </c>
      <c r="N483" s="68">
        <f>_xlfn.XLOOKUP($A483,'12'!$G$3:$G$100,'12'!$R$3:$R$100,"-")</f>
        <v>0</v>
      </c>
      <c r="O483" s="79">
        <f>SUM(C483:N483)+_xlfn.XLOOKUP(A483,RegisteredPlayers!$F$3:$F$300,RegisteredPlayers!$H$3:$H$300,0)</f>
        <v>0</v>
      </c>
      <c r="P483" s="76">
        <f>_xlfn.XLOOKUP(A483,RegisteredPlayers!$F$3:$F$300,RegisteredPlayers!$I$3:$I$300,0)</f>
        <v>0</v>
      </c>
      <c r="Q483" s="82">
        <v>481</v>
      </c>
      <c r="R483" s="38"/>
      <c r="S483" s="61">
        <v>0</v>
      </c>
      <c r="T483" s="68">
        <v>0</v>
      </c>
      <c r="U483" s="68">
        <v>0</v>
      </c>
      <c r="V483" s="68">
        <v>0</v>
      </c>
      <c r="W483" s="68">
        <v>0</v>
      </c>
      <c r="X483" s="68">
        <v>0</v>
      </c>
      <c r="Y483" s="68">
        <v>0</v>
      </c>
      <c r="Z483" s="68">
        <v>0</v>
      </c>
      <c r="AA483" s="68">
        <v>0</v>
      </c>
      <c r="AB483" s="68">
        <v>0</v>
      </c>
      <c r="AC483" s="68">
        <v>0</v>
      </c>
      <c r="AD483" s="68">
        <v>0</v>
      </c>
      <c r="AE483" s="68">
        <v>0</v>
      </c>
      <c r="AF483" s="79">
        <v>0</v>
      </c>
      <c r="AG483" s="74">
        <v>0</v>
      </c>
      <c r="AH483" s="82">
        <v>481</v>
      </c>
    </row>
    <row r="484" spans="3:34" ht="18" customHeight="1" x14ac:dyDescent="0.25">
      <c r="C484" s="68">
        <f>_xlfn.XLOOKUP($A484,'01'!$G$3:$G$100,'01'!$R$3:$R$100,"-")</f>
        <v>0</v>
      </c>
      <c r="D484" s="68">
        <f>_xlfn.XLOOKUP($A484,'02'!$G$3:$G$100,'02'!$R$3:$R$100,"-")</f>
        <v>0</v>
      </c>
      <c r="E484" s="68">
        <f>_xlfn.XLOOKUP($A484,'03'!$G$3:$G$100,'03'!$R$3:$R$100,"-")</f>
        <v>0</v>
      </c>
      <c r="F484" s="68">
        <f>_xlfn.XLOOKUP($A484,'04'!$G$3:$G$100,'04'!$R$3:$R$100,"-")</f>
        <v>0</v>
      </c>
      <c r="G484" s="68">
        <f>_xlfn.XLOOKUP($A484,'05'!$G$3:$G$100,'05'!$R$3:$R$100,"-")</f>
        <v>0</v>
      </c>
      <c r="H484" s="68">
        <f>_xlfn.XLOOKUP($A484,'06'!$G$3:$G$100,'06'!$R$3:$R$100,"-")</f>
        <v>0</v>
      </c>
      <c r="I484" s="68">
        <f>_xlfn.XLOOKUP($A484,'07'!$G$3:$G$100,'07'!$R$3:$R$100,"-")</f>
        <v>0</v>
      </c>
      <c r="J484" s="68">
        <f>_xlfn.XLOOKUP($A484,'08'!$G$3:$G$100,'08'!$R$3:$R$100,"-")</f>
        <v>0</v>
      </c>
      <c r="K484" s="68">
        <f>_xlfn.XLOOKUP($A484,'09'!$G$3:$G$100,'09'!$R$3:$R$100,"-")</f>
        <v>0</v>
      </c>
      <c r="L484" s="68">
        <f>_xlfn.XLOOKUP($A484,'10'!$G$3:$G$100,'10'!$R$3:$R$100,"-")</f>
        <v>0</v>
      </c>
      <c r="M484" s="68">
        <f>_xlfn.XLOOKUP($A484,'11'!$G$3:$G$100,'11'!$R$3:$R$100,"-")</f>
        <v>0</v>
      </c>
      <c r="N484" s="68">
        <f>_xlfn.XLOOKUP($A484,'12'!$G$3:$G$100,'12'!$R$3:$R$100,"-")</f>
        <v>0</v>
      </c>
      <c r="O484" s="79">
        <f>SUM(C484:N484)+_xlfn.XLOOKUP(A484,RegisteredPlayers!$F$3:$F$300,RegisteredPlayers!$H$3:$H$300,0)</f>
        <v>0</v>
      </c>
      <c r="P484" s="76">
        <f>_xlfn.XLOOKUP(A484,RegisteredPlayers!$F$3:$F$300,RegisteredPlayers!$I$3:$I$300,0)</f>
        <v>0</v>
      </c>
      <c r="Q484" s="82">
        <v>482</v>
      </c>
      <c r="R484" s="38"/>
      <c r="S484" s="61">
        <v>0</v>
      </c>
      <c r="T484" s="68">
        <v>0</v>
      </c>
      <c r="U484" s="68">
        <v>0</v>
      </c>
      <c r="V484" s="68">
        <v>0</v>
      </c>
      <c r="W484" s="68">
        <v>0</v>
      </c>
      <c r="X484" s="68">
        <v>0</v>
      </c>
      <c r="Y484" s="68">
        <v>0</v>
      </c>
      <c r="Z484" s="68">
        <v>0</v>
      </c>
      <c r="AA484" s="68">
        <v>0</v>
      </c>
      <c r="AB484" s="68">
        <v>0</v>
      </c>
      <c r="AC484" s="68">
        <v>0</v>
      </c>
      <c r="AD484" s="68">
        <v>0</v>
      </c>
      <c r="AE484" s="68">
        <v>0</v>
      </c>
      <c r="AF484" s="79">
        <v>0</v>
      </c>
      <c r="AG484" s="74">
        <v>0</v>
      </c>
      <c r="AH484" s="82">
        <v>482</v>
      </c>
    </row>
    <row r="485" spans="3:34" ht="18" customHeight="1" x14ac:dyDescent="0.25">
      <c r="C485" s="68">
        <f>_xlfn.XLOOKUP($A485,'01'!$G$3:$G$100,'01'!$R$3:$R$100,"-")</f>
        <v>0</v>
      </c>
      <c r="D485" s="68">
        <f>_xlfn.XLOOKUP($A485,'02'!$G$3:$G$100,'02'!$R$3:$R$100,"-")</f>
        <v>0</v>
      </c>
      <c r="E485" s="68">
        <f>_xlfn.XLOOKUP($A485,'03'!$G$3:$G$100,'03'!$R$3:$R$100,"-")</f>
        <v>0</v>
      </c>
      <c r="F485" s="68">
        <f>_xlfn.XLOOKUP($A485,'04'!$G$3:$G$100,'04'!$R$3:$R$100,"-")</f>
        <v>0</v>
      </c>
      <c r="G485" s="68">
        <f>_xlfn.XLOOKUP($A485,'05'!$G$3:$G$100,'05'!$R$3:$R$100,"-")</f>
        <v>0</v>
      </c>
      <c r="H485" s="68">
        <f>_xlfn.XLOOKUP($A485,'06'!$G$3:$G$100,'06'!$R$3:$R$100,"-")</f>
        <v>0</v>
      </c>
      <c r="I485" s="68">
        <f>_xlfn.XLOOKUP($A485,'07'!$G$3:$G$100,'07'!$R$3:$R$100,"-")</f>
        <v>0</v>
      </c>
      <c r="J485" s="68">
        <f>_xlfn.XLOOKUP($A485,'08'!$G$3:$G$100,'08'!$R$3:$R$100,"-")</f>
        <v>0</v>
      </c>
      <c r="K485" s="68">
        <f>_xlfn.XLOOKUP($A485,'09'!$G$3:$G$100,'09'!$R$3:$R$100,"-")</f>
        <v>0</v>
      </c>
      <c r="L485" s="68">
        <f>_xlfn.XLOOKUP($A485,'10'!$G$3:$G$100,'10'!$R$3:$R$100,"-")</f>
        <v>0</v>
      </c>
      <c r="M485" s="68">
        <f>_xlfn.XLOOKUP($A485,'11'!$G$3:$G$100,'11'!$R$3:$R$100,"-")</f>
        <v>0</v>
      </c>
      <c r="N485" s="68">
        <f>_xlfn.XLOOKUP($A485,'12'!$G$3:$G$100,'12'!$R$3:$R$100,"-")</f>
        <v>0</v>
      </c>
      <c r="O485" s="79">
        <f>SUM(C485:N485)+_xlfn.XLOOKUP(A485,RegisteredPlayers!$F$3:$F$300,RegisteredPlayers!$H$3:$H$300,0)</f>
        <v>0</v>
      </c>
      <c r="P485" s="76">
        <f>_xlfn.XLOOKUP(A485,RegisteredPlayers!$F$3:$F$300,RegisteredPlayers!$I$3:$I$300,0)</f>
        <v>0</v>
      </c>
      <c r="Q485" s="82">
        <v>483</v>
      </c>
      <c r="R485" s="38"/>
      <c r="S485" s="61">
        <v>0</v>
      </c>
      <c r="T485" s="68">
        <v>0</v>
      </c>
      <c r="U485" s="68">
        <v>0</v>
      </c>
      <c r="V485" s="68">
        <v>0</v>
      </c>
      <c r="W485" s="68">
        <v>0</v>
      </c>
      <c r="X485" s="68">
        <v>0</v>
      </c>
      <c r="Y485" s="68">
        <v>0</v>
      </c>
      <c r="Z485" s="68">
        <v>0</v>
      </c>
      <c r="AA485" s="68">
        <v>0</v>
      </c>
      <c r="AB485" s="68">
        <v>0</v>
      </c>
      <c r="AC485" s="68">
        <v>0</v>
      </c>
      <c r="AD485" s="68">
        <v>0</v>
      </c>
      <c r="AE485" s="68">
        <v>0</v>
      </c>
      <c r="AF485" s="79">
        <v>0</v>
      </c>
      <c r="AG485" s="74">
        <v>0</v>
      </c>
      <c r="AH485" s="82">
        <v>483</v>
      </c>
    </row>
    <row r="486" spans="3:34" ht="18" customHeight="1" x14ac:dyDescent="0.25">
      <c r="C486" s="68">
        <f>_xlfn.XLOOKUP($A486,'01'!$G$3:$G$100,'01'!$R$3:$R$100,"-")</f>
        <v>0</v>
      </c>
      <c r="D486" s="68">
        <f>_xlfn.XLOOKUP($A486,'02'!$G$3:$G$100,'02'!$R$3:$R$100,"-")</f>
        <v>0</v>
      </c>
      <c r="E486" s="68">
        <f>_xlfn.XLOOKUP($A486,'03'!$G$3:$G$100,'03'!$R$3:$R$100,"-")</f>
        <v>0</v>
      </c>
      <c r="F486" s="68">
        <f>_xlfn.XLOOKUP($A486,'04'!$G$3:$G$100,'04'!$R$3:$R$100,"-")</f>
        <v>0</v>
      </c>
      <c r="G486" s="68">
        <f>_xlfn.XLOOKUP($A486,'05'!$G$3:$G$100,'05'!$R$3:$R$100,"-")</f>
        <v>0</v>
      </c>
      <c r="H486" s="68">
        <f>_xlfn.XLOOKUP($A486,'06'!$G$3:$G$100,'06'!$R$3:$R$100,"-")</f>
        <v>0</v>
      </c>
      <c r="I486" s="68">
        <f>_xlfn.XLOOKUP($A486,'07'!$G$3:$G$100,'07'!$R$3:$R$100,"-")</f>
        <v>0</v>
      </c>
      <c r="J486" s="68">
        <f>_xlfn.XLOOKUP($A486,'08'!$G$3:$G$100,'08'!$R$3:$R$100,"-")</f>
        <v>0</v>
      </c>
      <c r="K486" s="68">
        <f>_xlfn.XLOOKUP($A486,'09'!$G$3:$G$100,'09'!$R$3:$R$100,"-")</f>
        <v>0</v>
      </c>
      <c r="L486" s="68">
        <f>_xlfn.XLOOKUP($A486,'10'!$G$3:$G$100,'10'!$R$3:$R$100,"-")</f>
        <v>0</v>
      </c>
      <c r="M486" s="68">
        <f>_xlfn.XLOOKUP($A486,'11'!$G$3:$G$100,'11'!$R$3:$R$100,"-")</f>
        <v>0</v>
      </c>
      <c r="N486" s="68">
        <f>_xlfn.XLOOKUP($A486,'12'!$G$3:$G$100,'12'!$R$3:$R$100,"-")</f>
        <v>0</v>
      </c>
      <c r="O486" s="79">
        <f>SUM(C486:N486)+_xlfn.XLOOKUP(A486,RegisteredPlayers!$F$3:$F$300,RegisteredPlayers!$H$3:$H$300,0)</f>
        <v>0</v>
      </c>
      <c r="P486" s="76">
        <f>_xlfn.XLOOKUP(A486,RegisteredPlayers!$F$3:$F$300,RegisteredPlayers!$I$3:$I$300,0)</f>
        <v>0</v>
      </c>
      <c r="Q486" s="82">
        <v>484</v>
      </c>
      <c r="R486" s="38"/>
      <c r="S486" s="61">
        <v>0</v>
      </c>
      <c r="T486" s="68">
        <v>0</v>
      </c>
      <c r="U486" s="68">
        <v>0</v>
      </c>
      <c r="V486" s="68">
        <v>0</v>
      </c>
      <c r="W486" s="68">
        <v>0</v>
      </c>
      <c r="X486" s="68">
        <v>0</v>
      </c>
      <c r="Y486" s="68">
        <v>0</v>
      </c>
      <c r="Z486" s="68">
        <v>0</v>
      </c>
      <c r="AA486" s="68">
        <v>0</v>
      </c>
      <c r="AB486" s="68">
        <v>0</v>
      </c>
      <c r="AC486" s="68">
        <v>0</v>
      </c>
      <c r="AD486" s="68">
        <v>0</v>
      </c>
      <c r="AE486" s="68">
        <v>0</v>
      </c>
      <c r="AF486" s="79">
        <v>0</v>
      </c>
      <c r="AG486" s="74">
        <v>0</v>
      </c>
      <c r="AH486" s="82">
        <v>484</v>
      </c>
    </row>
    <row r="487" spans="3:34" ht="18" customHeight="1" x14ac:dyDescent="0.25">
      <c r="C487" s="68">
        <f>_xlfn.XLOOKUP($A487,'01'!$G$3:$G$100,'01'!$R$3:$R$100,"-")</f>
        <v>0</v>
      </c>
      <c r="D487" s="68">
        <f>_xlfn.XLOOKUP($A487,'02'!$G$3:$G$100,'02'!$R$3:$R$100,"-")</f>
        <v>0</v>
      </c>
      <c r="E487" s="68">
        <f>_xlfn.XLOOKUP($A487,'03'!$G$3:$G$100,'03'!$R$3:$R$100,"-")</f>
        <v>0</v>
      </c>
      <c r="F487" s="68">
        <f>_xlfn.XLOOKUP($A487,'04'!$G$3:$G$100,'04'!$R$3:$R$100,"-")</f>
        <v>0</v>
      </c>
      <c r="G487" s="68">
        <f>_xlfn.XLOOKUP($A487,'05'!$G$3:$G$100,'05'!$R$3:$R$100,"-")</f>
        <v>0</v>
      </c>
      <c r="H487" s="68">
        <f>_xlfn.XLOOKUP($A487,'06'!$G$3:$G$100,'06'!$R$3:$R$100,"-")</f>
        <v>0</v>
      </c>
      <c r="I487" s="68">
        <f>_xlfn.XLOOKUP($A487,'07'!$G$3:$G$100,'07'!$R$3:$R$100,"-")</f>
        <v>0</v>
      </c>
      <c r="J487" s="68">
        <f>_xlfn.XLOOKUP($A487,'08'!$G$3:$G$100,'08'!$R$3:$R$100,"-")</f>
        <v>0</v>
      </c>
      <c r="K487" s="68">
        <f>_xlfn.XLOOKUP($A487,'09'!$G$3:$G$100,'09'!$R$3:$R$100,"-")</f>
        <v>0</v>
      </c>
      <c r="L487" s="68">
        <f>_xlfn.XLOOKUP($A487,'10'!$G$3:$G$100,'10'!$R$3:$R$100,"-")</f>
        <v>0</v>
      </c>
      <c r="M487" s="68">
        <f>_xlfn.XLOOKUP($A487,'11'!$G$3:$G$100,'11'!$R$3:$R$100,"-")</f>
        <v>0</v>
      </c>
      <c r="N487" s="68">
        <f>_xlfn.XLOOKUP($A487,'12'!$G$3:$G$100,'12'!$R$3:$R$100,"-")</f>
        <v>0</v>
      </c>
      <c r="O487" s="79">
        <f>SUM(C487:N487)+_xlfn.XLOOKUP(A487,RegisteredPlayers!$F$3:$F$300,RegisteredPlayers!$H$3:$H$300,0)</f>
        <v>0</v>
      </c>
      <c r="P487" s="76">
        <f>_xlfn.XLOOKUP(A487,RegisteredPlayers!$F$3:$F$300,RegisteredPlayers!$I$3:$I$300,0)</f>
        <v>0</v>
      </c>
      <c r="Q487" s="83">
        <v>485</v>
      </c>
      <c r="R487" s="38"/>
      <c r="S487" s="61">
        <v>0</v>
      </c>
      <c r="T487" s="68">
        <v>0</v>
      </c>
      <c r="U487" s="68">
        <v>0</v>
      </c>
      <c r="V487" s="68">
        <v>0</v>
      </c>
      <c r="W487" s="68">
        <v>0</v>
      </c>
      <c r="X487" s="68">
        <v>0</v>
      </c>
      <c r="Y487" s="68">
        <v>0</v>
      </c>
      <c r="Z487" s="68">
        <v>0</v>
      </c>
      <c r="AA487" s="68">
        <v>0</v>
      </c>
      <c r="AB487" s="68">
        <v>0</v>
      </c>
      <c r="AC487" s="68">
        <v>0</v>
      </c>
      <c r="AD487" s="68">
        <v>0</v>
      </c>
      <c r="AE487" s="68">
        <v>0</v>
      </c>
      <c r="AF487" s="79">
        <v>0</v>
      </c>
      <c r="AG487" s="74">
        <v>0</v>
      </c>
      <c r="AH487" s="83">
        <v>485</v>
      </c>
    </row>
    <row r="488" spans="3:34" ht="18" customHeight="1" x14ac:dyDescent="0.25">
      <c r="C488" s="68">
        <f>_xlfn.XLOOKUP($A488,'01'!$G$3:$G$100,'01'!$R$3:$R$100,"-")</f>
        <v>0</v>
      </c>
      <c r="D488" s="68">
        <f>_xlfn.XLOOKUP($A488,'02'!$G$3:$G$100,'02'!$R$3:$R$100,"-")</f>
        <v>0</v>
      </c>
      <c r="E488" s="68">
        <f>_xlfn.XLOOKUP($A488,'03'!$G$3:$G$100,'03'!$R$3:$R$100,"-")</f>
        <v>0</v>
      </c>
      <c r="F488" s="68">
        <f>_xlfn.XLOOKUP($A488,'04'!$G$3:$G$100,'04'!$R$3:$R$100,"-")</f>
        <v>0</v>
      </c>
      <c r="G488" s="68">
        <f>_xlfn.XLOOKUP($A488,'05'!$G$3:$G$100,'05'!$R$3:$R$100,"-")</f>
        <v>0</v>
      </c>
      <c r="H488" s="68">
        <f>_xlfn.XLOOKUP($A488,'06'!$G$3:$G$100,'06'!$R$3:$R$100,"-")</f>
        <v>0</v>
      </c>
      <c r="I488" s="68">
        <f>_xlfn.XLOOKUP($A488,'07'!$G$3:$G$100,'07'!$R$3:$R$100,"-")</f>
        <v>0</v>
      </c>
      <c r="J488" s="68">
        <f>_xlfn.XLOOKUP($A488,'08'!$G$3:$G$100,'08'!$R$3:$R$100,"-")</f>
        <v>0</v>
      </c>
      <c r="K488" s="68">
        <f>_xlfn.XLOOKUP($A488,'09'!$G$3:$G$100,'09'!$R$3:$R$100,"-")</f>
        <v>0</v>
      </c>
      <c r="L488" s="68">
        <f>_xlfn.XLOOKUP($A488,'10'!$G$3:$G$100,'10'!$R$3:$R$100,"-")</f>
        <v>0</v>
      </c>
      <c r="M488" s="68">
        <f>_xlfn.XLOOKUP($A488,'11'!$G$3:$G$100,'11'!$R$3:$R$100,"-")</f>
        <v>0</v>
      </c>
      <c r="N488" s="68">
        <f>_xlfn.XLOOKUP($A488,'12'!$G$3:$G$100,'12'!$R$3:$R$100,"-")</f>
        <v>0</v>
      </c>
      <c r="O488" s="79">
        <f>SUM(C488:N488)+_xlfn.XLOOKUP(A488,RegisteredPlayers!$F$3:$F$300,RegisteredPlayers!$H$3:$H$300,0)</f>
        <v>0</v>
      </c>
      <c r="P488" s="76">
        <f>_xlfn.XLOOKUP(A488,RegisteredPlayers!$F$3:$F$300,RegisteredPlayers!$I$3:$I$300,0)</f>
        <v>0</v>
      </c>
      <c r="Q488" s="82">
        <v>486</v>
      </c>
      <c r="R488" s="38"/>
      <c r="S488" s="61">
        <v>0</v>
      </c>
      <c r="T488" s="68">
        <v>0</v>
      </c>
      <c r="U488" s="68">
        <v>0</v>
      </c>
      <c r="V488" s="68">
        <v>0</v>
      </c>
      <c r="W488" s="68">
        <v>0</v>
      </c>
      <c r="X488" s="68">
        <v>0</v>
      </c>
      <c r="Y488" s="68">
        <v>0</v>
      </c>
      <c r="Z488" s="68">
        <v>0</v>
      </c>
      <c r="AA488" s="68">
        <v>0</v>
      </c>
      <c r="AB488" s="68">
        <v>0</v>
      </c>
      <c r="AC488" s="68">
        <v>0</v>
      </c>
      <c r="AD488" s="68">
        <v>0</v>
      </c>
      <c r="AE488" s="68">
        <v>0</v>
      </c>
      <c r="AF488" s="79">
        <v>0</v>
      </c>
      <c r="AG488" s="74">
        <v>0</v>
      </c>
      <c r="AH488" s="82">
        <v>486</v>
      </c>
    </row>
    <row r="489" spans="3:34" ht="18" customHeight="1" x14ac:dyDescent="0.25">
      <c r="C489" s="68">
        <f>_xlfn.XLOOKUP($A489,'01'!$G$3:$G$100,'01'!$R$3:$R$100,"-")</f>
        <v>0</v>
      </c>
      <c r="D489" s="68">
        <f>_xlfn.XLOOKUP($A489,'02'!$G$3:$G$100,'02'!$R$3:$R$100,"-")</f>
        <v>0</v>
      </c>
      <c r="E489" s="68">
        <f>_xlfn.XLOOKUP($A489,'03'!$G$3:$G$100,'03'!$R$3:$R$100,"-")</f>
        <v>0</v>
      </c>
      <c r="F489" s="68">
        <f>_xlfn.XLOOKUP($A489,'04'!$G$3:$G$100,'04'!$R$3:$R$100,"-")</f>
        <v>0</v>
      </c>
      <c r="G489" s="68">
        <f>_xlfn.XLOOKUP($A489,'05'!$G$3:$G$100,'05'!$R$3:$R$100,"-")</f>
        <v>0</v>
      </c>
      <c r="H489" s="68">
        <f>_xlfn.XLOOKUP($A489,'06'!$G$3:$G$100,'06'!$R$3:$R$100,"-")</f>
        <v>0</v>
      </c>
      <c r="I489" s="68">
        <f>_xlfn.XLOOKUP($A489,'07'!$G$3:$G$100,'07'!$R$3:$R$100,"-")</f>
        <v>0</v>
      </c>
      <c r="J489" s="68">
        <f>_xlfn.XLOOKUP($A489,'08'!$G$3:$G$100,'08'!$R$3:$R$100,"-")</f>
        <v>0</v>
      </c>
      <c r="K489" s="68">
        <f>_xlfn.XLOOKUP($A489,'09'!$G$3:$G$100,'09'!$R$3:$R$100,"-")</f>
        <v>0</v>
      </c>
      <c r="L489" s="68">
        <f>_xlfn.XLOOKUP($A489,'10'!$G$3:$G$100,'10'!$R$3:$R$100,"-")</f>
        <v>0</v>
      </c>
      <c r="M489" s="68">
        <f>_xlfn.XLOOKUP($A489,'11'!$G$3:$G$100,'11'!$R$3:$R$100,"-")</f>
        <v>0</v>
      </c>
      <c r="N489" s="68">
        <f>_xlfn.XLOOKUP($A489,'12'!$G$3:$G$100,'12'!$R$3:$R$100,"-")</f>
        <v>0</v>
      </c>
      <c r="O489" s="79">
        <f>SUM(C489:N489)+_xlfn.XLOOKUP(A489,RegisteredPlayers!$F$3:$F$300,RegisteredPlayers!$H$3:$H$300,0)</f>
        <v>0</v>
      </c>
      <c r="P489" s="76">
        <f>_xlfn.XLOOKUP(A489,RegisteredPlayers!$F$3:$F$300,RegisteredPlayers!$I$3:$I$300,0)</f>
        <v>0</v>
      </c>
      <c r="Q489" s="82">
        <v>487</v>
      </c>
      <c r="R489" s="38"/>
      <c r="S489" s="61">
        <v>0</v>
      </c>
      <c r="T489" s="68">
        <v>0</v>
      </c>
      <c r="U489" s="68">
        <v>0</v>
      </c>
      <c r="V489" s="68">
        <v>0</v>
      </c>
      <c r="W489" s="68">
        <v>0</v>
      </c>
      <c r="X489" s="68">
        <v>0</v>
      </c>
      <c r="Y489" s="68">
        <v>0</v>
      </c>
      <c r="Z489" s="68">
        <v>0</v>
      </c>
      <c r="AA489" s="68">
        <v>0</v>
      </c>
      <c r="AB489" s="68">
        <v>0</v>
      </c>
      <c r="AC489" s="68">
        <v>0</v>
      </c>
      <c r="AD489" s="68">
        <v>0</v>
      </c>
      <c r="AE489" s="68">
        <v>0</v>
      </c>
      <c r="AF489" s="79">
        <v>0</v>
      </c>
      <c r="AG489" s="74">
        <v>0</v>
      </c>
      <c r="AH489" s="82">
        <v>487</v>
      </c>
    </row>
    <row r="490" spans="3:34" ht="18" customHeight="1" x14ac:dyDescent="0.25">
      <c r="C490" s="68">
        <f>_xlfn.XLOOKUP($A490,'01'!$G$3:$G$100,'01'!$R$3:$R$100,"-")</f>
        <v>0</v>
      </c>
      <c r="D490" s="68">
        <f>_xlfn.XLOOKUP($A490,'02'!$G$3:$G$100,'02'!$R$3:$R$100,"-")</f>
        <v>0</v>
      </c>
      <c r="E490" s="68">
        <f>_xlfn.XLOOKUP($A490,'03'!$G$3:$G$100,'03'!$R$3:$R$100,"-")</f>
        <v>0</v>
      </c>
      <c r="F490" s="68">
        <f>_xlfn.XLOOKUP($A490,'04'!$G$3:$G$100,'04'!$R$3:$R$100,"-")</f>
        <v>0</v>
      </c>
      <c r="G490" s="68">
        <f>_xlfn.XLOOKUP($A490,'05'!$G$3:$G$100,'05'!$R$3:$R$100,"-")</f>
        <v>0</v>
      </c>
      <c r="H490" s="68">
        <f>_xlfn.XLOOKUP($A490,'06'!$G$3:$G$100,'06'!$R$3:$R$100,"-")</f>
        <v>0</v>
      </c>
      <c r="I490" s="68">
        <f>_xlfn.XLOOKUP($A490,'07'!$G$3:$G$100,'07'!$R$3:$R$100,"-")</f>
        <v>0</v>
      </c>
      <c r="J490" s="68">
        <f>_xlfn.XLOOKUP($A490,'08'!$G$3:$G$100,'08'!$R$3:$R$100,"-")</f>
        <v>0</v>
      </c>
      <c r="K490" s="68">
        <f>_xlfn.XLOOKUP($A490,'09'!$G$3:$G$100,'09'!$R$3:$R$100,"-")</f>
        <v>0</v>
      </c>
      <c r="L490" s="68">
        <f>_xlfn.XLOOKUP($A490,'10'!$G$3:$G$100,'10'!$R$3:$R$100,"-")</f>
        <v>0</v>
      </c>
      <c r="M490" s="68">
        <f>_xlfn.XLOOKUP($A490,'11'!$G$3:$G$100,'11'!$R$3:$R$100,"-")</f>
        <v>0</v>
      </c>
      <c r="N490" s="68">
        <f>_xlfn.XLOOKUP($A490,'12'!$G$3:$G$100,'12'!$R$3:$R$100,"-")</f>
        <v>0</v>
      </c>
      <c r="O490" s="79">
        <f>SUM(C490:N490)+_xlfn.XLOOKUP(A490,RegisteredPlayers!$F$3:$F$300,RegisteredPlayers!$H$3:$H$300,0)</f>
        <v>0</v>
      </c>
      <c r="P490" s="76">
        <f>_xlfn.XLOOKUP(A490,RegisteredPlayers!$F$3:$F$300,RegisteredPlayers!$I$3:$I$300,0)</f>
        <v>0</v>
      </c>
      <c r="Q490" s="82">
        <v>488</v>
      </c>
      <c r="R490" s="38"/>
      <c r="S490" s="61">
        <v>0</v>
      </c>
      <c r="T490" s="68">
        <v>0</v>
      </c>
      <c r="U490" s="68">
        <v>0</v>
      </c>
      <c r="V490" s="68">
        <v>0</v>
      </c>
      <c r="W490" s="68">
        <v>0</v>
      </c>
      <c r="X490" s="68">
        <v>0</v>
      </c>
      <c r="Y490" s="68">
        <v>0</v>
      </c>
      <c r="Z490" s="68">
        <v>0</v>
      </c>
      <c r="AA490" s="68">
        <v>0</v>
      </c>
      <c r="AB490" s="68">
        <v>0</v>
      </c>
      <c r="AC490" s="68">
        <v>0</v>
      </c>
      <c r="AD490" s="68">
        <v>0</v>
      </c>
      <c r="AE490" s="68">
        <v>0</v>
      </c>
      <c r="AF490" s="79">
        <v>0</v>
      </c>
      <c r="AG490" s="74">
        <v>0</v>
      </c>
      <c r="AH490" s="82">
        <v>488</v>
      </c>
    </row>
    <row r="491" spans="3:34" ht="18" customHeight="1" x14ac:dyDescent="0.25">
      <c r="C491" s="68">
        <f>_xlfn.XLOOKUP($A491,'01'!$G$3:$G$100,'01'!$R$3:$R$100,"-")</f>
        <v>0</v>
      </c>
      <c r="D491" s="68">
        <f>_xlfn.XLOOKUP($A491,'02'!$G$3:$G$100,'02'!$R$3:$R$100,"-")</f>
        <v>0</v>
      </c>
      <c r="E491" s="68">
        <f>_xlfn.XLOOKUP($A491,'03'!$G$3:$G$100,'03'!$R$3:$R$100,"-")</f>
        <v>0</v>
      </c>
      <c r="F491" s="68">
        <f>_xlfn.XLOOKUP($A491,'04'!$G$3:$G$100,'04'!$R$3:$R$100,"-")</f>
        <v>0</v>
      </c>
      <c r="G491" s="68">
        <f>_xlfn.XLOOKUP($A491,'05'!$G$3:$G$100,'05'!$R$3:$R$100,"-")</f>
        <v>0</v>
      </c>
      <c r="H491" s="68">
        <f>_xlfn.XLOOKUP($A491,'06'!$G$3:$G$100,'06'!$R$3:$R$100,"-")</f>
        <v>0</v>
      </c>
      <c r="I491" s="68">
        <f>_xlfn.XLOOKUP($A491,'07'!$G$3:$G$100,'07'!$R$3:$R$100,"-")</f>
        <v>0</v>
      </c>
      <c r="J491" s="68">
        <f>_xlfn.XLOOKUP($A491,'08'!$G$3:$G$100,'08'!$R$3:$R$100,"-")</f>
        <v>0</v>
      </c>
      <c r="K491" s="68">
        <f>_xlfn.XLOOKUP($A491,'09'!$G$3:$G$100,'09'!$R$3:$R$100,"-")</f>
        <v>0</v>
      </c>
      <c r="L491" s="68">
        <f>_xlfn.XLOOKUP($A491,'10'!$G$3:$G$100,'10'!$R$3:$R$100,"-")</f>
        <v>0</v>
      </c>
      <c r="M491" s="68">
        <f>_xlfn.XLOOKUP($A491,'11'!$G$3:$G$100,'11'!$R$3:$R$100,"-")</f>
        <v>0</v>
      </c>
      <c r="N491" s="68">
        <f>_xlfn.XLOOKUP($A491,'12'!$G$3:$G$100,'12'!$R$3:$R$100,"-")</f>
        <v>0</v>
      </c>
      <c r="O491" s="79">
        <f>SUM(C491:N491)+_xlfn.XLOOKUP(A491,RegisteredPlayers!$F$3:$F$300,RegisteredPlayers!$H$3:$H$300,0)</f>
        <v>0</v>
      </c>
      <c r="P491" s="76">
        <f>_xlfn.XLOOKUP(A491,RegisteredPlayers!$F$3:$F$300,RegisteredPlayers!$I$3:$I$300,0)</f>
        <v>0</v>
      </c>
      <c r="Q491" s="82">
        <v>489</v>
      </c>
      <c r="R491" s="38"/>
      <c r="S491" s="61">
        <v>0</v>
      </c>
      <c r="T491" s="68">
        <v>0</v>
      </c>
      <c r="U491" s="68">
        <v>0</v>
      </c>
      <c r="V491" s="68">
        <v>0</v>
      </c>
      <c r="W491" s="68">
        <v>0</v>
      </c>
      <c r="X491" s="68">
        <v>0</v>
      </c>
      <c r="Y491" s="68">
        <v>0</v>
      </c>
      <c r="Z491" s="68">
        <v>0</v>
      </c>
      <c r="AA491" s="68">
        <v>0</v>
      </c>
      <c r="AB491" s="68">
        <v>0</v>
      </c>
      <c r="AC491" s="68">
        <v>0</v>
      </c>
      <c r="AD491" s="68">
        <v>0</v>
      </c>
      <c r="AE491" s="68">
        <v>0</v>
      </c>
      <c r="AF491" s="79">
        <v>0</v>
      </c>
      <c r="AG491" s="74">
        <v>0</v>
      </c>
      <c r="AH491" s="82">
        <v>489</v>
      </c>
    </row>
    <row r="492" spans="3:34" ht="18" customHeight="1" x14ac:dyDescent="0.25">
      <c r="C492" s="68">
        <f>_xlfn.XLOOKUP($A492,'01'!$G$3:$G$100,'01'!$R$3:$R$100,"-")</f>
        <v>0</v>
      </c>
      <c r="D492" s="68">
        <f>_xlfn.XLOOKUP($A492,'02'!$G$3:$G$100,'02'!$R$3:$R$100,"-")</f>
        <v>0</v>
      </c>
      <c r="E492" s="68">
        <f>_xlfn.XLOOKUP($A492,'03'!$G$3:$G$100,'03'!$R$3:$R$100,"-")</f>
        <v>0</v>
      </c>
      <c r="F492" s="68">
        <f>_xlfn.XLOOKUP($A492,'04'!$G$3:$G$100,'04'!$R$3:$R$100,"-")</f>
        <v>0</v>
      </c>
      <c r="G492" s="68">
        <f>_xlfn.XLOOKUP($A492,'05'!$G$3:$G$100,'05'!$R$3:$R$100,"-")</f>
        <v>0</v>
      </c>
      <c r="H492" s="68">
        <f>_xlfn.XLOOKUP($A492,'06'!$G$3:$G$100,'06'!$R$3:$R$100,"-")</f>
        <v>0</v>
      </c>
      <c r="I492" s="68">
        <f>_xlfn.XLOOKUP($A492,'07'!$G$3:$G$100,'07'!$R$3:$R$100,"-")</f>
        <v>0</v>
      </c>
      <c r="J492" s="68">
        <f>_xlfn.XLOOKUP($A492,'08'!$G$3:$G$100,'08'!$R$3:$R$100,"-")</f>
        <v>0</v>
      </c>
      <c r="K492" s="68">
        <f>_xlfn.XLOOKUP($A492,'09'!$G$3:$G$100,'09'!$R$3:$R$100,"-")</f>
        <v>0</v>
      </c>
      <c r="L492" s="68">
        <f>_xlfn.XLOOKUP($A492,'10'!$G$3:$G$100,'10'!$R$3:$R$100,"-")</f>
        <v>0</v>
      </c>
      <c r="M492" s="68">
        <f>_xlfn.XLOOKUP($A492,'11'!$G$3:$G$100,'11'!$R$3:$R$100,"-")</f>
        <v>0</v>
      </c>
      <c r="N492" s="68">
        <f>_xlfn.XLOOKUP($A492,'12'!$G$3:$G$100,'12'!$R$3:$R$100,"-")</f>
        <v>0</v>
      </c>
      <c r="O492" s="79">
        <f>SUM(C492:N492)+_xlfn.XLOOKUP(A492,RegisteredPlayers!$F$3:$F$300,RegisteredPlayers!$H$3:$H$300,0)</f>
        <v>0</v>
      </c>
      <c r="P492" s="76">
        <f>_xlfn.XLOOKUP(A492,RegisteredPlayers!$F$3:$F$300,RegisteredPlayers!$I$3:$I$300,0)</f>
        <v>0</v>
      </c>
      <c r="Q492" s="82">
        <v>490</v>
      </c>
      <c r="R492" s="38"/>
      <c r="S492" s="61">
        <v>0</v>
      </c>
      <c r="T492" s="68">
        <v>0</v>
      </c>
      <c r="U492" s="68">
        <v>0</v>
      </c>
      <c r="V492" s="68">
        <v>0</v>
      </c>
      <c r="W492" s="68">
        <v>0</v>
      </c>
      <c r="X492" s="68">
        <v>0</v>
      </c>
      <c r="Y492" s="68">
        <v>0</v>
      </c>
      <c r="Z492" s="68">
        <v>0</v>
      </c>
      <c r="AA492" s="68">
        <v>0</v>
      </c>
      <c r="AB492" s="68">
        <v>0</v>
      </c>
      <c r="AC492" s="68">
        <v>0</v>
      </c>
      <c r="AD492" s="68">
        <v>0</v>
      </c>
      <c r="AE492" s="68">
        <v>0</v>
      </c>
      <c r="AF492" s="79">
        <v>0</v>
      </c>
      <c r="AG492" s="74">
        <v>0</v>
      </c>
      <c r="AH492" s="82">
        <v>490</v>
      </c>
    </row>
    <row r="493" spans="3:34" ht="18" customHeight="1" x14ac:dyDescent="0.25">
      <c r="C493" s="68">
        <f>_xlfn.XLOOKUP($A493,'01'!$G$3:$G$100,'01'!$R$3:$R$100,"-")</f>
        <v>0</v>
      </c>
      <c r="D493" s="68">
        <f>_xlfn.XLOOKUP($A493,'02'!$G$3:$G$100,'02'!$R$3:$R$100,"-")</f>
        <v>0</v>
      </c>
      <c r="E493" s="68">
        <f>_xlfn.XLOOKUP($A493,'03'!$G$3:$G$100,'03'!$R$3:$R$100,"-")</f>
        <v>0</v>
      </c>
      <c r="F493" s="68">
        <f>_xlfn.XLOOKUP($A493,'04'!$G$3:$G$100,'04'!$R$3:$R$100,"-")</f>
        <v>0</v>
      </c>
      <c r="G493" s="68">
        <f>_xlfn.XLOOKUP($A493,'05'!$G$3:$G$100,'05'!$R$3:$R$100,"-")</f>
        <v>0</v>
      </c>
      <c r="H493" s="68">
        <f>_xlfn.XLOOKUP($A493,'06'!$G$3:$G$100,'06'!$R$3:$R$100,"-")</f>
        <v>0</v>
      </c>
      <c r="I493" s="68">
        <f>_xlfn.XLOOKUP($A493,'07'!$G$3:$G$100,'07'!$R$3:$R$100,"-")</f>
        <v>0</v>
      </c>
      <c r="J493" s="68">
        <f>_xlfn.XLOOKUP($A493,'08'!$G$3:$G$100,'08'!$R$3:$R$100,"-")</f>
        <v>0</v>
      </c>
      <c r="K493" s="68">
        <f>_xlfn.XLOOKUP($A493,'09'!$G$3:$G$100,'09'!$R$3:$R$100,"-")</f>
        <v>0</v>
      </c>
      <c r="L493" s="68">
        <f>_xlfn.XLOOKUP($A493,'10'!$G$3:$G$100,'10'!$R$3:$R$100,"-")</f>
        <v>0</v>
      </c>
      <c r="M493" s="68">
        <f>_xlfn.XLOOKUP($A493,'11'!$G$3:$G$100,'11'!$R$3:$R$100,"-")</f>
        <v>0</v>
      </c>
      <c r="N493" s="68">
        <f>_xlfn.XLOOKUP($A493,'12'!$G$3:$G$100,'12'!$R$3:$R$100,"-")</f>
        <v>0</v>
      </c>
      <c r="O493" s="79">
        <f>SUM(C493:N493)+_xlfn.XLOOKUP(A493,RegisteredPlayers!$F$3:$F$300,RegisteredPlayers!$H$3:$H$300,0)</f>
        <v>0</v>
      </c>
      <c r="P493" s="76">
        <f>_xlfn.XLOOKUP(A493,RegisteredPlayers!$F$3:$F$300,RegisteredPlayers!$I$3:$I$300,0)</f>
        <v>0</v>
      </c>
      <c r="Q493" s="82">
        <v>491</v>
      </c>
      <c r="R493" s="38"/>
      <c r="S493" s="61">
        <v>0</v>
      </c>
      <c r="T493" s="68">
        <v>0</v>
      </c>
      <c r="U493" s="68">
        <v>0</v>
      </c>
      <c r="V493" s="68">
        <v>0</v>
      </c>
      <c r="W493" s="68">
        <v>0</v>
      </c>
      <c r="X493" s="68">
        <v>0</v>
      </c>
      <c r="Y493" s="68">
        <v>0</v>
      </c>
      <c r="Z493" s="68">
        <v>0</v>
      </c>
      <c r="AA493" s="68">
        <v>0</v>
      </c>
      <c r="AB493" s="68">
        <v>0</v>
      </c>
      <c r="AC493" s="68">
        <v>0</v>
      </c>
      <c r="AD493" s="68">
        <v>0</v>
      </c>
      <c r="AE493" s="68">
        <v>0</v>
      </c>
      <c r="AF493" s="79">
        <v>0</v>
      </c>
      <c r="AG493" s="74">
        <v>0</v>
      </c>
      <c r="AH493" s="82">
        <v>491</v>
      </c>
    </row>
    <row r="494" spans="3:34" ht="18" customHeight="1" x14ac:dyDescent="0.25">
      <c r="C494" s="68">
        <f>_xlfn.XLOOKUP($A494,'01'!$G$3:$G$100,'01'!$R$3:$R$100,"-")</f>
        <v>0</v>
      </c>
      <c r="D494" s="68">
        <f>_xlfn.XLOOKUP($A494,'02'!$G$3:$G$100,'02'!$R$3:$R$100,"-")</f>
        <v>0</v>
      </c>
      <c r="E494" s="68">
        <f>_xlfn.XLOOKUP($A494,'03'!$G$3:$G$100,'03'!$R$3:$R$100,"-")</f>
        <v>0</v>
      </c>
      <c r="F494" s="68">
        <f>_xlfn.XLOOKUP($A494,'04'!$G$3:$G$100,'04'!$R$3:$R$100,"-")</f>
        <v>0</v>
      </c>
      <c r="G494" s="68">
        <f>_xlfn.XLOOKUP($A494,'05'!$G$3:$G$100,'05'!$R$3:$R$100,"-")</f>
        <v>0</v>
      </c>
      <c r="H494" s="68">
        <f>_xlfn.XLOOKUP($A494,'06'!$G$3:$G$100,'06'!$R$3:$R$100,"-")</f>
        <v>0</v>
      </c>
      <c r="I494" s="68">
        <f>_xlfn.XLOOKUP($A494,'07'!$G$3:$G$100,'07'!$R$3:$R$100,"-")</f>
        <v>0</v>
      </c>
      <c r="J494" s="68">
        <f>_xlfn.XLOOKUP($A494,'08'!$G$3:$G$100,'08'!$R$3:$R$100,"-")</f>
        <v>0</v>
      </c>
      <c r="K494" s="68">
        <f>_xlfn.XLOOKUP($A494,'09'!$G$3:$G$100,'09'!$R$3:$R$100,"-")</f>
        <v>0</v>
      </c>
      <c r="L494" s="68">
        <f>_xlfn.XLOOKUP($A494,'10'!$G$3:$G$100,'10'!$R$3:$R$100,"-")</f>
        <v>0</v>
      </c>
      <c r="M494" s="68">
        <f>_xlfn.XLOOKUP($A494,'11'!$G$3:$G$100,'11'!$R$3:$R$100,"-")</f>
        <v>0</v>
      </c>
      <c r="N494" s="68">
        <f>_xlfn.XLOOKUP($A494,'12'!$G$3:$G$100,'12'!$R$3:$R$100,"-")</f>
        <v>0</v>
      </c>
      <c r="O494" s="79">
        <f>SUM(C494:N494)+_xlfn.XLOOKUP(A494,RegisteredPlayers!$F$3:$F$300,RegisteredPlayers!$H$3:$H$300,0)</f>
        <v>0</v>
      </c>
      <c r="P494" s="76">
        <f>_xlfn.XLOOKUP(A494,RegisteredPlayers!$F$3:$F$300,RegisteredPlayers!$I$3:$I$300,0)</f>
        <v>0</v>
      </c>
      <c r="Q494" s="82">
        <v>492</v>
      </c>
      <c r="R494" s="38"/>
      <c r="S494" s="61">
        <v>0</v>
      </c>
      <c r="T494" s="68">
        <v>0</v>
      </c>
      <c r="U494" s="68">
        <v>0</v>
      </c>
      <c r="V494" s="68">
        <v>0</v>
      </c>
      <c r="W494" s="68">
        <v>0</v>
      </c>
      <c r="X494" s="68">
        <v>0</v>
      </c>
      <c r="Y494" s="68">
        <v>0</v>
      </c>
      <c r="Z494" s="68">
        <v>0</v>
      </c>
      <c r="AA494" s="68">
        <v>0</v>
      </c>
      <c r="AB494" s="68">
        <v>0</v>
      </c>
      <c r="AC494" s="68">
        <v>0</v>
      </c>
      <c r="AD494" s="68">
        <v>0</v>
      </c>
      <c r="AE494" s="68">
        <v>0</v>
      </c>
      <c r="AF494" s="79">
        <v>0</v>
      </c>
      <c r="AG494" s="74">
        <v>0</v>
      </c>
      <c r="AH494" s="82">
        <v>492</v>
      </c>
    </row>
    <row r="495" spans="3:34" ht="18" customHeight="1" x14ac:dyDescent="0.25">
      <c r="C495" s="68">
        <f>_xlfn.XLOOKUP($A495,'01'!$G$3:$G$100,'01'!$R$3:$R$100,"-")</f>
        <v>0</v>
      </c>
      <c r="D495" s="68">
        <f>_xlfn.XLOOKUP($A495,'02'!$G$3:$G$100,'02'!$R$3:$R$100,"-")</f>
        <v>0</v>
      </c>
      <c r="E495" s="68">
        <f>_xlfn.XLOOKUP($A495,'03'!$G$3:$G$100,'03'!$R$3:$R$100,"-")</f>
        <v>0</v>
      </c>
      <c r="F495" s="68">
        <f>_xlfn.XLOOKUP($A495,'04'!$G$3:$G$100,'04'!$R$3:$R$100,"-")</f>
        <v>0</v>
      </c>
      <c r="G495" s="68">
        <f>_xlfn.XLOOKUP($A495,'05'!$G$3:$G$100,'05'!$R$3:$R$100,"-")</f>
        <v>0</v>
      </c>
      <c r="H495" s="68">
        <f>_xlfn.XLOOKUP($A495,'06'!$G$3:$G$100,'06'!$R$3:$R$100,"-")</f>
        <v>0</v>
      </c>
      <c r="I495" s="68">
        <f>_xlfn.XLOOKUP($A495,'07'!$G$3:$G$100,'07'!$R$3:$R$100,"-")</f>
        <v>0</v>
      </c>
      <c r="J495" s="68">
        <f>_xlfn.XLOOKUP($A495,'08'!$G$3:$G$100,'08'!$R$3:$R$100,"-")</f>
        <v>0</v>
      </c>
      <c r="K495" s="68">
        <f>_xlfn.XLOOKUP($A495,'09'!$G$3:$G$100,'09'!$R$3:$R$100,"-")</f>
        <v>0</v>
      </c>
      <c r="L495" s="68">
        <f>_xlfn.XLOOKUP($A495,'10'!$G$3:$G$100,'10'!$R$3:$R$100,"-")</f>
        <v>0</v>
      </c>
      <c r="M495" s="68">
        <f>_xlfn.XLOOKUP($A495,'11'!$G$3:$G$100,'11'!$R$3:$R$100,"-")</f>
        <v>0</v>
      </c>
      <c r="N495" s="68">
        <f>_xlfn.XLOOKUP($A495,'12'!$G$3:$G$100,'12'!$R$3:$R$100,"-")</f>
        <v>0</v>
      </c>
      <c r="O495" s="79">
        <f>SUM(C495:N495)+_xlfn.XLOOKUP(A495,RegisteredPlayers!$F$3:$F$300,RegisteredPlayers!$H$3:$H$300,0)</f>
        <v>0</v>
      </c>
      <c r="P495" s="76">
        <f>_xlfn.XLOOKUP(A495,RegisteredPlayers!$F$3:$F$300,RegisteredPlayers!$I$3:$I$300,0)</f>
        <v>0</v>
      </c>
      <c r="Q495" s="82">
        <v>493</v>
      </c>
      <c r="R495" s="38"/>
      <c r="S495" s="61">
        <v>0</v>
      </c>
      <c r="T495" s="68">
        <v>0</v>
      </c>
      <c r="U495" s="68">
        <v>0</v>
      </c>
      <c r="V495" s="68">
        <v>0</v>
      </c>
      <c r="W495" s="68">
        <v>0</v>
      </c>
      <c r="X495" s="68">
        <v>0</v>
      </c>
      <c r="Y495" s="68">
        <v>0</v>
      </c>
      <c r="Z495" s="68">
        <v>0</v>
      </c>
      <c r="AA495" s="68">
        <v>0</v>
      </c>
      <c r="AB495" s="68">
        <v>0</v>
      </c>
      <c r="AC495" s="68">
        <v>0</v>
      </c>
      <c r="AD495" s="68">
        <v>0</v>
      </c>
      <c r="AE495" s="68">
        <v>0</v>
      </c>
      <c r="AF495" s="79">
        <v>0</v>
      </c>
      <c r="AG495" s="74">
        <v>0</v>
      </c>
      <c r="AH495" s="82">
        <v>493</v>
      </c>
    </row>
    <row r="496" spans="3:34" ht="18" customHeight="1" x14ac:dyDescent="0.25">
      <c r="C496" s="68">
        <f>_xlfn.XLOOKUP($A496,'01'!$G$3:$G$100,'01'!$R$3:$R$100,"-")</f>
        <v>0</v>
      </c>
      <c r="D496" s="68">
        <f>_xlfn.XLOOKUP($A496,'02'!$G$3:$G$100,'02'!$R$3:$R$100,"-")</f>
        <v>0</v>
      </c>
      <c r="E496" s="68">
        <f>_xlfn.XLOOKUP($A496,'03'!$G$3:$G$100,'03'!$R$3:$R$100,"-")</f>
        <v>0</v>
      </c>
      <c r="F496" s="68">
        <f>_xlfn.XLOOKUP($A496,'04'!$G$3:$G$100,'04'!$R$3:$R$100,"-")</f>
        <v>0</v>
      </c>
      <c r="G496" s="68">
        <f>_xlfn.XLOOKUP($A496,'05'!$G$3:$G$100,'05'!$R$3:$R$100,"-")</f>
        <v>0</v>
      </c>
      <c r="H496" s="68">
        <f>_xlfn.XLOOKUP($A496,'06'!$G$3:$G$100,'06'!$R$3:$R$100,"-")</f>
        <v>0</v>
      </c>
      <c r="I496" s="68">
        <f>_xlfn.XLOOKUP($A496,'07'!$G$3:$G$100,'07'!$R$3:$R$100,"-")</f>
        <v>0</v>
      </c>
      <c r="J496" s="68">
        <f>_xlfn.XLOOKUP($A496,'08'!$G$3:$G$100,'08'!$R$3:$R$100,"-")</f>
        <v>0</v>
      </c>
      <c r="K496" s="68">
        <f>_xlfn.XLOOKUP($A496,'09'!$G$3:$G$100,'09'!$R$3:$R$100,"-")</f>
        <v>0</v>
      </c>
      <c r="L496" s="68">
        <f>_xlfn.XLOOKUP($A496,'10'!$G$3:$G$100,'10'!$R$3:$R$100,"-")</f>
        <v>0</v>
      </c>
      <c r="M496" s="68">
        <f>_xlfn.XLOOKUP($A496,'11'!$G$3:$G$100,'11'!$R$3:$R$100,"-")</f>
        <v>0</v>
      </c>
      <c r="N496" s="68">
        <f>_xlfn.XLOOKUP($A496,'12'!$G$3:$G$100,'12'!$R$3:$R$100,"-")</f>
        <v>0</v>
      </c>
      <c r="O496" s="79">
        <f>SUM(C496:N496)+_xlfn.XLOOKUP(A496,RegisteredPlayers!$F$3:$F$300,RegisteredPlayers!$H$3:$H$300,0)</f>
        <v>0</v>
      </c>
      <c r="P496" s="76">
        <f>_xlfn.XLOOKUP(A496,RegisteredPlayers!$F$3:$F$300,RegisteredPlayers!$I$3:$I$300,0)</f>
        <v>0</v>
      </c>
      <c r="Q496" s="82">
        <v>494</v>
      </c>
      <c r="R496" s="38"/>
      <c r="S496" s="61">
        <v>0</v>
      </c>
      <c r="T496" s="68">
        <v>0</v>
      </c>
      <c r="U496" s="68">
        <v>0</v>
      </c>
      <c r="V496" s="68">
        <v>0</v>
      </c>
      <c r="W496" s="68">
        <v>0</v>
      </c>
      <c r="X496" s="68">
        <v>0</v>
      </c>
      <c r="Y496" s="68">
        <v>0</v>
      </c>
      <c r="Z496" s="68">
        <v>0</v>
      </c>
      <c r="AA496" s="68">
        <v>0</v>
      </c>
      <c r="AB496" s="68">
        <v>0</v>
      </c>
      <c r="AC496" s="68">
        <v>0</v>
      </c>
      <c r="AD496" s="68">
        <v>0</v>
      </c>
      <c r="AE496" s="68">
        <v>0</v>
      </c>
      <c r="AF496" s="79">
        <v>0</v>
      </c>
      <c r="AG496" s="74">
        <v>0</v>
      </c>
      <c r="AH496" s="82">
        <v>494</v>
      </c>
    </row>
    <row r="497" spans="3:34" ht="18" customHeight="1" x14ac:dyDescent="0.25">
      <c r="C497" s="68">
        <f>_xlfn.XLOOKUP($A497,'01'!$G$3:$G$100,'01'!$R$3:$R$100,"-")</f>
        <v>0</v>
      </c>
      <c r="D497" s="68">
        <f>_xlfn.XLOOKUP($A497,'02'!$G$3:$G$100,'02'!$R$3:$R$100,"-")</f>
        <v>0</v>
      </c>
      <c r="E497" s="68">
        <f>_xlfn.XLOOKUP($A497,'03'!$G$3:$G$100,'03'!$R$3:$R$100,"-")</f>
        <v>0</v>
      </c>
      <c r="F497" s="68">
        <f>_xlfn.XLOOKUP($A497,'04'!$G$3:$G$100,'04'!$R$3:$R$100,"-")</f>
        <v>0</v>
      </c>
      <c r="G497" s="68">
        <f>_xlfn.XLOOKUP($A497,'05'!$G$3:$G$100,'05'!$R$3:$R$100,"-")</f>
        <v>0</v>
      </c>
      <c r="H497" s="68">
        <f>_xlfn.XLOOKUP($A497,'06'!$G$3:$G$100,'06'!$R$3:$R$100,"-")</f>
        <v>0</v>
      </c>
      <c r="I497" s="68">
        <f>_xlfn.XLOOKUP($A497,'07'!$G$3:$G$100,'07'!$R$3:$R$100,"-")</f>
        <v>0</v>
      </c>
      <c r="J497" s="68">
        <f>_xlfn.XLOOKUP($A497,'08'!$G$3:$G$100,'08'!$R$3:$R$100,"-")</f>
        <v>0</v>
      </c>
      <c r="K497" s="68">
        <f>_xlfn.XLOOKUP($A497,'09'!$G$3:$G$100,'09'!$R$3:$R$100,"-")</f>
        <v>0</v>
      </c>
      <c r="L497" s="68">
        <f>_xlfn.XLOOKUP($A497,'10'!$G$3:$G$100,'10'!$R$3:$R$100,"-")</f>
        <v>0</v>
      </c>
      <c r="M497" s="68">
        <f>_xlfn.XLOOKUP($A497,'11'!$G$3:$G$100,'11'!$R$3:$R$100,"-")</f>
        <v>0</v>
      </c>
      <c r="N497" s="68">
        <f>_xlfn.XLOOKUP($A497,'12'!$G$3:$G$100,'12'!$R$3:$R$100,"-")</f>
        <v>0</v>
      </c>
      <c r="O497" s="79">
        <f>SUM(C497:N497)+_xlfn.XLOOKUP(A497,RegisteredPlayers!$F$3:$F$300,RegisteredPlayers!$H$3:$H$300,0)</f>
        <v>0</v>
      </c>
      <c r="P497" s="76">
        <f>_xlfn.XLOOKUP(A497,RegisteredPlayers!$F$3:$F$300,RegisteredPlayers!$I$3:$I$300,0)</f>
        <v>0</v>
      </c>
      <c r="Q497" s="83">
        <v>495</v>
      </c>
      <c r="R497" s="38"/>
      <c r="S497" s="61">
        <v>0</v>
      </c>
      <c r="T497" s="68">
        <v>0</v>
      </c>
      <c r="U497" s="68">
        <v>0</v>
      </c>
      <c r="V497" s="68">
        <v>0</v>
      </c>
      <c r="W497" s="68">
        <v>0</v>
      </c>
      <c r="X497" s="68">
        <v>0</v>
      </c>
      <c r="Y497" s="68">
        <v>0</v>
      </c>
      <c r="Z497" s="68">
        <v>0</v>
      </c>
      <c r="AA497" s="68">
        <v>0</v>
      </c>
      <c r="AB497" s="68">
        <v>0</v>
      </c>
      <c r="AC497" s="68">
        <v>0</v>
      </c>
      <c r="AD497" s="68">
        <v>0</v>
      </c>
      <c r="AE497" s="68">
        <v>0</v>
      </c>
      <c r="AF497" s="79">
        <v>0</v>
      </c>
      <c r="AG497" s="74">
        <v>0</v>
      </c>
      <c r="AH497" s="83">
        <v>495</v>
      </c>
    </row>
    <row r="498" spans="3:34" ht="18" customHeight="1" x14ac:dyDescent="0.25">
      <c r="C498" s="68">
        <f>_xlfn.XLOOKUP($A498,'01'!$G$3:$G$100,'01'!$R$3:$R$100,"-")</f>
        <v>0</v>
      </c>
      <c r="D498" s="68">
        <f>_xlfn.XLOOKUP($A498,'02'!$G$3:$G$100,'02'!$R$3:$R$100,"-")</f>
        <v>0</v>
      </c>
      <c r="E498" s="68">
        <f>_xlfn.XLOOKUP($A498,'03'!$G$3:$G$100,'03'!$R$3:$R$100,"-")</f>
        <v>0</v>
      </c>
      <c r="F498" s="68">
        <f>_xlfn.XLOOKUP($A498,'04'!$G$3:$G$100,'04'!$R$3:$R$100,"-")</f>
        <v>0</v>
      </c>
      <c r="G498" s="68">
        <f>_xlfn.XLOOKUP($A498,'05'!$G$3:$G$100,'05'!$R$3:$R$100,"-")</f>
        <v>0</v>
      </c>
      <c r="H498" s="68">
        <f>_xlfn.XLOOKUP($A498,'06'!$G$3:$G$100,'06'!$R$3:$R$100,"-")</f>
        <v>0</v>
      </c>
      <c r="I498" s="68">
        <f>_xlfn.XLOOKUP($A498,'07'!$G$3:$G$100,'07'!$R$3:$R$100,"-")</f>
        <v>0</v>
      </c>
      <c r="J498" s="68">
        <f>_xlfn.XLOOKUP($A498,'08'!$G$3:$G$100,'08'!$R$3:$R$100,"-")</f>
        <v>0</v>
      </c>
      <c r="K498" s="68">
        <f>_xlfn.XLOOKUP($A498,'09'!$G$3:$G$100,'09'!$R$3:$R$100,"-")</f>
        <v>0</v>
      </c>
      <c r="L498" s="68">
        <f>_xlfn.XLOOKUP($A498,'10'!$G$3:$G$100,'10'!$R$3:$R$100,"-")</f>
        <v>0</v>
      </c>
      <c r="M498" s="68">
        <f>_xlfn.XLOOKUP($A498,'11'!$G$3:$G$100,'11'!$R$3:$R$100,"-")</f>
        <v>0</v>
      </c>
      <c r="N498" s="68">
        <f>_xlfn.XLOOKUP($A498,'12'!$G$3:$G$100,'12'!$R$3:$R$100,"-")</f>
        <v>0</v>
      </c>
      <c r="O498" s="79">
        <f>SUM(C498:N498)+_xlfn.XLOOKUP(A498,RegisteredPlayers!$F$3:$F$300,RegisteredPlayers!$H$3:$H$300,0)</f>
        <v>0</v>
      </c>
      <c r="P498" s="76">
        <f>_xlfn.XLOOKUP(A498,RegisteredPlayers!$F$3:$F$300,RegisteredPlayers!$I$3:$I$300,0)</f>
        <v>0</v>
      </c>
      <c r="Q498" s="82">
        <v>496</v>
      </c>
      <c r="R498" s="38"/>
      <c r="S498" s="61">
        <v>0</v>
      </c>
      <c r="T498" s="68">
        <v>0</v>
      </c>
      <c r="U498" s="68">
        <v>0</v>
      </c>
      <c r="V498" s="68">
        <v>0</v>
      </c>
      <c r="W498" s="68">
        <v>0</v>
      </c>
      <c r="X498" s="68">
        <v>0</v>
      </c>
      <c r="Y498" s="68">
        <v>0</v>
      </c>
      <c r="Z498" s="68">
        <v>0</v>
      </c>
      <c r="AA498" s="68">
        <v>0</v>
      </c>
      <c r="AB498" s="68">
        <v>0</v>
      </c>
      <c r="AC498" s="68">
        <v>0</v>
      </c>
      <c r="AD498" s="68">
        <v>0</v>
      </c>
      <c r="AE498" s="68">
        <v>0</v>
      </c>
      <c r="AF498" s="79">
        <v>0</v>
      </c>
      <c r="AG498" s="74">
        <v>0</v>
      </c>
      <c r="AH498" s="82">
        <v>496</v>
      </c>
    </row>
    <row r="499" spans="3:34" ht="18" customHeight="1" x14ac:dyDescent="0.25">
      <c r="C499" s="68">
        <f>_xlfn.XLOOKUP($A499,'01'!$G$3:$G$100,'01'!$R$3:$R$100,"-")</f>
        <v>0</v>
      </c>
      <c r="D499" s="68">
        <f>_xlfn.XLOOKUP($A499,'02'!$G$3:$G$100,'02'!$R$3:$R$100,"-")</f>
        <v>0</v>
      </c>
      <c r="E499" s="68">
        <f>_xlfn.XLOOKUP($A499,'03'!$G$3:$G$100,'03'!$R$3:$R$100,"-")</f>
        <v>0</v>
      </c>
      <c r="F499" s="68">
        <f>_xlfn.XLOOKUP($A499,'04'!$G$3:$G$100,'04'!$R$3:$R$100,"-")</f>
        <v>0</v>
      </c>
      <c r="G499" s="68">
        <f>_xlfn.XLOOKUP($A499,'05'!$G$3:$G$100,'05'!$R$3:$R$100,"-")</f>
        <v>0</v>
      </c>
      <c r="H499" s="68">
        <f>_xlfn.XLOOKUP($A499,'06'!$G$3:$G$100,'06'!$R$3:$R$100,"-")</f>
        <v>0</v>
      </c>
      <c r="I499" s="68">
        <f>_xlfn.XLOOKUP($A499,'07'!$G$3:$G$100,'07'!$R$3:$R$100,"-")</f>
        <v>0</v>
      </c>
      <c r="J499" s="68">
        <f>_xlfn.XLOOKUP($A499,'08'!$G$3:$G$100,'08'!$R$3:$R$100,"-")</f>
        <v>0</v>
      </c>
      <c r="K499" s="68">
        <f>_xlfn.XLOOKUP($A499,'09'!$G$3:$G$100,'09'!$R$3:$R$100,"-")</f>
        <v>0</v>
      </c>
      <c r="L499" s="68">
        <f>_xlfn.XLOOKUP($A499,'10'!$G$3:$G$100,'10'!$R$3:$R$100,"-")</f>
        <v>0</v>
      </c>
      <c r="M499" s="68">
        <f>_xlfn.XLOOKUP($A499,'11'!$G$3:$G$100,'11'!$R$3:$R$100,"-")</f>
        <v>0</v>
      </c>
      <c r="N499" s="68">
        <f>_xlfn.XLOOKUP($A499,'12'!$G$3:$G$100,'12'!$R$3:$R$100,"-")</f>
        <v>0</v>
      </c>
      <c r="O499" s="79">
        <f>SUM(C499:N499)+_xlfn.XLOOKUP(A499,RegisteredPlayers!$F$3:$F$300,RegisteredPlayers!$H$3:$H$300,0)</f>
        <v>0</v>
      </c>
      <c r="P499" s="76">
        <f>_xlfn.XLOOKUP(A499,RegisteredPlayers!$F$3:$F$300,RegisteredPlayers!$I$3:$I$300,0)</f>
        <v>0</v>
      </c>
      <c r="Q499" s="82">
        <v>497</v>
      </c>
      <c r="R499" s="38"/>
      <c r="S499" s="61">
        <v>0</v>
      </c>
      <c r="T499" s="68">
        <v>0</v>
      </c>
      <c r="U499" s="68">
        <v>0</v>
      </c>
      <c r="V499" s="68">
        <v>0</v>
      </c>
      <c r="W499" s="68">
        <v>0</v>
      </c>
      <c r="X499" s="68">
        <v>0</v>
      </c>
      <c r="Y499" s="68">
        <v>0</v>
      </c>
      <c r="Z499" s="68">
        <v>0</v>
      </c>
      <c r="AA499" s="68">
        <v>0</v>
      </c>
      <c r="AB499" s="68">
        <v>0</v>
      </c>
      <c r="AC499" s="68">
        <v>0</v>
      </c>
      <c r="AD499" s="68">
        <v>0</v>
      </c>
      <c r="AE499" s="68">
        <v>0</v>
      </c>
      <c r="AF499" s="79">
        <v>0</v>
      </c>
      <c r="AG499" s="74">
        <v>0</v>
      </c>
      <c r="AH499" s="82">
        <v>497</v>
      </c>
    </row>
    <row r="500" spans="3:34" ht="18" customHeight="1" x14ac:dyDescent="0.25">
      <c r="C500" s="68">
        <f>_xlfn.XLOOKUP($A500,'01'!$G$3:$G$100,'01'!$R$3:$R$100,"-")</f>
        <v>0</v>
      </c>
      <c r="D500" s="68">
        <f>_xlfn.XLOOKUP($A500,'02'!$G$3:$G$100,'02'!$R$3:$R$100,"-")</f>
        <v>0</v>
      </c>
      <c r="E500" s="68">
        <f>_xlfn.XLOOKUP($A500,'03'!$G$3:$G$100,'03'!$R$3:$R$100,"-")</f>
        <v>0</v>
      </c>
      <c r="F500" s="68">
        <f>_xlfn.XLOOKUP($A500,'04'!$G$3:$G$100,'04'!$R$3:$R$100,"-")</f>
        <v>0</v>
      </c>
      <c r="G500" s="68">
        <f>_xlfn.XLOOKUP($A500,'05'!$G$3:$G$100,'05'!$R$3:$R$100,"-")</f>
        <v>0</v>
      </c>
      <c r="H500" s="68">
        <f>_xlfn.XLOOKUP($A500,'06'!$G$3:$G$100,'06'!$R$3:$R$100,"-")</f>
        <v>0</v>
      </c>
      <c r="I500" s="68">
        <f>_xlfn.XLOOKUP($A500,'07'!$G$3:$G$100,'07'!$R$3:$R$100,"-")</f>
        <v>0</v>
      </c>
      <c r="J500" s="68">
        <f>_xlfn.XLOOKUP($A500,'08'!$G$3:$G$100,'08'!$R$3:$R$100,"-")</f>
        <v>0</v>
      </c>
      <c r="K500" s="68">
        <f>_xlfn.XLOOKUP($A500,'09'!$G$3:$G$100,'09'!$R$3:$R$100,"-")</f>
        <v>0</v>
      </c>
      <c r="L500" s="68">
        <f>_xlfn.XLOOKUP($A500,'10'!$G$3:$G$100,'10'!$R$3:$R$100,"-")</f>
        <v>0</v>
      </c>
      <c r="M500" s="68">
        <f>_xlfn.XLOOKUP($A500,'11'!$G$3:$G$100,'11'!$R$3:$R$100,"-")</f>
        <v>0</v>
      </c>
      <c r="N500" s="68">
        <f>_xlfn.XLOOKUP($A500,'12'!$G$3:$G$100,'12'!$R$3:$R$100,"-")</f>
        <v>0</v>
      </c>
      <c r="O500" s="79">
        <f>SUM(C500:N500)+_xlfn.XLOOKUP(A500,RegisteredPlayers!$F$3:$F$300,RegisteredPlayers!$H$3:$H$300,0)</f>
        <v>0</v>
      </c>
      <c r="P500" s="76">
        <f>_xlfn.XLOOKUP(A500,RegisteredPlayers!$F$3:$F$300,RegisteredPlayers!$I$3:$I$300,0)</f>
        <v>0</v>
      </c>
      <c r="Q500" s="82">
        <v>498</v>
      </c>
      <c r="R500" s="38"/>
      <c r="S500" s="61">
        <v>0</v>
      </c>
      <c r="T500" s="68">
        <v>0</v>
      </c>
      <c r="U500" s="68">
        <v>0</v>
      </c>
      <c r="V500" s="68">
        <v>0</v>
      </c>
      <c r="W500" s="68">
        <v>0</v>
      </c>
      <c r="X500" s="68">
        <v>0</v>
      </c>
      <c r="Y500" s="68">
        <v>0</v>
      </c>
      <c r="Z500" s="68">
        <v>0</v>
      </c>
      <c r="AA500" s="68">
        <v>0</v>
      </c>
      <c r="AB500" s="68">
        <v>0</v>
      </c>
      <c r="AC500" s="68">
        <v>0</v>
      </c>
      <c r="AD500" s="68">
        <v>0</v>
      </c>
      <c r="AE500" s="68">
        <v>0</v>
      </c>
      <c r="AF500" s="79">
        <v>0</v>
      </c>
      <c r="AG500" s="74">
        <v>0</v>
      </c>
      <c r="AH500" s="82">
        <v>498</v>
      </c>
    </row>
    <row r="501" spans="3:34" ht="18" customHeight="1" x14ac:dyDescent="0.25"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80"/>
      <c r="P501" s="76"/>
      <c r="Q501" s="77"/>
      <c r="R501" s="3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80"/>
      <c r="AG501" s="76"/>
      <c r="AH501" s="77"/>
    </row>
    <row r="502" spans="3:34" ht="18" customHeight="1" x14ac:dyDescent="0.25"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80"/>
      <c r="P502" s="76"/>
      <c r="Q502" s="77"/>
      <c r="R502" s="3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80"/>
      <c r="AG502" s="76"/>
      <c r="AH502" s="77"/>
    </row>
    <row r="503" spans="3:34" ht="18" customHeight="1" x14ac:dyDescent="0.25"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80"/>
      <c r="P503" s="76"/>
      <c r="Q503" s="77"/>
      <c r="R503" s="3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80"/>
      <c r="AG503" s="76"/>
      <c r="AH503" s="77"/>
    </row>
    <row r="504" spans="3:34" ht="18" customHeight="1" x14ac:dyDescent="0.25"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80"/>
      <c r="P504" s="76"/>
      <c r="Q504" s="77"/>
      <c r="R504" s="3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  <c r="AE504" s="68"/>
      <c r="AF504" s="80"/>
      <c r="AG504" s="76"/>
      <c r="AH504" s="77"/>
    </row>
    <row r="505" spans="3:34" ht="18" customHeight="1" x14ac:dyDescent="0.25"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80"/>
      <c r="P505" s="76"/>
      <c r="Q505" s="77"/>
      <c r="R505" s="3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  <c r="AD505" s="68"/>
      <c r="AE505" s="68"/>
      <c r="AF505" s="80"/>
      <c r="AG505" s="76"/>
      <c r="AH505" s="77"/>
    </row>
    <row r="506" spans="3:34" ht="18" customHeight="1" x14ac:dyDescent="0.25"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80"/>
      <c r="P506" s="76"/>
      <c r="Q506" s="77"/>
      <c r="R506" s="3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80"/>
      <c r="AG506" s="76"/>
      <c r="AH506" s="77"/>
    </row>
    <row r="507" spans="3:34" ht="18" customHeight="1" x14ac:dyDescent="0.25"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80"/>
      <c r="P507" s="76"/>
      <c r="Q507" s="77"/>
      <c r="R507" s="3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  <c r="AF507" s="80"/>
      <c r="AG507" s="76"/>
      <c r="AH507" s="77"/>
    </row>
    <row r="508" spans="3:34" ht="18" customHeight="1" x14ac:dyDescent="0.25"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80"/>
      <c r="P508" s="76"/>
      <c r="Q508" s="77"/>
      <c r="R508" s="3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80"/>
      <c r="AG508" s="76"/>
      <c r="AH508" s="77"/>
    </row>
    <row r="509" spans="3:34" ht="18" customHeight="1" x14ac:dyDescent="0.25"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80"/>
      <c r="P509" s="76"/>
      <c r="Q509" s="77"/>
      <c r="R509" s="3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80"/>
      <c r="AG509" s="76"/>
      <c r="AH509" s="77"/>
    </row>
    <row r="510" spans="3:34" ht="18" customHeight="1" x14ac:dyDescent="0.25"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80"/>
      <c r="P510" s="76"/>
      <c r="Q510" s="77"/>
      <c r="R510" s="3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80"/>
      <c r="AG510" s="76"/>
      <c r="AH510" s="77"/>
    </row>
    <row r="511" spans="3:34" ht="18" customHeight="1" x14ac:dyDescent="0.25"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80"/>
      <c r="P511" s="76"/>
      <c r="Q511" s="77"/>
      <c r="R511" s="3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80"/>
      <c r="AG511" s="76"/>
      <c r="AH511" s="77"/>
    </row>
    <row r="512" spans="3:34" ht="18" customHeight="1" x14ac:dyDescent="0.25"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80"/>
      <c r="P512" s="76"/>
      <c r="Q512" s="77"/>
      <c r="R512" s="3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  <c r="AF512" s="80"/>
      <c r="AG512" s="76"/>
      <c r="AH512" s="77"/>
    </row>
    <row r="513" spans="3:34" ht="18" customHeight="1" x14ac:dyDescent="0.25"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80"/>
      <c r="P513" s="76"/>
      <c r="Q513" s="77"/>
      <c r="R513" s="38"/>
      <c r="T513" s="68"/>
      <c r="U513" s="68"/>
      <c r="V513" s="68"/>
      <c r="W513" s="68"/>
      <c r="X513" s="68"/>
      <c r="Y513" s="68"/>
      <c r="Z513" s="68"/>
      <c r="AA513" s="68"/>
      <c r="AB513" s="68"/>
      <c r="AC513" s="68"/>
      <c r="AD513" s="68"/>
      <c r="AE513" s="68"/>
      <c r="AF513" s="80"/>
      <c r="AG513" s="76"/>
      <c r="AH513" s="77"/>
    </row>
    <row r="514" spans="3:34" ht="18" customHeight="1" x14ac:dyDescent="0.25"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80"/>
      <c r="P514" s="76"/>
      <c r="Q514" s="77"/>
      <c r="R514" s="3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  <c r="AD514" s="68"/>
      <c r="AE514" s="68"/>
      <c r="AF514" s="80"/>
      <c r="AG514" s="76"/>
      <c r="AH514" s="77"/>
    </row>
    <row r="515" spans="3:34" ht="18" customHeight="1" x14ac:dyDescent="0.25"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80"/>
      <c r="P515" s="76"/>
      <c r="Q515" s="77"/>
      <c r="R515" s="3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  <c r="AD515" s="68"/>
      <c r="AE515" s="68"/>
      <c r="AF515" s="80"/>
      <c r="AG515" s="76"/>
      <c r="AH515" s="77"/>
    </row>
    <row r="516" spans="3:34" ht="18" customHeight="1" x14ac:dyDescent="0.25"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80"/>
      <c r="P516" s="76"/>
      <c r="Q516" s="77"/>
      <c r="R516" s="3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8"/>
      <c r="AF516" s="80"/>
      <c r="AG516" s="76"/>
      <c r="AH516" s="77"/>
    </row>
    <row r="517" spans="3:34" ht="18" customHeight="1" x14ac:dyDescent="0.25"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80"/>
      <c r="P517" s="76"/>
      <c r="Q517" s="77"/>
      <c r="R517" s="3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  <c r="AD517" s="68"/>
      <c r="AE517" s="68"/>
      <c r="AF517" s="80"/>
      <c r="AG517" s="76"/>
      <c r="AH517" s="77"/>
    </row>
    <row r="518" spans="3:34" ht="18" customHeight="1" x14ac:dyDescent="0.25"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80"/>
      <c r="P518" s="76"/>
      <c r="Q518" s="77"/>
      <c r="R518" s="3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  <c r="AE518" s="68"/>
      <c r="AF518" s="80"/>
      <c r="AG518" s="76"/>
      <c r="AH518" s="77"/>
    </row>
    <row r="519" spans="3:34" ht="18" customHeight="1" x14ac:dyDescent="0.25"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80"/>
      <c r="P519" s="76"/>
      <c r="Q519" s="77"/>
      <c r="R519" s="3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80"/>
      <c r="AG519" s="76"/>
      <c r="AH519" s="77"/>
    </row>
    <row r="520" spans="3:34" ht="18" customHeight="1" x14ac:dyDescent="0.25"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80"/>
      <c r="P520" s="76"/>
      <c r="Q520" s="77"/>
      <c r="R520" s="3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80"/>
      <c r="AG520" s="76"/>
      <c r="AH520" s="77"/>
    </row>
    <row r="521" spans="3:34" ht="18" customHeight="1" x14ac:dyDescent="0.25"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80"/>
      <c r="P521" s="76"/>
      <c r="Q521" s="77"/>
      <c r="R521" s="3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80"/>
      <c r="AG521" s="76"/>
      <c r="AH521" s="77"/>
    </row>
    <row r="522" spans="3:34" ht="18" customHeight="1" x14ac:dyDescent="0.25"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80"/>
      <c r="P522" s="76"/>
      <c r="Q522" s="77"/>
      <c r="R522" s="3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80"/>
      <c r="AG522" s="76"/>
      <c r="AH522" s="77"/>
    </row>
    <row r="523" spans="3:34" ht="18" customHeight="1" x14ac:dyDescent="0.25"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80"/>
      <c r="P523" s="76"/>
      <c r="Q523" s="77"/>
      <c r="R523" s="3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80"/>
      <c r="AG523" s="76"/>
      <c r="AH523" s="77"/>
    </row>
    <row r="524" spans="3:34" ht="18" customHeight="1" x14ac:dyDescent="0.25"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80"/>
      <c r="P524" s="76"/>
      <c r="Q524" s="77"/>
      <c r="R524" s="3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  <c r="AE524" s="68"/>
      <c r="AF524" s="80"/>
      <c r="AG524" s="76"/>
      <c r="AH524" s="77"/>
    </row>
    <row r="525" spans="3:34" ht="18" customHeight="1" x14ac:dyDescent="0.25"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80"/>
      <c r="P525" s="76"/>
      <c r="Q525" s="77"/>
      <c r="R525" s="3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80"/>
      <c r="AG525" s="76"/>
      <c r="AH525" s="77"/>
    </row>
    <row r="526" spans="3:34" ht="18" customHeight="1" x14ac:dyDescent="0.25"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80"/>
      <c r="P526" s="76"/>
      <c r="Q526" s="77"/>
      <c r="R526" s="3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80"/>
      <c r="AG526" s="76"/>
      <c r="AH526" s="77"/>
    </row>
    <row r="527" spans="3:34" ht="18" customHeight="1" x14ac:dyDescent="0.25"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80"/>
      <c r="P527" s="76"/>
      <c r="Q527" s="77"/>
      <c r="R527" s="3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  <c r="AE527" s="68"/>
      <c r="AF527" s="80"/>
      <c r="AG527" s="76"/>
      <c r="AH527" s="77"/>
    </row>
    <row r="528" spans="3:34" ht="18" customHeight="1" x14ac:dyDescent="0.25"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80"/>
      <c r="P528" s="76"/>
      <c r="Q528" s="77"/>
      <c r="R528" s="3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80"/>
      <c r="AG528" s="76"/>
      <c r="AH528" s="77"/>
    </row>
    <row r="529" spans="3:34" ht="18" customHeight="1" x14ac:dyDescent="0.25"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80"/>
      <c r="P529" s="76"/>
      <c r="Q529" s="77"/>
      <c r="R529" s="3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  <c r="AF529" s="80"/>
      <c r="AG529" s="76"/>
      <c r="AH529" s="77"/>
    </row>
    <row r="530" spans="3:34" ht="18" customHeight="1" x14ac:dyDescent="0.25"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80"/>
      <c r="P530" s="76"/>
      <c r="Q530" s="77"/>
      <c r="R530" s="3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  <c r="AE530" s="68"/>
      <c r="AF530" s="80"/>
      <c r="AG530" s="76"/>
      <c r="AH530" s="77"/>
    </row>
    <row r="531" spans="3:34" ht="18" customHeight="1" x14ac:dyDescent="0.25"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80"/>
      <c r="P531" s="76"/>
      <c r="Q531" s="77"/>
      <c r="R531" s="3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80"/>
      <c r="AG531" s="76"/>
      <c r="AH531" s="77"/>
    </row>
    <row r="532" spans="3:34" ht="18" customHeight="1" x14ac:dyDescent="0.25"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80"/>
      <c r="P532" s="76"/>
      <c r="Q532" s="77"/>
      <c r="R532" s="3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80"/>
      <c r="AG532" s="76"/>
      <c r="AH532" s="77"/>
    </row>
    <row r="533" spans="3:34" ht="18" customHeight="1" x14ac:dyDescent="0.25"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80"/>
      <c r="P533" s="76"/>
      <c r="Q533" s="77"/>
      <c r="R533" s="3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80"/>
      <c r="AG533" s="76"/>
      <c r="AH533" s="77"/>
    </row>
    <row r="534" spans="3:34" ht="18" customHeight="1" x14ac:dyDescent="0.25"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80"/>
      <c r="P534" s="76"/>
      <c r="Q534" s="77"/>
      <c r="R534" s="3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  <c r="AF534" s="80"/>
      <c r="AG534" s="76"/>
      <c r="AH534" s="77"/>
    </row>
    <row r="535" spans="3:34" ht="18" customHeight="1" x14ac:dyDescent="0.25"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80"/>
      <c r="P535" s="76"/>
      <c r="Q535" s="77"/>
      <c r="R535" s="3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80"/>
      <c r="AG535" s="76"/>
      <c r="AH535" s="77"/>
    </row>
    <row r="536" spans="3:34" ht="18" customHeight="1" x14ac:dyDescent="0.25"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80"/>
      <c r="P536" s="76"/>
      <c r="Q536" s="77"/>
      <c r="R536" s="3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80"/>
      <c r="AG536" s="76"/>
      <c r="AH536" s="77"/>
    </row>
    <row r="537" spans="3:34" ht="18" customHeight="1" x14ac:dyDescent="0.25"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80"/>
      <c r="P537" s="76"/>
      <c r="Q537" s="77"/>
      <c r="R537" s="3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80"/>
      <c r="AG537" s="76"/>
      <c r="AH537" s="77"/>
    </row>
    <row r="538" spans="3:34" ht="18" customHeight="1" x14ac:dyDescent="0.25"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80"/>
      <c r="P538" s="76"/>
      <c r="Q538" s="77"/>
      <c r="R538" s="3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80"/>
      <c r="AG538" s="76"/>
      <c r="AH538" s="77"/>
    </row>
    <row r="539" spans="3:34" ht="18" customHeight="1" x14ac:dyDescent="0.25"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80"/>
      <c r="P539" s="76"/>
      <c r="Q539" s="77"/>
      <c r="R539" s="3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80"/>
      <c r="AG539" s="76"/>
      <c r="AH539" s="77"/>
    </row>
    <row r="540" spans="3:34" ht="18" customHeight="1" x14ac:dyDescent="0.25"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80"/>
      <c r="P540" s="76"/>
      <c r="Q540" s="77"/>
      <c r="R540" s="3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80"/>
      <c r="AG540" s="76"/>
      <c r="AH540" s="77"/>
    </row>
    <row r="541" spans="3:34" ht="18" customHeight="1" x14ac:dyDescent="0.25"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80"/>
      <c r="P541" s="76"/>
      <c r="Q541" s="77"/>
      <c r="R541" s="3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80"/>
      <c r="AG541" s="76"/>
      <c r="AH541" s="77"/>
    </row>
    <row r="542" spans="3:34" ht="18" customHeight="1" x14ac:dyDescent="0.25"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80"/>
      <c r="P542" s="76"/>
      <c r="Q542" s="77"/>
      <c r="R542" s="3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80"/>
      <c r="AG542" s="76"/>
      <c r="AH542" s="77"/>
    </row>
    <row r="543" spans="3:34" ht="18" customHeight="1" x14ac:dyDescent="0.25"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80"/>
      <c r="P543" s="76"/>
      <c r="Q543" s="77"/>
      <c r="R543" s="3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80"/>
      <c r="AG543" s="76"/>
      <c r="AH543" s="77"/>
    </row>
    <row r="544" spans="3:34" ht="18" customHeight="1" x14ac:dyDescent="0.25"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80"/>
      <c r="P544" s="76"/>
      <c r="Q544" s="77"/>
      <c r="R544" s="3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80"/>
      <c r="AG544" s="76"/>
      <c r="AH544" s="77"/>
    </row>
    <row r="545" spans="3:34" ht="18" customHeight="1" x14ac:dyDescent="0.25"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80"/>
      <c r="P545" s="76"/>
      <c r="Q545" s="77"/>
      <c r="R545" s="3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80"/>
      <c r="AG545" s="76"/>
      <c r="AH545" s="77"/>
    </row>
    <row r="546" spans="3:34" ht="18" customHeight="1" x14ac:dyDescent="0.25"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80"/>
      <c r="P546" s="76"/>
      <c r="Q546" s="77"/>
      <c r="R546" s="3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80"/>
      <c r="AG546" s="76"/>
      <c r="AH546" s="77"/>
    </row>
    <row r="547" spans="3:34" ht="18" customHeight="1" x14ac:dyDescent="0.25"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80"/>
      <c r="P547" s="76"/>
      <c r="Q547" s="77"/>
      <c r="R547" s="3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80"/>
      <c r="AG547" s="76"/>
      <c r="AH547" s="77"/>
    </row>
    <row r="548" spans="3:34" ht="18" customHeight="1" x14ac:dyDescent="0.25"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80"/>
      <c r="P548" s="76"/>
      <c r="Q548" s="77"/>
      <c r="R548" s="3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80"/>
      <c r="AG548" s="76"/>
      <c r="AH548" s="77"/>
    </row>
    <row r="549" spans="3:34" ht="18" customHeight="1" x14ac:dyDescent="0.25"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80"/>
      <c r="P549" s="76"/>
      <c r="Q549" s="77"/>
      <c r="R549" s="3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80"/>
      <c r="AG549" s="76"/>
      <c r="AH549" s="77"/>
    </row>
    <row r="550" spans="3:34" ht="18" customHeight="1" x14ac:dyDescent="0.25"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80"/>
      <c r="P550" s="76"/>
      <c r="Q550" s="77"/>
      <c r="R550" s="3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80"/>
      <c r="AG550" s="76"/>
      <c r="AH550" s="77"/>
    </row>
    <row r="551" spans="3:34" ht="18" customHeight="1" x14ac:dyDescent="0.25"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80"/>
      <c r="P551" s="76"/>
      <c r="Q551" s="77"/>
      <c r="R551" s="3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80"/>
      <c r="AG551" s="76"/>
      <c r="AH551" s="77"/>
    </row>
    <row r="552" spans="3:34" ht="18" customHeight="1" x14ac:dyDescent="0.25"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80"/>
      <c r="P552" s="76"/>
      <c r="Q552" s="77"/>
      <c r="R552" s="3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80"/>
      <c r="AG552" s="76"/>
      <c r="AH552" s="77"/>
    </row>
    <row r="553" spans="3:34" ht="18" customHeight="1" x14ac:dyDescent="0.25"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80"/>
      <c r="P553" s="76"/>
      <c r="Q553" s="77"/>
      <c r="R553" s="3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80"/>
      <c r="AG553" s="76"/>
      <c r="AH553" s="77"/>
    </row>
    <row r="554" spans="3:34" ht="18" customHeight="1" x14ac:dyDescent="0.25"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80"/>
      <c r="P554" s="76"/>
      <c r="Q554" s="77"/>
      <c r="R554" s="3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80"/>
      <c r="AG554" s="76"/>
      <c r="AH554" s="77"/>
    </row>
    <row r="555" spans="3:34" ht="18" customHeight="1" x14ac:dyDescent="0.25"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80"/>
      <c r="P555" s="76"/>
      <c r="Q555" s="77"/>
      <c r="R555" s="3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80"/>
      <c r="AG555" s="76"/>
      <c r="AH555" s="77"/>
    </row>
    <row r="556" spans="3:34" ht="18" customHeight="1" x14ac:dyDescent="0.25"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80"/>
      <c r="P556" s="76"/>
      <c r="Q556" s="77"/>
      <c r="R556" s="3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80"/>
      <c r="AG556" s="76"/>
      <c r="AH556" s="77"/>
    </row>
    <row r="557" spans="3:34" ht="18" customHeight="1" x14ac:dyDescent="0.25"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80"/>
      <c r="P557" s="76"/>
      <c r="Q557" s="77"/>
      <c r="R557" s="3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80"/>
      <c r="AG557" s="76"/>
      <c r="AH557" s="77"/>
    </row>
    <row r="558" spans="3:34" ht="18" customHeight="1" x14ac:dyDescent="0.25"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80"/>
      <c r="P558" s="76"/>
      <c r="Q558" s="77"/>
      <c r="R558" s="3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80"/>
      <c r="AG558" s="76"/>
      <c r="AH558" s="77"/>
    </row>
    <row r="559" spans="3:34" ht="18" customHeight="1" x14ac:dyDescent="0.25"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80"/>
      <c r="P559" s="76"/>
      <c r="Q559" s="77"/>
      <c r="R559" s="3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80"/>
      <c r="AG559" s="76"/>
      <c r="AH559" s="77"/>
    </row>
    <row r="560" spans="3:34" ht="18" customHeight="1" x14ac:dyDescent="0.25"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80"/>
      <c r="P560" s="76"/>
      <c r="Q560" s="77"/>
      <c r="R560" s="3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80"/>
      <c r="AG560" s="76"/>
      <c r="AH560" s="77"/>
    </row>
    <row r="561" spans="3:34" ht="18" customHeight="1" x14ac:dyDescent="0.25"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80"/>
      <c r="P561" s="76"/>
      <c r="Q561" s="77"/>
      <c r="R561" s="3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80"/>
      <c r="AG561" s="76"/>
      <c r="AH561" s="77"/>
    </row>
    <row r="562" spans="3:34" ht="18" customHeight="1" x14ac:dyDescent="0.25"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80"/>
      <c r="P562" s="76"/>
      <c r="Q562" s="77"/>
      <c r="R562" s="3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80"/>
      <c r="AG562" s="76"/>
      <c r="AH562" s="77"/>
    </row>
    <row r="563" spans="3:34" ht="18" customHeight="1" x14ac:dyDescent="0.25"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80"/>
      <c r="P563" s="76"/>
      <c r="Q563" s="77"/>
      <c r="R563" s="3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80"/>
      <c r="AG563" s="76"/>
      <c r="AH563" s="77"/>
    </row>
    <row r="564" spans="3:34" ht="18" customHeight="1" x14ac:dyDescent="0.25"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80"/>
      <c r="P564" s="76"/>
      <c r="Q564" s="77"/>
      <c r="R564" s="3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80"/>
      <c r="AG564" s="76"/>
      <c r="AH564" s="77"/>
    </row>
    <row r="565" spans="3:34" ht="18" customHeight="1" x14ac:dyDescent="0.25"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80"/>
      <c r="P565" s="76"/>
      <c r="Q565" s="77"/>
      <c r="R565" s="3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80"/>
      <c r="AG565" s="76"/>
      <c r="AH565" s="77"/>
    </row>
    <row r="566" spans="3:34" ht="18" customHeight="1" x14ac:dyDescent="0.25"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80"/>
      <c r="P566" s="76"/>
      <c r="Q566" s="77"/>
      <c r="R566" s="3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80"/>
      <c r="AG566" s="76"/>
      <c r="AH566" s="77"/>
    </row>
    <row r="567" spans="3:34" ht="18" customHeight="1" x14ac:dyDescent="0.25"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80"/>
      <c r="P567" s="76"/>
      <c r="Q567" s="77"/>
      <c r="R567" s="3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80"/>
      <c r="AG567" s="76"/>
      <c r="AH567" s="77"/>
    </row>
    <row r="568" spans="3:34" ht="18" customHeight="1" x14ac:dyDescent="0.25"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80"/>
      <c r="P568" s="76"/>
      <c r="Q568" s="77"/>
      <c r="R568" s="3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80"/>
      <c r="AG568" s="76"/>
      <c r="AH568" s="77"/>
    </row>
    <row r="569" spans="3:34" ht="18" customHeight="1" x14ac:dyDescent="0.25"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80"/>
      <c r="P569" s="76"/>
      <c r="Q569" s="77"/>
      <c r="R569" s="3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80"/>
      <c r="AG569" s="76"/>
      <c r="AH569" s="77"/>
    </row>
    <row r="570" spans="3:34" ht="18" customHeight="1" x14ac:dyDescent="0.25"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80"/>
      <c r="P570" s="76"/>
      <c r="Q570" s="77"/>
      <c r="R570" s="3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80"/>
      <c r="AG570" s="76"/>
      <c r="AH570" s="77"/>
    </row>
    <row r="571" spans="3:34" ht="18" customHeight="1" x14ac:dyDescent="0.25"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80"/>
      <c r="P571" s="76"/>
      <c r="Q571" s="77"/>
      <c r="R571" s="3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80"/>
      <c r="AG571" s="76"/>
      <c r="AH571" s="77"/>
    </row>
    <row r="572" spans="3:34" ht="18" customHeight="1" x14ac:dyDescent="0.25"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80"/>
      <c r="P572" s="76"/>
      <c r="Q572" s="77"/>
      <c r="R572" s="3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80"/>
      <c r="AG572" s="76"/>
      <c r="AH572" s="77"/>
    </row>
    <row r="573" spans="3:34" ht="18" customHeight="1" x14ac:dyDescent="0.25"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80"/>
      <c r="P573" s="76"/>
      <c r="Q573" s="77"/>
      <c r="R573" s="3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80"/>
      <c r="AG573" s="76"/>
      <c r="AH573" s="77"/>
    </row>
    <row r="574" spans="3:34" ht="18" customHeight="1" x14ac:dyDescent="0.25"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80"/>
      <c r="P574" s="76"/>
      <c r="Q574" s="77"/>
      <c r="R574" s="3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80"/>
      <c r="AG574" s="76"/>
      <c r="AH574" s="77"/>
    </row>
    <row r="575" spans="3:34" ht="18" customHeight="1" x14ac:dyDescent="0.25"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80"/>
      <c r="P575" s="76"/>
      <c r="Q575" s="77"/>
      <c r="R575" s="3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80"/>
      <c r="AG575" s="76"/>
      <c r="AH575" s="77"/>
    </row>
    <row r="576" spans="3:34" ht="18" customHeight="1" x14ac:dyDescent="0.25"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80"/>
      <c r="P576" s="76"/>
      <c r="Q576" s="77"/>
      <c r="R576" s="3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80"/>
      <c r="AG576" s="76"/>
      <c r="AH576" s="77"/>
    </row>
    <row r="577" spans="3:34" ht="18" customHeight="1" x14ac:dyDescent="0.25"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80"/>
      <c r="P577" s="76"/>
      <c r="Q577" s="77"/>
      <c r="R577" s="3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80"/>
      <c r="AG577" s="76"/>
      <c r="AH577" s="77"/>
    </row>
    <row r="578" spans="3:34" ht="18" customHeight="1" x14ac:dyDescent="0.25"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80"/>
      <c r="P578" s="76"/>
      <c r="Q578" s="77"/>
      <c r="R578" s="3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8"/>
      <c r="AF578" s="80"/>
      <c r="AG578" s="76"/>
      <c r="AH578" s="77"/>
    </row>
    <row r="579" spans="3:34" ht="18" customHeight="1" x14ac:dyDescent="0.25"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80"/>
      <c r="P579" s="76"/>
      <c r="Q579" s="77"/>
      <c r="R579" s="3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80"/>
      <c r="AG579" s="76"/>
      <c r="AH579" s="77"/>
    </row>
    <row r="580" spans="3:34" ht="18" customHeight="1" x14ac:dyDescent="0.25"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80"/>
      <c r="P580" s="76"/>
      <c r="Q580" s="77"/>
      <c r="R580" s="3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  <c r="AF580" s="80"/>
      <c r="AG580" s="76"/>
      <c r="AH580" s="77"/>
    </row>
    <row r="581" spans="3:34" ht="18" customHeight="1" x14ac:dyDescent="0.25"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80"/>
      <c r="P581" s="76"/>
      <c r="Q581" s="77"/>
      <c r="R581" s="3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80"/>
      <c r="AG581" s="76"/>
      <c r="AH581" s="77"/>
    </row>
    <row r="582" spans="3:34" ht="18" customHeight="1" x14ac:dyDescent="0.25"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80"/>
      <c r="P582" s="76"/>
      <c r="Q582" s="77"/>
      <c r="R582" s="3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80"/>
      <c r="AG582" s="76"/>
      <c r="AH582" s="77"/>
    </row>
    <row r="583" spans="3:34" ht="18" customHeight="1" x14ac:dyDescent="0.25"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80"/>
      <c r="P583" s="76"/>
      <c r="Q583" s="77"/>
      <c r="R583" s="3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80"/>
      <c r="AG583" s="76"/>
      <c r="AH583" s="77"/>
    </row>
    <row r="584" spans="3:34" ht="18" customHeight="1" x14ac:dyDescent="0.25"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80"/>
      <c r="P584" s="76"/>
      <c r="Q584" s="77"/>
      <c r="R584" s="3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80"/>
      <c r="AG584" s="76"/>
      <c r="AH584" s="77"/>
    </row>
    <row r="585" spans="3:34" ht="18" customHeight="1" x14ac:dyDescent="0.25"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80"/>
      <c r="P585" s="76"/>
      <c r="Q585" s="77"/>
      <c r="R585" s="3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80"/>
      <c r="AG585" s="76"/>
      <c r="AH585" s="77"/>
    </row>
    <row r="586" spans="3:34" ht="18" customHeight="1" x14ac:dyDescent="0.25"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80"/>
      <c r="P586" s="76"/>
      <c r="Q586" s="77"/>
      <c r="R586" s="3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80"/>
      <c r="AG586" s="76"/>
      <c r="AH586" s="77"/>
    </row>
    <row r="587" spans="3:34" ht="18" customHeight="1" x14ac:dyDescent="0.25"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80"/>
      <c r="P587" s="76"/>
      <c r="Q587" s="77"/>
      <c r="R587" s="3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80"/>
      <c r="AG587" s="76"/>
      <c r="AH587" s="77"/>
    </row>
    <row r="588" spans="3:34" ht="18" customHeight="1" x14ac:dyDescent="0.25"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80"/>
      <c r="P588" s="76"/>
      <c r="Q588" s="77"/>
      <c r="R588" s="3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80"/>
      <c r="AG588" s="76"/>
      <c r="AH588" s="77"/>
    </row>
    <row r="589" spans="3:34" ht="18" customHeight="1" x14ac:dyDescent="0.25"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80"/>
      <c r="P589" s="76"/>
      <c r="Q589" s="77"/>
      <c r="R589" s="3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80"/>
      <c r="AG589" s="76"/>
      <c r="AH589" s="77"/>
    </row>
    <row r="590" spans="3:34" ht="18" customHeight="1" x14ac:dyDescent="0.25"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80"/>
      <c r="P590" s="76"/>
      <c r="Q590" s="77"/>
      <c r="R590" s="3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  <c r="AF590" s="80"/>
      <c r="AG590" s="76"/>
      <c r="AH590" s="77"/>
    </row>
    <row r="591" spans="3:34" ht="18" customHeight="1" x14ac:dyDescent="0.25"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80"/>
      <c r="P591" s="76"/>
      <c r="Q591" s="77"/>
      <c r="R591" s="3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80"/>
      <c r="AG591" s="76"/>
      <c r="AH591" s="77"/>
    </row>
    <row r="592" spans="3:34" ht="18" customHeight="1" x14ac:dyDescent="0.25"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80"/>
      <c r="P592" s="76"/>
      <c r="Q592" s="77"/>
      <c r="R592" s="3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  <c r="AE592" s="68"/>
      <c r="AF592" s="80"/>
      <c r="AG592" s="76"/>
      <c r="AH592" s="77"/>
    </row>
    <row r="593" spans="3:34" ht="18" customHeight="1" x14ac:dyDescent="0.25"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80"/>
      <c r="P593" s="76"/>
      <c r="Q593" s="77"/>
      <c r="R593" s="3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80"/>
      <c r="AG593" s="76"/>
      <c r="AH593" s="77"/>
    </row>
    <row r="594" spans="3:34" ht="18" customHeight="1" x14ac:dyDescent="0.25"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80"/>
      <c r="P594" s="76"/>
      <c r="Q594" s="77"/>
      <c r="R594" s="3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  <c r="AE594" s="68"/>
      <c r="AF594" s="80"/>
      <c r="AG594" s="76"/>
      <c r="AH594" s="77"/>
    </row>
    <row r="595" spans="3:34" ht="18" customHeight="1" x14ac:dyDescent="0.25"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80"/>
      <c r="P595" s="76"/>
      <c r="Q595" s="77"/>
      <c r="R595" s="3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80"/>
      <c r="AG595" s="76"/>
      <c r="AH595" s="77"/>
    </row>
    <row r="596" spans="3:34" ht="18" customHeight="1" x14ac:dyDescent="0.25"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80"/>
      <c r="P596" s="76"/>
      <c r="Q596" s="77"/>
      <c r="R596" s="3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80"/>
      <c r="AG596" s="76"/>
      <c r="AH596" s="77"/>
    </row>
    <row r="597" spans="3:34" ht="18" customHeight="1" x14ac:dyDescent="0.25"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80"/>
      <c r="P597" s="76"/>
      <c r="Q597" s="77"/>
      <c r="R597" s="3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80"/>
      <c r="AG597" s="76"/>
      <c r="AH597" s="77"/>
    </row>
    <row r="598" spans="3:34" ht="18" customHeight="1" x14ac:dyDescent="0.25"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80"/>
      <c r="P598" s="76"/>
      <c r="Q598" s="77"/>
      <c r="R598" s="3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  <c r="AF598" s="80"/>
      <c r="AG598" s="76"/>
      <c r="AH598" s="77"/>
    </row>
    <row r="599" spans="3:34" ht="18" customHeight="1" x14ac:dyDescent="0.25"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80"/>
      <c r="P599" s="76"/>
      <c r="Q599" s="77"/>
      <c r="R599" s="3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80"/>
      <c r="AG599" s="76"/>
      <c r="AH599" s="77"/>
    </row>
    <row r="600" spans="3:34" ht="18" customHeight="1" x14ac:dyDescent="0.25"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80"/>
      <c r="P600" s="76"/>
      <c r="Q600" s="77"/>
      <c r="R600" s="3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80"/>
      <c r="AG600" s="76"/>
      <c r="AH600" s="77"/>
    </row>
    <row r="601" spans="3:34" ht="18" customHeight="1" x14ac:dyDescent="0.25"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80"/>
      <c r="P601" s="76"/>
      <c r="Q601" s="77"/>
      <c r="R601" s="3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  <c r="AE601" s="68"/>
      <c r="AF601" s="80"/>
      <c r="AG601" s="76"/>
      <c r="AH601" s="77"/>
    </row>
    <row r="602" spans="3:34" ht="18" customHeight="1" x14ac:dyDescent="0.25"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80"/>
      <c r="P602" s="76"/>
      <c r="Q602" s="77"/>
      <c r="R602" s="3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80"/>
      <c r="AG602" s="76"/>
      <c r="AH602" s="77"/>
    </row>
    <row r="603" spans="3:34" ht="18" customHeight="1" x14ac:dyDescent="0.25"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80"/>
      <c r="P603" s="76"/>
      <c r="Q603" s="77"/>
      <c r="R603" s="3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  <c r="AF603" s="80"/>
      <c r="AG603" s="76"/>
      <c r="AH603" s="77"/>
    </row>
    <row r="604" spans="3:34" ht="18" customHeight="1" x14ac:dyDescent="0.25"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80"/>
      <c r="P604" s="76"/>
      <c r="Q604" s="77"/>
      <c r="R604" s="3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80"/>
      <c r="AG604" s="76"/>
      <c r="AH604" s="77"/>
    </row>
    <row r="605" spans="3:34" ht="18" customHeight="1" x14ac:dyDescent="0.25"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80"/>
      <c r="P605" s="76"/>
      <c r="Q605" s="77"/>
      <c r="R605" s="3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  <c r="AF605" s="80"/>
      <c r="AG605" s="76"/>
      <c r="AH605" s="77"/>
    </row>
    <row r="606" spans="3:34" ht="18" customHeight="1" x14ac:dyDescent="0.25"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80"/>
      <c r="P606" s="76"/>
      <c r="Q606" s="77"/>
      <c r="R606" s="3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  <c r="AE606" s="68"/>
      <c r="AF606" s="80"/>
      <c r="AG606" s="76"/>
      <c r="AH606" s="77"/>
    </row>
    <row r="607" spans="3:34" ht="18" customHeight="1" x14ac:dyDescent="0.25"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80"/>
      <c r="P607" s="76"/>
      <c r="Q607" s="77"/>
      <c r="R607" s="3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80"/>
      <c r="AG607" s="76"/>
      <c r="AH607" s="77"/>
    </row>
    <row r="608" spans="3:34" ht="18" customHeight="1" x14ac:dyDescent="0.25"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80"/>
      <c r="P608" s="76"/>
      <c r="Q608" s="77"/>
      <c r="R608" s="3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80"/>
      <c r="AG608" s="76"/>
      <c r="AH608" s="77"/>
    </row>
    <row r="609" spans="3:34" ht="18" customHeight="1" x14ac:dyDescent="0.25"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80"/>
      <c r="P609" s="76"/>
      <c r="Q609" s="77"/>
      <c r="R609" s="3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  <c r="AE609" s="68"/>
      <c r="AF609" s="80"/>
      <c r="AG609" s="76"/>
      <c r="AH609" s="77"/>
    </row>
    <row r="610" spans="3:34" ht="18" customHeight="1" x14ac:dyDescent="0.25"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80"/>
      <c r="P610" s="76"/>
      <c r="Q610" s="77"/>
      <c r="R610" s="3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  <c r="AF610" s="80"/>
      <c r="AG610" s="76"/>
      <c r="AH610" s="77"/>
    </row>
    <row r="611" spans="3:34" ht="18" customHeight="1" x14ac:dyDescent="0.25"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80"/>
      <c r="P611" s="76"/>
      <c r="Q611" s="77"/>
      <c r="R611" s="3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  <c r="AE611" s="68"/>
      <c r="AF611" s="80"/>
      <c r="AG611" s="76"/>
      <c r="AH611" s="77"/>
    </row>
    <row r="612" spans="3:34" ht="18" customHeight="1" x14ac:dyDescent="0.25"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80"/>
      <c r="P612" s="76"/>
      <c r="Q612" s="77"/>
      <c r="R612" s="3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  <c r="AE612" s="68"/>
      <c r="AF612" s="80"/>
      <c r="AG612" s="76"/>
      <c r="AH612" s="77"/>
    </row>
    <row r="613" spans="3:34" ht="18" customHeight="1" x14ac:dyDescent="0.25"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80"/>
      <c r="P613" s="76"/>
      <c r="Q613" s="77"/>
      <c r="R613" s="3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  <c r="AF613" s="80"/>
      <c r="AG613" s="76"/>
      <c r="AH613" s="77"/>
    </row>
    <row r="614" spans="3:34" ht="18" customHeight="1" x14ac:dyDescent="0.25"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80"/>
      <c r="P614" s="76"/>
      <c r="Q614" s="77"/>
      <c r="R614" s="3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80"/>
      <c r="AG614" s="76"/>
      <c r="AH614" s="77"/>
    </row>
    <row r="615" spans="3:34" ht="18" customHeight="1" x14ac:dyDescent="0.25"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80"/>
      <c r="P615" s="76"/>
      <c r="Q615" s="77"/>
      <c r="R615" s="3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80"/>
      <c r="AG615" s="76"/>
      <c r="AH615" s="77"/>
    </row>
    <row r="616" spans="3:34" ht="18" customHeight="1" x14ac:dyDescent="0.25"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80"/>
      <c r="P616" s="76"/>
      <c r="Q616" s="77"/>
      <c r="R616" s="3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80"/>
      <c r="AG616" s="76"/>
      <c r="AH616" s="77"/>
    </row>
    <row r="617" spans="3:34" ht="18" customHeight="1" x14ac:dyDescent="0.25"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80"/>
      <c r="P617" s="76"/>
      <c r="Q617" s="77"/>
      <c r="R617" s="3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  <c r="AF617" s="80"/>
      <c r="AG617" s="76"/>
      <c r="AH617" s="77"/>
    </row>
    <row r="618" spans="3:34" ht="18" customHeight="1" x14ac:dyDescent="0.25"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80"/>
      <c r="P618" s="76"/>
      <c r="Q618" s="77"/>
      <c r="R618" s="3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80"/>
      <c r="AG618" s="76"/>
      <c r="AH618" s="77"/>
    </row>
    <row r="619" spans="3:34" ht="18" customHeight="1" x14ac:dyDescent="0.25"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80"/>
      <c r="P619" s="76"/>
      <c r="Q619" s="77"/>
      <c r="R619" s="3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  <c r="AE619" s="68"/>
      <c r="AF619" s="80"/>
      <c r="AG619" s="76"/>
      <c r="AH619" s="77"/>
    </row>
    <row r="620" spans="3:34" ht="18" customHeight="1" x14ac:dyDescent="0.25"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80"/>
      <c r="P620" s="76"/>
      <c r="Q620" s="77"/>
      <c r="R620" s="3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  <c r="AD620" s="68"/>
      <c r="AE620" s="68"/>
      <c r="AF620" s="80"/>
      <c r="AG620" s="76"/>
      <c r="AH620" s="77"/>
    </row>
    <row r="621" spans="3:34" ht="18" customHeight="1" x14ac:dyDescent="0.25"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80"/>
      <c r="P621" s="76"/>
      <c r="Q621" s="77"/>
      <c r="R621" s="3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  <c r="AF621" s="80"/>
      <c r="AG621" s="76"/>
      <c r="AH621" s="77"/>
    </row>
    <row r="622" spans="3:34" ht="18" customHeight="1" x14ac:dyDescent="0.25"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80"/>
      <c r="P622" s="76"/>
      <c r="Q622" s="77"/>
      <c r="R622" s="3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  <c r="AF622" s="80"/>
      <c r="AG622" s="76"/>
      <c r="AH622" s="77"/>
    </row>
    <row r="623" spans="3:34" ht="18" customHeight="1" x14ac:dyDescent="0.25"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80"/>
      <c r="P623" s="76"/>
      <c r="Q623" s="77"/>
      <c r="R623" s="3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  <c r="AE623" s="68"/>
      <c r="AF623" s="80"/>
      <c r="AG623" s="76"/>
      <c r="AH623" s="77"/>
    </row>
  </sheetData>
  <mergeCells count="31">
    <mergeCell ref="AD1:AD2"/>
    <mergeCell ref="J1:J2"/>
    <mergeCell ref="C1:C2"/>
    <mergeCell ref="V1:V2"/>
    <mergeCell ref="K1:K2"/>
    <mergeCell ref="E1:E2"/>
    <mergeCell ref="M1:M2"/>
    <mergeCell ref="O1:O2"/>
    <mergeCell ref="Q1:Q2"/>
    <mergeCell ref="W1:W2"/>
    <mergeCell ref="G1:G2"/>
    <mergeCell ref="I1:I2"/>
    <mergeCell ref="D1:D2"/>
    <mergeCell ref="F1:F2"/>
    <mergeCell ref="H1:H2"/>
    <mergeCell ref="AH1:AH2"/>
    <mergeCell ref="Y1:Y2"/>
    <mergeCell ref="AC1:AC2"/>
    <mergeCell ref="L1:L2"/>
    <mergeCell ref="AG1:AG2"/>
    <mergeCell ref="N1:N2"/>
    <mergeCell ref="AE1:AE2"/>
    <mergeCell ref="T1:T2"/>
    <mergeCell ref="AF1:AF2"/>
    <mergeCell ref="X1:X2"/>
    <mergeCell ref="Z1:Z2"/>
    <mergeCell ref="S1:S2"/>
    <mergeCell ref="U1:U2"/>
    <mergeCell ref="AA1:AA2"/>
    <mergeCell ref="P1:P2"/>
    <mergeCell ref="AB1:AB2"/>
  </mergeCells>
  <conditionalFormatting sqref="C3:N500">
    <cfRule type="expression" dxfId="189" priority="5" stopIfTrue="1">
      <formula>OR(C3="-")</formula>
    </cfRule>
  </conditionalFormatting>
  <conditionalFormatting sqref="T3:AE500">
    <cfRule type="expression" dxfId="188" priority="1" stopIfTrue="1">
      <formula>OR(T3="-")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0">
    <outlinePr summaryBelow="0"/>
  </sheetPr>
  <dimension ref="A1:AS632"/>
  <sheetViews>
    <sheetView showGridLines="0" topLeftCell="AB1" zoomScale="115" workbookViewId="0">
      <pane xSplit="1" ySplit="2" topLeftCell="AD3" activePane="bottomRight" state="frozen"/>
      <selection activeCell="AB1" sqref="AB1"/>
      <selection pane="topRight" activeCell="AC1" sqref="AC1"/>
      <selection pane="bottomLeft" activeCell="AB3" sqref="AB3"/>
      <selection pane="bottomRight" activeCell="AB1" sqref="AB1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_xlfn.XLOOKUP(G3,A1:A104,D1:D104)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_xlfn.XLOOKUP(G4,A2:A93,D2:D93)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_xlfn.XLOOKUP(G5,A2:A93,D2:D93)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_xlfn.XLOOKUP(G6,A1:A100,D1:D100)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_xlfn.XLOOKUP(G7,A2:A99,D2:D99)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_xlfn.XLOOKUP(G8,A1:A101,D1:D101)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_xlfn.XLOOKUP(G9,A1:A99,D1:D99)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_xlfn.XLOOKUP(G10,A3:A107,D3:D107)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_xlfn.XLOOKUP(G11,A9:A109,D9:D109)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_xlfn.XLOOKUP(G12,A10:A108,D10:D108)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_xlfn.XLOOKUP(G13,A12:A116,D12:D116)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_xlfn.XLOOKUP(G14,A11:A113,D11:D113)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_xlfn.XLOOKUP(G15,A13:A117,D13:D117)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_xlfn.XLOOKUP(G16,A12:A116,D12:D116)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_xlfn.XLOOKUP(G17,A15:A112,D15:D112)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_xlfn.XLOOKUP(G18,A10:A109,D10:D109)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/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B101" s="39"/>
      <c r="C101" s="40"/>
      <c r="Q101" s="49" t="s">
        <v>73</v>
      </c>
      <c r="R101" s="51" t="s">
        <v>74</v>
      </c>
      <c r="S101" s="28">
        <f>SUM(S3:S18)</f>
        <v>0</v>
      </c>
      <c r="T101" s="18">
        <f>SUM(T3:T18)</f>
        <v>0</v>
      </c>
      <c r="U101" s="18">
        <f>SUM(U3:U18)</f>
        <v>0</v>
      </c>
      <c r="V101" s="18">
        <f>SUM(V3:V18)</f>
        <v>0</v>
      </c>
      <c r="W101" s="47">
        <f>SUM(W3:W18)</f>
        <v>0</v>
      </c>
      <c r="X101" s="100" t="s">
        <v>60</v>
      </c>
      <c r="Y101" s="15"/>
      <c r="AK101" s="49" t="s">
        <v>73</v>
      </c>
      <c r="AL101" s="101" t="s">
        <v>74</v>
      </c>
      <c r="AM101" s="28">
        <f>S101</f>
        <v>0</v>
      </c>
      <c r="AN101" s="18">
        <f>T101</f>
        <v>0</v>
      </c>
      <c r="AO101" s="18">
        <f>U101</f>
        <v>0</v>
      </c>
      <c r="AP101" s="18">
        <f>V101</f>
        <v>0</v>
      </c>
      <c r="AQ101" s="47">
        <f>W101</f>
        <v>0</v>
      </c>
      <c r="AR101" s="96" t="s">
        <v>60</v>
      </c>
      <c r="AS101" s="97"/>
    </row>
    <row r="102" spans="1:45" ht="17.25" customHeight="1" thickBot="1" x14ac:dyDescent="0.3">
      <c r="B102" s="39"/>
      <c r="C102" s="40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99"/>
      <c r="Y102" s="15"/>
      <c r="AK102" s="50" t="e">
        <f t="array" ref="AK102">SUMPRODUCT(AK3:AK100,7-AS3:AS100)/(E3*7)</f>
        <v>#DIV/0!</v>
      </c>
      <c r="AL102" s="98"/>
      <c r="AM102" s="29" t="e">
        <f>S102</f>
        <v>#DIV/0!</v>
      </c>
      <c r="AN102" s="19" t="e">
        <f>T102</f>
        <v>#DIV/0!</v>
      </c>
      <c r="AO102" s="19" t="e">
        <f>U102</f>
        <v>#DIV/0!</v>
      </c>
      <c r="AP102" s="19" t="e">
        <f>V102</f>
        <v>#DIV/0!</v>
      </c>
      <c r="AQ102" s="48" t="e">
        <f>W102</f>
        <v>#DIV/0!</v>
      </c>
      <c r="AR102" s="98"/>
      <c r="AS102" s="99"/>
    </row>
    <row r="103" spans="1:45" ht="17.25" customHeight="1" x14ac:dyDescent="0.25">
      <c r="B103" s="39"/>
      <c r="C103" s="40"/>
    </row>
    <row r="104" spans="1:45" ht="17.25" customHeight="1" x14ac:dyDescent="0.25">
      <c r="B104" s="39"/>
      <c r="C104" s="40"/>
    </row>
    <row r="105" spans="1:45" ht="17.25" customHeight="1" x14ac:dyDescent="0.25">
      <c r="B105" s="39"/>
      <c r="C105" s="40"/>
    </row>
    <row r="106" spans="1:45" ht="17.25" customHeight="1" x14ac:dyDescent="0.25">
      <c r="B106" s="39"/>
      <c r="C106" s="40"/>
    </row>
    <row r="107" spans="1:45" ht="17.25" customHeight="1" x14ac:dyDescent="0.25">
      <c r="B107" s="39"/>
      <c r="C107" s="40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187" priority="9" stopIfTrue="1">
      <formula>OR(I3="Not in war")</formula>
    </cfRule>
    <cfRule type="expression" dxfId="186" priority="10">
      <formula>LEFT(I3,1)="1"</formula>
    </cfRule>
    <cfRule type="expression" dxfId="185" priority="11">
      <formula>LEFT(I3,1)="0"</formula>
    </cfRule>
    <cfRule type="expression" dxfId="184" priority="12">
      <formula>LEFT(I3,1)="2"</formula>
    </cfRule>
    <cfRule type="expression" dxfId="183" priority="13" stopIfTrue="1">
      <formula>LEFT(I3,1)="3"</formula>
    </cfRule>
    <cfRule type="expression" dxfId="182" priority="14">
      <formula>OR(I3="Missed Hit")</formula>
    </cfRule>
  </conditionalFormatting>
  <conditionalFormatting sqref="W3:X100">
    <cfRule type="expression" dxfId="181" priority="8" stopIfTrue="1">
      <formula>OR(W3&gt;0)</formula>
    </cfRule>
  </conditionalFormatting>
  <conditionalFormatting sqref="AC3:AI100">
    <cfRule type="expression" dxfId="180" priority="2" stopIfTrue="1">
      <formula>OR(AC3="Not in war")</formula>
    </cfRule>
    <cfRule type="expression" dxfId="179" priority="3">
      <formula>LEFT(AC3,1)="1"</formula>
    </cfRule>
    <cfRule type="expression" dxfId="178" priority="4">
      <formula>LEFT(AC3,1)="0"</formula>
    </cfRule>
    <cfRule type="expression" dxfId="177" priority="5">
      <formula>LEFT(AC3,1)="2"</formula>
    </cfRule>
    <cfRule type="expression" dxfId="176" priority="6" stopIfTrue="1">
      <formula>LEFT(AC3,1)="3"</formula>
    </cfRule>
    <cfRule type="expression" dxfId="175" priority="7">
      <formula>OR(AC3="Missed Hit")</formula>
    </cfRule>
  </conditionalFormatting>
  <conditionalFormatting sqref="AQ3:AQ100">
    <cfRule type="expression" dxfId="174" priority="1" stopIfTrue="1">
      <formula>OR(AQ3&gt;0)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9">
    <outlinePr summaryBelow="0"/>
  </sheetPr>
  <dimension ref="A1:AS632"/>
  <sheetViews>
    <sheetView showGridLines="0" topLeftCell="AB1" zoomScale="115" workbookViewId="0">
      <pane xSplit="1" ySplit="1" topLeftCell="AC63" activePane="bottomRight" state="frozen"/>
      <selection activeCell="AB1" sqref="AB1"/>
      <selection pane="topRight" activeCell="AC1" sqref="AC1"/>
      <selection pane="bottomLeft" activeCell="AB2" sqref="AB2"/>
      <selection pane="bottomRight" activeCell="AB2" sqref="A2:XFD2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_xlfn.XLOOKUP(G3,A2:A76,D2:D76)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_xlfn.XLOOKUP(G4,A2:A76,D2:D76)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_xlfn.XLOOKUP(G5,A2:A76,D2:D76)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_xlfn.XLOOKUP(G6,A2:A76,D2:D76)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_xlfn.XLOOKUP(G7,A2:A76,D2:D76)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_xlfn.XLOOKUP(G8,A2:A76,D2:D76)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_xlfn.XLOOKUP(G9,A2:A76,D2:D76)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_xlfn.XLOOKUP(G10,A2:A76,D2:D76)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_xlfn.XLOOKUP(G11,A2:A76,D2:D76)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_xlfn.XLOOKUP(G12,A2:A76,D2:D76)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_xlfn.XLOOKUP(G13,A2:A76,D2:D76)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_xlfn.XLOOKUP(G14,A2:A76,D2:D76)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_xlfn.XLOOKUP(G15,A2:A76,D2:D76)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_xlfn.XLOOKUP(G16,A2:A76,D2:D76)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_xlfn.XLOOKUP(G17,A2:A76,D2:D76)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_xlfn.XLOOKUP(G18,A2:A76,D2:D76)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/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B101" s="39"/>
      <c r="C101" s="40"/>
      <c r="Q101" s="49" t="s">
        <v>73</v>
      </c>
      <c r="R101" s="51" t="s">
        <v>74</v>
      </c>
      <c r="S101" s="28">
        <f>SUM(S3:S18)</f>
        <v>0</v>
      </c>
      <c r="T101" s="18">
        <f>SUM(T3:T18)</f>
        <v>0</v>
      </c>
      <c r="U101" s="18">
        <f>SUM(U3:U18)</f>
        <v>0</v>
      </c>
      <c r="V101" s="18">
        <f>SUM(V3:V18)</f>
        <v>0</v>
      </c>
      <c r="W101" s="47">
        <f>SUM(W3:W18)</f>
        <v>0</v>
      </c>
      <c r="X101" s="100" t="s">
        <v>60</v>
      </c>
      <c r="Y101" s="15"/>
      <c r="AK101" s="49" t="s">
        <v>73</v>
      </c>
      <c r="AL101" s="101" t="s">
        <v>74</v>
      </c>
      <c r="AM101" s="28">
        <f>S101</f>
        <v>0</v>
      </c>
      <c r="AN101" s="18">
        <f>T101</f>
        <v>0</v>
      </c>
      <c r="AO101" s="18">
        <f>U101</f>
        <v>0</v>
      </c>
      <c r="AP101" s="18">
        <f>V101</f>
        <v>0</v>
      </c>
      <c r="AQ101" s="47">
        <f>W101</f>
        <v>0</v>
      </c>
      <c r="AR101" s="96" t="s">
        <v>60</v>
      </c>
      <c r="AS101" s="97"/>
    </row>
    <row r="102" spans="1:45" ht="17.25" customHeight="1" thickBot="1" x14ac:dyDescent="0.3">
      <c r="B102" s="39"/>
      <c r="C102" s="40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99"/>
      <c r="Y102" s="15"/>
      <c r="AK102" s="50" t="e">
        <f t="array" ref="AK102">SUMPRODUCT(AK3:AK100,7-AS3:AS100)/(E3*7)</f>
        <v>#DIV/0!</v>
      </c>
      <c r="AL102" s="98"/>
      <c r="AM102" s="29" t="e">
        <f>S102</f>
        <v>#DIV/0!</v>
      </c>
      <c r="AN102" s="19" t="e">
        <f>T102</f>
        <v>#DIV/0!</v>
      </c>
      <c r="AO102" s="19" t="e">
        <f>U102</f>
        <v>#DIV/0!</v>
      </c>
      <c r="AP102" s="19" t="e">
        <f>V102</f>
        <v>#DIV/0!</v>
      </c>
      <c r="AQ102" s="48" t="e">
        <f>W102</f>
        <v>#DIV/0!</v>
      </c>
      <c r="AR102" s="98"/>
      <c r="AS102" s="99"/>
    </row>
    <row r="103" spans="1:45" ht="17.25" customHeight="1" x14ac:dyDescent="0.25">
      <c r="B103" s="39"/>
      <c r="C103" s="40"/>
    </row>
    <row r="104" spans="1:45" ht="17.25" customHeight="1" x14ac:dyDescent="0.25">
      <c r="B104" s="39"/>
      <c r="C104" s="40"/>
    </row>
    <row r="105" spans="1:45" ht="17.25" customHeight="1" x14ac:dyDescent="0.25">
      <c r="B105" s="39"/>
      <c r="C105" s="40"/>
    </row>
    <row r="106" spans="1:45" ht="17.25" customHeight="1" x14ac:dyDescent="0.25">
      <c r="B106" s="39"/>
      <c r="C106" s="40"/>
    </row>
    <row r="107" spans="1:45" ht="17.25" customHeight="1" x14ac:dyDescent="0.25">
      <c r="B107" s="39"/>
      <c r="C107" s="40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173" priority="9" stopIfTrue="1">
      <formula>OR(I3="Not in war")</formula>
    </cfRule>
    <cfRule type="expression" dxfId="172" priority="10">
      <formula>LEFT(I3,1)="1"</formula>
    </cfRule>
    <cfRule type="expression" dxfId="171" priority="11">
      <formula>LEFT(I3,1)="0"</formula>
    </cfRule>
    <cfRule type="expression" dxfId="170" priority="12">
      <formula>LEFT(I3,1)="2"</formula>
    </cfRule>
    <cfRule type="expression" dxfId="169" priority="13" stopIfTrue="1">
      <formula>LEFT(I3,1)="3"</formula>
    </cfRule>
    <cfRule type="expression" dxfId="168" priority="14">
      <formula>OR(I3="Missed Hit")</formula>
    </cfRule>
  </conditionalFormatting>
  <conditionalFormatting sqref="W3:X100">
    <cfRule type="expression" dxfId="167" priority="8" stopIfTrue="1">
      <formula>OR(W3&gt;0)</formula>
    </cfRule>
  </conditionalFormatting>
  <conditionalFormatting sqref="AC3:AI100">
    <cfRule type="expression" dxfId="166" priority="2" stopIfTrue="1">
      <formula>OR(AC3="Not in war")</formula>
    </cfRule>
    <cfRule type="expression" dxfId="165" priority="3">
      <formula>LEFT(AC3,1)="1"</formula>
    </cfRule>
    <cfRule type="expression" dxfId="164" priority="4">
      <formula>LEFT(AC3,1)="0"</formula>
    </cfRule>
    <cfRule type="expression" dxfId="163" priority="5">
      <formula>LEFT(AC3,1)="2"</formula>
    </cfRule>
    <cfRule type="expression" dxfId="162" priority="6" stopIfTrue="1">
      <formula>LEFT(AC3,1)="3"</formula>
    </cfRule>
    <cfRule type="expression" dxfId="161" priority="7">
      <formula>OR(AC3="Missed Hit")</formula>
    </cfRule>
  </conditionalFormatting>
  <conditionalFormatting sqref="AQ3:AQ100">
    <cfRule type="expression" dxfId="160" priority="1" stopIfTrue="1">
      <formula>OR(AQ3&gt;0)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8">
    <outlinePr summaryBelow="0"/>
  </sheetPr>
  <dimension ref="A1:AS632"/>
  <sheetViews>
    <sheetView showGridLines="0" topLeftCell="AB1" zoomScale="115" workbookViewId="0">
      <pane xSplit="1" ySplit="1" topLeftCell="AC3" activePane="bottomRight" state="frozen"/>
      <selection activeCell="AB1" sqref="AB1"/>
      <selection pane="topRight" activeCell="AC1" sqref="AC1"/>
      <selection pane="bottomLeft" activeCell="AB2" sqref="AB2"/>
      <selection pane="bottomRight" activeCell="AF7" sqref="AF7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_xlfn.XLOOKUP(G3,A2:A106,D2:D106)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_xlfn.XLOOKUP(G4,A2:A106,D2:D106)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_xlfn.XLOOKUP(G5,A2:A106,D2:D106)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_xlfn.XLOOKUP(G6,A2:A106,D2:D106)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_xlfn.XLOOKUP(G7,A2:A106,D2:D106)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_xlfn.XLOOKUP(G8,A2:A106,D2:D106)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_xlfn.XLOOKUP(G9,A2:A106,D2:D106)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_xlfn.XLOOKUP(G10,A2:A106,D2:D106)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_xlfn.XLOOKUP(G11,A2:A106,D2:D106)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_xlfn.XLOOKUP(G12,A2:A106,D2:D106)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_xlfn.XLOOKUP(G13,A2:A106,D2:D106)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_xlfn.XLOOKUP(G14,A2:A106,D2:D106)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_xlfn.XLOOKUP(G15,A2:A106,D2:D106)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_xlfn.XLOOKUP(G16,A2:A106,D2:D106)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_xlfn.XLOOKUP(G17,A2:A106,D2:D106)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_xlfn.XLOOKUP(G18,A2:A106,D2:D106)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>
        <f>_xlfn.XLOOKUP(G19,A2:A106,D2:D106)</f>
        <v>0</v>
      </c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A101"/>
      <c r="B101" s="39"/>
      <c r="C101" s="40"/>
      <c r="D101"/>
      <c r="Q101" s="49" t="s">
        <v>73</v>
      </c>
      <c r="R101" s="51" t="s">
        <v>74</v>
      </c>
      <c r="S101" s="28">
        <f>SUM(S3:S19)</f>
        <v>0</v>
      </c>
      <c r="T101" s="18">
        <f>SUM(T3:T19)</f>
        <v>0</v>
      </c>
      <c r="U101" s="18">
        <f>SUM(U3:U19)</f>
        <v>0</v>
      </c>
      <c r="V101" s="18">
        <f>SUM(V3:V19)</f>
        <v>0</v>
      </c>
      <c r="W101" s="47">
        <f>SUM(W3:W19)</f>
        <v>0</v>
      </c>
      <c r="X101" s="100" t="s">
        <v>60</v>
      </c>
      <c r="Y101" s="15"/>
      <c r="AK101" s="49" t="s">
        <v>73</v>
      </c>
      <c r="AL101" s="101" t="s">
        <v>74</v>
      </c>
      <c r="AM101" s="28">
        <f>S101</f>
        <v>0</v>
      </c>
      <c r="AN101" s="18">
        <f>T101</f>
        <v>0</v>
      </c>
      <c r="AO101" s="18">
        <f>U101</f>
        <v>0</v>
      </c>
      <c r="AP101" s="18">
        <f>V101</f>
        <v>0</v>
      </c>
      <c r="AQ101" s="47">
        <f>W101</f>
        <v>0</v>
      </c>
      <c r="AR101" s="96" t="s">
        <v>60</v>
      </c>
      <c r="AS101" s="97"/>
    </row>
    <row r="102" spans="1:45" ht="17.25" customHeight="1" thickBot="1" x14ac:dyDescent="0.3">
      <c r="A102"/>
      <c r="B102" s="39"/>
      <c r="C102" s="40"/>
      <c r="D102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99"/>
      <c r="Y102" s="15"/>
      <c r="AK102" s="50" t="e">
        <f t="array" ref="AK102">SUMPRODUCT(AK3:AK100,7-AS3:AS100)/(E3*7)</f>
        <v>#DIV/0!</v>
      </c>
      <c r="AL102" s="98"/>
      <c r="AM102" s="29" t="e">
        <f>S102</f>
        <v>#DIV/0!</v>
      </c>
      <c r="AN102" s="19" t="e">
        <f>T102</f>
        <v>#DIV/0!</v>
      </c>
      <c r="AO102" s="19" t="e">
        <f>U102</f>
        <v>#DIV/0!</v>
      </c>
      <c r="AP102" s="19" t="e">
        <f>V102</f>
        <v>#DIV/0!</v>
      </c>
      <c r="AQ102" s="48" t="e">
        <f>W102</f>
        <v>#DIV/0!</v>
      </c>
      <c r="AR102" s="98"/>
      <c r="AS102" s="99"/>
    </row>
    <row r="103" spans="1:45" ht="17.25" customHeight="1" x14ac:dyDescent="0.25">
      <c r="A103"/>
      <c r="B103" s="39"/>
      <c r="C103" s="40"/>
      <c r="D103"/>
      <c r="AO103" s="89"/>
    </row>
    <row r="104" spans="1:45" ht="17.25" customHeight="1" x14ac:dyDescent="0.25">
      <c r="A104"/>
      <c r="B104" s="39"/>
      <c r="C104" s="40"/>
      <c r="D104"/>
    </row>
    <row r="105" spans="1:45" ht="17.25" customHeight="1" x14ac:dyDescent="0.25">
      <c r="A105"/>
      <c r="B105" s="39"/>
      <c r="C105" s="40"/>
      <c r="D105"/>
    </row>
    <row r="106" spans="1:45" ht="17.25" customHeight="1" x14ac:dyDescent="0.25">
      <c r="A106"/>
      <c r="B106" s="39"/>
      <c r="C106" s="40"/>
      <c r="D106"/>
    </row>
    <row r="107" spans="1:45" ht="17.25" customHeight="1" x14ac:dyDescent="0.25">
      <c r="A107"/>
      <c r="B107" s="39"/>
      <c r="C107" s="40"/>
      <c r="D107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153" priority="9" stopIfTrue="1">
      <formula>OR(I3="Not in war")</formula>
    </cfRule>
    <cfRule type="expression" dxfId="152" priority="10">
      <formula>LEFT(I3,1)="1"</formula>
    </cfRule>
    <cfRule type="expression" dxfId="151" priority="11">
      <formula>LEFT(I3,1)="0"</formula>
    </cfRule>
    <cfRule type="expression" dxfId="150" priority="12">
      <formula>LEFT(I3,1)="2"</formula>
    </cfRule>
    <cfRule type="expression" dxfId="149" priority="13" stopIfTrue="1">
      <formula>LEFT(I3,1)="3"</formula>
    </cfRule>
    <cfRule type="expression" dxfId="148" priority="14">
      <formula>OR(I3="Missed Hit")</formula>
    </cfRule>
  </conditionalFormatting>
  <conditionalFormatting sqref="W3:X100">
    <cfRule type="expression" dxfId="147" priority="8" stopIfTrue="1">
      <formula>OR(W3&gt;0)</formula>
    </cfRule>
  </conditionalFormatting>
  <conditionalFormatting sqref="AC3:AI100">
    <cfRule type="expression" dxfId="146" priority="2" stopIfTrue="1">
      <formula>OR(AC3="Not in war")</formula>
    </cfRule>
    <cfRule type="expression" dxfId="145" priority="3">
      <formula>LEFT(AC3,1)="1"</formula>
    </cfRule>
    <cfRule type="expression" dxfId="144" priority="4">
      <formula>LEFT(AC3,1)="0"</formula>
    </cfRule>
    <cfRule type="expression" dxfId="143" priority="5">
      <formula>LEFT(AC3,1)="2"</formula>
    </cfRule>
    <cfRule type="expression" dxfId="142" priority="6" stopIfTrue="1">
      <formula>LEFT(AC3,1)="3"</formula>
    </cfRule>
    <cfRule type="expression" dxfId="141" priority="7">
      <formula>OR(AC3="Missed Hit")</formula>
    </cfRule>
  </conditionalFormatting>
  <conditionalFormatting sqref="AQ3:AQ100">
    <cfRule type="expression" dxfId="140" priority="1" stopIfTrue="1">
      <formula>OR(AQ3&gt;0)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>
    <outlinePr summaryBelow="0"/>
  </sheetPr>
  <dimension ref="A1:AS632"/>
  <sheetViews>
    <sheetView showGridLines="0" topLeftCell="AB1" zoomScale="115" workbookViewId="0">
      <pane xSplit="1" ySplit="1" topLeftCell="AC34" activePane="bottomRight" state="frozen"/>
      <selection activeCell="AB1" sqref="AB1"/>
      <selection pane="topRight" activeCell="AC1" sqref="AC1"/>
      <selection pane="bottomLeft" activeCell="AB2" sqref="AB2"/>
      <selection pane="bottomRight" activeCell="AB2" sqref="A2:XFD2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_xlfn.XLOOKUP(G3,A2:A106,D2:D106)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_xlfn.XLOOKUP(G4,A2:A106,D2:D106)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_xlfn.XLOOKUP(G5,A2:A106,D2:D106)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_xlfn.XLOOKUP(G6,A2:A106,D2:D106)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_xlfn.XLOOKUP(G7,A2:A106,D2:D106)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_xlfn.XLOOKUP(G8,A2:A106,D2:D106)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_xlfn.XLOOKUP(G9,A2:A106,D2:D106)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_xlfn.XLOOKUP(G10,A2:A106,D2:D106)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_xlfn.XLOOKUP(G11,A2:A106,D2:D106)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_xlfn.XLOOKUP(G12,A2:A106,D2:D106)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_xlfn.XLOOKUP(G13,A2:A106,D2:D106)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_xlfn.XLOOKUP(G14,A2:A106,D2:D106)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_xlfn.XLOOKUP(G15,A2:A106,D2:D106)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_xlfn.XLOOKUP(G16,A2:A106,D2:D106)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_xlfn.XLOOKUP(G17,A2:A106,D2:D106)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_xlfn.XLOOKUP(G18,A2:A106,D2:D106)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/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A101"/>
      <c r="B101" s="39"/>
      <c r="C101" s="40"/>
      <c r="D101"/>
      <c r="Q101" s="49" t="s">
        <v>73</v>
      </c>
      <c r="R101" s="51" t="s">
        <v>74</v>
      </c>
      <c r="S101" s="28">
        <f>SUM(S3:S18)</f>
        <v>0</v>
      </c>
      <c r="T101" s="18">
        <f>SUM(T3:T18)</f>
        <v>0</v>
      </c>
      <c r="U101" s="18">
        <f>SUM(U3:U18)</f>
        <v>0</v>
      </c>
      <c r="V101" s="18">
        <f>SUM(V3:V18)</f>
        <v>0</v>
      </c>
      <c r="W101" s="47">
        <f>SUM(W3:W18)</f>
        <v>0</v>
      </c>
      <c r="X101" s="100" t="s">
        <v>60</v>
      </c>
      <c r="Y101" s="15"/>
      <c r="AK101" s="49" t="s">
        <v>73</v>
      </c>
      <c r="AL101" s="101" t="s">
        <v>74</v>
      </c>
      <c r="AM101" s="28">
        <f>S101</f>
        <v>0</v>
      </c>
      <c r="AN101" s="18">
        <f>T101</f>
        <v>0</v>
      </c>
      <c r="AO101" s="18">
        <f>U101</f>
        <v>0</v>
      </c>
      <c r="AP101" s="18">
        <f>V101</f>
        <v>0</v>
      </c>
      <c r="AQ101" s="47">
        <f>W101</f>
        <v>0</v>
      </c>
      <c r="AR101" s="96" t="s">
        <v>60</v>
      </c>
      <c r="AS101" s="97"/>
    </row>
    <row r="102" spans="1:45" ht="17.25" customHeight="1" thickBot="1" x14ac:dyDescent="0.3">
      <c r="A102"/>
      <c r="B102" s="39"/>
      <c r="C102" s="40"/>
      <c r="D102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99"/>
      <c r="Y102" s="15"/>
      <c r="AK102" s="50" t="e">
        <f t="array" ref="AK102">SUMPRODUCT(AK3:AK100,7-AS3:AS100)/(E3*7)</f>
        <v>#DIV/0!</v>
      </c>
      <c r="AL102" s="98"/>
      <c r="AM102" s="29" t="e">
        <f>S102</f>
        <v>#DIV/0!</v>
      </c>
      <c r="AN102" s="19" t="e">
        <f>T102</f>
        <v>#DIV/0!</v>
      </c>
      <c r="AO102" s="19" t="e">
        <f>U102</f>
        <v>#DIV/0!</v>
      </c>
      <c r="AP102" s="19" t="e">
        <f>V102</f>
        <v>#DIV/0!</v>
      </c>
      <c r="AQ102" s="48" t="e">
        <f>W102</f>
        <v>#DIV/0!</v>
      </c>
      <c r="AR102" s="98"/>
      <c r="AS102" s="99"/>
    </row>
    <row r="103" spans="1:45" ht="17.25" customHeight="1" x14ac:dyDescent="0.25">
      <c r="A103"/>
      <c r="B103" s="39"/>
      <c r="C103" s="40"/>
      <c r="D103"/>
    </row>
    <row r="104" spans="1:45" ht="17.25" customHeight="1" x14ac:dyDescent="0.25">
      <c r="A104"/>
      <c r="B104" s="39"/>
      <c r="C104" s="40"/>
      <c r="D104"/>
    </row>
    <row r="105" spans="1:45" ht="17.25" customHeight="1" x14ac:dyDescent="0.25">
      <c r="A105"/>
      <c r="B105" s="39"/>
      <c r="C105" s="40"/>
      <c r="D105"/>
    </row>
    <row r="106" spans="1:45" ht="17.25" customHeight="1" x14ac:dyDescent="0.25">
      <c r="A106"/>
      <c r="B106" s="39"/>
      <c r="C106" s="40"/>
      <c r="D106"/>
    </row>
    <row r="107" spans="1:45" ht="17.25" customHeight="1" x14ac:dyDescent="0.25">
      <c r="A107"/>
      <c r="B107" s="39"/>
      <c r="C107" s="40"/>
      <c r="D107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139" priority="9" stopIfTrue="1">
      <formula>OR(I3="Not in war")</formula>
    </cfRule>
    <cfRule type="expression" dxfId="138" priority="10">
      <formula>LEFT(I3,1)="1"</formula>
    </cfRule>
    <cfRule type="expression" dxfId="137" priority="11">
      <formula>LEFT(I3,1)="0"</formula>
    </cfRule>
    <cfRule type="expression" dxfId="136" priority="12">
      <formula>LEFT(I3,1)="2"</formula>
    </cfRule>
    <cfRule type="expression" dxfId="135" priority="13" stopIfTrue="1">
      <formula>LEFT(I3,1)="3"</formula>
    </cfRule>
    <cfRule type="expression" dxfId="134" priority="14">
      <formula>OR(I3="Missed Hit")</formula>
    </cfRule>
  </conditionalFormatting>
  <conditionalFormatting sqref="W3:X100">
    <cfRule type="expression" dxfId="133" priority="8" stopIfTrue="1">
      <formula>OR(W3&gt;0)</formula>
    </cfRule>
  </conditionalFormatting>
  <conditionalFormatting sqref="AC3:AI100">
    <cfRule type="expression" dxfId="132" priority="2" stopIfTrue="1">
      <formula>OR(AC3="Not in war")</formula>
    </cfRule>
    <cfRule type="expression" dxfId="131" priority="3">
      <formula>LEFT(AC3,1)="1"</formula>
    </cfRule>
    <cfRule type="expression" dxfId="130" priority="4">
      <formula>LEFT(AC3,1)="0"</formula>
    </cfRule>
    <cfRule type="expression" dxfId="129" priority="5">
      <formula>LEFT(AC3,1)="2"</formula>
    </cfRule>
    <cfRule type="expression" dxfId="128" priority="6" stopIfTrue="1">
      <formula>LEFT(AC3,1)="3"</formula>
    </cfRule>
    <cfRule type="expression" dxfId="127" priority="7">
      <formula>OR(AC3="Missed Hit")</formula>
    </cfRule>
  </conditionalFormatting>
  <conditionalFormatting sqref="AQ3:AQ100">
    <cfRule type="expression" dxfId="126" priority="1" stopIfTrue="1">
      <formula>OR(AQ3&gt;0)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outlinePr summaryBelow="0"/>
  </sheetPr>
  <dimension ref="A1:AS632"/>
  <sheetViews>
    <sheetView showGridLines="0" topLeftCell="AB87" zoomScale="125" workbookViewId="0">
      <selection activeCell="AM103" sqref="AM103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75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_xlfn.XLOOKUP(G3,A2:A106,D2:D106)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_xlfn.XLOOKUP(G4,A2:A106,D2:D106)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_xlfn.XLOOKUP(G5,A2:A106,D2:D106)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_xlfn.XLOOKUP(G6,A2:A106,D2:D106)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_xlfn.XLOOKUP(G7,A2:A106,D2:D106)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_xlfn.XLOOKUP(G8,A2:A106,D2:D106)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_xlfn.XLOOKUP(G9,A2:A106,D2:D106)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_xlfn.XLOOKUP(G10,A2:A106,D2:D106)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_xlfn.XLOOKUP(G11,A2:A106,D2:D106)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_xlfn.XLOOKUP(G12,A2:A106,D2:D106)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_xlfn.XLOOKUP(G13,A2:A106,D2:D106)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_xlfn.XLOOKUP(G14,A2:A106,D2:D106)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_xlfn.XLOOKUP(G15,A2:A106,D2:D106)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_xlfn.XLOOKUP(G16,A2:A106,D2:D106)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_xlfn.XLOOKUP(G17,A2:A106,D2:D106)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_xlfn.XLOOKUP(G18,A2:A106,D2:D106)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>
        <f>_xlfn.XLOOKUP(G19,A2:A106,D2:D106)</f>
        <v>0</v>
      </c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A101" s="37"/>
      <c r="B101" s="39"/>
      <c r="C101" s="40"/>
      <c r="D101" s="37"/>
      <c r="Q101" s="49" t="s">
        <v>73</v>
      </c>
      <c r="R101" s="51" t="s">
        <v>74</v>
      </c>
      <c r="S101" s="28">
        <f>SUM(S3:S19)</f>
        <v>0</v>
      </c>
      <c r="T101" s="18">
        <f>SUM(T3:T19)</f>
        <v>0</v>
      </c>
      <c r="U101" s="18">
        <f>SUM(U3:U19)</f>
        <v>0</v>
      </c>
      <c r="V101" s="18">
        <f>SUM(V3:V19)</f>
        <v>0</v>
      </c>
      <c r="W101" s="47">
        <f>SUM(W3:W19)</f>
        <v>0</v>
      </c>
      <c r="X101" s="100" t="s">
        <v>60</v>
      </c>
      <c r="Y101" s="15"/>
      <c r="AK101" s="49" t="s">
        <v>73</v>
      </c>
      <c r="AL101" s="101" t="s">
        <v>74</v>
      </c>
      <c r="AM101" s="28">
        <f>S101</f>
        <v>0</v>
      </c>
      <c r="AN101" s="18">
        <f>T101</f>
        <v>0</v>
      </c>
      <c r="AO101" s="18">
        <f>U101</f>
        <v>0</v>
      </c>
      <c r="AP101" s="18">
        <f>V101</f>
        <v>0</v>
      </c>
      <c r="AQ101" s="47">
        <f>W101</f>
        <v>0</v>
      </c>
      <c r="AR101" s="96" t="s">
        <v>60</v>
      </c>
      <c r="AS101" s="97"/>
    </row>
    <row r="102" spans="1:45" ht="17.25" customHeight="1" thickBot="1" x14ac:dyDescent="0.3">
      <c r="A102" s="37"/>
      <c r="B102" s="39"/>
      <c r="C102" s="40"/>
      <c r="D102" s="37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99"/>
      <c r="Y102" s="15"/>
      <c r="AK102" s="50" t="e">
        <f t="array" ref="AK102">SUMPRODUCT(AK3:AK100,7-AS3:AS100)/(E3*7)</f>
        <v>#DIV/0!</v>
      </c>
      <c r="AL102" s="98"/>
      <c r="AM102" s="29" t="e">
        <f>S102</f>
        <v>#DIV/0!</v>
      </c>
      <c r="AN102" s="19" t="e">
        <f>T102</f>
        <v>#DIV/0!</v>
      </c>
      <c r="AO102" s="19" t="e">
        <f>U102</f>
        <v>#DIV/0!</v>
      </c>
      <c r="AP102" s="19" t="e">
        <f>V102</f>
        <v>#DIV/0!</v>
      </c>
      <c r="AQ102" s="48" t="e">
        <f>W102</f>
        <v>#DIV/0!</v>
      </c>
      <c r="AR102" s="98"/>
      <c r="AS102" s="99"/>
    </row>
    <row r="103" spans="1:45" ht="17.25" customHeight="1" x14ac:dyDescent="0.25">
      <c r="A103" s="37"/>
      <c r="B103" s="39"/>
      <c r="C103" s="40"/>
      <c r="D103" s="37"/>
    </row>
    <row r="104" spans="1:45" ht="17.25" customHeight="1" x14ac:dyDescent="0.25">
      <c r="A104" s="37"/>
      <c r="B104" s="39"/>
      <c r="C104" s="40"/>
      <c r="D104" s="37"/>
    </row>
    <row r="105" spans="1:45" ht="17.25" customHeight="1" x14ac:dyDescent="0.25">
      <c r="A105" s="37"/>
      <c r="B105" s="39"/>
      <c r="C105" s="40"/>
      <c r="D105" s="37"/>
    </row>
    <row r="106" spans="1:45" ht="17.25" customHeight="1" x14ac:dyDescent="0.25">
      <c r="A106" s="37"/>
      <c r="B106" s="39"/>
      <c r="C106" s="40"/>
      <c r="D106" s="37"/>
    </row>
    <row r="107" spans="1:45" ht="17.25" customHeight="1" x14ac:dyDescent="0.25">
      <c r="A107" s="37"/>
      <c r="B107" s="39"/>
      <c r="C107" s="40"/>
      <c r="D107" s="37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125" priority="10" stopIfTrue="1">
      <formula>OR(I3="Not in war")</formula>
    </cfRule>
    <cfRule type="expression" dxfId="124" priority="11">
      <formula>LEFT(I3,1)="1"</formula>
    </cfRule>
    <cfRule type="expression" dxfId="123" priority="12">
      <formula>LEFT(I3,1)="0"</formula>
    </cfRule>
    <cfRule type="expression" dxfId="122" priority="13">
      <formula>LEFT(I3,1)="2"</formula>
    </cfRule>
    <cfRule type="expression" dxfId="121" priority="14" stopIfTrue="1">
      <formula>LEFT(I3,1)="3"</formula>
    </cfRule>
    <cfRule type="expression" dxfId="120" priority="15">
      <formula>OR(I3="Missed Hit")</formula>
    </cfRule>
  </conditionalFormatting>
  <conditionalFormatting sqref="W3:W100">
    <cfRule type="expression" dxfId="119" priority="9">
      <formula>OR(W3&gt;0)</formula>
    </cfRule>
  </conditionalFormatting>
  <conditionalFormatting sqref="AC3:AI100">
    <cfRule type="expression" dxfId="118" priority="2" stopIfTrue="1">
      <formula>OR(AC3="Not in war")</formula>
    </cfRule>
    <cfRule type="expression" dxfId="117" priority="3">
      <formula>LEFT(AC3,1)="1"</formula>
    </cfRule>
    <cfRule type="expression" dxfId="116" priority="4">
      <formula>LEFT(AC3,1)="0"</formula>
    </cfRule>
    <cfRule type="expression" dxfId="115" priority="5">
      <formula>LEFT(AC3,1)="2"</formula>
    </cfRule>
    <cfRule type="expression" dxfId="114" priority="6" stopIfTrue="1">
      <formula>LEFT(AC3,1)="3"</formula>
    </cfRule>
    <cfRule type="expression" dxfId="113" priority="7">
      <formula>OR(AC3="Missed Hit")</formula>
    </cfRule>
  </conditionalFormatting>
  <conditionalFormatting sqref="AQ3:AQ100">
    <cfRule type="expression" dxfId="112" priority="1" stopIfTrue="1">
      <formula>OR(AQ3&gt;0)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/>
  </sheetPr>
  <dimension ref="A1:AS632"/>
  <sheetViews>
    <sheetView showGridLines="0" topLeftCell="AB50" zoomScaleNormal="115" workbookViewId="0">
      <selection activeCell="AE16" sqref="AE16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Bot="1" x14ac:dyDescent="0.3">
      <c r="A1" s="30"/>
      <c r="B1" s="39"/>
      <c r="C1" s="39"/>
      <c r="D1" s="30"/>
      <c r="E1" s="31"/>
      <c r="F1" s="30"/>
      <c r="G1" s="11"/>
      <c r="H1" s="44" t="s">
        <v>61</v>
      </c>
      <c r="I1" s="87">
        <v>1</v>
      </c>
      <c r="J1" s="87">
        <v>2</v>
      </c>
      <c r="K1" s="87">
        <v>3</v>
      </c>
      <c r="L1" s="87">
        <v>4</v>
      </c>
      <c r="M1" s="87">
        <v>5</v>
      </c>
      <c r="N1" s="87">
        <v>6</v>
      </c>
      <c r="O1" s="87">
        <v>7</v>
      </c>
      <c r="Q1" s="88" t="s">
        <v>62</v>
      </c>
      <c r="R1" s="14" t="s">
        <v>22</v>
      </c>
      <c r="S1" s="88" t="s">
        <v>63</v>
      </c>
      <c r="T1" s="88" t="s">
        <v>64</v>
      </c>
      <c r="U1" s="88" t="s">
        <v>65</v>
      </c>
      <c r="V1" s="88" t="s">
        <v>66</v>
      </c>
      <c r="W1" s="88" t="s">
        <v>67</v>
      </c>
      <c r="X1" s="88" t="s">
        <v>57</v>
      </c>
      <c r="Y1" s="88" t="s">
        <v>68</v>
      </c>
      <c r="Z1" s="5"/>
      <c r="AA1" s="5"/>
      <c r="AB1" s="59" t="s">
        <v>76</v>
      </c>
      <c r="AC1" s="87">
        <v>1</v>
      </c>
      <c r="AD1" s="87">
        <v>2</v>
      </c>
      <c r="AE1" s="87">
        <v>3</v>
      </c>
      <c r="AF1" s="87">
        <v>4</v>
      </c>
      <c r="AG1" s="87">
        <v>5</v>
      </c>
      <c r="AH1" s="87">
        <v>6</v>
      </c>
      <c r="AI1" s="87">
        <v>7</v>
      </c>
      <c r="AJ1" s="55"/>
      <c r="AK1" s="88" t="s">
        <v>62</v>
      </c>
      <c r="AL1" s="14" t="s">
        <v>22</v>
      </c>
      <c r="AM1" s="88" t="s">
        <v>69</v>
      </c>
      <c r="AN1" s="88" t="s">
        <v>70</v>
      </c>
      <c r="AO1" s="88" t="s">
        <v>71</v>
      </c>
      <c r="AP1" s="88" t="s">
        <v>72</v>
      </c>
      <c r="AQ1" s="88" t="s">
        <v>67</v>
      </c>
      <c r="AR1" s="88" t="s">
        <v>57</v>
      </c>
      <c r="AS1" s="88" t="s">
        <v>68</v>
      </c>
    </row>
    <row r="2" spans="1:45" s="3" customFormat="1" ht="19.5" hidden="1" customHeight="1" thickTop="1" x14ac:dyDescent="0.25">
      <c r="A2" s="30"/>
      <c r="B2" s="40"/>
      <c r="C2" s="40"/>
      <c r="D2" s="35"/>
      <c r="E2" s="33"/>
      <c r="F2" s="35"/>
      <c r="G2" s="9"/>
      <c r="H2" s="44" t="s">
        <v>58</v>
      </c>
      <c r="I2" s="6"/>
      <c r="J2" s="53"/>
      <c r="K2" s="53"/>
      <c r="L2" s="53"/>
      <c r="M2" s="53"/>
      <c r="N2" s="53"/>
      <c r="O2" s="53"/>
      <c r="Q2" s="17"/>
      <c r="R2" s="14"/>
      <c r="S2" s="17"/>
      <c r="T2" s="17"/>
      <c r="U2" s="17"/>
      <c r="V2" s="17"/>
      <c r="W2" s="17"/>
      <c r="X2" s="17"/>
      <c r="Y2" s="17"/>
      <c r="AB2" s="60" t="s">
        <v>58</v>
      </c>
      <c r="AC2" s="53"/>
      <c r="AD2" s="53"/>
      <c r="AE2" s="53"/>
      <c r="AF2" s="53"/>
      <c r="AG2" s="53"/>
      <c r="AH2" s="53"/>
      <c r="AI2" s="53"/>
      <c r="AJ2" s="55"/>
      <c r="AK2" s="17"/>
      <c r="AL2" s="14"/>
      <c r="AM2" s="17"/>
      <c r="AN2" s="17"/>
      <c r="AO2" s="17"/>
      <c r="AP2" s="17"/>
      <c r="AQ2" s="17"/>
      <c r="AR2" s="17"/>
      <c r="AS2" s="17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_xlfn.XLOOKUP(G3,A2:A106,D2:D106)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_xlfn.XLOOKUP(G4,A2:A106,D2:D106)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_xlfn.XLOOKUP(G5,A2:A106,D2:D106)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_xlfn.XLOOKUP(G6,A2:A106,D2:D106)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_xlfn.XLOOKUP(G7,A2:A106,D2:D106)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_xlfn.XLOOKUP(G8,A2:A106,D2:D106)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_xlfn.XLOOKUP(G9,A2:A106,D2:D106)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_xlfn.XLOOKUP(G10,A2:A106,D2:D106)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_xlfn.XLOOKUP(G11,A2:A106,D2:D106)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_xlfn.XLOOKUP(G12,A2:A106,D2:D106)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_xlfn.XLOOKUP(G13,A2:A106,D2:D106)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_xlfn.XLOOKUP(G14,A2:A106,D2:D106)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_xlfn.XLOOKUP(G15,A2:A106,D2:D106)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_xlfn.XLOOKUP(G16,A2:A106,D2:D106)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_xlfn.XLOOKUP(G17,A2:A106,D2:D106)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_xlfn.XLOOKUP(G18,A2:A106,D2:D106)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/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B101" s="39"/>
      <c r="C101" s="40"/>
      <c r="Q101" s="49" t="s">
        <v>73</v>
      </c>
      <c r="R101" s="51" t="s">
        <v>74</v>
      </c>
      <c r="S101" s="28">
        <f>SUM(S3:S18)</f>
        <v>0</v>
      </c>
      <c r="T101" s="18">
        <f>SUM(T3:T18)</f>
        <v>0</v>
      </c>
      <c r="U101" s="18">
        <f>SUM(U3:U18)</f>
        <v>0</v>
      </c>
      <c r="V101" s="18">
        <f>SUM(V3:V18)</f>
        <v>0</v>
      </c>
      <c r="W101" s="47">
        <f>SUM(W3:W18)</f>
        <v>0</v>
      </c>
      <c r="X101" s="100" t="s">
        <v>60</v>
      </c>
      <c r="Y101" s="15"/>
      <c r="AK101" s="49" t="s">
        <v>73</v>
      </c>
      <c r="AL101" s="101" t="s">
        <v>74</v>
      </c>
      <c r="AM101" s="28">
        <f>S101</f>
        <v>0</v>
      </c>
      <c r="AN101" s="18">
        <f>T101</f>
        <v>0</v>
      </c>
      <c r="AO101" s="18">
        <f>U101</f>
        <v>0</v>
      </c>
      <c r="AP101" s="18">
        <f>V101</f>
        <v>0</v>
      </c>
      <c r="AQ101" s="47">
        <f>W101</f>
        <v>0</v>
      </c>
      <c r="AR101" s="96" t="s">
        <v>60</v>
      </c>
      <c r="AS101" s="97"/>
    </row>
    <row r="102" spans="1:45" ht="17.25" customHeight="1" thickBot="1" x14ac:dyDescent="0.3">
      <c r="B102" s="39"/>
      <c r="C102" s="40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99"/>
      <c r="Y102" s="15"/>
      <c r="AK102" s="50" t="e">
        <f t="array" ref="AK102">SUMPRODUCT(AK3:AK100,7-AS3:AS100)/(E3*7)</f>
        <v>#DIV/0!</v>
      </c>
      <c r="AL102" s="98"/>
      <c r="AM102" s="29" t="e">
        <f>S102</f>
        <v>#DIV/0!</v>
      </c>
      <c r="AN102" s="19" t="e">
        <f>T102</f>
        <v>#DIV/0!</v>
      </c>
      <c r="AO102" s="19" t="e">
        <f>U102</f>
        <v>#DIV/0!</v>
      </c>
      <c r="AP102" s="19" t="e">
        <f>V102</f>
        <v>#DIV/0!</v>
      </c>
      <c r="AQ102" s="48" t="e">
        <f>W102</f>
        <v>#DIV/0!</v>
      </c>
      <c r="AR102" s="98"/>
      <c r="AS102" s="99"/>
    </row>
    <row r="103" spans="1:45" ht="17.25" customHeight="1" x14ac:dyDescent="0.25">
      <c r="B103" s="39"/>
      <c r="C103" s="40"/>
    </row>
    <row r="104" spans="1:45" ht="17.25" customHeight="1" x14ac:dyDescent="0.25">
      <c r="B104" s="39"/>
      <c r="C104" s="40"/>
    </row>
    <row r="105" spans="1:45" ht="17.25" customHeight="1" x14ac:dyDescent="0.25">
      <c r="B105" s="39"/>
      <c r="C105" s="40"/>
    </row>
    <row r="106" spans="1:45" ht="17.25" customHeight="1" x14ac:dyDescent="0.25">
      <c r="B106" s="39"/>
      <c r="C106" s="40"/>
    </row>
    <row r="107" spans="1:45" ht="17.25" customHeight="1" x14ac:dyDescent="0.25">
      <c r="B107" s="39"/>
      <c r="C107" s="40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111" priority="9" stopIfTrue="1">
      <formula>OR(I3="Not in war")</formula>
    </cfRule>
    <cfRule type="expression" dxfId="110" priority="10">
      <formula>LEFT(I3,1)="1"</formula>
    </cfRule>
    <cfRule type="expression" dxfId="109" priority="11">
      <formula>LEFT(I3,1)="0"</formula>
    </cfRule>
    <cfRule type="expression" dxfId="108" priority="12">
      <formula>LEFT(I3,1)="2"</formula>
    </cfRule>
    <cfRule type="expression" dxfId="107" priority="13" stopIfTrue="1">
      <formula>LEFT(I3,1)="3"</formula>
    </cfRule>
    <cfRule type="expression" dxfId="106" priority="14">
      <formula>OR(I3="Missed Hit")</formula>
    </cfRule>
  </conditionalFormatting>
  <conditionalFormatting sqref="W3:X100">
    <cfRule type="expression" dxfId="105" priority="8" stopIfTrue="1">
      <formula>OR(W3&gt;0)</formula>
    </cfRule>
  </conditionalFormatting>
  <conditionalFormatting sqref="AC3:AI100">
    <cfRule type="expression" dxfId="104" priority="2" stopIfTrue="1">
      <formula>OR(AC3="Not in war")</formula>
    </cfRule>
    <cfRule type="expression" dxfId="103" priority="3">
      <formula>LEFT(AC3,1)="1"</formula>
    </cfRule>
    <cfRule type="expression" dxfId="102" priority="4">
      <formula>LEFT(AC3,1)="0"</formula>
    </cfRule>
    <cfRule type="expression" dxfId="101" priority="5">
      <formula>LEFT(AC3,1)="2"</formula>
    </cfRule>
    <cfRule type="expression" dxfId="100" priority="6" stopIfTrue="1">
      <formula>LEFT(AC3,1)="3"</formula>
    </cfRule>
    <cfRule type="expression" dxfId="99" priority="7">
      <formula>OR(AC3="Missed Hit")</formula>
    </cfRule>
  </conditionalFormatting>
  <conditionalFormatting sqref="AQ3:AQ100">
    <cfRule type="expression" dxfId="98" priority="1" stopIfTrue="1">
      <formula>OR(AQ3&gt;0)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outlinePr summaryBelow="0"/>
  </sheetPr>
  <dimension ref="A1:AS632"/>
  <sheetViews>
    <sheetView showGridLines="0" topLeftCell="AB96" zoomScale="115" workbookViewId="0">
      <selection activeCell="AO99" sqref="AO99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85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70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86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72"/>
      <c r="AK2" s="17"/>
      <c r="AL2" s="14"/>
      <c r="AM2" s="15"/>
      <c r="AN2" s="15"/>
      <c r="AO2" s="15"/>
      <c r="AP2" s="15"/>
      <c r="AQ2" s="15"/>
      <c r="AR2" s="71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_xlfn.XLOOKUP(G3,A2:A106,D2:D106)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86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72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71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_xlfn.XLOOKUP(G4,A2:A106,D2:D106)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86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72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71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_xlfn.XLOOKUP(G5,A2:A106,D2:D106)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86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72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71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_xlfn.XLOOKUP(G6,A2:A106,D2:D106)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86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72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71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_xlfn.XLOOKUP(G7,A2:A106,D2:D106)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86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72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71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_xlfn.XLOOKUP(G8,A2:A106,D2:D106)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86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72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71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_xlfn.XLOOKUP(G9,A2:A106,D2:D106)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86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72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71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_xlfn.XLOOKUP(G10,A2:A106,D2:D106)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86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72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71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_xlfn.XLOOKUP(G11,A2:A106,D2:D106)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86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72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71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_xlfn.XLOOKUP(G12,A2:A106,D2:D106)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86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72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71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_xlfn.XLOOKUP(G13,A2:A106,D2:D106)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86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72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71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_xlfn.XLOOKUP(G14,A2:A106,D2:D106)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86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72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71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_xlfn.XLOOKUP(G15,A2:A106,D2:D106)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86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72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71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_xlfn.XLOOKUP(G16,A2:A106,D2:D106)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86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72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71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_xlfn.XLOOKUP(G17,A2:A106,D2:D106)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86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72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71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_xlfn.XLOOKUP(G18,A2:A106,D2:D106)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86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72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71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>
        <f>_xlfn.XLOOKUP(G19,A2:A106,D2:D106)</f>
        <v>0</v>
      </c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86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72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71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86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72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71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86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72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71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86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72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71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86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72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71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86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72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71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86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72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71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86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72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71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86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72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71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86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72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71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86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72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71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86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72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71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86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72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71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86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72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71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86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72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71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86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72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71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86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72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71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86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72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71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86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72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71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86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72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71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86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72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71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86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72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71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86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72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71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86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72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71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86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72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71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86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72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71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86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72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71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86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72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71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86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72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71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86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72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71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86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72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71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86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72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71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86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72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71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86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72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71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86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72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71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86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72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71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86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72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71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86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72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71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86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72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71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86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72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71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86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72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71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86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72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71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86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72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71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86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72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71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86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72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71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86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72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71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86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72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71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86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72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71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86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72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71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86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72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71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86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72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71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86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72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71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86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72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71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86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72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71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86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72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71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86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72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71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86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72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71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86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72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71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86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72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71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86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72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71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86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72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71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86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72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71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86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72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71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86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72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71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86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72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71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86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72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71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86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72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71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86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72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71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86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72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71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86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72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71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86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72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71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86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72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71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86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72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71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86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72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71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86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72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71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86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72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71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86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72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71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86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72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71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86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72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71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86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72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71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86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72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71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86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72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71" t="b">
        <v>0</v>
      </c>
      <c r="AS100" s="17">
        <v>0</v>
      </c>
    </row>
    <row r="101" spans="1:45" ht="17.25" customHeight="1" thickBot="1" x14ac:dyDescent="0.3">
      <c r="B101" s="39"/>
      <c r="C101" s="40"/>
      <c r="Q101" s="49" t="s">
        <v>73</v>
      </c>
      <c r="R101" s="51" t="s">
        <v>74</v>
      </c>
      <c r="S101" s="28">
        <f>SUM(S3:S19)</f>
        <v>0</v>
      </c>
      <c r="T101" s="18">
        <f>SUM(T3:T19)</f>
        <v>0</v>
      </c>
      <c r="U101" s="18">
        <f>SUM(U3:U19)</f>
        <v>0</v>
      </c>
      <c r="V101" s="18">
        <f>SUM(V3:V19)</f>
        <v>0</v>
      </c>
      <c r="W101" s="47">
        <f>SUM(W3:W19)</f>
        <v>0</v>
      </c>
      <c r="X101" s="100" t="s">
        <v>60</v>
      </c>
      <c r="Y101" s="15"/>
      <c r="AJ101" s="55"/>
      <c r="AK101" s="49" t="s">
        <v>73</v>
      </c>
      <c r="AL101" s="101" t="s">
        <v>74</v>
      </c>
      <c r="AM101" s="28">
        <f>S101</f>
        <v>0</v>
      </c>
      <c r="AN101" s="18">
        <f>T101</f>
        <v>0</v>
      </c>
      <c r="AO101" s="18">
        <f>U101</f>
        <v>0</v>
      </c>
      <c r="AP101" s="18">
        <f>V101</f>
        <v>0</v>
      </c>
      <c r="AQ101" s="47">
        <f>W101</f>
        <v>0</v>
      </c>
      <c r="AR101" s="96" t="s">
        <v>60</v>
      </c>
      <c r="AS101" s="97"/>
    </row>
    <row r="102" spans="1:45" ht="17.25" customHeight="1" thickBot="1" x14ac:dyDescent="0.3">
      <c r="B102" s="39"/>
      <c r="C102" s="40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99"/>
      <c r="Y102" s="15"/>
      <c r="AJ102" s="55"/>
      <c r="AK102" s="50" t="e">
        <f t="array" ref="AK102">SUMPRODUCT(AK3:AK100,7-AS3:AS100)/(E3*7)</f>
        <v>#DIV/0!</v>
      </c>
      <c r="AL102" s="98"/>
      <c r="AM102" s="29" t="e">
        <f>S102</f>
        <v>#DIV/0!</v>
      </c>
      <c r="AN102" s="19" t="e">
        <f>T102</f>
        <v>#DIV/0!</v>
      </c>
      <c r="AO102" s="19" t="e">
        <f>U102</f>
        <v>#DIV/0!</v>
      </c>
      <c r="AP102" s="19" t="e">
        <f>V102</f>
        <v>#DIV/0!</v>
      </c>
      <c r="AQ102" s="48" t="e">
        <f>W102</f>
        <v>#DIV/0!</v>
      </c>
      <c r="AR102" s="98"/>
      <c r="AS102" s="99"/>
    </row>
    <row r="103" spans="1:45" ht="17.25" customHeight="1" x14ac:dyDescent="0.25">
      <c r="B103" s="39"/>
      <c r="C103" s="40"/>
    </row>
    <row r="104" spans="1:45" ht="17.25" customHeight="1" x14ac:dyDescent="0.25">
      <c r="B104" s="39"/>
      <c r="C104" s="40"/>
    </row>
    <row r="105" spans="1:45" ht="17.25" customHeight="1" x14ac:dyDescent="0.25">
      <c r="B105" s="39"/>
      <c r="C105" s="40"/>
    </row>
    <row r="106" spans="1:45" ht="17.25" customHeight="1" x14ac:dyDescent="0.25">
      <c r="B106" s="39"/>
      <c r="C106" s="40"/>
    </row>
    <row r="107" spans="1:45" ht="17.25" customHeight="1" x14ac:dyDescent="0.25">
      <c r="B107" s="39"/>
      <c r="C107" s="40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97" priority="9" stopIfTrue="1">
      <formula>OR(I3="Not in war")</formula>
    </cfRule>
    <cfRule type="expression" dxfId="96" priority="10">
      <formula>LEFT(I3,1)="1"</formula>
    </cfRule>
    <cfRule type="expression" dxfId="95" priority="11">
      <formula>LEFT(I3,1)="0"</formula>
    </cfRule>
    <cfRule type="expression" dxfId="94" priority="12">
      <formula>LEFT(I3,1)="2"</formula>
    </cfRule>
    <cfRule type="expression" dxfId="93" priority="13" stopIfTrue="1">
      <formula>LEFT(I3,1)="3"</formula>
    </cfRule>
    <cfRule type="expression" dxfId="92" priority="14">
      <formula>OR(I3="Missed Hit")</formula>
    </cfRule>
  </conditionalFormatting>
  <conditionalFormatting sqref="W3:X100">
    <cfRule type="expression" dxfId="91" priority="8" stopIfTrue="1">
      <formula>OR(W3&gt;0)</formula>
    </cfRule>
  </conditionalFormatting>
  <conditionalFormatting sqref="AC3:AI100">
    <cfRule type="expression" dxfId="90" priority="2" stopIfTrue="1">
      <formula>OR(AC3="Not in war")</formula>
    </cfRule>
    <cfRule type="expression" dxfId="89" priority="3">
      <formula>LEFT(AC3,1)="1"</formula>
    </cfRule>
    <cfRule type="expression" dxfId="88" priority="4">
      <formula>LEFT(AC3,1)="0"</formula>
    </cfRule>
    <cfRule type="expression" dxfId="87" priority="5">
      <formula>LEFT(AC3,1)="2"</formula>
    </cfRule>
    <cfRule type="expression" dxfId="86" priority="6" stopIfTrue="1">
      <formula>LEFT(AC3,1)="3"</formula>
    </cfRule>
    <cfRule type="expression" dxfId="85" priority="7">
      <formula>OR(AC3="Missed Hit")</formula>
    </cfRule>
  </conditionalFormatting>
  <conditionalFormatting sqref="AQ3:AQ100">
    <cfRule type="expression" dxfId="84" priority="1" stopIfTrue="1">
      <formula>OR(AQ3&gt;0)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outlinePr summaryBelow="0"/>
  </sheetPr>
  <dimension ref="A1:AS632"/>
  <sheetViews>
    <sheetView showGridLines="0" topLeftCell="AB1" zoomScale="115" workbookViewId="0">
      <selection activeCell="AI19" sqref="AI19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73"/>
      <c r="B3" s="73"/>
      <c r="C3" s="73"/>
      <c r="D3" s="73"/>
      <c r="E3" s="34"/>
      <c r="F3" s="30"/>
      <c r="G3" s="73"/>
      <c r="H3" s="20">
        <f>_xlfn.XLOOKUP(G3,A1:A104,D1:D104)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73"/>
      <c r="B4" s="73"/>
      <c r="C4" s="73"/>
      <c r="D4" s="73"/>
      <c r="E4" s="34"/>
      <c r="F4" s="30"/>
      <c r="G4" s="73"/>
      <c r="H4" s="20">
        <f>_xlfn.XLOOKUP(G4,A2:A93,D2:D93)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73"/>
      <c r="B5" s="73"/>
      <c r="C5" s="73"/>
      <c r="D5" s="73"/>
      <c r="E5" s="34"/>
      <c r="F5" s="30"/>
      <c r="G5" s="73"/>
      <c r="H5" s="20">
        <f>_xlfn.XLOOKUP(G5,A2:A93,D2:D93)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73"/>
      <c r="B6" s="73"/>
      <c r="C6" s="73"/>
      <c r="D6" s="73"/>
      <c r="E6" s="34"/>
      <c r="F6" s="30"/>
      <c r="G6" s="73"/>
      <c r="H6" s="20">
        <f>_xlfn.XLOOKUP(G6,A1:A100,D1:D100)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73"/>
      <c r="B7" s="73"/>
      <c r="C7" s="73"/>
      <c r="D7" s="73"/>
      <c r="E7" s="34"/>
      <c r="F7" s="30"/>
      <c r="G7" s="73"/>
      <c r="H7" s="20">
        <f>_xlfn.XLOOKUP(G7,A2:A99,D2:D99)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73"/>
      <c r="B8" s="73"/>
      <c r="C8" s="73"/>
      <c r="D8" s="73"/>
      <c r="E8" s="34"/>
      <c r="F8" s="30"/>
      <c r="G8" s="73"/>
      <c r="H8" s="20">
        <f>_xlfn.XLOOKUP(G8,A1:A101,D1:D101)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73"/>
      <c r="B9" s="73"/>
      <c r="C9" s="73"/>
      <c r="D9" s="73"/>
      <c r="E9" s="34"/>
      <c r="F9" s="30"/>
      <c r="G9" s="73"/>
      <c r="H9" s="20">
        <f>_xlfn.XLOOKUP(G9,A1:A99,D1:D99)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73"/>
      <c r="B10" s="73"/>
      <c r="C10" s="73"/>
      <c r="D10" s="73"/>
      <c r="E10" s="34"/>
      <c r="F10" s="30"/>
      <c r="G10" s="73"/>
      <c r="H10" s="20">
        <f>_xlfn.XLOOKUP(G10,A3:A107,D3:D107)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73"/>
      <c r="B11" s="73"/>
      <c r="C11" s="73"/>
      <c r="D11" s="73"/>
      <c r="E11" s="34"/>
      <c r="F11" s="30"/>
      <c r="G11" s="73"/>
      <c r="H11" s="20">
        <f>_xlfn.XLOOKUP(G11,A9:A109,D9:D109)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73"/>
      <c r="B12" s="73"/>
      <c r="C12" s="73"/>
      <c r="D12" s="73"/>
      <c r="E12" s="34"/>
      <c r="F12" s="30"/>
      <c r="G12" s="73"/>
      <c r="H12" s="20">
        <f>_xlfn.XLOOKUP(G12,A10:A108,D10:D108)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73"/>
      <c r="B13" s="73"/>
      <c r="C13" s="73"/>
      <c r="D13" s="73"/>
      <c r="E13" s="34"/>
      <c r="F13" s="30"/>
      <c r="G13" s="73"/>
      <c r="H13" s="20">
        <f>_xlfn.XLOOKUP(G13,A12:A116,D12:D116)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73"/>
      <c r="B14" s="73"/>
      <c r="C14" s="73"/>
      <c r="D14" s="73"/>
      <c r="E14" s="34"/>
      <c r="F14" s="30"/>
      <c r="G14" s="73"/>
      <c r="H14" s="20">
        <f>_xlfn.XLOOKUP(G14,A11:A113,D11:D113)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73"/>
      <c r="B15" s="73"/>
      <c r="C15" s="73"/>
      <c r="D15" s="73"/>
      <c r="E15" s="34"/>
      <c r="F15" s="30"/>
      <c r="G15" s="73"/>
      <c r="H15" s="20">
        <f>_xlfn.XLOOKUP(G15,A13:A117,D13:D117)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73"/>
      <c r="B16" s="73"/>
      <c r="C16" s="73"/>
      <c r="D16" s="73"/>
      <c r="E16" s="34"/>
      <c r="F16" s="30"/>
      <c r="G16" s="73"/>
      <c r="H16" s="20">
        <f>_xlfn.XLOOKUP(G16,A12:A116,D12:D116)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73"/>
      <c r="B17" s="73"/>
      <c r="C17" s="73"/>
      <c r="D17" s="73"/>
      <c r="E17" s="34"/>
      <c r="F17" s="30"/>
      <c r="G17" s="73"/>
      <c r="H17" s="20">
        <f>_xlfn.XLOOKUP(G17,A15:A112,D15:D112)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73"/>
      <c r="B18" s="73"/>
      <c r="C18" s="73"/>
      <c r="D18" s="73"/>
      <c r="E18" s="34"/>
      <c r="F18" s="30"/>
      <c r="G18" s="73"/>
      <c r="H18" s="20">
        <f>_xlfn.XLOOKUP(G18,A10:A109,D10:D109)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73"/>
      <c r="B19" s="73"/>
      <c r="C19" s="73"/>
      <c r="D19" s="73"/>
      <c r="E19" s="34"/>
      <c r="F19" s="30"/>
      <c r="G19" s="73"/>
      <c r="H19" s="20">
        <f>_xlfn.XLOOKUP(G19,A10:A109,D10:D109)</f>
        <v>0</v>
      </c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73"/>
      <c r="B20" s="73"/>
      <c r="C20" s="73"/>
      <c r="D20" s="73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73"/>
      <c r="B21" s="73"/>
      <c r="C21" s="73"/>
      <c r="D21" s="73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73"/>
      <c r="B22" s="73"/>
      <c r="C22" s="73"/>
      <c r="D22" s="73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73"/>
      <c r="B23" s="73"/>
      <c r="C23" s="73"/>
      <c r="D23" s="73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73"/>
      <c r="B24" s="73"/>
      <c r="C24" s="73"/>
      <c r="D24" s="73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73"/>
      <c r="B25" s="73"/>
      <c r="C25" s="73"/>
      <c r="D25" s="73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73"/>
      <c r="B26" s="73"/>
      <c r="C26" s="73"/>
      <c r="D26" s="73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73"/>
      <c r="B27" s="73"/>
      <c r="C27" s="73"/>
      <c r="D27" s="73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73"/>
      <c r="B28" s="73"/>
      <c r="C28" s="73"/>
      <c r="D28" s="73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73"/>
      <c r="B29" s="73"/>
      <c r="C29" s="73"/>
      <c r="D29" s="73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73"/>
      <c r="B30" s="73"/>
      <c r="C30" s="73"/>
      <c r="D30" s="73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73"/>
      <c r="B31" s="73"/>
      <c r="C31" s="73"/>
      <c r="D31" s="73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73"/>
      <c r="B32" s="73"/>
      <c r="C32" s="73"/>
      <c r="D32" s="73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73"/>
      <c r="B33" s="73"/>
      <c r="C33" s="73"/>
      <c r="D33" s="73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73"/>
      <c r="B34" s="73"/>
      <c r="C34" s="73"/>
      <c r="D34" s="73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73"/>
      <c r="B35" s="73"/>
      <c r="C35" s="73"/>
      <c r="D35" s="73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73"/>
      <c r="B36" s="73"/>
      <c r="C36" s="73"/>
      <c r="D36" s="73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73"/>
      <c r="B37" s="73"/>
      <c r="C37" s="73"/>
      <c r="D37" s="73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73"/>
      <c r="B38" s="73"/>
      <c r="C38" s="73"/>
      <c r="D38" s="73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73"/>
      <c r="B39" s="73"/>
      <c r="C39" s="73"/>
      <c r="D39" s="73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73"/>
      <c r="B40" s="73"/>
      <c r="C40" s="73"/>
      <c r="D40" s="73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73"/>
      <c r="B41" s="73"/>
      <c r="C41" s="73"/>
      <c r="D41" s="73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73"/>
      <c r="B42" s="73"/>
      <c r="C42" s="73"/>
      <c r="D42" s="73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73"/>
      <c r="B43" s="73"/>
      <c r="C43" s="73"/>
      <c r="D43" s="73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73"/>
      <c r="B44" s="73"/>
      <c r="C44" s="73"/>
      <c r="D44" s="73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73"/>
      <c r="B45" s="73"/>
      <c r="C45" s="73"/>
      <c r="D45" s="73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73"/>
      <c r="B46" s="73"/>
      <c r="C46" s="73"/>
      <c r="D46" s="73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73"/>
      <c r="B47" s="73"/>
      <c r="C47" s="73"/>
      <c r="D47" s="73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73"/>
      <c r="B48" s="73"/>
      <c r="C48" s="73"/>
      <c r="D48" s="73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73"/>
      <c r="B49" s="73"/>
      <c r="C49" s="73"/>
      <c r="D49" s="73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73"/>
      <c r="B50" s="73"/>
      <c r="C50" s="73"/>
      <c r="D50" s="73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73"/>
      <c r="B51" s="73"/>
      <c r="C51" s="73"/>
      <c r="D51" s="73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73"/>
      <c r="B52" s="73"/>
      <c r="C52" s="73"/>
      <c r="D52" s="73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73"/>
      <c r="B53" s="73"/>
      <c r="C53" s="73"/>
      <c r="D53" s="73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73"/>
      <c r="B54" s="73"/>
      <c r="C54" s="73"/>
      <c r="D54" s="73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73"/>
      <c r="B55" s="73"/>
      <c r="C55" s="73"/>
      <c r="D55" s="73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73"/>
      <c r="B56" s="73"/>
      <c r="C56" s="73"/>
      <c r="D56" s="73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73"/>
      <c r="B57" s="73"/>
      <c r="C57" s="73"/>
      <c r="D57" s="73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73"/>
      <c r="B58" s="73"/>
      <c r="C58" s="73"/>
      <c r="D58" s="73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73"/>
      <c r="B59" s="73"/>
      <c r="C59" s="73"/>
      <c r="D59" s="73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73"/>
      <c r="B60" s="73"/>
      <c r="C60" s="73"/>
      <c r="D60" s="73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73"/>
      <c r="B61" s="73"/>
      <c r="C61" s="73"/>
      <c r="D61" s="73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73"/>
      <c r="B62" s="73"/>
      <c r="C62" s="73"/>
      <c r="D62" s="73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73"/>
      <c r="B63" s="73"/>
      <c r="C63" s="73"/>
      <c r="D63" s="73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73"/>
      <c r="B64" s="73"/>
      <c r="C64" s="73"/>
      <c r="D64" s="73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73"/>
      <c r="B65" s="73"/>
      <c r="C65" s="73"/>
      <c r="D65" s="73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73"/>
      <c r="B66" s="73"/>
      <c r="C66" s="73"/>
      <c r="D66" s="73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73"/>
      <c r="B67" s="73"/>
      <c r="C67" s="73"/>
      <c r="D67" s="73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73"/>
      <c r="B68" s="73"/>
      <c r="C68" s="73"/>
      <c r="D68" s="73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73"/>
      <c r="B69" s="73"/>
      <c r="C69" s="73"/>
      <c r="D69" s="73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73"/>
      <c r="B70" s="73"/>
      <c r="C70" s="73"/>
      <c r="D70" s="73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73"/>
      <c r="B71" s="73"/>
      <c r="C71" s="73"/>
      <c r="D71" s="73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73"/>
      <c r="B72" s="73"/>
      <c r="C72" s="73"/>
      <c r="D72" s="73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73"/>
      <c r="B73" s="73"/>
      <c r="C73" s="73"/>
      <c r="D73" s="73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73"/>
      <c r="B74" s="73"/>
      <c r="C74" s="73"/>
      <c r="D74" s="73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73"/>
      <c r="B75" s="73"/>
      <c r="C75" s="73"/>
      <c r="D75" s="73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73"/>
      <c r="B76" s="73"/>
      <c r="C76" s="73"/>
      <c r="D76" s="73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73"/>
      <c r="B77" s="73"/>
      <c r="C77" s="73"/>
      <c r="D77" s="73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73"/>
      <c r="B78" s="73"/>
      <c r="C78" s="73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73"/>
      <c r="B79" s="73"/>
      <c r="C79" s="73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73"/>
      <c r="B80" s="73"/>
      <c r="C80" s="73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73"/>
      <c r="B81" s="73"/>
      <c r="C81" s="73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73"/>
      <c r="B82" s="73"/>
      <c r="C82" s="73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73"/>
      <c r="B83" s="73"/>
      <c r="C83" s="73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73"/>
      <c r="B84" s="73"/>
      <c r="C84" s="73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73"/>
      <c r="B85" s="73"/>
      <c r="C85" s="73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73"/>
      <c r="B86" s="73"/>
      <c r="C86" s="73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73"/>
      <c r="B87" s="73"/>
      <c r="C87" s="73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73"/>
      <c r="B88" s="73"/>
      <c r="C88" s="73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73"/>
      <c r="B89" s="73"/>
      <c r="C89" s="73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73"/>
      <c r="B90" s="73"/>
      <c r="C90" s="73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73"/>
      <c r="B91" s="73"/>
      <c r="C91" s="73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73"/>
      <c r="B92" s="73"/>
      <c r="C92" s="73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73"/>
      <c r="B93" s="73"/>
      <c r="C93" s="73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73"/>
      <c r="B94" s="73"/>
      <c r="C94" s="73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73"/>
      <c r="B95" s="73"/>
      <c r="C95" s="73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73"/>
      <c r="B96" s="73"/>
      <c r="C96" s="73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73"/>
      <c r="B97" s="73"/>
      <c r="C97" s="73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73"/>
      <c r="B98" s="73"/>
      <c r="C98" s="73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73"/>
      <c r="B99" s="73"/>
      <c r="C99" s="73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73"/>
      <c r="B100" s="73"/>
      <c r="C100" s="73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A101" s="73"/>
      <c r="B101" s="73"/>
      <c r="C101" s="73"/>
      <c r="Q101" s="49" t="s">
        <v>73</v>
      </c>
      <c r="R101" s="51" t="s">
        <v>74</v>
      </c>
      <c r="S101" s="28">
        <f>SUM(S3:S18)</f>
        <v>0</v>
      </c>
      <c r="T101" s="18">
        <f>SUM(T3:T18)</f>
        <v>0</v>
      </c>
      <c r="U101" s="18">
        <f>SUM(U3:U18)</f>
        <v>0</v>
      </c>
      <c r="V101" s="18">
        <f>SUM(V3:V18)</f>
        <v>0</v>
      </c>
      <c r="W101" s="47">
        <f>SUM(W3:W18)</f>
        <v>0</v>
      </c>
      <c r="X101" s="100" t="s">
        <v>60</v>
      </c>
      <c r="Y101" s="15"/>
      <c r="AK101" s="49" t="s">
        <v>73</v>
      </c>
      <c r="AL101" s="101" t="s">
        <v>74</v>
      </c>
      <c r="AM101" s="28">
        <f>S101</f>
        <v>0</v>
      </c>
      <c r="AN101" s="18">
        <f>T101</f>
        <v>0</v>
      </c>
      <c r="AO101" s="18">
        <f>U101</f>
        <v>0</v>
      </c>
      <c r="AP101" s="18">
        <f>V101</f>
        <v>0</v>
      </c>
      <c r="AQ101" s="47">
        <f>W101</f>
        <v>0</v>
      </c>
      <c r="AR101" s="96" t="s">
        <v>60</v>
      </c>
      <c r="AS101" s="97"/>
    </row>
    <row r="102" spans="1:45" ht="17.25" customHeight="1" thickBot="1" x14ac:dyDescent="0.3">
      <c r="A102" s="73"/>
      <c r="B102" s="73"/>
      <c r="C102" s="73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99"/>
      <c r="Y102" s="15"/>
      <c r="AK102" s="50" t="e">
        <f t="array" ref="AK102">SUMPRODUCT(AK3:AK100,7-AS3:AS100)/(E3*7)</f>
        <v>#DIV/0!</v>
      </c>
      <c r="AL102" s="98"/>
      <c r="AM102" s="29" t="e">
        <f>S102</f>
        <v>#DIV/0!</v>
      </c>
      <c r="AN102" s="19" t="e">
        <f>T102</f>
        <v>#DIV/0!</v>
      </c>
      <c r="AO102" s="19" t="e">
        <f>U102</f>
        <v>#DIV/0!</v>
      </c>
      <c r="AP102" s="19" t="e">
        <f>V102</f>
        <v>#DIV/0!</v>
      </c>
      <c r="AQ102" s="48" t="e">
        <f>W102</f>
        <v>#DIV/0!</v>
      </c>
      <c r="AR102" s="98"/>
      <c r="AS102" s="99"/>
    </row>
    <row r="103" spans="1:45" ht="17.25" customHeight="1" x14ac:dyDescent="0.25">
      <c r="A103" s="73"/>
      <c r="B103" s="73"/>
      <c r="C103" s="73"/>
    </row>
    <row r="104" spans="1:45" ht="17.25" customHeight="1" x14ac:dyDescent="0.25">
      <c r="A104" s="73"/>
      <c r="B104" s="73"/>
      <c r="C104" s="73"/>
    </row>
    <row r="105" spans="1:45" ht="17.25" customHeight="1" x14ac:dyDescent="0.25">
      <c r="A105" s="73"/>
      <c r="B105" s="73"/>
      <c r="C105" s="73"/>
    </row>
    <row r="106" spans="1:45" ht="17.25" customHeight="1" x14ac:dyDescent="0.25">
      <c r="A106" s="73"/>
      <c r="B106" s="73"/>
      <c r="C106" s="73"/>
    </row>
    <row r="107" spans="1:45" ht="17.25" customHeight="1" x14ac:dyDescent="0.25">
      <c r="A107" s="73"/>
      <c r="B107" s="73"/>
      <c r="C107" s="73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83" priority="9" stopIfTrue="1">
      <formula>OR(I3="Not in war")</formula>
    </cfRule>
    <cfRule type="expression" dxfId="82" priority="10">
      <formula>LEFT(I3,1)="1"</formula>
    </cfRule>
    <cfRule type="expression" dxfId="81" priority="11">
      <formula>LEFT(I3,1)="0"</formula>
    </cfRule>
    <cfRule type="expression" dxfId="80" priority="12">
      <formula>LEFT(I3,1)="2"</formula>
    </cfRule>
    <cfRule type="expression" dxfId="79" priority="13" stopIfTrue="1">
      <formula>LEFT(I3,1)="3"</formula>
    </cfRule>
    <cfRule type="expression" dxfId="78" priority="14">
      <formula>OR(I3="Missed Hit")</formula>
    </cfRule>
  </conditionalFormatting>
  <conditionalFormatting sqref="W3:X100">
    <cfRule type="expression" dxfId="77" priority="8" stopIfTrue="1">
      <formula>OR(W3&gt;0)</formula>
    </cfRule>
  </conditionalFormatting>
  <conditionalFormatting sqref="AC3:AI100">
    <cfRule type="expression" dxfId="76" priority="2" stopIfTrue="1">
      <formula>OR(AC3="Not in war")</formula>
    </cfRule>
    <cfRule type="expression" dxfId="75" priority="3">
      <formula>LEFT(AC3,1)="1"</formula>
    </cfRule>
    <cfRule type="expression" dxfId="74" priority="4">
      <formula>LEFT(AC3,1)="0"</formula>
    </cfRule>
    <cfRule type="expression" dxfId="73" priority="5">
      <formula>LEFT(AC3,1)="2"</formula>
    </cfRule>
    <cfRule type="expression" dxfId="72" priority="6" stopIfTrue="1">
      <formula>LEFT(AC3,1)="3"</formula>
    </cfRule>
    <cfRule type="expression" dxfId="71" priority="7">
      <formula>OR(AC3="Missed Hit")</formula>
    </cfRule>
  </conditionalFormatting>
  <conditionalFormatting sqref="AQ3:AQ100">
    <cfRule type="expression" dxfId="70" priority="1" stopIfTrue="1">
      <formula>OR(AQ3&gt;0)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outlinePr summaryBelow="0"/>
  </sheetPr>
  <dimension ref="A1:AS632"/>
  <sheetViews>
    <sheetView showGridLines="0" topLeftCell="AB1" zoomScale="115" workbookViewId="0">
      <selection activeCell="AH25" sqref="AH25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_xlfn.XLOOKUP(G3,A2:A106,D2:D106)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_xlfn.XLOOKUP(G4,A2:A106,D2:D106)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_xlfn.XLOOKUP(G5,A2:A106,D2:D106)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_xlfn.XLOOKUP(G6,A2:A106,D2:D106)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_xlfn.XLOOKUP(G7,A2:A106,D2:D106)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_xlfn.XLOOKUP(G8,A2:A106,D2:D106)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_xlfn.XLOOKUP(G9,A2:A106,D2:D106)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_xlfn.XLOOKUP(G10,A2:A106,D2:D106)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_xlfn.XLOOKUP(G11,A2:A106,D2:D106)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_xlfn.XLOOKUP(G12,A2:A106,D2:D106)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_xlfn.XLOOKUP(G13,A2:A106,D2:D106)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_xlfn.XLOOKUP(G14,A2:A106,D2:D106)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_xlfn.XLOOKUP(G15,A2:A106,D2:D106)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_xlfn.XLOOKUP(G16,A2:A106,D2:D106)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_xlfn.XLOOKUP(G17,A2:A106,D2:D106)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_xlfn.XLOOKUP(G18,A2:A106,D2:D106)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/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B101" s="39"/>
      <c r="C101" s="40"/>
      <c r="Q101" s="49" t="s">
        <v>73</v>
      </c>
      <c r="R101" s="51" t="s">
        <v>74</v>
      </c>
      <c r="S101" s="28">
        <f>SUM(S3:S18)</f>
        <v>0</v>
      </c>
      <c r="T101" s="18">
        <f>SUM(T3:T18)</f>
        <v>0</v>
      </c>
      <c r="U101" s="18">
        <f>SUM(U3:U18)</f>
        <v>0</v>
      </c>
      <c r="V101" s="18">
        <f>SUM(V3:V18)</f>
        <v>0</v>
      </c>
      <c r="W101" s="47">
        <f>SUM(W3:W18)</f>
        <v>0</v>
      </c>
      <c r="X101" s="100" t="s">
        <v>60</v>
      </c>
      <c r="Y101" s="15"/>
      <c r="AK101" s="49" t="s">
        <v>73</v>
      </c>
      <c r="AL101" s="101" t="s">
        <v>74</v>
      </c>
      <c r="AM101" s="28">
        <f>S101</f>
        <v>0</v>
      </c>
      <c r="AN101" s="18">
        <f>T101</f>
        <v>0</v>
      </c>
      <c r="AO101" s="18">
        <f>U101</f>
        <v>0</v>
      </c>
      <c r="AP101" s="18">
        <f>V101</f>
        <v>0</v>
      </c>
      <c r="AQ101" s="47">
        <f>W101</f>
        <v>0</v>
      </c>
      <c r="AR101" s="96" t="s">
        <v>60</v>
      </c>
      <c r="AS101" s="97"/>
    </row>
    <row r="102" spans="1:45" ht="17.25" customHeight="1" thickBot="1" x14ac:dyDescent="0.3">
      <c r="B102" s="39"/>
      <c r="C102" s="40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99"/>
      <c r="Y102" s="15"/>
      <c r="AK102" s="50" t="e">
        <f t="array" ref="AK102">SUMPRODUCT(AK3:AK100,7-AS3:AS100)/(E3*7)</f>
        <v>#DIV/0!</v>
      </c>
      <c r="AL102" s="98"/>
      <c r="AM102" s="29" t="e">
        <f>S102</f>
        <v>#DIV/0!</v>
      </c>
      <c r="AN102" s="19" t="e">
        <f>T102</f>
        <v>#DIV/0!</v>
      </c>
      <c r="AO102" s="19" t="e">
        <f>U102</f>
        <v>#DIV/0!</v>
      </c>
      <c r="AP102" s="19" t="e">
        <f>V102</f>
        <v>#DIV/0!</v>
      </c>
      <c r="AQ102" s="48" t="e">
        <f>W102</f>
        <v>#DIV/0!</v>
      </c>
      <c r="AR102" s="98"/>
      <c r="AS102" s="99"/>
    </row>
    <row r="103" spans="1:45" ht="17.25" customHeight="1" x14ac:dyDescent="0.25">
      <c r="B103" s="39"/>
      <c r="C103" s="40"/>
    </row>
    <row r="104" spans="1:45" ht="17.25" customHeight="1" x14ac:dyDescent="0.25">
      <c r="B104" s="39"/>
      <c r="C104" s="40"/>
    </row>
    <row r="105" spans="1:45" ht="17.25" customHeight="1" x14ac:dyDescent="0.25">
      <c r="B105" s="39"/>
      <c r="C105" s="40"/>
    </row>
    <row r="106" spans="1:45" ht="17.25" customHeight="1" x14ac:dyDescent="0.25">
      <c r="B106" s="39"/>
      <c r="C106" s="40"/>
    </row>
    <row r="107" spans="1:45" ht="17.25" customHeight="1" x14ac:dyDescent="0.25">
      <c r="B107" s="39"/>
      <c r="C107" s="40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69" priority="9" stopIfTrue="1">
      <formula>OR(I3="Not in war")</formula>
    </cfRule>
    <cfRule type="expression" dxfId="68" priority="10">
      <formula>LEFT(I3,1)="1"</formula>
    </cfRule>
    <cfRule type="expression" dxfId="67" priority="11">
      <formula>LEFT(I3,1)="0"</formula>
    </cfRule>
    <cfRule type="expression" dxfId="66" priority="12">
      <formula>LEFT(I3,1)="2"</formula>
    </cfRule>
    <cfRule type="expression" dxfId="65" priority="13" stopIfTrue="1">
      <formula>LEFT(I3,1)="3"</formula>
    </cfRule>
    <cfRule type="expression" dxfId="64" priority="14">
      <formula>OR(I3="Missed Hit")</formula>
    </cfRule>
  </conditionalFormatting>
  <conditionalFormatting sqref="W3:X100">
    <cfRule type="expression" dxfId="63" priority="8" stopIfTrue="1">
      <formula>OR(W3&gt;0)</formula>
    </cfRule>
  </conditionalFormatting>
  <conditionalFormatting sqref="AC3:AI100">
    <cfRule type="expression" dxfId="62" priority="2" stopIfTrue="1">
      <formula>OR(AC3="Not in war")</formula>
    </cfRule>
    <cfRule type="expression" dxfId="61" priority="3">
      <formula>LEFT(AC3,1)="1"</formula>
    </cfRule>
    <cfRule type="expression" dxfId="60" priority="4">
      <formula>LEFT(AC3,1)="0"</formula>
    </cfRule>
    <cfRule type="expression" dxfId="59" priority="5">
      <formula>LEFT(AC3,1)="2"</formula>
    </cfRule>
    <cfRule type="expression" dxfId="58" priority="6" stopIfTrue="1">
      <formula>LEFT(AC3,1)="3"</formula>
    </cfRule>
    <cfRule type="expression" dxfId="57" priority="7">
      <formula>OR(AC3="Missed Hit")</formula>
    </cfRule>
  </conditionalFormatting>
  <conditionalFormatting sqref="AQ3:AQ100">
    <cfRule type="expression" dxfId="56" priority="1" stopIfTrue="1">
      <formula>OR(AQ3&gt;0)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topLeftCell="AN1" workbookViewId="0">
      <selection activeCell="AS8" sqref="AS8"/>
    </sheetView>
  </sheetViews>
  <sheetFormatPr baseColWidth="10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outlinePr summaryBelow="0"/>
  </sheetPr>
  <dimension ref="A1:AS632"/>
  <sheetViews>
    <sheetView showGridLines="0" topLeftCell="AB1" zoomScale="115" workbookViewId="0">
      <selection activeCell="AH16" sqref="AH16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_xlfn.XLOOKUP(G3,A2:A106,D2:D106)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_xlfn.XLOOKUP(G4,A2:A106,D2:D106)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_xlfn.XLOOKUP(G5,A2:A106,D2:D106)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_xlfn.XLOOKUP(G6,A2:A106,D2:D106)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_xlfn.XLOOKUP(G7,A2:A106,D2:D106)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_xlfn.XLOOKUP(G8,A2:A106,D2:D106)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_xlfn.XLOOKUP(G9,A2:A106,D2:D106)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_xlfn.XLOOKUP(G10,A2:A106,D2:D106)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_xlfn.XLOOKUP(G11,A2:A106,D2:D106)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_xlfn.XLOOKUP(G12,A2:A106,D2:D106)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_xlfn.XLOOKUP(G13,A2:A106,D2:D106)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_xlfn.XLOOKUP(G14,A2:A106,D2:D106)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_xlfn.XLOOKUP(G15,A2:A106,D2:D106)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_xlfn.XLOOKUP(G16,A2:A106,D2:D106)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_xlfn.XLOOKUP(G17,A2:A106,D2:D106)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_xlfn.XLOOKUP(G18,A2:A106,D2:D106)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>
        <f>_xlfn.XLOOKUP(G19,A2:A106,D2:D106)</f>
        <v>0</v>
      </c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B101" s="39"/>
      <c r="C101" s="40"/>
      <c r="Q101" s="49" t="s">
        <v>73</v>
      </c>
      <c r="R101" s="51" t="s">
        <v>74</v>
      </c>
      <c r="S101" s="28">
        <f>SUM(S3:S19)</f>
        <v>0</v>
      </c>
      <c r="T101" s="18">
        <f>SUM(T3:T19)</f>
        <v>0</v>
      </c>
      <c r="U101" s="18">
        <f>SUM(U3:U19)</f>
        <v>0</v>
      </c>
      <c r="V101" s="18">
        <f>SUM(V3:V19)</f>
        <v>0</v>
      </c>
      <c r="W101" s="47">
        <f>SUM(W3:W19)</f>
        <v>0</v>
      </c>
      <c r="X101" s="100" t="s">
        <v>60</v>
      </c>
      <c r="Y101" s="15"/>
      <c r="AK101" s="49" t="s">
        <v>73</v>
      </c>
      <c r="AL101" s="101" t="s">
        <v>74</v>
      </c>
      <c r="AM101" s="28">
        <f>S101</f>
        <v>0</v>
      </c>
      <c r="AN101" s="18">
        <f>T101</f>
        <v>0</v>
      </c>
      <c r="AO101" s="18">
        <f>U101</f>
        <v>0</v>
      </c>
      <c r="AP101" s="18">
        <f>V101</f>
        <v>0</v>
      </c>
      <c r="AQ101" s="47">
        <f>W101</f>
        <v>0</v>
      </c>
      <c r="AR101" s="96" t="s">
        <v>60</v>
      </c>
      <c r="AS101" s="97"/>
    </row>
    <row r="102" spans="1:45" ht="17.25" customHeight="1" thickBot="1" x14ac:dyDescent="0.3">
      <c r="B102" s="39"/>
      <c r="C102" s="40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99"/>
      <c r="Y102" s="15"/>
      <c r="AK102" s="50" t="e">
        <f t="array" ref="AK102">SUMPRODUCT(AK3:AK100,7-AS3:AS100)/(E3*7)</f>
        <v>#DIV/0!</v>
      </c>
      <c r="AL102" s="98"/>
      <c r="AM102" s="29" t="e">
        <f>S102</f>
        <v>#DIV/0!</v>
      </c>
      <c r="AN102" s="19" t="e">
        <f>T102</f>
        <v>#DIV/0!</v>
      </c>
      <c r="AO102" s="19" t="e">
        <f>U102</f>
        <v>#DIV/0!</v>
      </c>
      <c r="AP102" s="19" t="e">
        <f>V102</f>
        <v>#DIV/0!</v>
      </c>
      <c r="AQ102" s="48" t="e">
        <f>W102</f>
        <v>#DIV/0!</v>
      </c>
      <c r="AR102" s="98"/>
      <c r="AS102" s="99"/>
    </row>
    <row r="103" spans="1:45" ht="17.25" customHeight="1" x14ac:dyDescent="0.25">
      <c r="B103" s="39"/>
      <c r="C103" s="40"/>
    </row>
    <row r="104" spans="1:45" ht="17.25" customHeight="1" x14ac:dyDescent="0.25">
      <c r="B104" s="39"/>
      <c r="C104" s="40"/>
    </row>
    <row r="105" spans="1:45" ht="17.25" customHeight="1" x14ac:dyDescent="0.25">
      <c r="B105" s="39"/>
      <c r="C105" s="40"/>
    </row>
    <row r="106" spans="1:45" ht="17.25" customHeight="1" x14ac:dyDescent="0.25">
      <c r="B106" s="39"/>
      <c r="C106" s="40"/>
    </row>
    <row r="107" spans="1:45" ht="17.25" customHeight="1" x14ac:dyDescent="0.25">
      <c r="B107" s="39"/>
      <c r="C107" s="40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55" priority="9" stopIfTrue="1">
      <formula>OR(I3="Not in war")</formula>
    </cfRule>
    <cfRule type="expression" dxfId="54" priority="10">
      <formula>LEFT(I3,1)="1"</formula>
    </cfRule>
    <cfRule type="expression" dxfId="53" priority="11">
      <formula>LEFT(I3,1)="0"</formula>
    </cfRule>
    <cfRule type="expression" dxfId="52" priority="12">
      <formula>LEFT(I3,1)="2"</formula>
    </cfRule>
    <cfRule type="expression" dxfId="51" priority="13" stopIfTrue="1">
      <formula>LEFT(I3,1)="3"</formula>
    </cfRule>
    <cfRule type="expression" dxfId="50" priority="14">
      <formula>OR(I3="Missed Hit")</formula>
    </cfRule>
  </conditionalFormatting>
  <conditionalFormatting sqref="W3:X100">
    <cfRule type="expression" dxfId="49" priority="8" stopIfTrue="1">
      <formula>OR(W3&gt;0)</formula>
    </cfRule>
  </conditionalFormatting>
  <conditionalFormatting sqref="AC3:AI100">
    <cfRule type="expression" dxfId="48" priority="2" stopIfTrue="1">
      <formula>OR(AC3="Not in war")</formula>
    </cfRule>
    <cfRule type="expression" dxfId="47" priority="3">
      <formula>LEFT(AC3,1)="1"</formula>
    </cfRule>
    <cfRule type="expression" dxfId="46" priority="4">
      <formula>LEFT(AC3,1)="0"</formula>
    </cfRule>
    <cfRule type="expression" dxfId="45" priority="5">
      <formula>LEFT(AC3,1)="2"</formula>
    </cfRule>
    <cfRule type="expression" dxfId="44" priority="6" stopIfTrue="1">
      <formula>LEFT(AC3,1)="3"</formula>
    </cfRule>
    <cfRule type="expression" dxfId="43" priority="7">
      <formula>OR(AC3="Missed Hit")</formula>
    </cfRule>
  </conditionalFormatting>
  <conditionalFormatting sqref="AQ3:AQ100">
    <cfRule type="expression" dxfId="42" priority="1" stopIfTrue="1">
      <formula>OR(AQ3&gt;0)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outlinePr summaryBelow="0"/>
  </sheetPr>
  <dimension ref="A1:AS632"/>
  <sheetViews>
    <sheetView showGridLines="0" topLeftCell="AB74" zoomScale="115" workbookViewId="0">
      <selection activeCell="AM102" sqref="AM102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73"/>
      <c r="B3" s="73"/>
      <c r="C3" s="73"/>
      <c r="D3" s="73"/>
      <c r="E3" s="34"/>
      <c r="F3" s="30"/>
      <c r="G3" s="73"/>
      <c r="H3" s="20">
        <f>_xlfn.XLOOKUP(G3,A1:A104,D1:D104)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73"/>
      <c r="B4" s="73"/>
      <c r="C4" s="73"/>
      <c r="D4" s="73"/>
      <c r="E4" s="34"/>
      <c r="F4" s="30"/>
      <c r="G4" s="73"/>
      <c r="H4" s="20">
        <f>_xlfn.XLOOKUP(G4,A2:A93,D2:D93)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73"/>
      <c r="B5" s="73"/>
      <c r="C5" s="73"/>
      <c r="D5" s="73"/>
      <c r="E5" s="34"/>
      <c r="F5" s="30"/>
      <c r="G5" s="73"/>
      <c r="H5" s="20">
        <f>_xlfn.XLOOKUP(G5,A2:A93,D2:D93)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73"/>
      <c r="B6" s="73"/>
      <c r="C6" s="73"/>
      <c r="D6" s="73"/>
      <c r="E6" s="34"/>
      <c r="F6" s="30"/>
      <c r="G6" s="73"/>
      <c r="H6" s="20">
        <f>_xlfn.XLOOKUP(G6,A1:A100,D1:D100)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73"/>
      <c r="B7" s="73"/>
      <c r="C7" s="73"/>
      <c r="D7" s="73"/>
      <c r="E7" s="34"/>
      <c r="F7" s="30"/>
      <c r="G7" s="73"/>
      <c r="H7" s="20">
        <f>_xlfn.XLOOKUP(G7,A2:A99,D2:D99)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73"/>
      <c r="B8" s="73"/>
      <c r="C8" s="73"/>
      <c r="D8" s="73"/>
      <c r="E8" s="34"/>
      <c r="F8" s="30"/>
      <c r="G8" s="73"/>
      <c r="H8" s="20">
        <f>_xlfn.XLOOKUP(G8,A1:A101,D1:D101)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73"/>
      <c r="B9" s="73"/>
      <c r="C9" s="73"/>
      <c r="D9" s="73"/>
      <c r="E9" s="34"/>
      <c r="F9" s="30"/>
      <c r="G9" s="73"/>
      <c r="H9" s="20">
        <f>_xlfn.XLOOKUP(G9,A1:A99,D1:D99)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73"/>
      <c r="B10" s="73"/>
      <c r="C10" s="73"/>
      <c r="D10" s="73"/>
      <c r="E10" s="34"/>
      <c r="F10" s="30"/>
      <c r="G10" s="73"/>
      <c r="H10" s="20">
        <f>_xlfn.XLOOKUP(G10,A3:A107,D3:D107)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73"/>
      <c r="B11" s="73"/>
      <c r="C11" s="73"/>
      <c r="D11" s="73"/>
      <c r="E11" s="34"/>
      <c r="F11" s="30"/>
      <c r="G11" s="73"/>
      <c r="H11" s="20">
        <f>_xlfn.XLOOKUP(G11,A9:A109,D9:D109)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73"/>
      <c r="B12" s="73"/>
      <c r="C12" s="73"/>
      <c r="D12" s="73"/>
      <c r="E12" s="34"/>
      <c r="F12" s="30"/>
      <c r="G12" s="73"/>
      <c r="H12" s="20">
        <f>_xlfn.XLOOKUP(G12,A10:A108,D10:D108)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73"/>
      <c r="B13" s="73"/>
      <c r="C13" s="73"/>
      <c r="D13" s="73"/>
      <c r="E13" s="34"/>
      <c r="F13" s="30"/>
      <c r="G13" s="73"/>
      <c r="H13" s="20">
        <f>_xlfn.XLOOKUP(G13,A12:A116,D12:D116)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73"/>
      <c r="B14" s="73"/>
      <c r="C14" s="73"/>
      <c r="D14" s="73"/>
      <c r="E14" s="34"/>
      <c r="F14" s="30"/>
      <c r="G14" s="73"/>
      <c r="H14" s="20">
        <f>_xlfn.XLOOKUP(G14,A11:A113,D11:D113)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73"/>
      <c r="B15" s="73"/>
      <c r="C15" s="73"/>
      <c r="D15" s="73"/>
      <c r="E15" s="34"/>
      <c r="F15" s="30"/>
      <c r="G15" s="73"/>
      <c r="H15" s="20">
        <f>_xlfn.XLOOKUP(G15,A13:A117,D13:D117)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73"/>
      <c r="B16" s="73"/>
      <c r="C16" s="73"/>
      <c r="D16" s="73"/>
      <c r="E16" s="34"/>
      <c r="F16" s="30"/>
      <c r="G16" s="73"/>
      <c r="H16" s="20">
        <f>_xlfn.XLOOKUP(G16,A12:A116,D12:D116)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73"/>
      <c r="B17" s="73"/>
      <c r="C17" s="73"/>
      <c r="D17" s="73"/>
      <c r="E17" s="34"/>
      <c r="F17" s="30"/>
      <c r="G17" s="73"/>
      <c r="H17" s="20">
        <f>_xlfn.XLOOKUP(G17,A15:A112,D15:D112)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73"/>
      <c r="B18" s="73"/>
      <c r="C18" s="73"/>
      <c r="D18" s="73"/>
      <c r="E18" s="34"/>
      <c r="F18" s="30"/>
      <c r="G18" s="73"/>
      <c r="H18" s="20">
        <f>_xlfn.XLOOKUP(G18,A10:A109,D10:D109)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73"/>
      <c r="B19" s="73"/>
      <c r="C19" s="73"/>
      <c r="D19" s="73"/>
      <c r="E19" s="34"/>
      <c r="F19" s="30"/>
      <c r="G19" s="73"/>
      <c r="H19" s="20">
        <f>_xlfn.XLOOKUP(G19,A11:A110,D11:D110)</f>
        <v>0</v>
      </c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73"/>
      <c r="B20" s="73"/>
      <c r="C20" s="73"/>
      <c r="D20" s="73"/>
      <c r="E20" s="34"/>
      <c r="F20" s="30"/>
      <c r="G20" s="73"/>
      <c r="H20" s="20">
        <f>_xlfn.XLOOKUP(G20,A12:A111,D12:D111)</f>
        <v>0</v>
      </c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73"/>
      <c r="B21" s="73"/>
      <c r="C21" s="73"/>
      <c r="D21" s="73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73"/>
      <c r="B22" s="73"/>
      <c r="C22" s="73"/>
      <c r="D22" s="73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73"/>
      <c r="B23" s="73"/>
      <c r="C23" s="73"/>
      <c r="D23" s="73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73"/>
      <c r="B24" s="73"/>
      <c r="C24" s="73"/>
      <c r="D24" s="73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73"/>
      <c r="B25" s="73"/>
      <c r="C25" s="73"/>
      <c r="D25" s="73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73"/>
      <c r="B26" s="73"/>
      <c r="C26" s="73"/>
      <c r="D26" s="73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73"/>
      <c r="B27" s="73"/>
      <c r="C27" s="73"/>
      <c r="D27" s="73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73"/>
      <c r="B28" s="73"/>
      <c r="C28" s="73"/>
      <c r="D28" s="73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73"/>
      <c r="B29" s="73"/>
      <c r="C29" s="73"/>
      <c r="D29" s="73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73"/>
      <c r="B30" s="73"/>
      <c r="C30" s="73"/>
      <c r="D30" s="73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73"/>
      <c r="B31" s="73"/>
      <c r="C31" s="73"/>
      <c r="D31" s="73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73"/>
      <c r="B32" s="73"/>
      <c r="C32" s="73"/>
      <c r="D32" s="73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73"/>
      <c r="B33" s="73"/>
      <c r="C33" s="73"/>
      <c r="D33" s="73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73"/>
      <c r="B34" s="73"/>
      <c r="C34" s="73"/>
      <c r="D34" s="73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73"/>
      <c r="B35" s="73"/>
      <c r="C35" s="73"/>
      <c r="D35" s="73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73"/>
      <c r="B36" s="73"/>
      <c r="C36" s="73"/>
      <c r="D36" s="73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73"/>
      <c r="B37" s="73"/>
      <c r="C37" s="73"/>
      <c r="D37" s="73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73"/>
      <c r="B38" s="73"/>
      <c r="C38" s="73"/>
      <c r="D38" s="73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73"/>
      <c r="B39" s="73"/>
      <c r="C39" s="73"/>
      <c r="D39" s="73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73"/>
      <c r="B40" s="73"/>
      <c r="C40" s="73"/>
      <c r="D40" s="73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73"/>
      <c r="B41" s="73"/>
      <c r="C41" s="73"/>
      <c r="D41" s="73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73"/>
      <c r="B42" s="73"/>
      <c r="C42" s="73"/>
      <c r="D42" s="73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73"/>
      <c r="B43" s="73"/>
      <c r="C43" s="73"/>
      <c r="D43" s="73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73"/>
      <c r="B44" s="73"/>
      <c r="C44" s="73"/>
      <c r="D44" s="73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73"/>
      <c r="B45" s="73"/>
      <c r="C45" s="73"/>
      <c r="D45" s="73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73"/>
      <c r="B46" s="73"/>
      <c r="C46" s="73"/>
      <c r="D46" s="73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73"/>
      <c r="B47" s="73"/>
      <c r="C47" s="73"/>
      <c r="D47" s="73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73"/>
      <c r="B48" s="73"/>
      <c r="C48" s="73"/>
      <c r="D48" s="73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73"/>
      <c r="B49" s="73"/>
      <c r="C49" s="73"/>
      <c r="D49" s="73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73"/>
      <c r="B50" s="73"/>
      <c r="C50" s="73"/>
      <c r="D50" s="73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73"/>
      <c r="B51" s="73"/>
      <c r="C51" s="73"/>
      <c r="D51" s="73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73"/>
      <c r="B52" s="73"/>
      <c r="C52" s="73"/>
      <c r="D52" s="73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73"/>
      <c r="B53" s="73"/>
      <c r="C53" s="73"/>
      <c r="D53" s="73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73"/>
      <c r="B54" s="73"/>
      <c r="C54" s="73"/>
      <c r="D54" s="73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73"/>
      <c r="B55" s="73"/>
      <c r="C55" s="73"/>
      <c r="D55" s="73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73"/>
      <c r="B56" s="73"/>
      <c r="C56" s="73"/>
      <c r="D56" s="73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73"/>
      <c r="B57" s="73"/>
      <c r="C57" s="73"/>
      <c r="D57" s="73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73"/>
      <c r="B58" s="73"/>
      <c r="C58" s="73"/>
      <c r="D58" s="73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73"/>
      <c r="B59" s="73"/>
      <c r="C59" s="73"/>
      <c r="D59" s="73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73"/>
      <c r="B60" s="73"/>
      <c r="C60" s="73"/>
      <c r="D60" s="73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73"/>
      <c r="B61" s="73"/>
      <c r="C61" s="73"/>
      <c r="D61" s="73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73"/>
      <c r="B62" s="73"/>
      <c r="C62" s="73"/>
      <c r="D62" s="73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73"/>
      <c r="B63" s="73"/>
      <c r="C63" s="73"/>
      <c r="D63" s="73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73"/>
      <c r="B64" s="73"/>
      <c r="C64" s="73"/>
      <c r="D64" s="73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73"/>
      <c r="B65" s="73"/>
      <c r="C65" s="73"/>
      <c r="D65" s="73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73"/>
      <c r="B66" s="73"/>
      <c r="C66" s="73"/>
      <c r="D66" s="73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73"/>
      <c r="B67" s="73"/>
      <c r="C67" s="73"/>
      <c r="D67" s="73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73"/>
      <c r="B68" s="73"/>
      <c r="C68" s="73"/>
      <c r="D68" s="73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73"/>
      <c r="B69" s="73"/>
      <c r="C69" s="73"/>
      <c r="D69" s="73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73"/>
      <c r="B70" s="73"/>
      <c r="C70" s="73"/>
      <c r="D70" s="73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73"/>
      <c r="B71" s="73"/>
      <c r="C71" s="73"/>
      <c r="D71" s="73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73"/>
      <c r="B72" s="73"/>
      <c r="C72" s="73"/>
      <c r="D72" s="73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73"/>
      <c r="B73" s="73"/>
      <c r="C73" s="73"/>
      <c r="D73" s="73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73"/>
      <c r="B74" s="73"/>
      <c r="C74" s="73"/>
      <c r="D74" s="73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73"/>
      <c r="B75" s="73"/>
      <c r="C75" s="73"/>
      <c r="D75" s="73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73"/>
      <c r="B76" s="73"/>
      <c r="C76" s="73"/>
      <c r="D76" s="73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73"/>
      <c r="B77" s="73"/>
      <c r="C77" s="73"/>
      <c r="D77" s="73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73"/>
      <c r="B78" s="73"/>
      <c r="C78" s="73"/>
      <c r="D78" s="73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73"/>
      <c r="B79" s="73"/>
      <c r="C79" s="73"/>
      <c r="D79" s="73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73"/>
      <c r="B80" s="73"/>
      <c r="C80" s="73"/>
      <c r="D80" s="73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73"/>
      <c r="B81" s="73"/>
      <c r="C81" s="73"/>
      <c r="D81" s="73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73"/>
      <c r="B82" s="73"/>
      <c r="C82" s="73"/>
      <c r="D82" s="73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73"/>
      <c r="B83" s="73"/>
      <c r="C83" s="73"/>
      <c r="D83" s="73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73"/>
      <c r="B84" s="73"/>
      <c r="C84" s="73"/>
      <c r="D84" s="73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73"/>
      <c r="B85" s="73"/>
      <c r="C85" s="73"/>
      <c r="D85" s="73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73"/>
      <c r="B86" s="73"/>
      <c r="C86" s="73"/>
      <c r="D86" s="73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73"/>
      <c r="B87" s="73"/>
      <c r="C87" s="73"/>
      <c r="D87" s="73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73"/>
      <c r="B88" s="73"/>
      <c r="C88" s="73"/>
      <c r="D88" s="73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73"/>
      <c r="B89" s="73"/>
      <c r="C89" s="73"/>
      <c r="D89" s="73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73"/>
      <c r="B90" s="73"/>
      <c r="C90" s="73"/>
      <c r="D90" s="73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73"/>
      <c r="B91" s="73"/>
      <c r="C91" s="73"/>
      <c r="D91" s="73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73"/>
      <c r="B92" s="73"/>
      <c r="C92" s="73"/>
      <c r="D92" s="73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73"/>
      <c r="B93" s="73"/>
      <c r="C93" s="73"/>
      <c r="D93" s="73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73"/>
      <c r="B94" s="73"/>
      <c r="C94" s="73"/>
      <c r="D94" s="73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73"/>
      <c r="B95" s="73"/>
      <c r="C95" s="73"/>
      <c r="D95" s="73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73"/>
      <c r="B96" s="73"/>
      <c r="C96" s="73"/>
      <c r="D96" s="73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73"/>
      <c r="B97" s="73"/>
      <c r="C97" s="73"/>
      <c r="D97" s="73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73"/>
      <c r="B98" s="73"/>
      <c r="C98" s="73"/>
      <c r="D98" s="73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73"/>
      <c r="B99" s="73"/>
      <c r="C99" s="73"/>
      <c r="D99" s="73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73"/>
      <c r="B100" s="73"/>
      <c r="C100" s="73"/>
      <c r="D100" s="73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A101" s="73"/>
      <c r="B101" s="73"/>
      <c r="C101" s="73"/>
      <c r="D101" s="73"/>
      <c r="Q101" s="49" t="s">
        <v>73</v>
      </c>
      <c r="R101" s="51" t="s">
        <v>74</v>
      </c>
      <c r="S101" s="28">
        <f>SUM(S3:S18)</f>
        <v>0</v>
      </c>
      <c r="T101" s="18">
        <f>SUM(T3:T18)</f>
        <v>0</v>
      </c>
      <c r="U101" s="18">
        <f>SUM(U3:U18)</f>
        <v>0</v>
      </c>
      <c r="V101" s="18">
        <f>SUM(V3:V18)</f>
        <v>0</v>
      </c>
      <c r="W101" s="47">
        <f>SUM(W3:W18)</f>
        <v>0</v>
      </c>
      <c r="X101" s="100" t="s">
        <v>60</v>
      </c>
      <c r="Y101" s="15"/>
      <c r="AK101" s="49" t="s">
        <v>73</v>
      </c>
      <c r="AL101" s="101" t="s">
        <v>74</v>
      </c>
      <c r="AM101" s="28">
        <f>S101</f>
        <v>0</v>
      </c>
      <c r="AN101" s="18">
        <f>T101</f>
        <v>0</v>
      </c>
      <c r="AO101" s="18">
        <f>U101</f>
        <v>0</v>
      </c>
      <c r="AP101" s="18">
        <f>V101</f>
        <v>0</v>
      </c>
      <c r="AQ101" s="47">
        <f>W101</f>
        <v>0</v>
      </c>
      <c r="AR101" s="96" t="s">
        <v>60</v>
      </c>
      <c r="AS101" s="97"/>
    </row>
    <row r="102" spans="1:45" ht="17.25" customHeight="1" thickBot="1" x14ac:dyDescent="0.3">
      <c r="A102" s="73"/>
      <c r="B102" s="73"/>
      <c r="C102" s="73"/>
      <c r="D102" s="73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99"/>
      <c r="Y102" s="15"/>
      <c r="AK102" s="50" t="e">
        <f t="array" ref="AK102">SUMPRODUCT(AK3:AK100,7-AS3:AS100)/(E3*7)</f>
        <v>#DIV/0!</v>
      </c>
      <c r="AL102" s="98"/>
      <c r="AM102" s="29" t="e">
        <f>S102</f>
        <v>#DIV/0!</v>
      </c>
      <c r="AN102" s="19" t="e">
        <f>T102</f>
        <v>#DIV/0!</v>
      </c>
      <c r="AO102" s="19" t="e">
        <f>U102</f>
        <v>#DIV/0!</v>
      </c>
      <c r="AP102" s="19" t="e">
        <f>V102</f>
        <v>#DIV/0!</v>
      </c>
      <c r="AQ102" s="48" t="e">
        <f>W102</f>
        <v>#DIV/0!</v>
      </c>
      <c r="AR102" s="98"/>
      <c r="AS102" s="99"/>
    </row>
    <row r="103" spans="1:45" ht="17.25" customHeight="1" x14ac:dyDescent="0.25">
      <c r="A103" s="73"/>
      <c r="B103" s="73"/>
      <c r="C103" s="73"/>
      <c r="D103" s="73"/>
    </row>
    <row r="104" spans="1:45" ht="17.25" customHeight="1" x14ac:dyDescent="0.25">
      <c r="A104" s="73"/>
      <c r="B104" s="73"/>
      <c r="C104" s="73"/>
      <c r="D104" s="73"/>
    </row>
    <row r="105" spans="1:45" ht="17.25" customHeight="1" x14ac:dyDescent="0.25">
      <c r="A105" s="73"/>
      <c r="B105" s="73"/>
      <c r="C105" s="73"/>
      <c r="D105" s="73"/>
    </row>
    <row r="106" spans="1:45" ht="17.25" customHeight="1" x14ac:dyDescent="0.25">
      <c r="A106" s="73"/>
      <c r="B106" s="73"/>
      <c r="C106" s="73"/>
      <c r="D106" s="73"/>
    </row>
    <row r="107" spans="1:45" ht="17.25" customHeight="1" x14ac:dyDescent="0.25">
      <c r="A107" s="73"/>
      <c r="B107" s="73"/>
      <c r="C107" s="73"/>
      <c r="D107" s="73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41" priority="9" stopIfTrue="1">
      <formula>OR(I3="Not in war")</formula>
    </cfRule>
    <cfRule type="expression" dxfId="40" priority="10">
      <formula>LEFT(I3,1)="1"</formula>
    </cfRule>
    <cfRule type="expression" dxfId="39" priority="11">
      <formula>LEFT(I3,1)="0"</formula>
    </cfRule>
    <cfRule type="expression" dxfId="38" priority="12">
      <formula>LEFT(I3,1)="2"</formula>
    </cfRule>
    <cfRule type="expression" dxfId="37" priority="13" stopIfTrue="1">
      <formula>LEFT(I3,1)="3"</formula>
    </cfRule>
    <cfRule type="expression" dxfId="36" priority="14">
      <formula>OR(I3="Missed Hit")</formula>
    </cfRule>
  </conditionalFormatting>
  <conditionalFormatting sqref="W3:X100">
    <cfRule type="expression" dxfId="35" priority="8" stopIfTrue="1">
      <formula>OR(W3&gt;0)</formula>
    </cfRule>
  </conditionalFormatting>
  <conditionalFormatting sqref="AC3:AI100">
    <cfRule type="expression" dxfId="34" priority="2" stopIfTrue="1">
      <formula>OR(AC3="Not in war")</formula>
    </cfRule>
    <cfRule type="expression" dxfId="33" priority="3">
      <formula>LEFT(AC3,1)="1"</formula>
    </cfRule>
    <cfRule type="expression" dxfId="32" priority="4">
      <formula>LEFT(AC3,1)="0"</formula>
    </cfRule>
    <cfRule type="expression" dxfId="31" priority="5">
      <formula>LEFT(AC3,1)="2"</formula>
    </cfRule>
    <cfRule type="expression" dxfId="30" priority="6" stopIfTrue="1">
      <formula>LEFT(AC3,1)="3"</formula>
    </cfRule>
    <cfRule type="expression" dxfId="29" priority="7">
      <formula>OR(AC3="Missed Hit")</formula>
    </cfRule>
  </conditionalFormatting>
  <conditionalFormatting sqref="AQ3:AQ100">
    <cfRule type="expression" dxfId="28" priority="1" stopIfTrue="1">
      <formula>OR(AQ3&gt;0)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outlinePr summaryBelow="0"/>
  </sheetPr>
  <dimension ref="A1:AS632"/>
  <sheetViews>
    <sheetView showGridLines="0" topLeftCell="AB26" zoomScale="115" workbookViewId="0">
      <selection activeCell="AM100" sqref="AM100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_xlfn.XLOOKUP(G3,A2:A106,D2:D106)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_xlfn.XLOOKUP(G4,A2:A106,D2:D106)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_xlfn.XLOOKUP(G5,A2:A106,D2:D106)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_xlfn.XLOOKUP(G6,A2:A106,D2:D106)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_xlfn.XLOOKUP(G7,A2:A106,D2:D106)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_xlfn.XLOOKUP(G8,A2:A106,D2:D106)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_xlfn.XLOOKUP(G9,A2:A106,D2:D106)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_xlfn.XLOOKUP(G10,A2:A106,D2:D106)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_xlfn.XLOOKUP(G11,A2:A106,D2:D106)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_xlfn.XLOOKUP(G12,A2:A106,D2:D106)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_xlfn.XLOOKUP(G13,A2:A106,D2:D106)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_xlfn.XLOOKUP(G14,A2:A106,D2:D106)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_xlfn.XLOOKUP(G15,A2:A106,D2:D106)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_xlfn.XLOOKUP(G16,A2:A106,D2:D106)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_xlfn.XLOOKUP(G17,A2:A106,D2:D106)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_xlfn.XLOOKUP(G18,A2:A106,D2:D106)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>
        <f>_xlfn.XLOOKUP(G19,A2:A106,D2:D106)</f>
        <v>0</v>
      </c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>
        <f>_xlfn.XLOOKUP(G20,A2:A106,D2:D106)</f>
        <v>0</v>
      </c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>
        <f>_xlfn.XLOOKUP(G21,A2:A106,D2:D106)</f>
        <v>0</v>
      </c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B101" s="39"/>
      <c r="C101" s="40"/>
      <c r="Q101" s="49" t="s">
        <v>73</v>
      </c>
      <c r="R101" s="51" t="s">
        <v>74</v>
      </c>
      <c r="S101" s="28">
        <f>SUM(S3:S21)</f>
        <v>0</v>
      </c>
      <c r="T101" s="18">
        <f>SUM(T3:T21)</f>
        <v>0</v>
      </c>
      <c r="U101" s="18">
        <f>SUM(U3:U21)</f>
        <v>0</v>
      </c>
      <c r="V101" s="18">
        <f>SUM(V3:V21)</f>
        <v>0</v>
      </c>
      <c r="W101" s="47">
        <f>SUM(W3:W21)</f>
        <v>0</v>
      </c>
      <c r="X101" s="100" t="s">
        <v>60</v>
      </c>
      <c r="Y101" s="15"/>
      <c r="AK101" s="49" t="s">
        <v>73</v>
      </c>
      <c r="AL101" s="101" t="s">
        <v>74</v>
      </c>
      <c r="AM101" s="28">
        <f>S101</f>
        <v>0</v>
      </c>
      <c r="AN101" s="18">
        <f>T101</f>
        <v>0</v>
      </c>
      <c r="AO101" s="18">
        <f>U101</f>
        <v>0</v>
      </c>
      <c r="AP101" s="18">
        <f>V101</f>
        <v>0</v>
      </c>
      <c r="AQ101" s="47">
        <f>W101</f>
        <v>0</v>
      </c>
      <c r="AR101" s="96" t="s">
        <v>60</v>
      </c>
      <c r="AS101" s="97"/>
    </row>
    <row r="102" spans="1:45" ht="17.25" customHeight="1" thickBot="1" x14ac:dyDescent="0.3">
      <c r="B102" s="39"/>
      <c r="C102" s="40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99"/>
      <c r="Y102" s="15"/>
      <c r="AK102" s="50" t="e">
        <f t="array" ref="AK102">SUMPRODUCT(AK3:AK100,7-AS3:AS100)/(E3*7)</f>
        <v>#DIV/0!</v>
      </c>
      <c r="AL102" s="98"/>
      <c r="AM102" s="29" t="e">
        <f>S102</f>
        <v>#DIV/0!</v>
      </c>
      <c r="AN102" s="19" t="e">
        <f>T102</f>
        <v>#DIV/0!</v>
      </c>
      <c r="AO102" s="19" t="e">
        <f>U102</f>
        <v>#DIV/0!</v>
      </c>
      <c r="AP102" s="19" t="e">
        <f>V102</f>
        <v>#DIV/0!</v>
      </c>
      <c r="AQ102" s="48" t="e">
        <f>W102</f>
        <v>#DIV/0!</v>
      </c>
      <c r="AR102" s="98"/>
      <c r="AS102" s="99"/>
    </row>
    <row r="103" spans="1:45" ht="17.25" customHeight="1" x14ac:dyDescent="0.25">
      <c r="B103" s="39"/>
      <c r="C103" s="40"/>
    </row>
    <row r="104" spans="1:45" ht="17.25" customHeight="1" x14ac:dyDescent="0.25">
      <c r="B104" s="39"/>
      <c r="C104" s="40"/>
    </row>
    <row r="105" spans="1:45" ht="17.25" customHeight="1" x14ac:dyDescent="0.25">
      <c r="B105" s="39"/>
      <c r="C105" s="40"/>
    </row>
    <row r="106" spans="1:45" ht="17.25" customHeight="1" x14ac:dyDescent="0.25">
      <c r="B106" s="39"/>
      <c r="C106" s="40"/>
    </row>
    <row r="107" spans="1:45" ht="17.25" customHeight="1" x14ac:dyDescent="0.25">
      <c r="B107" s="39"/>
      <c r="C107" s="40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27" priority="9" stopIfTrue="1">
      <formula>OR(I3="Not in war")</formula>
    </cfRule>
    <cfRule type="expression" dxfId="26" priority="10">
      <formula>LEFT(I3,1)="1"</formula>
    </cfRule>
    <cfRule type="expression" dxfId="25" priority="11">
      <formula>LEFT(I3,1)="0"</formula>
    </cfRule>
    <cfRule type="expression" dxfId="24" priority="12">
      <formula>LEFT(I3,1)="2"</formula>
    </cfRule>
    <cfRule type="expression" dxfId="23" priority="13" stopIfTrue="1">
      <formula>LEFT(I3,1)="3"</formula>
    </cfRule>
    <cfRule type="expression" dxfId="22" priority="14">
      <formula>OR(I3="Missed Hit")</formula>
    </cfRule>
  </conditionalFormatting>
  <conditionalFormatting sqref="W3:X100">
    <cfRule type="expression" dxfId="21" priority="8" stopIfTrue="1">
      <formula>OR(W3&gt;0)</formula>
    </cfRule>
  </conditionalFormatting>
  <conditionalFormatting sqref="AC3:AI100">
    <cfRule type="expression" dxfId="20" priority="2" stopIfTrue="1">
      <formula>OR(AC3="Not in war")</formula>
    </cfRule>
    <cfRule type="expression" dxfId="19" priority="3">
      <formula>LEFT(AC3,1)="1"</formula>
    </cfRule>
    <cfRule type="expression" dxfId="18" priority="4">
      <formula>LEFT(AC3,1)="0"</formula>
    </cfRule>
    <cfRule type="expression" dxfId="17" priority="5">
      <formula>LEFT(AC3,1)="2"</formula>
    </cfRule>
    <cfRule type="expression" dxfId="16" priority="6" stopIfTrue="1">
      <formula>LEFT(AC3,1)="3"</formula>
    </cfRule>
    <cfRule type="expression" dxfId="15" priority="7">
      <formula>OR(AC3="Missed Hit")</formula>
    </cfRule>
  </conditionalFormatting>
  <conditionalFormatting sqref="AQ3:AQ100">
    <cfRule type="expression" dxfId="14" priority="1" stopIfTrue="1">
      <formula>OR(AQ3&gt;0)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topLeftCell="E1" workbookViewId="0">
      <selection activeCell="E1" sqref="A1:XFD1048576"/>
    </sheetView>
  </sheetViews>
  <sheetFormatPr baseColWidth="10" defaultRowHeight="15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activeCell="E1" sqref="A1:XFD1048576"/>
    </sheetView>
  </sheetViews>
  <sheetFormatPr baseColWidth="10" defaultRowHeight="15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E1" sqref="A1:XFD1048576"/>
    </sheetView>
  </sheetViews>
  <sheetFormatPr baseColWidth="10" defaultRowHeight="1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5">
    <outlinePr summaryBelow="0"/>
  </sheetPr>
  <dimension ref="A1:AS632"/>
  <sheetViews>
    <sheetView showGridLines="0" zoomScale="115" workbookViewId="0">
      <pane xSplit="1" topLeftCell="B1" activePane="topRight" state="frozen"/>
      <selection pane="topRight" activeCell="H3" sqref="H3"/>
    </sheetView>
  </sheetViews>
  <sheetFormatPr baseColWidth="10" defaultColWidth="8.83203125" defaultRowHeight="17" x14ac:dyDescent="0.25"/>
  <cols>
    <col min="1" max="1" width="13" style="32" customWidth="1"/>
    <col min="2" max="3" width="13" style="42" customWidth="1"/>
    <col min="4" max="4" width="13" style="32" customWidth="1"/>
    <col min="5" max="5" width="13" style="36" customWidth="1"/>
    <col min="6" max="6" width="13" style="32" customWidth="1"/>
    <col min="7" max="7" width="14.5" style="10" customWidth="1"/>
    <col min="8" max="8" width="20.33203125" style="20" customWidth="1"/>
    <col min="9" max="9" width="13" style="43" customWidth="1"/>
    <col min="10" max="15" width="13" style="5" customWidth="1"/>
    <col min="16" max="16" width="8.33203125" style="3" customWidth="1"/>
    <col min="17" max="17" width="19.5" style="13" customWidth="1"/>
    <col min="18" max="18" width="18.83203125" style="12" customWidth="1"/>
    <col min="19" max="23" width="8.83203125" style="13" customWidth="1"/>
    <col min="24" max="24" width="14.1640625" style="46" customWidth="1"/>
    <col min="25" max="25" width="12" style="13" customWidth="1"/>
    <col min="26" max="27" width="8.83203125" style="4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61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x14ac:dyDescent="0.25">
      <c r="A3" s="30"/>
      <c r="B3" s="40"/>
      <c r="C3" s="40"/>
      <c r="D3" s="30"/>
      <c r="E3" s="34"/>
      <c r="F3" s="30"/>
      <c r="G3" s="9"/>
      <c r="H3" s="20">
        <f>_xlfn.XLOOKUP(G3,A1:A104,D1:D104)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_xlfn.XLOOKUP(G4,A2:A93,D2:D93)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_xlfn.XLOOKUP(G5,A2:A93,D2:D93)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_xlfn.XLOOKUP(G6,A1:A100,D1:D100)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_xlfn.XLOOKUP(G7,A2:A99,D2:D99)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_xlfn.XLOOKUP(G8,A1:A101,D1:D101)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_xlfn.XLOOKUP(G9,A1:A99,D1:D99)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_xlfn.XLOOKUP(G10,A3:A107,D3:D107)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_xlfn.XLOOKUP(G11,A9:A109,D9:D109)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_xlfn.XLOOKUP(G12,A10:A108,D10:D108)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_xlfn.XLOOKUP(G13,A12:A116,D12:D116)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_xlfn.XLOOKUP(G14,A11:A113,D11:D113)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_xlfn.XLOOKUP(G15,A13:A117,D13:D117)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_xlfn.XLOOKUP(G16,A12:A116,D12:D116)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_xlfn.XLOOKUP(G17,A15:A112,D15:D112)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_xlfn.XLOOKUP(G18,A10:A109,D10:D109)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/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B101" s="39"/>
      <c r="C101" s="40"/>
      <c r="Q101" s="49" t="s">
        <v>73</v>
      </c>
      <c r="R101" s="51" t="s">
        <v>74</v>
      </c>
      <c r="S101" s="28">
        <f>SUM(S3:S18)</f>
        <v>0</v>
      </c>
      <c r="T101" s="18">
        <f>SUM(T3:T18)</f>
        <v>0</v>
      </c>
      <c r="U101" s="18">
        <f>SUM(U3:U18)</f>
        <v>0</v>
      </c>
      <c r="V101" s="18">
        <f>SUM(V3:V18)</f>
        <v>0</v>
      </c>
      <c r="W101" s="47">
        <f>SUM(W3:W18)</f>
        <v>0</v>
      </c>
      <c r="X101" s="100" t="s">
        <v>60</v>
      </c>
      <c r="Y101" s="15"/>
      <c r="AK101" s="49" t="s">
        <v>73</v>
      </c>
      <c r="AL101" s="101" t="s">
        <v>74</v>
      </c>
      <c r="AM101" s="28">
        <f>SUM(AM3:AM18)</f>
        <v>0</v>
      </c>
      <c r="AN101" s="18">
        <f>SUM(AN3:AN18)</f>
        <v>0</v>
      </c>
      <c r="AO101" s="18">
        <f>SUM(AO3:AO18)</f>
        <v>0</v>
      </c>
      <c r="AP101" s="18">
        <f>SUM(AP3:AP18)</f>
        <v>0</v>
      </c>
      <c r="AQ101" s="47">
        <f>SUM(AQ3:AQ18)</f>
        <v>0</v>
      </c>
      <c r="AR101" s="96" t="s">
        <v>60</v>
      </c>
      <c r="AS101" s="97"/>
    </row>
    <row r="102" spans="1:45" ht="17.25" customHeight="1" thickBot="1" x14ac:dyDescent="0.3">
      <c r="B102" s="39"/>
      <c r="C102" s="40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99"/>
      <c r="Y102" s="15"/>
      <c r="AK102" s="50" t="e">
        <f t="array" ref="AK102">SUMPRODUCT(AK3:AK100,7-AS3:AS100)/(E3*7)</f>
        <v>#DIV/0!</v>
      </c>
      <c r="AL102" s="98"/>
      <c r="AM102" s="29" t="e">
        <f>AM$101/SUM($S$101:$W$101)</f>
        <v>#DIV/0!</v>
      </c>
      <c r="AN102" s="19" t="e">
        <f>AN$101/SUM($S$101:$W$101)</f>
        <v>#DIV/0!</v>
      </c>
      <c r="AO102" s="19" t="e">
        <f>AO$101/SUM($S$101:$W$101)</f>
        <v>#DIV/0!</v>
      </c>
      <c r="AP102" s="19" t="e">
        <f>AP$101/SUM($S$101:$W$101)</f>
        <v>#DIV/0!</v>
      </c>
      <c r="AQ102" s="48" t="e">
        <f>AQ$101/SUM($S$101:$W$101)</f>
        <v>#DIV/0!</v>
      </c>
      <c r="AR102" s="98"/>
      <c r="AS102" s="99"/>
    </row>
    <row r="103" spans="1:45" ht="17.25" customHeight="1" x14ac:dyDescent="0.25">
      <c r="B103" s="39"/>
      <c r="C103" s="40"/>
    </row>
    <row r="104" spans="1:45" ht="17.25" customHeight="1" x14ac:dyDescent="0.25">
      <c r="B104" s="39"/>
      <c r="C104" s="40"/>
    </row>
    <row r="105" spans="1:45" ht="17.25" customHeight="1" x14ac:dyDescent="0.25">
      <c r="B105" s="39"/>
      <c r="C105" s="40"/>
    </row>
    <row r="106" spans="1:45" ht="17.25" customHeight="1" x14ac:dyDescent="0.25">
      <c r="B106" s="39"/>
      <c r="C106" s="40"/>
    </row>
    <row r="107" spans="1:45" ht="17.25" customHeight="1" x14ac:dyDescent="0.25">
      <c r="B107" s="39"/>
      <c r="C107" s="40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13" priority="9" stopIfTrue="1">
      <formula>OR(I3="Not in war")</formula>
    </cfRule>
    <cfRule type="expression" dxfId="12" priority="10">
      <formula>LEFT(I3,1)="1"</formula>
    </cfRule>
    <cfRule type="expression" dxfId="11" priority="11">
      <formula>LEFT(I3,1)="0"</formula>
    </cfRule>
    <cfRule type="expression" dxfId="10" priority="12">
      <formula>LEFT(I3,1)="2"</formula>
    </cfRule>
    <cfRule type="expression" dxfId="9" priority="13" stopIfTrue="1">
      <formula>LEFT(I3,1)="3"</formula>
    </cfRule>
    <cfRule type="expression" dxfId="8" priority="14">
      <formula>OR(I3="Missed Hit")</formula>
    </cfRule>
  </conditionalFormatting>
  <conditionalFormatting sqref="W3:X100">
    <cfRule type="expression" dxfId="7" priority="8" stopIfTrue="1">
      <formula>OR(W3&gt;0)</formula>
    </cfRule>
  </conditionalFormatting>
  <conditionalFormatting sqref="AC3:AI100">
    <cfRule type="expression" dxfId="6" priority="2" stopIfTrue="1">
      <formula>OR(AC3="Not in war")</formula>
    </cfRule>
    <cfRule type="expression" dxfId="5" priority="3">
      <formula>LEFT(AC3,1)="1"</formula>
    </cfRule>
    <cfRule type="expression" dxfId="4" priority="4">
      <formula>LEFT(AC3,1)="0"</formula>
    </cfRule>
    <cfRule type="expression" dxfId="3" priority="5">
      <formula>LEFT(AC3,1)="2"</formula>
    </cfRule>
    <cfRule type="expression" dxfId="2" priority="6" stopIfTrue="1">
      <formula>LEFT(AC3,1)="3"</formula>
    </cfRule>
    <cfRule type="expression" dxfId="1" priority="7">
      <formula>OR(AC3="Missed Hit")</formula>
    </cfRule>
  </conditionalFormatting>
  <conditionalFormatting sqref="AQ3:AQ100">
    <cfRule type="expression" dxfId="0" priority="1" stopIfTrue="1">
      <formula>OR(AQ3&gt;0)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RegisteredPlayers</vt:lpstr>
      <vt:lpstr>Rankings_Old</vt:lpstr>
      <vt:lpstr>Rankings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Others09</vt:lpstr>
      <vt:lpstr>10</vt:lpstr>
      <vt:lpstr>11</vt:lpstr>
      <vt:lpstr>12</vt:lpstr>
      <vt:lpstr>Others06</vt:lpstr>
      <vt:lpstr>Others07</vt:lpstr>
      <vt:lpstr>Others08</vt:lpstr>
      <vt:lpstr>SafeSheet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Boutot</cp:lastModifiedBy>
  <dcterms:created xsi:type="dcterms:W3CDTF">2023-05-08T15:18:30Z</dcterms:created>
  <dcterms:modified xsi:type="dcterms:W3CDTF">2024-05-20T00:21:49Z</dcterms:modified>
</cp:coreProperties>
</file>