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khimself\Downloads\"/>
    </mc:Choice>
  </mc:AlternateContent>
  <xr:revisionPtr revIDLastSave="3" documentId="13_ncr:1_{FAE87788-F9F7-427E-AD0D-4D47AF68A8C0}" xr6:coauthVersionLast="47" xr6:coauthVersionMax="47" xr10:uidLastSave="{2FA83AFE-7B34-4754-9C05-F2C3F418F6CA}"/>
  <bookViews>
    <workbookView xWindow="-120" yWindow="-120" windowWidth="38640" windowHeight="15720" firstSheet="3" activeTab="5" xr2:uid="{CA46CE89-D842-46C6-B32B-C219100C8A9D}"/>
  </bookViews>
  <sheets>
    <sheet name="Accu-Example Percentage Change" sheetId="3" r:id="rId1"/>
    <sheet name="Cocoo-Example Percentage Change" sheetId="2" r:id="rId2"/>
    <sheet name="Accu-Monitoring Strategies" sheetId="12" r:id="rId3"/>
    <sheet name="Cocoon-Monitoring Strategies" sheetId="13" r:id="rId4"/>
    <sheet name="Accu - weightPC Commit List" sheetId="7" r:id="rId5"/>
    <sheet name="Cocoon - weightPC Commit List" sheetId="8" r:id="rId6"/>
    <sheet name="Dataset Summary" sheetId="9" r:id="rId7"/>
    <sheet name="Stat Analysis Summary" sheetId="11" r:id="rId8"/>
    <sheet name="Evaluation Summary" sheetId="10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6" i="8" l="1"/>
  <c r="B660" i="7"/>
  <c r="B45" i="12"/>
  <c r="D44" i="12"/>
  <c r="C44" i="12"/>
  <c r="C46" i="12"/>
  <c r="B46" i="12"/>
  <c r="D45" i="12"/>
  <c r="M41" i="12"/>
  <c r="N41" i="12"/>
  <c r="N40" i="12"/>
  <c r="M40" i="12"/>
  <c r="N39" i="12"/>
  <c r="M39" i="12"/>
  <c r="N38" i="12"/>
  <c r="M38" i="12"/>
  <c r="N37" i="12"/>
  <c r="M37" i="12"/>
  <c r="N36" i="12"/>
  <c r="M36" i="12"/>
  <c r="N35" i="12"/>
  <c r="M35" i="12"/>
  <c r="N34" i="12"/>
  <c r="M34" i="12"/>
  <c r="N33" i="12"/>
  <c r="M33" i="12"/>
  <c r="N32" i="12"/>
  <c r="M32" i="12"/>
  <c r="N31" i="12"/>
  <c r="M31" i="12"/>
  <c r="N30" i="12"/>
  <c r="M30" i="12"/>
  <c r="N29" i="12"/>
  <c r="M29" i="12"/>
  <c r="N28" i="12"/>
  <c r="M28" i="12"/>
  <c r="N27" i="12"/>
  <c r="M27" i="12"/>
  <c r="N26" i="12"/>
  <c r="M26" i="12"/>
  <c r="N25" i="12"/>
  <c r="M25" i="12"/>
  <c r="N24" i="12"/>
  <c r="M24" i="12"/>
  <c r="N23" i="12"/>
  <c r="M23" i="12"/>
  <c r="N22" i="12"/>
  <c r="M22" i="12"/>
  <c r="N21" i="12"/>
  <c r="M21" i="12"/>
  <c r="N20" i="12"/>
  <c r="M20" i="12"/>
  <c r="N19" i="12"/>
  <c r="M19" i="12"/>
  <c r="N18" i="12"/>
  <c r="M18" i="12"/>
  <c r="N17" i="12"/>
  <c r="M17" i="12"/>
  <c r="N16" i="12"/>
  <c r="M16" i="12"/>
  <c r="N15" i="12"/>
  <c r="M15" i="12"/>
  <c r="N14" i="12"/>
  <c r="M14" i="12"/>
  <c r="N13" i="12"/>
  <c r="M13" i="12"/>
  <c r="N12" i="12"/>
  <c r="M12" i="12"/>
  <c r="N11" i="12"/>
  <c r="M11" i="12"/>
  <c r="N10" i="12"/>
  <c r="M10" i="12"/>
  <c r="N9" i="12"/>
  <c r="M9" i="12"/>
  <c r="N8" i="12"/>
  <c r="M8" i="12"/>
  <c r="N7" i="12"/>
  <c r="M7" i="12"/>
  <c r="N6" i="12"/>
  <c r="M6" i="12"/>
  <c r="N5" i="12"/>
  <c r="M5" i="12"/>
  <c r="N4" i="12"/>
  <c r="M4" i="12"/>
  <c r="N3" i="12"/>
  <c r="M3" i="12"/>
  <c r="M2" i="12"/>
  <c r="N2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8" i="12"/>
  <c r="L7" i="12"/>
  <c r="L6" i="12"/>
  <c r="L5" i="12"/>
  <c r="L4" i="12"/>
  <c r="L3" i="12"/>
  <c r="L2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K40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H41" i="12"/>
  <c r="G41" i="12"/>
  <c r="F41" i="12"/>
  <c r="C11" i="13" l="1"/>
  <c r="B11" i="13"/>
  <c r="D9" i="13"/>
  <c r="D10" i="13"/>
  <c r="B10" i="13"/>
  <c r="C9" i="13"/>
  <c r="N6" i="13"/>
  <c r="N3" i="13"/>
  <c r="N4" i="13"/>
  <c r="N5" i="13"/>
  <c r="N2" i="13"/>
  <c r="M3" i="13"/>
  <c r="M4" i="13"/>
  <c r="M5" i="13"/>
  <c r="L3" i="13"/>
  <c r="L4" i="13"/>
  <c r="L5" i="13"/>
  <c r="L2" i="13"/>
  <c r="M2" i="13"/>
  <c r="K6" i="13"/>
  <c r="K3" i="13"/>
  <c r="K4" i="13"/>
  <c r="K5" i="13"/>
  <c r="K2" i="13"/>
  <c r="J6" i="13"/>
  <c r="J2" i="13"/>
  <c r="J3" i="13"/>
  <c r="J4" i="13"/>
  <c r="J5" i="13"/>
  <c r="I3" i="13"/>
  <c r="I4" i="13"/>
  <c r="I5" i="13"/>
  <c r="I6" i="13"/>
  <c r="I2" i="13"/>
  <c r="G6" i="13"/>
  <c r="H6" i="13"/>
  <c r="F6" i="13"/>
  <c r="G3" i="13" l="1"/>
  <c r="G4" i="13"/>
  <c r="G5" i="13"/>
  <c r="G2" i="13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L41" i="12"/>
  <c r="G3" i="2"/>
  <c r="G2" i="2"/>
  <c r="E16" i="11"/>
  <c r="F16" i="11"/>
  <c r="G16" i="11"/>
  <c r="H16" i="11"/>
  <c r="I16" i="11"/>
  <c r="E17" i="11"/>
  <c r="F17" i="11"/>
  <c r="G17" i="11"/>
  <c r="H17" i="11"/>
  <c r="I17" i="11"/>
  <c r="E18" i="11"/>
  <c r="F18" i="11"/>
  <c r="G18" i="11"/>
  <c r="H18" i="11"/>
  <c r="I18" i="11"/>
  <c r="E19" i="11"/>
  <c r="F19" i="11"/>
  <c r="G19" i="11"/>
  <c r="H19" i="11"/>
  <c r="I19" i="11"/>
  <c r="E20" i="11"/>
  <c r="F20" i="11"/>
  <c r="G20" i="11"/>
  <c r="H20" i="11"/>
  <c r="I20" i="11"/>
  <c r="E21" i="11"/>
  <c r="F21" i="11"/>
  <c r="G21" i="11"/>
  <c r="H21" i="11"/>
  <c r="I21" i="11"/>
  <c r="D17" i="11"/>
  <c r="D18" i="11"/>
  <c r="D19" i="11"/>
  <c r="D20" i="11"/>
  <c r="D21" i="11"/>
  <c r="D16" i="11"/>
  <c r="I5" i="11"/>
  <c r="H5" i="11"/>
  <c r="G5" i="11"/>
  <c r="C18" i="9"/>
  <c r="C19" i="9"/>
  <c r="C20" i="9"/>
  <c r="C17" i="9"/>
  <c r="B18" i="9"/>
  <c r="B19" i="9"/>
  <c r="B20" i="9"/>
  <c r="B17" i="9"/>
  <c r="B425" i="8"/>
  <c r="B424" i="8"/>
  <c r="B423" i="8"/>
  <c r="B659" i="7"/>
  <c r="B658" i="7"/>
  <c r="B657" i="7"/>
  <c r="B656" i="7"/>
  <c r="B422" i="8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6" i="2"/>
  <c r="G4" i="2"/>
  <c r="G5" i="2"/>
  <c r="L6" i="13" l="1"/>
  <c r="M6" i="13"/>
  <c r="G41" i="3"/>
</calcChain>
</file>

<file path=xl/sharedStrings.xml><?xml version="1.0" encoding="utf-8"?>
<sst xmlns="http://schemas.openxmlformats.org/spreadsheetml/2006/main" count="1218" uniqueCount="1045">
  <si>
    <t>Ceation Date</t>
  </si>
  <si>
    <t>Component</t>
  </si>
  <si>
    <t>Effort</t>
  </si>
  <si>
    <t>Change Effort</t>
  </si>
  <si>
    <t>PC - Effort (𝑃𝐶(𝑡𝑑_i, 𝑡1, 𝑡2))</t>
  </si>
  <si>
    <t>Architectural Weight (wm_i)</t>
  </si>
  <si>
    <t>client/impl/thrift/ThriftTableOperationException.java</t>
  </si>
  <si>
    <t>1942-&gt;8960</t>
  </si>
  <si>
    <t>data/thrift/InitialMultiScan.java</t>
  </si>
  <si>
    <t>99-&gt;10880</t>
  </si>
  <si>
    <t>data/thrift/InitialScan.java</t>
  </si>
  <si>
    <t>data/thrift/IterInfo.java</t>
  </si>
  <si>
    <t>123-&gt;6400</t>
  </si>
  <si>
    <t>data/thrift/MapFileInfo.java</t>
  </si>
  <si>
    <t>84-&gt;5760</t>
  </si>
  <si>
    <t>data/thrift/MultiScanResult.java</t>
  </si>
  <si>
    <t>326-&gt;10880</t>
  </si>
  <si>
    <t>data/thrift/ScanResult.java</t>
  </si>
  <si>
    <t>116-&gt;11520</t>
  </si>
  <si>
    <t>data/thrift/TColumn.java</t>
  </si>
  <si>
    <t>121-&gt;7040</t>
  </si>
  <si>
    <t>data/thrift/TConstraintViolationSummary.java</t>
  </si>
  <si>
    <t>156-&gt;6400</t>
  </si>
  <si>
    <t>data/thrift/TKey.java</t>
  </si>
  <si>
    <t>189-&gt;7680</t>
  </si>
  <si>
    <t>data/thrift/TKeyExtent.java</t>
  </si>
  <si>
    <t>121-&gt;7680</t>
  </si>
  <si>
    <t>data/thrift/TKeyValue.java</t>
  </si>
  <si>
    <t>94-&gt;9600</t>
  </si>
  <si>
    <t>data/thrift/TMutation.java</t>
  </si>
  <si>
    <t>173-&gt;7680</t>
  </si>
  <si>
    <t>data/thrift/TRange.java</t>
  </si>
  <si>
    <t>207-&gt;6400</t>
  </si>
  <si>
    <t>data/thrift/UpdateErrors.java</t>
  </si>
  <si>
    <t>157-&gt;7680</t>
  </si>
  <si>
    <t>gc/thrift/GCStatus.java</t>
  </si>
  <si>
    <t>1846-&gt;7040</t>
  </si>
  <si>
    <t>gc/thrift/GcCycleStats.java</t>
  </si>
  <si>
    <t>1727-&gt;5760</t>
  </si>
  <si>
    <t>master/thrift/Compacting.java</t>
  </si>
  <si>
    <t>1611-&gt;5760</t>
  </si>
  <si>
    <t>master/thrift/DeadServer.java</t>
  </si>
  <si>
    <t>1637-&gt;5760</t>
  </si>
  <si>
    <t>master/thrift/LoggerStatus.java</t>
  </si>
  <si>
    <t>1779-&gt;7040</t>
  </si>
  <si>
    <t>master/thrift/MasterMonitorInfo.java</t>
  </si>
  <si>
    <t>1283-&gt;9600</t>
  </si>
  <si>
    <t>master/thrift/RecoveryException.java</t>
  </si>
  <si>
    <t>1786-&gt;7040</t>
  </si>
  <si>
    <t>master/thrift/RecoveryStatus.java</t>
  </si>
  <si>
    <t>1718-&gt;6400</t>
  </si>
  <si>
    <t>master/thrift/TableInfo.java</t>
  </si>
  <si>
    <t>2017-&gt;7680</t>
  </si>
  <si>
    <t>master/thrift/TabletServerStatus.java</t>
  </si>
  <si>
    <t>1301-&gt;9600</t>
  </si>
  <si>
    <t>master/thrift/TabletSplit.java</t>
  </si>
  <si>
    <t>1446-&gt;7680</t>
  </si>
  <si>
    <t>security/thrift/AuthInfo.java</t>
  </si>
  <si>
    <t>113-&gt;14080</t>
  </si>
  <si>
    <t>security/thrift/ThriftSecurityException.java</t>
  </si>
  <si>
    <t>104-&gt;9600</t>
  </si>
  <si>
    <t>tabletserver/thrift/ActionStats.java</t>
  </si>
  <si>
    <t>285-&gt;5760</t>
  </si>
  <si>
    <t>tabletserver/thrift/ActiveScan.java</t>
  </si>
  <si>
    <t>606-&gt;19200</t>
  </si>
  <si>
    <t>tabletserver/thrift/ConstraintViolationException.java</t>
  </si>
  <si>
    <t>117-&gt;7680</t>
  </si>
  <si>
    <t>tabletserver/thrift/LogFile.java</t>
  </si>
  <si>
    <t>83-&gt;10880</t>
  </si>
  <si>
    <t>tabletserver/thrift/LoggerClosedException.java</t>
  </si>
  <si>
    <t>77-&gt;5760</t>
  </si>
  <si>
    <t>tabletserver/thrift/NoSuchLogIDException.java</t>
  </si>
  <si>
    <t>tabletserver/thrift/NoSuchScanIDException.java</t>
  </si>
  <si>
    <t>tabletserver/thrift/NotServingTabletException.java</t>
  </si>
  <si>
    <t>97-&gt;16000</t>
  </si>
  <si>
    <t>tabletserver/thrift/TabletMutations.java</t>
  </si>
  <si>
    <t>151-&gt;10240</t>
  </si>
  <si>
    <t>tabletserver/thrift/TabletStats.java</t>
  </si>
  <si>
    <t>339-&gt;9600</t>
  </si>
  <si>
    <t>tabletserver/thrift/TooManyFilesException.java</t>
  </si>
  <si>
    <t>mail/mocks/javax/mail/MessagingException.java</t>
  </si>
  <si>
    <t>90-&gt;10</t>
  </si>
  <si>
    <t>mail/mocks/javax/mail/Part.java</t>
  </si>
  <si>
    <t>10-&gt;2</t>
  </si>
  <si>
    <t>mail/mocks/javax/mail/Session.java</t>
  </si>
  <si>
    <t>64-&gt;2</t>
  </si>
  <si>
    <t>mail/mocks/javax/mail/internet/MimeMessage.java</t>
  </si>
  <si>
    <t>122-&gt;2</t>
  </si>
  <si>
    <t>Functional Weight</t>
  </si>
  <si>
    <t>Severity</t>
  </si>
  <si>
    <t>Strategies</t>
  </si>
  <si>
    <t>Arch</t>
  </si>
  <si>
    <t>Func</t>
  </si>
  <si>
    <t>Sev</t>
  </si>
  <si>
    <t>(Arch)ictectural-based weighting</t>
  </si>
  <si>
    <t>(Func)tional-based weighting</t>
  </si>
  <si>
    <t>Severity-based weighting</t>
  </si>
  <si>
    <t>Creation_Date</t>
  </si>
  <si>
    <t>weightedPC-Effort</t>
  </si>
  <si>
    <t>2011-10-18T17:14:16Z</t>
  </si>
  <si>
    <t>2011-12-05T20:21:12Z</t>
  </si>
  <si>
    <t>2011-12-27T18:19:43Z</t>
  </si>
  <si>
    <t>2012-01-05T15:51:52Z</t>
  </si>
  <si>
    <t>2011-12-09T16:59:12Z</t>
  </si>
  <si>
    <t>2011-12-05T20:05:49Z</t>
  </si>
  <si>
    <t>2011-12-09T17:21:14Z</t>
  </si>
  <si>
    <t>2011-12-12T20:33:21Z</t>
  </si>
  <si>
    <t>2011-12-23T15:54:42Z</t>
  </si>
  <si>
    <t>2012-01-05T15:52:22Z</t>
  </si>
  <si>
    <t>2012-01-06T16:01:35Z</t>
  </si>
  <si>
    <t>2012-01-09T14:38:31Z</t>
  </si>
  <si>
    <t>2012-01-10T21:13:43Z</t>
  </si>
  <si>
    <t>2011-10-27T19:33:48Z</t>
  </si>
  <si>
    <t>2011-11-10T20:13:25Z</t>
  </si>
  <si>
    <t>2011-12-22T19:59:30Z</t>
  </si>
  <si>
    <t>2011-10-19T20:25:11Z</t>
  </si>
  <si>
    <t>2013-01-29T13:59:45Z</t>
  </si>
  <si>
    <t>2013-06-04T19:54:19Z</t>
  </si>
  <si>
    <t>2013-06-07T18:03:37Z</t>
  </si>
  <si>
    <t>2013-06-14T21:19:23Z</t>
  </si>
  <si>
    <t>2013-07-17T18:08:53Z</t>
  </si>
  <si>
    <t>2013-01-02T19:14:10Z</t>
  </si>
  <si>
    <t>2013-01-14T22:03:24Z</t>
  </si>
  <si>
    <t>2013-01-15T22:14:07Z</t>
  </si>
  <si>
    <t>2013-07-09T19:50:06Z</t>
  </si>
  <si>
    <t>2012-12-27T21:06:06Z</t>
  </si>
  <si>
    <t>2013-01-02T22:51:19Z</t>
  </si>
  <si>
    <t>2013-01-09T19:13:18Z</t>
  </si>
  <si>
    <t>2013-01-23T18:05:10Z</t>
  </si>
  <si>
    <t>2013-01-24T23:17:04Z</t>
  </si>
  <si>
    <t>2013-01-25T03:56:14Z</t>
  </si>
  <si>
    <t>2013-01-25T19:54:06Z</t>
  </si>
  <si>
    <t>2013-02-08T16:43:04Z</t>
  </si>
  <si>
    <t>2013-02-28T21:14:58Z</t>
  </si>
  <si>
    <t>2013-03-01T20:05:32Z</t>
  </si>
  <si>
    <t>2013-03-12T16:53:40Z</t>
  </si>
  <si>
    <t>2013-03-27T12:43:38Z</t>
  </si>
  <si>
    <t>2012-09-11T18:08:50Z</t>
  </si>
  <si>
    <t>2013-01-23T20:51:59Z</t>
  </si>
  <si>
    <t>2013-03-07T22:10:33Z</t>
  </si>
  <si>
    <t>2013-03-07T23:20:30Z</t>
  </si>
  <si>
    <t>2013-03-13T15:05:57Z</t>
  </si>
  <si>
    <t>2013-03-14T14:58:02Z</t>
  </si>
  <si>
    <t>2013-04-09T20:14:33Z</t>
  </si>
  <si>
    <t>2013-04-09T22:01:08Z</t>
  </si>
  <si>
    <t>2013-04-09T22:30:33Z</t>
  </si>
  <si>
    <t>2013-04-10T17:45:58Z</t>
  </si>
  <si>
    <t>2013-04-11T17:19:20Z</t>
  </si>
  <si>
    <t>2013-04-12T15:33:41Z</t>
  </si>
  <si>
    <t>2013-04-12T16:44:41Z</t>
  </si>
  <si>
    <t>2013-04-16T20:27:25Z</t>
  </si>
  <si>
    <t>2013-04-16T21:06:44Z</t>
  </si>
  <si>
    <t>2013-04-17T15:10:08Z</t>
  </si>
  <si>
    <t>2013-04-17T15:10:56Z</t>
  </si>
  <si>
    <t>2013-04-23T17:25:52Z</t>
  </si>
  <si>
    <t>2013-04-23T17:31:08Z</t>
  </si>
  <si>
    <t>2013-04-23T20:17:29Z</t>
  </si>
  <si>
    <t>2013-04-30T17:33:10Z</t>
  </si>
  <si>
    <t>2013-05-08T13:34:47Z</t>
  </si>
  <si>
    <t>2013-05-08T13:35:46Z</t>
  </si>
  <si>
    <t>2013-05-13T05:13:53Z</t>
  </si>
  <si>
    <t>2013-05-13T23:48:28Z</t>
  </si>
  <si>
    <t>2013-05-15T15:29:32Z</t>
  </si>
  <si>
    <t>2013-05-15T19:52:18Z</t>
  </si>
  <si>
    <t>2013-05-16T20:50:11Z</t>
  </si>
  <si>
    <t>2013-05-21T01:21:18Z</t>
  </si>
  <si>
    <t>2013-05-21T20:09:00Z</t>
  </si>
  <si>
    <t>2013-05-21T20:28:59Z</t>
  </si>
  <si>
    <t>2013-05-21T21:00:54Z</t>
  </si>
  <si>
    <t>2013-06-18T23:19:46Z</t>
  </si>
  <si>
    <t>2013-06-18T23:22:56Z</t>
  </si>
  <si>
    <t>2013-07-10T12:30:26Z</t>
  </si>
  <si>
    <t>2013-07-17T15:34:02Z</t>
  </si>
  <si>
    <t>2013-07-18T19:01:49Z</t>
  </si>
  <si>
    <t>2013-07-24T16:29:26Z</t>
  </si>
  <si>
    <t>2013-07-24T19:09:49Z</t>
  </si>
  <si>
    <t>2012-09-20T17:32:06Z</t>
  </si>
  <si>
    <t>2013-01-18T03:18:29Z</t>
  </si>
  <si>
    <t>2013-01-18T16:25:53Z</t>
  </si>
  <si>
    <t>2013-01-23T19:26:44Z</t>
  </si>
  <si>
    <t>2012-09-18T16:48:00Z</t>
  </si>
  <si>
    <t>2013-01-11T23:22:54Z</t>
  </si>
  <si>
    <t>2013-08-07T19:54:51Z</t>
  </si>
  <si>
    <t>2011-10-28T16:12:28Z</t>
  </si>
  <si>
    <t>2012-09-24T16:10:41Z</t>
  </si>
  <si>
    <t>2012-09-25T19:34:40Z</t>
  </si>
  <si>
    <t>2012-10-04T02:00:27Z</t>
  </si>
  <si>
    <t>2013-02-27T19:18:30Z</t>
  </si>
  <si>
    <t>2013-02-09T07:57:36Z</t>
  </si>
  <si>
    <t>2013-02-13T22:03:41Z</t>
  </si>
  <si>
    <t>2013-02-24T12:30:11Z</t>
  </si>
  <si>
    <t>2013-02-26T16:49:59Z</t>
  </si>
  <si>
    <t>2013-02-28T14:19:15Z</t>
  </si>
  <si>
    <t>2013-02-28T22:40:05Z</t>
  </si>
  <si>
    <t>2013-03-01T21:03:17Z</t>
  </si>
  <si>
    <t>2013-03-04T21:58:00Z</t>
  </si>
  <si>
    <t>2013-04-18T00:50:10Z</t>
  </si>
  <si>
    <t>2013-04-23T13:46:52Z</t>
  </si>
  <si>
    <t>2013-07-24T02:27:19Z</t>
  </si>
  <si>
    <t>2013-01-07T21:42:34Z</t>
  </si>
  <si>
    <t>2013-02-25T18:15:46Z</t>
  </si>
  <si>
    <t>2013-07-29T14:23:06Z</t>
  </si>
  <si>
    <t>2011-10-20T19:45:21Z</t>
  </si>
  <si>
    <t>2012-08-22T19:55:43Z</t>
  </si>
  <si>
    <t>2011-10-27T15:24:51Z</t>
  </si>
  <si>
    <t>2012-03-06T19:18:06Z</t>
  </si>
  <si>
    <t>2012-09-25T20:04:10Z</t>
  </si>
  <si>
    <t>2013-01-18T22:06:44Z</t>
  </si>
  <si>
    <t>2013-02-10T02:19:17Z</t>
  </si>
  <si>
    <t>2013-03-04T23:45:46Z</t>
  </si>
  <si>
    <t>2013-03-06T20:00:06Z</t>
  </si>
  <si>
    <t>2013-03-19T15:41:10Z</t>
  </si>
  <si>
    <t>2013-03-26T21:51:55Z</t>
  </si>
  <si>
    <t>2013-07-23T23:36:55Z</t>
  </si>
  <si>
    <t>2013-07-25T23:59:26Z</t>
  </si>
  <si>
    <t>2013-07-29T17:34:00Z</t>
  </si>
  <si>
    <t>2013-08-15T05:15:47Z</t>
  </si>
  <si>
    <t>2013-09-03T12:33:33Z</t>
  </si>
  <si>
    <t>2013-09-11T02:09:18Z</t>
  </si>
  <si>
    <t>2013-09-11T16:37:21Z</t>
  </si>
  <si>
    <t>2012-07-05T19:54:58Z</t>
  </si>
  <si>
    <t>2012-07-09T13:30:05Z</t>
  </si>
  <si>
    <t>2013-03-21T15:56:44Z</t>
  </si>
  <si>
    <t>2013-05-16T16:42:29Z</t>
  </si>
  <si>
    <t>2013-05-23T16:58:24Z</t>
  </si>
  <si>
    <t>2013-02-24T15:18:46Z</t>
  </si>
  <si>
    <t>2013-02-04T18:09:38Z</t>
  </si>
  <si>
    <t>2013-02-28T23:21:55Z</t>
  </si>
  <si>
    <t>2011-11-28T19:59:37Z</t>
  </si>
  <si>
    <t>2011-12-01T22:05:58Z</t>
  </si>
  <si>
    <t>2012-01-20T15:38:14Z</t>
  </si>
  <si>
    <t>2012-01-24T21:25:56Z</t>
  </si>
  <si>
    <t>2012-05-10T19:13:34Z</t>
  </si>
  <si>
    <t>2012-08-08T20:02:58Z</t>
  </si>
  <si>
    <t>2013-01-26T01:52:02Z</t>
  </si>
  <si>
    <t>2013-03-15T01:09:23Z</t>
  </si>
  <si>
    <t>2013-03-18T12:02:58Z</t>
  </si>
  <si>
    <t>2013-04-30T18:33:06Z</t>
  </si>
  <si>
    <t>2013-05-14T15:25:07Z</t>
  </si>
  <si>
    <t>2013-05-14T21:26:57Z</t>
  </si>
  <si>
    <t>2013-05-20T20:46:13Z</t>
  </si>
  <si>
    <t>2013-07-31T15:00:22Z</t>
  </si>
  <si>
    <t>2011-12-01T22:16:35Z</t>
  </si>
  <si>
    <t>2012-01-20T15:26:55Z</t>
  </si>
  <si>
    <t>2011-11-17T21:53:55Z</t>
  </si>
  <si>
    <t>2012-05-24T03:05:14Z</t>
  </si>
  <si>
    <t>2012-11-02T22:49:59Z</t>
  </si>
  <si>
    <t>2012-11-08T16:39:26Z</t>
  </si>
  <si>
    <t>2013-01-24T01:13:24Z</t>
  </si>
  <si>
    <t>2013-01-28T21:03:43Z</t>
  </si>
  <si>
    <t>2013-03-15T01:16:51Z</t>
  </si>
  <si>
    <t>2013-06-20T16:08:35Z</t>
  </si>
  <si>
    <t>2012-04-27T15:05:47Z</t>
  </si>
  <si>
    <t>2012-05-30T15:14:25Z</t>
  </si>
  <si>
    <t>2013-08-07T20:11:16Z</t>
  </si>
  <si>
    <t>2013-09-11T01:12:58Z</t>
  </si>
  <si>
    <t>2012-10-12T00:22:14Z</t>
  </si>
  <si>
    <t>2013-03-05T22:47:43Z</t>
  </si>
  <si>
    <t>2013-04-05T23:12:58Z</t>
  </si>
  <si>
    <t>2013-04-08T17:25:56Z</t>
  </si>
  <si>
    <t>2012-09-12T21:00:11Z</t>
  </si>
  <si>
    <t>2012-03-06T23:47:28Z</t>
  </si>
  <si>
    <t>2013-06-24T19:29:39Z</t>
  </si>
  <si>
    <t>2013-07-17T22:23:17Z</t>
  </si>
  <si>
    <t>2013-08-15T05:37:21Z</t>
  </si>
  <si>
    <t>2013-08-30T15:00:57Z</t>
  </si>
  <si>
    <t>2013-03-12T17:51:46Z</t>
  </si>
  <si>
    <t>2013-04-09T20:00:31Z</t>
  </si>
  <si>
    <t>2013-04-10T19:06:07Z</t>
  </si>
  <si>
    <t>2013-04-16T20:13:06Z</t>
  </si>
  <si>
    <t>2013-07-07T15:37:10Z</t>
  </si>
  <si>
    <t>2013-07-12T15:07:31Z</t>
  </si>
  <si>
    <t>2013-07-24T01:50:59Z</t>
  </si>
  <si>
    <t>2013-07-08T18:47:01Z</t>
  </si>
  <si>
    <t>2013-07-31T00:03:26Z</t>
  </si>
  <si>
    <t>2012-08-08T19:47:57Z</t>
  </si>
  <si>
    <t>2011-11-15T21:51:02Z</t>
  </si>
  <si>
    <t>2012-09-18T14:25:37Z</t>
  </si>
  <si>
    <t>2012-09-21T16:24:08Z</t>
  </si>
  <si>
    <t>2013-01-02T21:18:43Z</t>
  </si>
  <si>
    <t>2013-01-10T15:53:03Z</t>
  </si>
  <si>
    <t>2013-07-24T19:48:48Z</t>
  </si>
  <si>
    <t>2012-10-18T19:27:45Z</t>
  </si>
  <si>
    <t>2012-12-18T16:23:34Z</t>
  </si>
  <si>
    <t>2013-02-14T18:21:05Z</t>
  </si>
  <si>
    <t>2012-09-05T22:34:40Z</t>
  </si>
  <si>
    <t>2012-09-09T20:54:27Z</t>
  </si>
  <si>
    <t>2012-12-14T23:52:06Z</t>
  </si>
  <si>
    <t>2013-01-05T01:56:36Z</t>
  </si>
  <si>
    <t>2013-06-19T03:48:08Z</t>
  </si>
  <si>
    <t>2013-09-11T19:14:24Z</t>
  </si>
  <si>
    <t>2012-07-06T16:10:53Z</t>
  </si>
  <si>
    <t>2013-01-25T03:31:59Z</t>
  </si>
  <si>
    <t>2013-05-23T18:11:20Z</t>
  </si>
  <si>
    <t>2013-01-25T06:24:24Z</t>
  </si>
  <si>
    <t>2013-04-12T19:58:47Z</t>
  </si>
  <si>
    <t>2013-09-07T03:08:54Z</t>
  </si>
  <si>
    <t>2013-03-05T23:04:45Z</t>
  </si>
  <si>
    <t>2013-06-18T22:50:53Z</t>
  </si>
  <si>
    <t>2012-03-06T14:30:40Z</t>
  </si>
  <si>
    <t>2012-12-20T19:12:53Z</t>
  </si>
  <si>
    <t>2013-01-02T20:33:46Z</t>
  </si>
  <si>
    <t>2013-01-22T18:07:17Z</t>
  </si>
  <si>
    <t>2013-01-24T01:09:46Z</t>
  </si>
  <si>
    <t>2013-05-16T15:49:33Z</t>
  </si>
  <si>
    <t>2012-01-12T19:16:28Z</t>
  </si>
  <si>
    <t>2012-05-16T19:06:30Z</t>
  </si>
  <si>
    <t>2012-10-22T18:59:59Z</t>
  </si>
  <si>
    <t>2012-12-17T19:23:06Z</t>
  </si>
  <si>
    <t>2012-12-19T16:25:03Z</t>
  </si>
  <si>
    <t>2013-04-16T17:57:55Z</t>
  </si>
  <si>
    <t>2013-07-23T15:27:26Z</t>
  </si>
  <si>
    <t>2011-11-30T16:25:57Z</t>
  </si>
  <si>
    <t>2012-03-20T17:38:23Z</t>
  </si>
  <si>
    <t>2012-08-07T19:03:56Z</t>
  </si>
  <si>
    <t>2012-09-07T12:56:20Z</t>
  </si>
  <si>
    <t>2012-12-19T19:57:20Z</t>
  </si>
  <si>
    <t>2013-01-15T23:50:42Z</t>
  </si>
  <si>
    <t>2012-01-12T16:27:13Z</t>
  </si>
  <si>
    <t>2012-10-19T17:12:42Z</t>
  </si>
  <si>
    <t>2012-06-13T18:06:40Z</t>
  </si>
  <si>
    <t>2012-10-10T20:15:56Z</t>
  </si>
  <si>
    <t>2012-10-11T13:28:09Z</t>
  </si>
  <si>
    <t>2013-01-18T23:38:08Z</t>
  </si>
  <si>
    <t>2013-04-12T15:27:27Z</t>
  </si>
  <si>
    <t>2012-03-02T11:53:23Z</t>
  </si>
  <si>
    <t>2012-06-01T22:04:30Z</t>
  </si>
  <si>
    <t>2013-02-20T00:19:42Z</t>
  </si>
  <si>
    <t>2013-04-08T21:24:52Z</t>
  </si>
  <si>
    <t>2013-04-09T22:28:42Z</t>
  </si>
  <si>
    <t>2013-04-16T18:27:35Z</t>
  </si>
  <si>
    <t>2013-04-23T14:01:45Z</t>
  </si>
  <si>
    <t>2013-05-31T21:54:21Z</t>
  </si>
  <si>
    <t>2013-06-06T13:22:22Z</t>
  </si>
  <si>
    <t>2012-08-23T20:23:30Z</t>
  </si>
  <si>
    <t>2012-01-10T15:56:59Z</t>
  </si>
  <si>
    <t>2012-10-15T13:28:25Z</t>
  </si>
  <si>
    <t>2013-01-09T16:31:52Z</t>
  </si>
  <si>
    <t>2013-07-26T23:39:57Z</t>
  </si>
  <si>
    <t>2013-03-21T21:04:43Z</t>
  </si>
  <si>
    <t>2013-03-21T21:29:17Z</t>
  </si>
  <si>
    <t>2013-04-19T00:56:51Z</t>
  </si>
  <si>
    <t>2013-07-29T19:57:21Z</t>
  </si>
  <si>
    <t>2012-07-05T20:09:04Z</t>
  </si>
  <si>
    <t>2012-09-09T01:13:26Z</t>
  </si>
  <si>
    <t>2013-02-01T18:02:20Z</t>
  </si>
  <si>
    <t>2012-12-19T18:14:08Z</t>
  </si>
  <si>
    <t>2013-01-02T17:08:28Z</t>
  </si>
  <si>
    <t>2013-01-07T23:51:06Z</t>
  </si>
  <si>
    <t>2013-01-26T00:13:36Z</t>
  </si>
  <si>
    <t>2013-03-08T20:35:51Z</t>
  </si>
  <si>
    <t>2013-03-15T18:56:18Z</t>
  </si>
  <si>
    <t>2013-04-17T23:41:25Z</t>
  </si>
  <si>
    <t>2013-05-13T14:02:12Z</t>
  </si>
  <si>
    <t>2013-05-29T21:32:00Z</t>
  </si>
  <si>
    <t>2013-06-13T17:53:28Z</t>
  </si>
  <si>
    <t>2013-06-19T20:18:30Z</t>
  </si>
  <si>
    <t>2013-07-11T18:17:04Z</t>
  </si>
  <si>
    <t>2012-12-11T13:18:45Z</t>
  </si>
  <si>
    <t>2012-10-05T19:47:32Z</t>
  </si>
  <si>
    <t>2012-10-10T14:29:36Z</t>
  </si>
  <si>
    <t>2012-10-10T18:48:48Z</t>
  </si>
  <si>
    <t>2012-10-11T15:39:34Z</t>
  </si>
  <si>
    <t>2013-01-17T21:46:32Z</t>
  </si>
  <si>
    <t>2012-10-15T13:41:07Z</t>
  </si>
  <si>
    <t>2012-11-13T23:48:18Z</t>
  </si>
  <si>
    <t>2013-03-19T15:30:56Z</t>
  </si>
  <si>
    <t>2013-07-31T16:15:57Z</t>
  </si>
  <si>
    <t>2013-06-17T21:29:52Z</t>
  </si>
  <si>
    <t>2013-06-18T22:52:04Z</t>
  </si>
  <si>
    <t>2013-07-24T22:29:03Z</t>
  </si>
  <si>
    <t>2012-09-08T02:47:46Z</t>
  </si>
  <si>
    <t>2012-07-16T14:53:58Z</t>
  </si>
  <si>
    <t>2012-01-06T22:22:51Z</t>
  </si>
  <si>
    <t>2012-10-10T20:31:08Z</t>
  </si>
  <si>
    <t>2012-11-20T17:00:21Z</t>
  </si>
  <si>
    <t>2012-12-19T20:36:21Z</t>
  </si>
  <si>
    <t>2013-07-31T18:54:28Z</t>
  </si>
  <si>
    <t>2012-03-21T19:40:38Z</t>
  </si>
  <si>
    <t>2013-04-24T21:03:07Z</t>
  </si>
  <si>
    <t>2013-07-02T12:50:52Z</t>
  </si>
  <si>
    <t>2012-01-20T00:33:44Z</t>
  </si>
  <si>
    <t>2013-01-17T16:05:12Z</t>
  </si>
  <si>
    <t>2011-11-29T22:08:32Z</t>
  </si>
  <si>
    <t>2012-10-11T15:36:28Z</t>
  </si>
  <si>
    <t>2011-11-17T22:31:36Z</t>
  </si>
  <si>
    <t>2012-03-06T23:23:29Z</t>
  </si>
  <si>
    <t>2012-12-19T21:03:52Z</t>
  </si>
  <si>
    <t>2012-07-05T21:04:28Z</t>
  </si>
  <si>
    <t>2011-11-28T21:32:04Z</t>
  </si>
  <si>
    <t>2012-04-13T17:34:37Z</t>
  </si>
  <si>
    <t>2011-11-17T20:21:01Z</t>
  </si>
  <si>
    <t>2011-11-28T19:30:20Z</t>
  </si>
  <si>
    <t>2012-03-14T20:37:30Z</t>
  </si>
  <si>
    <t>2012-12-27T20:26:03Z</t>
  </si>
  <si>
    <t>2013-01-02T20:29:10Z</t>
  </si>
  <si>
    <t>2013-06-11T13:59:27Z</t>
  </si>
  <si>
    <t>2012-01-19T19:33:09Z</t>
  </si>
  <si>
    <t>2012-09-12T00:33:34Z</t>
  </si>
  <si>
    <t>2012-03-29T16:18:48Z</t>
  </si>
  <si>
    <t>2012-07-06T14:27:50Z</t>
  </si>
  <si>
    <t>2012-09-24T17:17:23Z</t>
  </si>
  <si>
    <t>2012-10-09T15:17:32Z</t>
  </si>
  <si>
    <t>2013-09-10T15:37:29Z</t>
  </si>
  <si>
    <t>2013-01-17T20:01:44Z</t>
  </si>
  <si>
    <t>2012-10-15T14:38:51Z</t>
  </si>
  <si>
    <t>2013-07-23T22:33:14Z</t>
  </si>
  <si>
    <t>2012-10-30T21:10:42Z</t>
  </si>
  <si>
    <t>2012-11-08T16:30:11Z</t>
  </si>
  <si>
    <t>2013-01-17T23:17:20Z</t>
  </si>
  <si>
    <t>2012-02-16T22:47:01Z</t>
  </si>
  <si>
    <t>2013-01-02T18:56:34Z</t>
  </si>
  <si>
    <t>2013-01-25T20:54:02Z</t>
  </si>
  <si>
    <t>2012-09-07T00:28:49Z</t>
  </si>
  <si>
    <t>2012-09-04T18:56:36Z</t>
  </si>
  <si>
    <t>2013-03-07T20:28:23Z</t>
  </si>
  <si>
    <t>2012-07-05T19:39:03Z</t>
  </si>
  <si>
    <t>2013-03-01T16:54:02Z</t>
  </si>
  <si>
    <t>2013-01-22T15:32:31Z</t>
  </si>
  <si>
    <t>2012-06-05T13:18:22Z</t>
  </si>
  <si>
    <t>2013-01-26T22:17:53Z</t>
  </si>
  <si>
    <t>2013-04-30T19:20:55Z</t>
  </si>
  <si>
    <t>2013-01-07T18:41:55Z</t>
  </si>
  <si>
    <t>2013-06-11T19:17:52Z</t>
  </si>
  <si>
    <t>2012-04-19T20:22:16Z</t>
  </si>
  <si>
    <t>2012-11-18T02:50:22Z</t>
  </si>
  <si>
    <t>2013-06-11T18:50:30Z</t>
  </si>
  <si>
    <t>2013-05-16T15:03:32Z</t>
  </si>
  <si>
    <t>2013-03-21T21:21:17Z</t>
  </si>
  <si>
    <t>2013-05-10T02:48:47Z</t>
  </si>
  <si>
    <t>2013-05-14T20:47:01Z</t>
  </si>
  <si>
    <t>2013-05-15T15:22:29Z</t>
  </si>
  <si>
    <t>2013-05-16T18:43:59Z</t>
  </si>
  <si>
    <t>2012-05-17T18:01:33Z</t>
  </si>
  <si>
    <t>2013-03-26T16:05:28Z</t>
  </si>
  <si>
    <t>2011-12-14T16:46:18Z</t>
  </si>
  <si>
    <t>2012-05-08T21:14:39Z</t>
  </si>
  <si>
    <t>2012-10-16T00:27:23Z</t>
  </si>
  <si>
    <t>2013-01-25T04:37:16Z</t>
  </si>
  <si>
    <t>2013-01-25T05:28:53Z</t>
  </si>
  <si>
    <t>2013-03-20T17:50:20Z</t>
  </si>
  <si>
    <t>2013-04-17T16:49:01Z</t>
  </si>
  <si>
    <t>2013-04-18T19:17:54Z</t>
  </si>
  <si>
    <t>2013-04-19T14:51:40Z</t>
  </si>
  <si>
    <t>2013-04-19T15:38:26Z</t>
  </si>
  <si>
    <t>2013-07-22T18:33:03Z</t>
  </si>
  <si>
    <t>2012-09-11T23:54:12Z</t>
  </si>
  <si>
    <t>2013-03-21T21:24:31Z</t>
  </si>
  <si>
    <t>2012-09-11T21:50:30Z</t>
  </si>
  <si>
    <t>2012-10-13T19:43:30Z</t>
  </si>
  <si>
    <t>2012-10-26T16:50:44Z</t>
  </si>
  <si>
    <t>2013-03-20T17:47:34Z</t>
  </si>
  <si>
    <t>2013-03-20T14:12:33Z</t>
  </si>
  <si>
    <t>2012-05-10T16:33:02Z</t>
  </si>
  <si>
    <t>2012-09-11T19:28:49Z</t>
  </si>
  <si>
    <t>2012-02-09T20:15:14Z</t>
  </si>
  <si>
    <t>2013-01-02T20:26:34Z</t>
  </si>
  <si>
    <t>2011-11-22T00:18:30Z</t>
  </si>
  <si>
    <t>2013-04-03T20:31:52Z</t>
  </si>
  <si>
    <t>2012-09-21T19:19:07Z</t>
  </si>
  <si>
    <t>2013-03-22T13:37:56Z</t>
  </si>
  <si>
    <t>2011-11-28T18:55:53Z</t>
  </si>
  <si>
    <t>2013-01-24T20:16:57Z</t>
  </si>
  <si>
    <t>2013-05-07T19:22:48Z</t>
  </si>
  <si>
    <t>2013-05-16T18:02:18Z</t>
  </si>
  <si>
    <t>2013-05-21T01:57:50Z</t>
  </si>
  <si>
    <t>2013-03-07T23:19:28Z</t>
  </si>
  <si>
    <t>2011-10-26T16:14:45Z</t>
  </si>
  <si>
    <t>2012-10-12T19:45:08Z</t>
  </si>
  <si>
    <t>2011-10-18T21:19:50Z</t>
  </si>
  <si>
    <t>2011-10-28T16:29:54Z</t>
  </si>
  <si>
    <t>2011-11-25T13:54:58Z</t>
  </si>
  <si>
    <t>2012-01-04T19:16:25Z</t>
  </si>
  <si>
    <t>2012-10-09T19:40:42Z</t>
  </si>
  <si>
    <t>2012-10-13T18:52:18Z</t>
  </si>
  <si>
    <t>2012-10-22T19:09:38Z</t>
  </si>
  <si>
    <t>2013-01-17T14:45:57Z</t>
  </si>
  <si>
    <t>2011-11-30T18:06:00Z</t>
  </si>
  <si>
    <t>2012-12-14T18:59:34Z</t>
  </si>
  <si>
    <t>2012-12-20T19:01:50Z</t>
  </si>
  <si>
    <t>2012-02-17T14:36:55Z</t>
  </si>
  <si>
    <t>2012-03-20T17:36:34Z</t>
  </si>
  <si>
    <t>2012-12-18T18:18:31Z</t>
  </si>
  <si>
    <t>2011-11-29T16:58:41Z</t>
  </si>
  <si>
    <t>2013-03-08T17:53:37Z</t>
  </si>
  <si>
    <t>2012-12-19T21:03:10Z</t>
  </si>
  <si>
    <t>2013-01-14T22:12:08Z</t>
  </si>
  <si>
    <t>2013-01-10T15:31:27Z</t>
  </si>
  <si>
    <t>2011-10-17T17:58:31Z</t>
  </si>
  <si>
    <t>2013-07-01T21:34:44Z</t>
  </si>
  <si>
    <t>2012-01-12T16:06:14Z</t>
  </si>
  <si>
    <t>2012-02-02T23:35:55Z</t>
  </si>
  <si>
    <t>2012-02-08T16:10:29Z</t>
  </si>
  <si>
    <t>2012-03-20T17:49:28Z</t>
  </si>
  <si>
    <t>2012-02-06T22:01:48Z</t>
  </si>
  <si>
    <t>2012-02-06T22:53:29Z</t>
  </si>
  <si>
    <t>2012-02-07T20:59:36Z</t>
  </si>
  <si>
    <t>2012-02-13T13:49:12Z</t>
  </si>
  <si>
    <t>2012-02-15T21:30:57Z</t>
  </si>
  <si>
    <t>2012-02-17T18:00:57Z</t>
  </si>
  <si>
    <t>2012-02-17T20:56:11Z</t>
  </si>
  <si>
    <t>2012-01-31T19:21:02Z</t>
  </si>
  <si>
    <t>2012-05-01T14:35:39Z</t>
  </si>
  <si>
    <t>2012-03-19T16:47:41Z</t>
  </si>
  <si>
    <t>2012-02-14T14:46:37Z</t>
  </si>
  <si>
    <t>2012-02-08T21:43:35Z</t>
  </si>
  <si>
    <t>2012-02-08T22:08:13Z</t>
  </si>
  <si>
    <t>2012-02-16T19:54:31Z</t>
  </si>
  <si>
    <t>2012-02-17T16:03:47Z</t>
  </si>
  <si>
    <t>2012-02-17T16:12:25Z</t>
  </si>
  <si>
    <t>2012-01-30T18:09:04Z</t>
  </si>
  <si>
    <t>2012-01-31T16:53:40Z</t>
  </si>
  <si>
    <t>2012-03-12T19:16:31Z</t>
  </si>
  <si>
    <t>2012-01-10T17:37:48Z</t>
  </si>
  <si>
    <t>2012-01-11T19:07:40Z</t>
  </si>
  <si>
    <t>2012-12-28T03:36:59Z</t>
  </si>
  <si>
    <t>2013-03-20T15:20:18Z</t>
  </si>
  <si>
    <t>2011-10-22T01:13:07Z</t>
  </si>
  <si>
    <t>2012-01-18T18:42:39Z</t>
  </si>
  <si>
    <t>2013-04-02T20:18:39Z</t>
  </si>
  <si>
    <t>2013-04-09T20:13:27Z</t>
  </si>
  <si>
    <t>2012-06-29T17:42:35Z</t>
  </si>
  <si>
    <t>2013-02-07T23:42:57Z</t>
  </si>
  <si>
    <t>2013-07-17T15:27:23Z</t>
  </si>
  <si>
    <t>2012-12-19T19:11:58Z</t>
  </si>
  <si>
    <t>2013-01-02T19:13:26Z</t>
  </si>
  <si>
    <t>2012-07-10T15:16:13Z</t>
  </si>
  <si>
    <t>2012-08-07T18:40:58Z</t>
  </si>
  <si>
    <t>2013-09-10T03:41:01Z</t>
  </si>
  <si>
    <t>2012-07-11T14:20:08Z</t>
  </si>
  <si>
    <t>2013-05-21T02:50:02Z</t>
  </si>
  <si>
    <t>2013-05-21T13:03:11Z</t>
  </si>
  <si>
    <t>2013-05-21T16:39:36Z</t>
  </si>
  <si>
    <t>2013-05-21T16:40:44Z</t>
  </si>
  <si>
    <t>2013-05-21T18:08:57Z</t>
  </si>
  <si>
    <t>2013-06-20T14:31:09Z</t>
  </si>
  <si>
    <t>2013-06-26T20:43:48Z</t>
  </si>
  <si>
    <t>2013-07-19T20:31:26Z</t>
  </si>
  <si>
    <t>2013-08-02T20:33:14Z</t>
  </si>
  <si>
    <t>2013-07-08T18:49:34Z</t>
  </si>
  <si>
    <t>2013-07-12T01:26:54Z</t>
  </si>
  <si>
    <t>2013-01-31T12:53:23Z</t>
  </si>
  <si>
    <t>2013-02-04T19:40:09Z</t>
  </si>
  <si>
    <t>2013-05-21T02:12:28Z</t>
  </si>
  <si>
    <t>2013-01-22T20:05:24Z</t>
  </si>
  <si>
    <t>2013-01-22T21:03:05Z</t>
  </si>
  <si>
    <t>2013-01-23T16:55:02Z</t>
  </si>
  <si>
    <t>2013-01-23T17:59:58Z</t>
  </si>
  <si>
    <t>2013-01-28T13:55:34Z</t>
  </si>
  <si>
    <t>2013-02-04T21:11:30Z</t>
  </si>
  <si>
    <t>2013-03-05T19:03:05Z</t>
  </si>
  <si>
    <t>2013-04-23T14:01:13Z</t>
  </si>
  <si>
    <t>2013-04-23T17:24:01Z</t>
  </si>
  <si>
    <t>2013-04-23T18:26:57Z</t>
  </si>
  <si>
    <t>2013-04-24T19:40:15Z</t>
  </si>
  <si>
    <t>2013-05-08T13:48:12Z</t>
  </si>
  <si>
    <t>2013-05-16T18:35:53Z</t>
  </si>
  <si>
    <t>2013-01-23T16:55:56Z</t>
  </si>
  <si>
    <t>2013-01-22T13:36:46Z</t>
  </si>
  <si>
    <t>2013-01-23T15:32:52Z</t>
  </si>
  <si>
    <t>2013-04-09T19:04:53Z</t>
  </si>
  <si>
    <t>2013-04-18T18:07:26Z</t>
  </si>
  <si>
    <t>2013-04-23T13:45:21Z</t>
  </si>
  <si>
    <t>2013-04-12T14:37:09Z</t>
  </si>
  <si>
    <t>2011-11-22T02:26:29Z</t>
  </si>
  <si>
    <t>2011-11-22T02:36:13Z</t>
  </si>
  <si>
    <t>2012-04-06T16:35:29Z</t>
  </si>
  <si>
    <t>2013-01-24T00:09:23Z</t>
  </si>
  <si>
    <t>2013-09-11T15:59:58Z</t>
  </si>
  <si>
    <t>2013-03-15T18:37:25Z</t>
  </si>
  <si>
    <t>2013-06-17T19:36:52Z</t>
  </si>
  <si>
    <t>2013-04-12T15:34:12Z</t>
  </si>
  <si>
    <t>2013-04-12T16:11:25Z</t>
  </si>
  <si>
    <t>2012-01-18T20:11:19Z</t>
  </si>
  <si>
    <t>2013-08-02T20:24:15Z</t>
  </si>
  <si>
    <t>2012-02-06T19:06:32Z</t>
  </si>
  <si>
    <t>2012-04-04T19:10:01Z</t>
  </si>
  <si>
    <t>2012-05-01T20:50:36Z</t>
  </si>
  <si>
    <t>2012-01-26T22:13:35Z</t>
  </si>
  <si>
    <t>2013-04-23T17:23:01Z</t>
  </si>
  <si>
    <t>2012-01-25T20:29:21Z</t>
  </si>
  <si>
    <t>2013-02-04T19:19:58Z</t>
  </si>
  <si>
    <t>2012-04-20T19:27:55Z</t>
  </si>
  <si>
    <t>2012-01-27T23:57:24Z</t>
  </si>
  <si>
    <t>2012-11-09T15:24:11Z</t>
  </si>
  <si>
    <t>2012-11-14T18:35:16Z</t>
  </si>
  <si>
    <t>2013-03-01T20:17:39Z</t>
  </si>
  <si>
    <t>2013-05-31T19:45:38Z</t>
  </si>
  <si>
    <t>2011-10-18T14:24:05Z</t>
  </si>
  <si>
    <t>2011-10-26T21:28:10Z</t>
  </si>
  <si>
    <t>2012-01-30T14:12:22Z</t>
  </si>
  <si>
    <t>2012-01-30T14:13:22Z</t>
  </si>
  <si>
    <t>2012-02-28T19:00:56Z</t>
  </si>
  <si>
    <t>2012-02-28T20:14:54Z</t>
  </si>
  <si>
    <t>2012-02-29T20:37:49Z</t>
  </si>
  <si>
    <t>2012-02-29T21:05:58Z</t>
  </si>
  <si>
    <t>2012-04-24T17:07:30Z</t>
  </si>
  <si>
    <t>2013-03-08T19:55:33Z</t>
  </si>
  <si>
    <t>2013-06-07T19:38:14Z</t>
  </si>
  <si>
    <t>2013-09-11T20:35:46Z</t>
  </si>
  <si>
    <t>2013-03-18T17:35:30Z</t>
  </si>
  <si>
    <t>2013-01-25T06:17:25Z</t>
  </si>
  <si>
    <t>2012-01-27T19:35:32Z</t>
  </si>
  <si>
    <t>2012-01-27T19:56:30Z</t>
  </si>
  <si>
    <t>2013-04-08T13:26:04Z</t>
  </si>
  <si>
    <t>2013-04-02T20:32:57Z</t>
  </si>
  <si>
    <t>2012-02-22T21:17:14Z</t>
  </si>
  <si>
    <t>2012-02-22T21:18:51Z</t>
  </si>
  <si>
    <t>2012-07-03T21:13:15Z</t>
  </si>
  <si>
    <t>2013-04-09T21:56:28Z</t>
  </si>
  <si>
    <t>2013-01-26T03:54:43Z</t>
  </si>
  <si>
    <t>2012-02-02T23:03:12Z</t>
  </si>
  <si>
    <t>2012-09-29T05:42:59Z</t>
  </si>
  <si>
    <t>2013-02-28T23:22:33Z</t>
  </si>
  <si>
    <t>2013-04-17T15:28:50Z</t>
  </si>
  <si>
    <t>2011-10-25T12:00:25Z</t>
  </si>
  <si>
    <t>2012-02-28T19:48:33Z</t>
  </si>
  <si>
    <t>2012-06-01T22:06:57Z</t>
  </si>
  <si>
    <t>2011-10-14T20:06:54Z</t>
  </si>
  <si>
    <t>2011-10-14T21:03:46Z</t>
  </si>
  <si>
    <t>2011-11-29T18:35:06Z</t>
  </si>
  <si>
    <t>2012-04-27T14:20:54Z</t>
  </si>
  <si>
    <t>2012-02-28T22:27:15Z</t>
  </si>
  <si>
    <t>2012-02-29T20:00:39Z</t>
  </si>
  <si>
    <t>2012-03-01T17:36:07Z</t>
  </si>
  <si>
    <t>2012-03-01T17:55:32Z</t>
  </si>
  <si>
    <t>2012-03-02T15:40:16Z</t>
  </si>
  <si>
    <t>2012-03-02T15:52:30Z</t>
  </si>
  <si>
    <t>2013-01-04T21:21:28Z</t>
  </si>
  <si>
    <t>2011-11-15T17:18:52Z</t>
  </si>
  <si>
    <t>2012-09-28T19:11:31Z</t>
  </si>
  <si>
    <t>2012-09-28T07:25:59Z</t>
  </si>
  <si>
    <t>2013-07-19T23:05:22Z</t>
  </si>
  <si>
    <t>2013-07-25T21:00:17Z</t>
  </si>
  <si>
    <t>2011-12-23T17:53:12Z</t>
  </si>
  <si>
    <t>2012-12-20T19:29:37Z</t>
  </si>
  <si>
    <t>2013-02-13T19:30:29Z</t>
  </si>
  <si>
    <t>2011-10-24T17:29:10Z</t>
  </si>
  <si>
    <t>2011-11-02T17:55:46Z</t>
  </si>
  <si>
    <t>2012-02-07T20:54:35Z</t>
  </si>
  <si>
    <t>2012-03-22T15:37:19Z</t>
  </si>
  <si>
    <t>2012-03-22T19:32:10Z</t>
  </si>
  <si>
    <t>2013-01-29T23:47:35Z</t>
  </si>
  <si>
    <t>2013-02-27T18:43:38Z</t>
  </si>
  <si>
    <t>2013-02-28T21:00:23Z</t>
  </si>
  <si>
    <t>2013-04-15T14:36:52Z</t>
  </si>
  <si>
    <t>2011-10-31T14:34:20Z</t>
  </si>
  <si>
    <t>2012-04-30T21:54:59Z</t>
  </si>
  <si>
    <t>2012-06-15T20:08:43Z</t>
  </si>
  <si>
    <t>2012-07-16T18:35:43Z</t>
  </si>
  <si>
    <t>2012-09-10T14:59:43Z</t>
  </si>
  <si>
    <t>2013-04-09T20:21:57Z</t>
  </si>
  <si>
    <t>2012-05-01T12:24:28Z</t>
  </si>
  <si>
    <t>2011-11-15T21:48:57Z</t>
  </si>
  <si>
    <t>2013-01-09T20:24:23Z</t>
  </si>
  <si>
    <t>2013-02-04T16:30:44Z</t>
  </si>
  <si>
    <t>2012-10-13T00:39:07Z</t>
  </si>
  <si>
    <t>2012-06-15T20:19:31Z</t>
  </si>
  <si>
    <t>2012-12-20T14:48:20Z</t>
  </si>
  <si>
    <t>2013-01-03T22:12:46Z</t>
  </si>
  <si>
    <t>2012-08-26T18:49:06Z</t>
  </si>
  <si>
    <t>2012-11-22T00:55:22Z</t>
  </si>
  <si>
    <t>2012-11-01T16:29:05Z</t>
  </si>
  <si>
    <t>2012-11-01T21:49:44Z</t>
  </si>
  <si>
    <t>2012-07-10T11:52:43Z</t>
  </si>
  <si>
    <t>2012-07-12T19:59:42Z</t>
  </si>
  <si>
    <t>2013-09-05T01:38:59Z</t>
  </si>
  <si>
    <t>2013-07-02T20:57:21Z</t>
  </si>
  <si>
    <t>2012-05-09T21:09:41Z</t>
  </si>
  <si>
    <t>2012-08-28T23:28:15Z</t>
  </si>
  <si>
    <t>2013-08-09T22:23:36Z</t>
  </si>
  <si>
    <t>2012-02-06T22:49:28Z</t>
  </si>
  <si>
    <t>2013-04-10T20:57:24Z</t>
  </si>
  <si>
    <t>2013-04-09T20:28:12Z</t>
  </si>
  <si>
    <t>2011-10-07T19:16:23Z</t>
  </si>
  <si>
    <t>2011-11-16T20:20:01Z</t>
  </si>
  <si>
    <t>2011-12-12T22:51:16Z</t>
  </si>
  <si>
    <t>2013-01-02T20:21:26Z</t>
  </si>
  <si>
    <t>2012-10-12T00:05:56Z</t>
  </si>
  <si>
    <t>2012-03-16T12:52:58Z</t>
  </si>
  <si>
    <t>2011-11-18T20:48:23Z</t>
  </si>
  <si>
    <t>2012-03-02T15:59:50Z</t>
  </si>
  <si>
    <t>2011-10-14T12:31:52Z</t>
  </si>
  <si>
    <t>2012-01-10T15:47:22Z</t>
  </si>
  <si>
    <t>2012-01-12T18:14:48Z</t>
  </si>
  <si>
    <t>2012-01-18T17:42:12Z</t>
  </si>
  <si>
    <t>2012-03-05T22:49:35Z</t>
  </si>
  <si>
    <t>2012-03-26T15:51:23Z</t>
  </si>
  <si>
    <t>2012-10-22T18:08:17Z</t>
  </si>
  <si>
    <t>2011-11-21T16:30:10Z</t>
  </si>
  <si>
    <t>2011-11-30T16:19:28Z</t>
  </si>
  <si>
    <t>2011-11-30T19:48:38Z</t>
  </si>
  <si>
    <t>2012-01-09T14:14:36Z</t>
  </si>
  <si>
    <t>2012-01-10T16:11:48Z</t>
  </si>
  <si>
    <t>2012-01-17T22:32:34Z</t>
  </si>
  <si>
    <t>2012-01-19T17:15:07Z</t>
  </si>
  <si>
    <t>2012-02-03T19:58:34Z</t>
  </si>
  <si>
    <t>2012-02-27T21:48:01Z</t>
  </si>
  <si>
    <t>2012-02-27T22:21:51Z</t>
  </si>
  <si>
    <t>2012-02-28T18:50:50Z</t>
  </si>
  <si>
    <t>2012-02-28T18:58:19Z</t>
  </si>
  <si>
    <t>2012-02-28T21:30:07Z</t>
  </si>
  <si>
    <t>2012-02-28T21:36:11Z</t>
  </si>
  <si>
    <t>2012-02-28T21:44:05Z</t>
  </si>
  <si>
    <t>2012-02-29T22:01:08Z</t>
  </si>
  <si>
    <t>2012-02-29T22:02:54Z</t>
  </si>
  <si>
    <t>2012-01-12T14:17:56Z</t>
  </si>
  <si>
    <t>2011-11-16T16:31:23Z</t>
  </si>
  <si>
    <t>2011-11-29T21:54:22Z</t>
  </si>
  <si>
    <t>2011-11-28T19:36:13Z</t>
  </si>
  <si>
    <t>2011-11-28T21:24:26Z</t>
  </si>
  <si>
    <t>2011-12-05T21:02:10Z</t>
  </si>
  <si>
    <t>2012-01-11T13:24:42Z</t>
  </si>
  <si>
    <t>2012-10-12T19:41:50Z</t>
  </si>
  <si>
    <t>2012-10-11T17:41:33Z</t>
  </si>
  <si>
    <t>2012-10-15T21:03:57Z</t>
  </si>
  <si>
    <t>2012-10-16T23:13:37Z</t>
  </si>
  <si>
    <t>2013-01-02T22:48:04Z</t>
  </si>
  <si>
    <t>2012-03-07T20:13:15Z</t>
  </si>
  <si>
    <t>2012-01-11T16:15:13Z</t>
  </si>
  <si>
    <t>2012-01-06T22:02:09Z</t>
  </si>
  <si>
    <t>2012-03-12T19:06:21Z</t>
  </si>
  <si>
    <t>2013-04-23T20:19:25Z</t>
  </si>
  <si>
    <t>2013-04-23T18:28:14Z</t>
  </si>
  <si>
    <t>2013-04-24T20:51:38Z</t>
  </si>
  <si>
    <t>2013-05-23T12:32:40Z</t>
  </si>
  <si>
    <t>2012-01-30T20:48:23Z</t>
  </si>
  <si>
    <t>2012-10-13T01:07:57Z</t>
  </si>
  <si>
    <t>2013-02-27T21:53:12Z</t>
  </si>
  <si>
    <t>2012-01-26T22:49:31Z</t>
  </si>
  <si>
    <t>2013-01-26T21:04:27Z</t>
  </si>
  <si>
    <t>2013-04-17T15:22:50Z</t>
  </si>
  <si>
    <t>2011-10-20T21:11:40Z</t>
  </si>
  <si>
    <t>2011-10-24T20:43:24Z</t>
  </si>
  <si>
    <t>2011-10-25T20:07:58Z</t>
  </si>
  <si>
    <t>2012-12-18T20:29:50Z</t>
  </si>
  <si>
    <t>2012-03-13T15:20:32Z</t>
  </si>
  <si>
    <t>2012-11-16T14:50:17Z</t>
  </si>
  <si>
    <t>2012-01-10T15:16:37Z</t>
  </si>
  <si>
    <t>2012-01-10T17:36:13Z</t>
  </si>
  <si>
    <t>2013-01-03T19:18:05Z</t>
  </si>
  <si>
    <t>2013-01-04T22:01:12Z</t>
  </si>
  <si>
    <t>2013-01-09T21:11:26Z</t>
  </si>
  <si>
    <t>2013-01-10T19:47:20Z</t>
  </si>
  <si>
    <t>2012-12-01T04:58:18Z</t>
  </si>
  <si>
    <t>2013-06-26T16:05:18Z</t>
  </si>
  <si>
    <t>2013-04-18T23:05:19Z</t>
  </si>
  <si>
    <t>2013-03-01T23:16:41Z</t>
  </si>
  <si>
    <t>2013-03-25T13:51:14Z</t>
  </si>
  <si>
    <t>2013-04-11T17:03:52Z</t>
  </si>
  <si>
    <t>2013-07-10T17:17:43Z</t>
  </si>
  <si>
    <t>2013-07-23T18:22:10Z</t>
  </si>
  <si>
    <t>2013-07-11T20:07:34Z</t>
  </si>
  <si>
    <t>Average</t>
  </si>
  <si>
    <t>1st Quartile</t>
  </si>
  <si>
    <t>2nd Quartile</t>
  </si>
  <si>
    <t>3rd Quartile</t>
  </si>
  <si>
    <t>9/22/2005 21:56:34</t>
  </si>
  <si>
    <t>2/21/2006 20:08:20</t>
  </si>
  <si>
    <t>2/20/2006 11:15:25</t>
  </si>
  <si>
    <t>1/25/2006 18:24:06</t>
  </si>
  <si>
    <t>1/15/2007 14:46:28</t>
  </si>
  <si>
    <t>7/28/2006 11:53:02</t>
  </si>
  <si>
    <t>1/17/2007 17:42:59</t>
  </si>
  <si>
    <t>4/30/2006 17:04:37</t>
  </si>
  <si>
    <t>5/26/2006 0:53:05</t>
  </si>
  <si>
    <t>5/30/2006 11:32:17</t>
  </si>
  <si>
    <t>1/17/2007 17:52:27</t>
  </si>
  <si>
    <t>12/18/2006 21:36:29</t>
  </si>
  <si>
    <t>8/20/2006 14:03:27</t>
  </si>
  <si>
    <t>8/15/2006 14:45:27</t>
  </si>
  <si>
    <t>7/30/2006 18:41:45</t>
  </si>
  <si>
    <t>7/26/2006 19:07:55</t>
  </si>
  <si>
    <t>12/14/2006 21:19:04</t>
  </si>
  <si>
    <t>5/28/2006 18:35:34</t>
  </si>
  <si>
    <t>4/21/2005 20:04:01</t>
  </si>
  <si>
    <t>10/20/2004 17:49:38</t>
  </si>
  <si>
    <t>9/13/2005 19:35:46</t>
  </si>
  <si>
    <t>12/26/2005 19:03:29</t>
  </si>
  <si>
    <t>12/27/2005 8:51:54</t>
  </si>
  <si>
    <t>5/23/2005 13:19:13</t>
  </si>
  <si>
    <t>11/24/2005 23:29:35</t>
  </si>
  <si>
    <t>12/29/2005 8:53:30</t>
  </si>
  <si>
    <t>2/20/2006 18:57:53</t>
  </si>
  <si>
    <t>1/23/2005 17:44:23</t>
  </si>
  <si>
    <t>2/27/2006 23:29:43</t>
  </si>
  <si>
    <t>3/21/2005 18:01:50</t>
  </si>
  <si>
    <t>2/26/2006 17:47:18</t>
  </si>
  <si>
    <t>3/20/2006 20:13:07</t>
  </si>
  <si>
    <t>8/18/2005 18:06:44</t>
  </si>
  <si>
    <t>9/24/2005 13:22:13</t>
  </si>
  <si>
    <t>3/27/2005 15:03:57</t>
  </si>
  <si>
    <t>2/19/2006 15:02:24</t>
  </si>
  <si>
    <t>2/19/2006 17:40:33</t>
  </si>
  <si>
    <t>6/30/2005 12:24:57</t>
  </si>
  <si>
    <t>3/20/2005 19:39:31</t>
  </si>
  <si>
    <t>2/13/2006 13:55:22</t>
  </si>
  <si>
    <t>2/23/2006 14:26:07</t>
  </si>
  <si>
    <t>12/27/2005 16:27:06</t>
  </si>
  <si>
    <t>2/17/2006 17:20:03</t>
  </si>
  <si>
    <t>2/23/2006 16:39:17</t>
  </si>
  <si>
    <t>2/19/2006 18:52:59</t>
  </si>
  <si>
    <t>1/22/2005 20:14:57</t>
  </si>
  <si>
    <t>4/26/2005 16:43:13</t>
  </si>
  <si>
    <t>12/25/2005 16:22:36</t>
  </si>
  <si>
    <t>12/26/2005 19:30:43</t>
  </si>
  <si>
    <t>8/19/2003 8:43:00</t>
  </si>
  <si>
    <t>3/28/2004 10:27:20</t>
  </si>
  <si>
    <t>10/19/2005 15:55:45</t>
  </si>
  <si>
    <t>12/27/2005 13:52:19</t>
  </si>
  <si>
    <t>10/24/2004 11:21:26</t>
  </si>
  <si>
    <t>12/27/2005 9:20:30</t>
  </si>
  <si>
    <t>1/22/2006 16:21:41</t>
  </si>
  <si>
    <t>1/23/2006 17:00:31</t>
  </si>
  <si>
    <t>1/16/2006 16:01:55</t>
  </si>
  <si>
    <t>12/29/2004 20:39:50</t>
  </si>
  <si>
    <t>12/30/2004 14:53:55</t>
  </si>
  <si>
    <t>12/30/2004 23:18:35</t>
  </si>
  <si>
    <t>12/31/2004 11:00:19</t>
  </si>
  <si>
    <t>10/25/2006 21:52:40</t>
  </si>
  <si>
    <t>1/13/2007 18:25:27</t>
  </si>
  <si>
    <t>5/17/2006 17:17:19</t>
  </si>
  <si>
    <t>3/18/2003 15:23:49</t>
  </si>
  <si>
    <t>8/27/2003 19:18:18</t>
  </si>
  <si>
    <t>8/17/2003 13:50:45</t>
  </si>
  <si>
    <t>8/28/2003 19:21:00</t>
  </si>
  <si>
    <t>9/15/2003 11:26:04</t>
  </si>
  <si>
    <t>9/18/2003 12:11:50</t>
  </si>
  <si>
    <t>9/19/2003 9:09:43</t>
  </si>
  <si>
    <t>10/13/2003 12:08:10</t>
  </si>
  <si>
    <t>9/13/2003 10:20:09</t>
  </si>
  <si>
    <t>10/26/2004 11:42:28</t>
  </si>
  <si>
    <t>5/23/2005 12:57:15</t>
  </si>
  <si>
    <t>12/31/2006 11:08:14</t>
  </si>
  <si>
    <t>8/25/2006 18:46:03</t>
  </si>
  <si>
    <t>8/27/2006 11:03:35</t>
  </si>
  <si>
    <t>3/16/2003 11:19:54</t>
  </si>
  <si>
    <t>5/19/2006 10:39:34</t>
  </si>
  <si>
    <t>5/19/2006 16:00:40</t>
  </si>
  <si>
    <t>3/28/2004 14:28:04</t>
  </si>
  <si>
    <t>3/15/2003 9:56:04</t>
  </si>
  <si>
    <t>3/17/2003 0:32:35</t>
  </si>
  <si>
    <t>9/30/2005 15:47:50</t>
  </si>
  <si>
    <t>9/21/2006 6:22:51</t>
  </si>
  <si>
    <t>6/22/2003 18:12:27</t>
  </si>
  <si>
    <t>6/24/2003 16:59:28</t>
  </si>
  <si>
    <t>7/19/2003 20:16:27</t>
  </si>
  <si>
    <t>12/27/2003 7:30:42</t>
  </si>
  <si>
    <t>1/28/2004 5:46:21</t>
  </si>
  <si>
    <t>3/15/2005 15:49:32</t>
  </si>
  <si>
    <t>11/19/2003 1:48:12</t>
  </si>
  <si>
    <t>1/18/2005 15:15:05</t>
  </si>
  <si>
    <t>1/21/2004 10:46:43</t>
  </si>
  <si>
    <t>3/29/2006 6:36:28</t>
  </si>
  <si>
    <t>6/14/2006 14:04:41</t>
  </si>
  <si>
    <t>6/16/2006 8:54:26</t>
  </si>
  <si>
    <t>5/20/2006 19:04:42</t>
  </si>
  <si>
    <t>5/23/2006 12:18:37</t>
  </si>
  <si>
    <t>2/27/2006 11:18:51</t>
  </si>
  <si>
    <t>4/17/2006 22:26:21</t>
  </si>
  <si>
    <t>2/22/2005 13:01:08</t>
  </si>
  <si>
    <t>8/13/2004 23:53:21</t>
  </si>
  <si>
    <t>1/16/2004 15:55:38</t>
  </si>
  <si>
    <t>11/27/2003 2:55:28</t>
  </si>
  <si>
    <t>1/21/2005 19:12:09</t>
  </si>
  <si>
    <t>7/29/2003 12:32:18</t>
  </si>
  <si>
    <t>1/15/2004 15:24:32</t>
  </si>
  <si>
    <t>12/31/2005 15:22:11</t>
  </si>
  <si>
    <t>10/25/2004 12:53:02</t>
  </si>
  <si>
    <t>4/24/2005 7:12:35</t>
  </si>
  <si>
    <t>10/25/2004 17:54:51</t>
  </si>
  <si>
    <t>5/29/2006 5:59:20</t>
  </si>
  <si>
    <t>2/18/2004 14:27:28</t>
  </si>
  <si>
    <t>6/16/2003 23:46:10</t>
  </si>
  <si>
    <t>6/23/2004 19:14:34</t>
  </si>
  <si>
    <t>7/28/2003 11:28:22</t>
  </si>
  <si>
    <t>5/17/2003 15:44:57</t>
  </si>
  <si>
    <t>5/25/2004 7:28:26</t>
  </si>
  <si>
    <t>8/15/2003 15:55:03</t>
  </si>
  <si>
    <t>12/18/2003 14:29:03</t>
  </si>
  <si>
    <t>8/15/2005 18:20:00</t>
  </si>
  <si>
    <t>4/29/2003 10:45:03</t>
  </si>
  <si>
    <t>2/22/2004 18:07:16</t>
  </si>
  <si>
    <t>2/15/2004 19:12:44</t>
  </si>
  <si>
    <t>4/29/2003 10:45:22</t>
  </si>
  <si>
    <t>9/21/2006 4:42:05</t>
  </si>
  <si>
    <t>6/27/2006 10:35:56</t>
  </si>
  <si>
    <t>7/16/2003 22:46:20</t>
  </si>
  <si>
    <t>7/28/2003 18:26:01</t>
  </si>
  <si>
    <t>3/20/2003 2:46:32</t>
  </si>
  <si>
    <t>1/13/2007 9:45:14</t>
  </si>
  <si>
    <t>10/17/2005 17:00:55</t>
  </si>
  <si>
    <t>5/15/2003 8:30:02</t>
  </si>
  <si>
    <t>12/24/2006 15:10:27</t>
  </si>
  <si>
    <t>4/21/2003 19:26:15</t>
  </si>
  <si>
    <t>4/27/2003 12:52:53</t>
  </si>
  <si>
    <t>4/27/2003 14:45:04</t>
  </si>
  <si>
    <t>5/23/2003 12:13:15</t>
  </si>
  <si>
    <t>3/24/2003 14:33:58</t>
  </si>
  <si>
    <t>1/20/2004 15:23:59</t>
  </si>
  <si>
    <t>9/30/2004 3:16:46</t>
  </si>
  <si>
    <t>12/19/2003 9:01:43</t>
  </si>
  <si>
    <t>9/27/2004 13:09:03</t>
  </si>
  <si>
    <t>9/25/2003 16:59:19</t>
  </si>
  <si>
    <t>6/15/2004 7:33:44</t>
  </si>
  <si>
    <t>4/23/2004 11:42:58</t>
  </si>
  <si>
    <t>2/20/2005 21:46:41</t>
  </si>
  <si>
    <t>4/21/2004 13:33:37</t>
  </si>
  <si>
    <t>2/24/2005 17:05:51</t>
  </si>
  <si>
    <t>4/20/2004 22:19:27</t>
  </si>
  <si>
    <t>6/29/2004 13:06:04</t>
  </si>
  <si>
    <t>4/22/2004 14:26:48</t>
  </si>
  <si>
    <t>9/27/2004 21:00:04</t>
  </si>
  <si>
    <t>3/28/2004 21:29:37</t>
  </si>
  <si>
    <t>12/14/2004 19:01:29</t>
  </si>
  <si>
    <t>6/26/2004 18:29:31</t>
  </si>
  <si>
    <t>6/24/2004 16:48:53</t>
  </si>
  <si>
    <t>6/23/2004 9:16:32</t>
  </si>
  <si>
    <t>4/16/2004 9:39:57</t>
  </si>
  <si>
    <t>10/19/2003 2:30:17</t>
  </si>
  <si>
    <t>10/20/2003 7:19:33</t>
  </si>
  <si>
    <t>9/30/2004 20:26:45</t>
  </si>
  <si>
    <t>4/17/2003 20:38:40</t>
  </si>
  <si>
    <t>2/23/2005 17:59:29</t>
  </si>
  <si>
    <t>9/23/2004 13:40:38</t>
  </si>
  <si>
    <t>3/17/2003 19:19:25</t>
  </si>
  <si>
    <t>1/31/2004 8:50:45</t>
  </si>
  <si>
    <t>5/19/2003 9:14:11</t>
  </si>
  <si>
    <t>5/20/2003 14:06:43</t>
  </si>
  <si>
    <t>1/17/2005 8:45:38</t>
  </si>
  <si>
    <t>10/20/2003 13:37:10</t>
  </si>
  <si>
    <t>5/22/2003 15:19:48</t>
  </si>
  <si>
    <t>10/29/2004 9:52:37</t>
  </si>
  <si>
    <t>5/22/2003 12:32:48</t>
  </si>
  <si>
    <t>1/13/2005 10:10:55</t>
  </si>
  <si>
    <t>5/23/2003 14:20:09</t>
  </si>
  <si>
    <t>1/14/2005 16:30:17</t>
  </si>
  <si>
    <t>11/24/2004 0:52:03</t>
  </si>
  <si>
    <t>6/14/2003 17:55:44</t>
  </si>
  <si>
    <t>4/28/2004 13:58:16</t>
  </si>
  <si>
    <t>6/15/2003 16:56:09</t>
  </si>
  <si>
    <t>8/20/2003 12:05:35</t>
  </si>
  <si>
    <t>3/15/2004 10:14:39</t>
  </si>
  <si>
    <t>5/26/2003 14:29:53</t>
  </si>
  <si>
    <t>5/27/2003 11:54:18</t>
  </si>
  <si>
    <t>5/27/2003 14:07:16</t>
  </si>
  <si>
    <t>3/20/2003 15:04:16</t>
  </si>
  <si>
    <t>10/27/2003 9:31:28</t>
  </si>
  <si>
    <t>2/17/2004 17:19:26</t>
  </si>
  <si>
    <t>4/19/2004 17:58:56</t>
  </si>
  <si>
    <t>4/19/2004 18:49:59</t>
  </si>
  <si>
    <t>10/24/2003 8:49:49</t>
  </si>
  <si>
    <t>3/16/2003 18:03:56</t>
  </si>
  <si>
    <t>3/22/2004 17:38:25</t>
  </si>
  <si>
    <t>3/23/2004 16:28:54</t>
  </si>
  <si>
    <t>3/24/2004 15:19:20</t>
  </si>
  <si>
    <t>1/21/2005 21:19:51</t>
  </si>
  <si>
    <t>3/17/2004 22:44:43</t>
  </si>
  <si>
    <t>1/16/2005 21:35:37</t>
  </si>
  <si>
    <t>2/25/2005 16:16:53</t>
  </si>
  <si>
    <t>12/13/2004 22:25:06</t>
  </si>
  <si>
    <t>1/19/2005 22:59:37</t>
  </si>
  <si>
    <t>2/23/2005 14:41:48</t>
  </si>
  <si>
    <t>9/24/2003 20:49:50</t>
  </si>
  <si>
    <t>7/24/2003 12:39:17</t>
  </si>
  <si>
    <t>1/27/2004 5:50:09</t>
  </si>
  <si>
    <t>12/29/2003 6:14:50</t>
  </si>
  <si>
    <t>12/18/2003 7:57:21</t>
  </si>
  <si>
    <t>2/29/2004 9:21:33</t>
  </si>
  <si>
    <t>8/26/2003 13:10:12</t>
  </si>
  <si>
    <t>9/18/2003 20:16:13</t>
  </si>
  <si>
    <t>2/29/2004 6:07:37</t>
  </si>
  <si>
    <t>10/22/2003 20:22:07</t>
  </si>
  <si>
    <t>12/29/2003 15:37:28</t>
  </si>
  <si>
    <t>7/26/2003 14:05:05</t>
  </si>
  <si>
    <t>5/24/2004 12:42:44</t>
  </si>
  <si>
    <t>4/26/2003 12:10:44</t>
  </si>
  <si>
    <t>4/25/2003 8:35:01</t>
  </si>
  <si>
    <t>10/21/2004 20:36:33</t>
  </si>
  <si>
    <t>5/22/2003 13:02:47</t>
  </si>
  <si>
    <t>1/18/2005 20:57:21</t>
  </si>
  <si>
    <t>1/21/2005 15:58:04</t>
  </si>
  <si>
    <t>3/20/2003 11:45:59</t>
  </si>
  <si>
    <t>6/27/2003 13:50:38</t>
  </si>
  <si>
    <t>6/18/2003 11:06:31</t>
  </si>
  <si>
    <t>7/15/2004 12:49:51</t>
  </si>
  <si>
    <t>10/28/2003 17:21:14</t>
  </si>
  <si>
    <t>3/16/2003 17:49:16</t>
  </si>
  <si>
    <t>6/30/2003 19:11:10</t>
  </si>
  <si>
    <t>8/16/2003 13:30:04</t>
  </si>
  <si>
    <t>11/17/2004 18:09:44</t>
  </si>
  <si>
    <t>1/18/2004 22:27:26</t>
  </si>
  <si>
    <t>10/15/2003 21:02:24</t>
  </si>
  <si>
    <t>1/18/2005 21:28:18</t>
  </si>
  <si>
    <t>4/15/2003 20:31:19</t>
  </si>
  <si>
    <t>4/15/2003 23:29:40</t>
  </si>
  <si>
    <t>4/19/2003 21:59:09</t>
  </si>
  <si>
    <t>4/20/2003 20:05:38</t>
  </si>
  <si>
    <t>4/13/2003 0:24:45</t>
  </si>
  <si>
    <t>2/21/2005 20:50:05</t>
  </si>
  <si>
    <t>3/19/2006 17:13:14</t>
  </si>
  <si>
    <t>6/30/2006 9:43:31</t>
  </si>
  <si>
    <t>10/18/2006 12:28:22</t>
  </si>
  <si>
    <t>4/24/2006 12:15:29</t>
  </si>
  <si>
    <t>Description</t>
  </si>
  <si>
    <t>Accumulo</t>
  </si>
  <si>
    <t>Cocoon</t>
  </si>
  <si>
    <t>No. Of Manifested Component</t>
  </si>
  <si>
    <t>No. Of Commit</t>
  </si>
  <si>
    <t>Average Components per Commit</t>
  </si>
  <si>
    <t>Average No. Of Author per Commit</t>
  </si>
  <si>
    <t>Average No. Of Author per Component</t>
  </si>
  <si>
    <t>Average Effort per Component</t>
  </si>
  <si>
    <t>Minimum Effort per Component</t>
  </si>
  <si>
    <t>Maximum Effort per Component</t>
  </si>
  <si>
    <t>Average TDS per Component</t>
  </si>
  <si>
    <t>Average TDS Percentage Change per Component (TDS-PCCp)</t>
  </si>
  <si>
    <t>TDS PCCp - 1st Quartile</t>
  </si>
  <si>
    <t>TDS PCCp - 2nd Quartile</t>
  </si>
  <si>
    <t>TDS PCCp - 3rd Quartile</t>
  </si>
  <si>
    <t>TDS PCCp - Standard Deviation</t>
  </si>
  <si>
    <t>Human Intervention Cost</t>
  </si>
  <si>
    <t>Average Effort Percentage Change per Commit (Ef-PCCm)</t>
  </si>
  <si>
    <t>Weighted Ef-PCCm - 1st Quartile</t>
  </si>
  <si>
    <t>Weighted Ef-PCCm - 2nd Quartile</t>
  </si>
  <si>
    <t>Weighted Ef-PCCm - 3rd Quartile</t>
  </si>
  <si>
    <t>Maximum Iteration for Replication Dynamic</t>
  </si>
  <si>
    <t>Initial Probability of Population (n=3)</t>
  </si>
  <si>
    <t>1/n</t>
  </si>
  <si>
    <t>Benchmark Scenarios</t>
  </si>
  <si>
    <t>Effectiveness of ReplicationDyanamic</t>
  </si>
  <si>
    <t>Average Percentage Change - Cost</t>
  </si>
  <si>
    <t>S1</t>
  </si>
  <si>
    <t>S2</t>
  </si>
  <si>
    <t>S3</t>
  </si>
  <si>
    <t>Average Percentage Change - TDS</t>
  </si>
  <si>
    <t>* 100 of the above table</t>
  </si>
  <si>
    <t>Cost Analysis (One-Tailed, Alternative Hypothesis is random samples from proposed appoarch are less than random samples from the traditional approach)</t>
  </si>
  <si>
    <t>MWU stat</t>
  </si>
  <si>
    <t>asymptotic(p-value)</t>
  </si>
  <si>
    <t>TDS Analysis (One-Tailed, Alternative Hypothesis is random samples from proposed appoarch are greater than random samples from the traditional approach)</t>
  </si>
  <si>
    <t>Jaccard Index (One-Tailed, Alternative Hypothesis is random samples from architectural weighting are greater than random samples from severity weighting)</t>
  </si>
  <si>
    <t>Benchmark Metrics</t>
  </si>
  <si>
    <t>Jaccard Index of Functionality and Archtectural Weighting</t>
  </si>
  <si>
    <t>Jaccard Index of Functionality and Severity 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</si>
</sst>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dd/mm/yyyy\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358F-9726-415E-A5E3-F44CC9050367}">
  <dimension ref="A1:G41"/>
  <sheetViews>
    <sheetView workbookViewId="0">
      <selection activeCell="F39" sqref="F39"/>
    </sheetView>
  </sheetViews>
  <sheetFormatPr defaultRowHeight="15"/>
  <cols>
    <col min="1" max="1" width="21.28515625" customWidth="1"/>
    <col min="2" max="2" width="57.140625" customWidth="1"/>
    <col min="3" max="3" width="9.140625" customWidth="1"/>
    <col min="4" max="4" width="18.140625" customWidth="1"/>
    <col min="5" max="5" width="16.140625" customWidth="1"/>
    <col min="6" max="6" width="27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2">
        <v>40830.522129629629</v>
      </c>
      <c r="B2" t="s">
        <v>6</v>
      </c>
      <c r="C2">
        <v>8960</v>
      </c>
      <c r="D2" t="s">
        <v>7</v>
      </c>
      <c r="E2">
        <v>361.3800205973223</v>
      </c>
      <c r="F2">
        <v>4</v>
      </c>
      <c r="G2">
        <f>E2*F2</f>
        <v>1445.5200823892892</v>
      </c>
    </row>
    <row r="3" spans="1:7">
      <c r="A3" s="2">
        <v>40830.522129629629</v>
      </c>
      <c r="B3" t="s">
        <v>8</v>
      </c>
      <c r="C3">
        <v>10880</v>
      </c>
      <c r="D3" t="s">
        <v>9</v>
      </c>
      <c r="E3">
        <v>10889.898989898989</v>
      </c>
      <c r="F3">
        <v>2</v>
      </c>
      <c r="G3">
        <f t="shared" ref="G3:G40" si="0">E3*F3</f>
        <v>21779.797979797979</v>
      </c>
    </row>
    <row r="4" spans="1:7">
      <c r="A4" s="2">
        <v>40830.522129629629</v>
      </c>
      <c r="B4" t="s">
        <v>10</v>
      </c>
      <c r="C4">
        <v>10880</v>
      </c>
      <c r="D4" t="s">
        <v>9</v>
      </c>
      <c r="E4">
        <v>10889.898989898989</v>
      </c>
      <c r="F4">
        <v>2</v>
      </c>
      <c r="G4">
        <f t="shared" si="0"/>
        <v>21779.797979797979</v>
      </c>
    </row>
    <row r="5" spans="1:7">
      <c r="A5" s="2">
        <v>40830.522129629629</v>
      </c>
      <c r="B5" t="s">
        <v>11</v>
      </c>
      <c r="C5">
        <v>6400</v>
      </c>
      <c r="D5" t="s">
        <v>12</v>
      </c>
      <c r="E5">
        <v>5103.252032520325</v>
      </c>
      <c r="F5">
        <v>2</v>
      </c>
      <c r="G5">
        <f t="shared" si="0"/>
        <v>10206.50406504065</v>
      </c>
    </row>
    <row r="6" spans="1:7">
      <c r="A6" s="2">
        <v>40830.522129629629</v>
      </c>
      <c r="B6" t="s">
        <v>13</v>
      </c>
      <c r="C6">
        <v>5760</v>
      </c>
      <c r="D6" t="s">
        <v>14</v>
      </c>
      <c r="E6">
        <v>6757.1428571428569</v>
      </c>
      <c r="F6">
        <v>4</v>
      </c>
      <c r="G6">
        <f t="shared" si="0"/>
        <v>27028.571428571428</v>
      </c>
    </row>
    <row r="7" spans="1:7">
      <c r="A7" s="2">
        <v>40830.522129629629</v>
      </c>
      <c r="B7" t="s">
        <v>15</v>
      </c>
      <c r="C7">
        <v>10880</v>
      </c>
      <c r="D7" t="s">
        <v>16</v>
      </c>
      <c r="E7">
        <v>3237.4233128834353</v>
      </c>
      <c r="F7">
        <v>2</v>
      </c>
      <c r="G7">
        <f t="shared" si="0"/>
        <v>6474.8466257668706</v>
      </c>
    </row>
    <row r="8" spans="1:7">
      <c r="A8" s="2">
        <v>40830.522129629629</v>
      </c>
      <c r="B8" t="s">
        <v>17</v>
      </c>
      <c r="C8">
        <v>11520</v>
      </c>
      <c r="D8" t="s">
        <v>18</v>
      </c>
      <c r="E8">
        <v>9831.0344827586214</v>
      </c>
      <c r="F8">
        <v>2</v>
      </c>
      <c r="G8">
        <f t="shared" si="0"/>
        <v>19662.068965517243</v>
      </c>
    </row>
    <row r="9" spans="1:7">
      <c r="A9" s="2">
        <v>40830.522129629629</v>
      </c>
      <c r="B9" t="s">
        <v>19</v>
      </c>
      <c r="C9">
        <v>7040</v>
      </c>
      <c r="D9" t="s">
        <v>20</v>
      </c>
      <c r="E9">
        <v>5718.181818181818</v>
      </c>
      <c r="F9">
        <v>2</v>
      </c>
      <c r="G9">
        <f t="shared" si="0"/>
        <v>11436.363636363636</v>
      </c>
    </row>
    <row r="10" spans="1:7">
      <c r="A10" s="2">
        <v>40830.522129629629</v>
      </c>
      <c r="B10" t="s">
        <v>21</v>
      </c>
      <c r="C10">
        <v>6400</v>
      </c>
      <c r="D10" t="s">
        <v>22</v>
      </c>
      <c r="E10">
        <v>4002.564102564103</v>
      </c>
      <c r="F10">
        <v>2</v>
      </c>
      <c r="G10">
        <f t="shared" si="0"/>
        <v>8005.128205128206</v>
      </c>
    </row>
    <row r="11" spans="1:7">
      <c r="A11" s="2">
        <v>40830.522129629629</v>
      </c>
      <c r="B11" t="s">
        <v>23</v>
      </c>
      <c r="C11">
        <v>7680</v>
      </c>
      <c r="D11" t="s">
        <v>24</v>
      </c>
      <c r="E11">
        <v>3963.4920634920632</v>
      </c>
      <c r="F11">
        <v>2</v>
      </c>
      <c r="G11">
        <f t="shared" si="0"/>
        <v>7926.9841269841263</v>
      </c>
    </row>
    <row r="12" spans="1:7">
      <c r="A12" s="2">
        <v>40830.522129629629</v>
      </c>
      <c r="B12" t="s">
        <v>25</v>
      </c>
      <c r="C12">
        <v>7680</v>
      </c>
      <c r="D12" t="s">
        <v>26</v>
      </c>
      <c r="E12">
        <v>6247.1074380165292</v>
      </c>
      <c r="F12">
        <v>2</v>
      </c>
      <c r="G12">
        <f t="shared" si="0"/>
        <v>12494.214876033058</v>
      </c>
    </row>
    <row r="13" spans="1:7">
      <c r="A13" s="2">
        <v>40830.522129629629</v>
      </c>
      <c r="B13" t="s">
        <v>27</v>
      </c>
      <c r="C13">
        <v>9600</v>
      </c>
      <c r="D13" t="s">
        <v>28</v>
      </c>
      <c r="E13">
        <v>10112.765957446809</v>
      </c>
      <c r="F13">
        <v>2</v>
      </c>
      <c r="G13">
        <f t="shared" si="0"/>
        <v>20225.531914893618</v>
      </c>
    </row>
    <row r="14" spans="1:7">
      <c r="A14" s="2">
        <v>40830.522129629629</v>
      </c>
      <c r="B14" t="s">
        <v>29</v>
      </c>
      <c r="C14">
        <v>7680</v>
      </c>
      <c r="D14" t="s">
        <v>30</v>
      </c>
      <c r="E14">
        <v>4339.3063583815028</v>
      </c>
      <c r="F14">
        <v>2</v>
      </c>
      <c r="G14">
        <f t="shared" si="0"/>
        <v>8678.6127167630057</v>
      </c>
    </row>
    <row r="15" spans="1:7">
      <c r="A15" s="2">
        <v>40830.522129629629</v>
      </c>
      <c r="B15" t="s">
        <v>31</v>
      </c>
      <c r="C15">
        <v>6400</v>
      </c>
      <c r="D15" t="s">
        <v>32</v>
      </c>
      <c r="E15">
        <v>2991.7874396135267</v>
      </c>
      <c r="F15">
        <v>2</v>
      </c>
      <c r="G15">
        <f t="shared" si="0"/>
        <v>5983.5748792270533</v>
      </c>
    </row>
    <row r="16" spans="1:7">
      <c r="A16" s="2">
        <v>40830.522129629629</v>
      </c>
      <c r="B16" t="s">
        <v>33</v>
      </c>
      <c r="C16">
        <v>7680</v>
      </c>
      <c r="D16" t="s">
        <v>34</v>
      </c>
      <c r="E16">
        <v>4791.7197452229302</v>
      </c>
      <c r="F16">
        <v>2</v>
      </c>
      <c r="G16">
        <f t="shared" si="0"/>
        <v>9583.4394904458604</v>
      </c>
    </row>
    <row r="17" spans="1:7">
      <c r="A17" s="2">
        <v>40830.522129629629</v>
      </c>
      <c r="B17" t="s">
        <v>35</v>
      </c>
      <c r="C17">
        <v>7040</v>
      </c>
      <c r="D17" t="s">
        <v>36</v>
      </c>
      <c r="E17">
        <v>281.36511375947998</v>
      </c>
      <c r="F17">
        <v>5</v>
      </c>
      <c r="G17">
        <f t="shared" si="0"/>
        <v>1406.8255687973999</v>
      </c>
    </row>
    <row r="18" spans="1:7">
      <c r="A18" s="2">
        <v>40830.522129629629</v>
      </c>
      <c r="B18" t="s">
        <v>37</v>
      </c>
      <c r="C18">
        <v>5760</v>
      </c>
      <c r="D18" t="s">
        <v>38</v>
      </c>
      <c r="E18">
        <v>233.52634626519975</v>
      </c>
      <c r="F18">
        <v>5</v>
      </c>
      <c r="G18">
        <f t="shared" si="0"/>
        <v>1167.6317313259988</v>
      </c>
    </row>
    <row r="19" spans="1:7">
      <c r="A19" s="2">
        <v>40830.522129629629</v>
      </c>
      <c r="B19" t="s">
        <v>39</v>
      </c>
      <c r="C19">
        <v>5760</v>
      </c>
      <c r="D19" t="s">
        <v>40</v>
      </c>
      <c r="E19">
        <v>257.54189944134077</v>
      </c>
      <c r="F19">
        <v>5</v>
      </c>
      <c r="G19">
        <f t="shared" si="0"/>
        <v>1287.7094972067039</v>
      </c>
    </row>
    <row r="20" spans="1:7">
      <c r="A20" s="2">
        <v>40830.522129629629</v>
      </c>
      <c r="B20" t="s">
        <v>41</v>
      </c>
      <c r="C20">
        <v>5760</v>
      </c>
      <c r="D20" t="s">
        <v>42</v>
      </c>
      <c r="E20">
        <v>251.86316432498472</v>
      </c>
      <c r="F20">
        <v>5</v>
      </c>
      <c r="G20">
        <f t="shared" si="0"/>
        <v>1259.3158216249235</v>
      </c>
    </row>
    <row r="21" spans="1:7">
      <c r="A21" s="2">
        <v>40830.522129629629</v>
      </c>
      <c r="B21" t="s">
        <v>43</v>
      </c>
      <c r="C21">
        <v>7040</v>
      </c>
      <c r="D21" t="s">
        <v>44</v>
      </c>
      <c r="E21">
        <v>295.72793704328274</v>
      </c>
      <c r="F21">
        <v>5</v>
      </c>
      <c r="G21">
        <f t="shared" si="0"/>
        <v>1478.6396852164137</v>
      </c>
    </row>
    <row r="22" spans="1:7">
      <c r="A22" s="2">
        <v>40830.522129629629</v>
      </c>
      <c r="B22" t="s">
        <v>45</v>
      </c>
      <c r="C22">
        <v>9600</v>
      </c>
      <c r="D22" t="s">
        <v>46</v>
      </c>
      <c r="E22">
        <v>648.24629773967263</v>
      </c>
      <c r="F22">
        <v>5</v>
      </c>
      <c r="G22">
        <f t="shared" si="0"/>
        <v>3241.2314886983631</v>
      </c>
    </row>
    <row r="23" spans="1:7">
      <c r="A23" s="2">
        <v>40830.522129629629</v>
      </c>
      <c r="B23" t="s">
        <v>47</v>
      </c>
      <c r="C23">
        <v>7040</v>
      </c>
      <c r="D23" t="s">
        <v>48</v>
      </c>
      <c r="E23">
        <v>294.17693169092945</v>
      </c>
      <c r="F23">
        <v>5</v>
      </c>
      <c r="G23">
        <f t="shared" si="0"/>
        <v>1470.8846584546473</v>
      </c>
    </row>
    <row r="24" spans="1:7">
      <c r="A24" s="2">
        <v>40830.522129629629</v>
      </c>
      <c r="B24" t="s">
        <v>49</v>
      </c>
      <c r="C24">
        <v>6400</v>
      </c>
      <c r="D24" t="s">
        <v>50</v>
      </c>
      <c r="E24">
        <v>272.52619324796274</v>
      </c>
      <c r="F24">
        <v>5</v>
      </c>
      <c r="G24">
        <f t="shared" si="0"/>
        <v>1362.6309662398137</v>
      </c>
    </row>
    <row r="25" spans="1:7">
      <c r="A25" s="2">
        <v>40830.522129629629</v>
      </c>
      <c r="B25" t="s">
        <v>51</v>
      </c>
      <c r="C25">
        <v>7680</v>
      </c>
      <c r="D25" t="s">
        <v>52</v>
      </c>
      <c r="E25">
        <v>280.76351016360934</v>
      </c>
      <c r="F25">
        <v>5</v>
      </c>
      <c r="G25">
        <f t="shared" si="0"/>
        <v>1403.8175508180466</v>
      </c>
    </row>
    <row r="26" spans="1:7">
      <c r="A26" s="2">
        <v>40830.522129629629</v>
      </c>
      <c r="B26" t="s">
        <v>53</v>
      </c>
      <c r="C26">
        <v>9600</v>
      </c>
      <c r="D26" t="s">
        <v>54</v>
      </c>
      <c r="E26">
        <v>637.89392774788621</v>
      </c>
      <c r="F26">
        <v>5</v>
      </c>
      <c r="G26">
        <f t="shared" si="0"/>
        <v>3189.469638739431</v>
      </c>
    </row>
    <row r="27" spans="1:7">
      <c r="A27" s="2">
        <v>40830.522129629629</v>
      </c>
      <c r="B27" t="s">
        <v>55</v>
      </c>
      <c r="C27">
        <v>7680</v>
      </c>
      <c r="D27" t="s">
        <v>56</v>
      </c>
      <c r="E27">
        <v>431.12033195020746</v>
      </c>
      <c r="F27">
        <v>5</v>
      </c>
      <c r="G27">
        <f t="shared" si="0"/>
        <v>2155.6016597510375</v>
      </c>
    </row>
    <row r="28" spans="1:7">
      <c r="A28" s="2">
        <v>40830.522129629629</v>
      </c>
      <c r="B28" t="s">
        <v>57</v>
      </c>
      <c r="C28">
        <v>14080</v>
      </c>
      <c r="D28" t="s">
        <v>58</v>
      </c>
      <c r="E28">
        <v>12360.176991150442</v>
      </c>
      <c r="F28">
        <v>1</v>
      </c>
      <c r="G28">
        <f t="shared" si="0"/>
        <v>12360.176991150442</v>
      </c>
    </row>
    <row r="29" spans="1:7">
      <c r="A29" s="2">
        <v>40830.522129629629</v>
      </c>
      <c r="B29" t="s">
        <v>59</v>
      </c>
      <c r="C29">
        <v>9600</v>
      </c>
      <c r="D29" t="s">
        <v>60</v>
      </c>
      <c r="E29">
        <v>9130.7692307692305</v>
      </c>
      <c r="F29">
        <v>1</v>
      </c>
      <c r="G29">
        <f t="shared" si="0"/>
        <v>9130.7692307692305</v>
      </c>
    </row>
    <row r="30" spans="1:7">
      <c r="A30" s="2">
        <v>40830.522129629629</v>
      </c>
      <c r="B30" t="s">
        <v>61</v>
      </c>
      <c r="C30">
        <v>5760</v>
      </c>
      <c r="D30" t="s">
        <v>62</v>
      </c>
      <c r="E30">
        <v>1921.0526315789473</v>
      </c>
      <c r="F30">
        <v>4</v>
      </c>
      <c r="G30">
        <f t="shared" si="0"/>
        <v>7684.2105263157891</v>
      </c>
    </row>
    <row r="31" spans="1:7">
      <c r="A31" s="2">
        <v>40830.522129629629</v>
      </c>
      <c r="B31" t="s">
        <v>63</v>
      </c>
      <c r="C31">
        <v>19200</v>
      </c>
      <c r="D31" t="s">
        <v>64</v>
      </c>
      <c r="E31">
        <v>3068.3168316831684</v>
      </c>
      <c r="F31">
        <v>4</v>
      </c>
      <c r="G31">
        <f t="shared" si="0"/>
        <v>12273.267326732674</v>
      </c>
    </row>
    <row r="32" spans="1:7">
      <c r="A32" s="2">
        <v>40830.522129629629</v>
      </c>
      <c r="B32" t="s">
        <v>65</v>
      </c>
      <c r="C32">
        <v>7680</v>
      </c>
      <c r="D32" t="s">
        <v>66</v>
      </c>
      <c r="E32">
        <v>6464.1025641025635</v>
      </c>
      <c r="F32">
        <v>4</v>
      </c>
      <c r="G32">
        <f t="shared" si="0"/>
        <v>25856.410256410254</v>
      </c>
    </row>
    <row r="33" spans="1:7">
      <c r="A33" s="2">
        <v>40830.522129629629</v>
      </c>
      <c r="B33" t="s">
        <v>67</v>
      </c>
      <c r="C33">
        <v>10880</v>
      </c>
      <c r="D33" t="s">
        <v>68</v>
      </c>
      <c r="E33">
        <v>13008.433734939759</v>
      </c>
      <c r="F33">
        <v>4</v>
      </c>
      <c r="G33">
        <f t="shared" si="0"/>
        <v>52033.734939759037</v>
      </c>
    </row>
    <row r="34" spans="1:7">
      <c r="A34" s="2">
        <v>40830.522129629629</v>
      </c>
      <c r="B34" t="s">
        <v>69</v>
      </c>
      <c r="C34">
        <v>5760</v>
      </c>
      <c r="D34" t="s">
        <v>70</v>
      </c>
      <c r="E34">
        <v>7380.5194805194806</v>
      </c>
      <c r="F34">
        <v>4</v>
      </c>
      <c r="G34">
        <f t="shared" si="0"/>
        <v>29522.077922077922</v>
      </c>
    </row>
    <row r="35" spans="1:7">
      <c r="A35" s="2">
        <v>40830.522129629629</v>
      </c>
      <c r="B35" t="s">
        <v>71</v>
      </c>
      <c r="C35">
        <v>5760</v>
      </c>
      <c r="D35" t="s">
        <v>70</v>
      </c>
      <c r="E35">
        <v>7380.5194805194806</v>
      </c>
      <c r="F35">
        <v>4</v>
      </c>
      <c r="G35">
        <f t="shared" si="0"/>
        <v>29522.077922077922</v>
      </c>
    </row>
    <row r="36" spans="1:7">
      <c r="A36" s="2">
        <v>40830.522129629629</v>
      </c>
      <c r="B36" t="s">
        <v>72</v>
      </c>
      <c r="C36">
        <v>5760</v>
      </c>
      <c r="D36" t="s">
        <v>70</v>
      </c>
      <c r="E36">
        <v>7380.5194805194806</v>
      </c>
      <c r="F36">
        <v>4</v>
      </c>
      <c r="G36">
        <f t="shared" si="0"/>
        <v>29522.077922077922</v>
      </c>
    </row>
    <row r="37" spans="1:7">
      <c r="A37" s="2">
        <v>40830.522129629629</v>
      </c>
      <c r="B37" t="s">
        <v>73</v>
      </c>
      <c r="C37">
        <v>16000</v>
      </c>
      <c r="D37" t="s">
        <v>74</v>
      </c>
      <c r="E37">
        <v>16394.845360824744</v>
      </c>
      <c r="F37">
        <v>4</v>
      </c>
      <c r="G37">
        <f t="shared" si="0"/>
        <v>65579.381443298975</v>
      </c>
    </row>
    <row r="38" spans="1:7">
      <c r="A38" s="2">
        <v>40830.522129629629</v>
      </c>
      <c r="B38" t="s">
        <v>75</v>
      </c>
      <c r="C38">
        <v>10240</v>
      </c>
      <c r="D38" t="s">
        <v>76</v>
      </c>
      <c r="E38">
        <v>6681.4569536423842</v>
      </c>
      <c r="F38">
        <v>4</v>
      </c>
      <c r="G38">
        <f t="shared" si="0"/>
        <v>26725.827814569537</v>
      </c>
    </row>
    <row r="39" spans="1:7">
      <c r="A39" s="2">
        <v>40830.522129629629</v>
      </c>
      <c r="B39" t="s">
        <v>77</v>
      </c>
      <c r="C39">
        <v>9600</v>
      </c>
      <c r="D39" t="s">
        <v>78</v>
      </c>
      <c r="E39">
        <v>2731.858407079646</v>
      </c>
      <c r="F39">
        <v>4</v>
      </c>
      <c r="G39">
        <f t="shared" si="0"/>
        <v>10927.433628318584</v>
      </c>
    </row>
    <row r="40" spans="1:7">
      <c r="A40" s="2">
        <v>40830.522129629629</v>
      </c>
      <c r="B40" t="s">
        <v>79</v>
      </c>
      <c r="C40">
        <v>16000</v>
      </c>
      <c r="D40" t="s">
        <v>74</v>
      </c>
      <c r="E40">
        <v>16394.845360824744</v>
      </c>
      <c r="F40">
        <v>4</v>
      </c>
      <c r="G40">
        <f t="shared" si="0"/>
        <v>65579.381443298975</v>
      </c>
    </row>
    <row r="41" spans="1:7">
      <c r="G41">
        <f>SUM(G2:G40)</f>
        <v>588851.54260644992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7C6B5-48F6-4A16-B9D1-0A91BB9658CE}">
  <dimension ref="A1:G6"/>
  <sheetViews>
    <sheetView workbookViewId="0">
      <selection activeCell="D14" sqref="D14"/>
    </sheetView>
  </sheetViews>
  <sheetFormatPr defaultRowHeight="15"/>
  <cols>
    <col min="1" max="1" width="21.140625" customWidth="1"/>
    <col min="2" max="2" width="49.140625" customWidth="1"/>
    <col min="3" max="3" width="6.85546875" customWidth="1"/>
    <col min="4" max="4" width="13.85546875" customWidth="1"/>
    <col min="5" max="5" width="26" customWidth="1"/>
    <col min="6" max="6" width="28.85546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>
        <v>37690.691493055558</v>
      </c>
      <c r="B2" t="s">
        <v>80</v>
      </c>
      <c r="C2">
        <v>10</v>
      </c>
      <c r="D2" t="s">
        <v>81</v>
      </c>
      <c r="E2">
        <v>88.888888888888886</v>
      </c>
      <c r="F2">
        <v>1</v>
      </c>
      <c r="G2">
        <f>E2*F2</f>
        <v>88.888888888888886</v>
      </c>
    </row>
    <row r="3" spans="1:7">
      <c r="A3" s="1">
        <v>37690.691493055558</v>
      </c>
      <c r="B3" t="s">
        <v>82</v>
      </c>
      <c r="C3">
        <v>2</v>
      </c>
      <c r="D3" t="s">
        <v>83</v>
      </c>
      <c r="E3">
        <v>80</v>
      </c>
      <c r="F3">
        <v>1</v>
      </c>
      <c r="G3">
        <f>E3*F3</f>
        <v>80</v>
      </c>
    </row>
    <row r="4" spans="1:7">
      <c r="A4" s="1">
        <v>37690.691493055558</v>
      </c>
      <c r="B4" t="s">
        <v>84</v>
      </c>
      <c r="C4">
        <v>2</v>
      </c>
      <c r="D4" t="s">
        <v>85</v>
      </c>
      <c r="E4">
        <v>96.875</v>
      </c>
      <c r="F4">
        <v>1</v>
      </c>
      <c r="G4">
        <f t="shared" ref="G4:G5" si="0">E4*F4</f>
        <v>96.875</v>
      </c>
    </row>
    <row r="5" spans="1:7">
      <c r="A5" s="1">
        <v>37690.691493055558</v>
      </c>
      <c r="B5" t="s">
        <v>86</v>
      </c>
      <c r="C5">
        <v>2</v>
      </c>
      <c r="D5" t="s">
        <v>87</v>
      </c>
      <c r="E5">
        <v>98.360655737704917</v>
      </c>
      <c r="F5">
        <v>1</v>
      </c>
      <c r="G5">
        <f t="shared" si="0"/>
        <v>98.360655737704917</v>
      </c>
    </row>
    <row r="6" spans="1:7">
      <c r="G6">
        <f>SUM(G2:G5)</f>
        <v>364.12454462659383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293C-9690-450B-A844-3821A5795868}">
  <dimension ref="A1:N46"/>
  <sheetViews>
    <sheetView topLeftCell="F24" workbookViewId="0">
      <selection activeCell="O41" sqref="O41"/>
    </sheetView>
  </sheetViews>
  <sheetFormatPr defaultRowHeight="15"/>
  <cols>
    <col min="1" max="1" width="32.7109375" customWidth="1"/>
    <col min="6" max="6" width="25.7109375" customWidth="1"/>
    <col min="7" max="7" width="17.42578125" customWidth="1"/>
    <col min="9" max="9" width="16.85546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88</v>
      </c>
      <c r="H1" t="s">
        <v>89</v>
      </c>
    </row>
    <row r="2" spans="1:14">
      <c r="A2" s="2">
        <v>40830.522129629629</v>
      </c>
      <c r="B2" t="s">
        <v>6</v>
      </c>
      <c r="C2">
        <v>8960</v>
      </c>
      <c r="D2" t="s">
        <v>7</v>
      </c>
      <c r="E2">
        <v>361.3800205973223</v>
      </c>
      <c r="F2">
        <v>4</v>
      </c>
      <c r="G2">
        <f>IF(ISNUMBER(SEARCH("master",B2)),5, IF(OR(ISNUMBER(SEARCH("tabletserver",B2)),ISNUMBER(SEARCH("gc",B2))),4, IF(OR(ISNUMBER(SEARCH("client",B2)),ISNUMBER(SEARCH("test",B2)),ISNUMBER(SEARCH("util",B2)),ISNUMBER(SEARCH("parser",B2)),ISNUMBER(SEARCH("file",B2))),3, IF(OR(ISNUMBER(SEARCH("data",B2)),ISNUMBER(SEARCH("logger",B2)),ISNUMBER(SEARCH("cloud",B2))),2,1))))</f>
        <v>3</v>
      </c>
      <c r="H2">
        <v>0.4</v>
      </c>
      <c r="I2">
        <f>F2/F$41</f>
        <v>2.9629629629629631E-2</v>
      </c>
      <c r="J2">
        <f t="shared" ref="J2:J17" si="0">G2/G$41</f>
        <v>2.2900763358778626E-2</v>
      </c>
      <c r="K2">
        <f t="shared" ref="I2:K40" si="1">H2/H$41</f>
        <v>2.564102564102563E-2</v>
      </c>
      <c r="L2">
        <f>$E2*I2</f>
        <v>10.707556165846587</v>
      </c>
      <c r="M2">
        <f t="shared" ref="M2:N2" si="2">$E2*J2</f>
        <v>8.275878334289823</v>
      </c>
      <c r="N2">
        <f t="shared" si="2"/>
        <v>9.266154374290311</v>
      </c>
    </row>
    <row r="3" spans="1:14">
      <c r="A3" s="2">
        <v>40830.522129629629</v>
      </c>
      <c r="B3" t="s">
        <v>8</v>
      </c>
      <c r="C3">
        <v>10880</v>
      </c>
      <c r="D3" t="s">
        <v>9</v>
      </c>
      <c r="E3">
        <v>10889.898989898989</v>
      </c>
      <c r="F3">
        <v>2</v>
      </c>
      <c r="G3">
        <f t="shared" ref="G3:G40" si="3">IF(ISNUMBER(SEARCH("master",B3)),5, IF(OR(ISNUMBER(SEARCH("tabletserver",B3)),ISNUMBER(SEARCH("gc",B3))),4, IF(OR(ISNUMBER(SEARCH("client",B3)),ISNUMBER(SEARCH("test",B3)),ISNUMBER(SEARCH("util",B3)),ISNUMBER(SEARCH("parser",B3)),ISNUMBER(SEARCH("file",B3))),3, IF(OR(ISNUMBER(SEARCH("data",B3)),ISNUMBER(SEARCH("logger",B3)),ISNUMBER(SEARCH("cloud",B3))),2,1))))</f>
        <v>2</v>
      </c>
      <c r="H3">
        <v>0.4</v>
      </c>
      <c r="I3">
        <f t="shared" si="1"/>
        <v>1.4814814814814815E-2</v>
      </c>
      <c r="J3">
        <f t="shared" si="0"/>
        <v>1.5267175572519083E-2</v>
      </c>
      <c r="K3">
        <f t="shared" si="1"/>
        <v>2.564102564102563E-2</v>
      </c>
      <c r="L3">
        <f t="shared" ref="L3:L40" si="4">$E3*I3</f>
        <v>161.33183688739246</v>
      </c>
      <c r="M3">
        <f t="shared" ref="M3:M40" si="5">$E3*J3</f>
        <v>166.25799984578609</v>
      </c>
      <c r="N3">
        <f t="shared" ref="N3:N40" si="6">$E3*K3</f>
        <v>279.2281792281791</v>
      </c>
    </row>
    <row r="4" spans="1:14">
      <c r="A4" s="2">
        <v>40830.522129629629</v>
      </c>
      <c r="B4" t="s">
        <v>10</v>
      </c>
      <c r="C4">
        <v>10880</v>
      </c>
      <c r="D4" t="s">
        <v>9</v>
      </c>
      <c r="E4">
        <v>10889.898989898989</v>
      </c>
      <c r="F4">
        <v>2</v>
      </c>
      <c r="G4">
        <f t="shared" si="3"/>
        <v>2</v>
      </c>
      <c r="H4">
        <v>0.4</v>
      </c>
      <c r="I4">
        <f t="shared" si="1"/>
        <v>1.4814814814814815E-2</v>
      </c>
      <c r="J4">
        <f t="shared" si="0"/>
        <v>1.5267175572519083E-2</v>
      </c>
      <c r="K4">
        <f t="shared" si="1"/>
        <v>2.564102564102563E-2</v>
      </c>
      <c r="L4">
        <f t="shared" si="4"/>
        <v>161.33183688739246</v>
      </c>
      <c r="M4">
        <f t="shared" si="5"/>
        <v>166.25799984578609</v>
      </c>
      <c r="N4">
        <f t="shared" si="6"/>
        <v>279.2281792281791</v>
      </c>
    </row>
    <row r="5" spans="1:14">
      <c r="A5" s="2">
        <v>40830.522129629629</v>
      </c>
      <c r="B5" t="s">
        <v>11</v>
      </c>
      <c r="C5">
        <v>6400</v>
      </c>
      <c r="D5" t="s">
        <v>12</v>
      </c>
      <c r="E5">
        <v>5103.252032520325</v>
      </c>
      <c r="F5">
        <v>2</v>
      </c>
      <c r="G5">
        <f t="shared" si="3"/>
        <v>2</v>
      </c>
      <c r="H5">
        <v>0.4</v>
      </c>
      <c r="I5">
        <f t="shared" si="1"/>
        <v>1.4814814814814815E-2</v>
      </c>
      <c r="J5">
        <f t="shared" si="0"/>
        <v>1.5267175572519083E-2</v>
      </c>
      <c r="K5">
        <f t="shared" si="1"/>
        <v>2.564102564102563E-2</v>
      </c>
      <c r="L5">
        <f t="shared" si="4"/>
        <v>75.60373381511593</v>
      </c>
      <c r="M5">
        <f t="shared" si="5"/>
        <v>77.912244771302667</v>
      </c>
      <c r="N5">
        <f t="shared" si="6"/>
        <v>130.85261621846982</v>
      </c>
    </row>
    <row r="6" spans="1:14">
      <c r="A6" s="2">
        <v>40830.522129629629</v>
      </c>
      <c r="B6" t="s">
        <v>13</v>
      </c>
      <c r="C6">
        <v>5760</v>
      </c>
      <c r="D6" t="s">
        <v>14</v>
      </c>
      <c r="E6">
        <v>6757.1428571428569</v>
      </c>
      <c r="F6">
        <v>4</v>
      </c>
      <c r="G6">
        <f t="shared" si="3"/>
        <v>3</v>
      </c>
      <c r="H6">
        <v>0.4</v>
      </c>
      <c r="I6">
        <f t="shared" si="1"/>
        <v>2.9629629629629631E-2</v>
      </c>
      <c r="J6">
        <f t="shared" si="0"/>
        <v>2.2900763358778626E-2</v>
      </c>
      <c r="K6">
        <f t="shared" si="1"/>
        <v>2.564102564102563E-2</v>
      </c>
      <c r="L6">
        <f t="shared" si="4"/>
        <v>200.2116402116402</v>
      </c>
      <c r="M6">
        <f t="shared" si="5"/>
        <v>154.74372955288985</v>
      </c>
      <c r="N6">
        <f t="shared" si="6"/>
        <v>173.26007326007317</v>
      </c>
    </row>
    <row r="7" spans="1:14">
      <c r="A7" s="2">
        <v>40830.522129629629</v>
      </c>
      <c r="B7" t="s">
        <v>15</v>
      </c>
      <c r="C7">
        <v>10880</v>
      </c>
      <c r="D7" t="s">
        <v>16</v>
      </c>
      <c r="E7">
        <v>3237.4233128834353</v>
      </c>
      <c r="F7">
        <v>2</v>
      </c>
      <c r="G7">
        <f t="shared" si="3"/>
        <v>2</v>
      </c>
      <c r="H7">
        <v>0.4</v>
      </c>
      <c r="I7">
        <f t="shared" si="1"/>
        <v>1.4814814814814815E-2</v>
      </c>
      <c r="J7">
        <f t="shared" si="0"/>
        <v>1.5267175572519083E-2</v>
      </c>
      <c r="K7">
        <f t="shared" si="1"/>
        <v>2.564102564102563E-2</v>
      </c>
      <c r="L7">
        <f t="shared" si="4"/>
        <v>47.96182685753238</v>
      </c>
      <c r="M7">
        <f t="shared" si="5"/>
        <v>49.42631012035779</v>
      </c>
      <c r="N7">
        <f t="shared" si="6"/>
        <v>83.010854176498299</v>
      </c>
    </row>
    <row r="8" spans="1:14">
      <c r="A8" s="2">
        <v>40830.522129629629</v>
      </c>
      <c r="B8" t="s">
        <v>17</v>
      </c>
      <c r="C8">
        <v>11520</v>
      </c>
      <c r="D8" t="s">
        <v>18</v>
      </c>
      <c r="E8">
        <v>9831.0344827586214</v>
      </c>
      <c r="F8">
        <v>2</v>
      </c>
      <c r="G8">
        <f t="shared" si="3"/>
        <v>2</v>
      </c>
      <c r="H8">
        <v>0.4</v>
      </c>
      <c r="I8">
        <f t="shared" si="1"/>
        <v>1.4814814814814815E-2</v>
      </c>
      <c r="J8">
        <f t="shared" si="0"/>
        <v>1.5267175572519083E-2</v>
      </c>
      <c r="K8">
        <f t="shared" si="1"/>
        <v>2.564102564102563E-2</v>
      </c>
      <c r="L8">
        <f t="shared" si="4"/>
        <v>145.64495530012772</v>
      </c>
      <c r="M8">
        <f t="shared" si="5"/>
        <v>150.09212950776521</v>
      </c>
      <c r="N8">
        <f t="shared" si="6"/>
        <v>252.07780725022096</v>
      </c>
    </row>
    <row r="9" spans="1:14">
      <c r="A9" s="2">
        <v>40830.522129629629</v>
      </c>
      <c r="B9" t="s">
        <v>19</v>
      </c>
      <c r="C9">
        <v>7040</v>
      </c>
      <c r="D9" t="s">
        <v>20</v>
      </c>
      <c r="E9">
        <v>5718.181818181818</v>
      </c>
      <c r="F9">
        <v>2</v>
      </c>
      <c r="G9">
        <f t="shared" si="3"/>
        <v>2</v>
      </c>
      <c r="H9">
        <v>0.4</v>
      </c>
      <c r="I9">
        <f t="shared" si="1"/>
        <v>1.4814814814814815E-2</v>
      </c>
      <c r="J9">
        <f t="shared" si="0"/>
        <v>1.5267175572519083E-2</v>
      </c>
      <c r="K9">
        <f t="shared" si="1"/>
        <v>2.564102564102563E-2</v>
      </c>
      <c r="L9">
        <f t="shared" si="4"/>
        <v>84.71380471380472</v>
      </c>
      <c r="M9">
        <f t="shared" si="5"/>
        <v>87.300485773768216</v>
      </c>
      <c r="N9">
        <f t="shared" si="6"/>
        <v>146.62004662004654</v>
      </c>
    </row>
    <row r="10" spans="1:14">
      <c r="A10" s="2">
        <v>40830.522129629629</v>
      </c>
      <c r="B10" t="s">
        <v>21</v>
      </c>
      <c r="C10">
        <v>6400</v>
      </c>
      <c r="D10" t="s">
        <v>22</v>
      </c>
      <c r="E10">
        <v>4002.564102564103</v>
      </c>
      <c r="F10">
        <v>2</v>
      </c>
      <c r="G10">
        <f t="shared" si="3"/>
        <v>2</v>
      </c>
      <c r="H10">
        <v>0.4</v>
      </c>
      <c r="I10">
        <f t="shared" si="1"/>
        <v>1.4814814814814815E-2</v>
      </c>
      <c r="J10">
        <f t="shared" si="0"/>
        <v>1.5267175572519083E-2</v>
      </c>
      <c r="K10">
        <f t="shared" si="1"/>
        <v>2.564102564102563E-2</v>
      </c>
      <c r="L10">
        <f t="shared" si="4"/>
        <v>59.297245963912637</v>
      </c>
      <c r="M10">
        <f t="shared" si="5"/>
        <v>61.107848894108443</v>
      </c>
      <c r="N10">
        <f t="shared" si="6"/>
        <v>102.6298487836949</v>
      </c>
    </row>
    <row r="11" spans="1:14">
      <c r="A11" s="2">
        <v>40830.522129629629</v>
      </c>
      <c r="B11" t="s">
        <v>23</v>
      </c>
      <c r="C11">
        <v>7680</v>
      </c>
      <c r="D11" t="s">
        <v>24</v>
      </c>
      <c r="E11">
        <v>3963.4920634920632</v>
      </c>
      <c r="F11">
        <v>2</v>
      </c>
      <c r="G11">
        <f t="shared" si="3"/>
        <v>2</v>
      </c>
      <c r="H11">
        <v>0.4</v>
      </c>
      <c r="I11">
        <f t="shared" si="1"/>
        <v>1.4814814814814815E-2</v>
      </c>
      <c r="J11">
        <f t="shared" si="0"/>
        <v>1.5267175572519083E-2</v>
      </c>
      <c r="K11">
        <f t="shared" si="1"/>
        <v>2.564102564102563E-2</v>
      </c>
      <c r="L11">
        <f t="shared" si="4"/>
        <v>58.718400940623162</v>
      </c>
      <c r="M11">
        <f t="shared" si="5"/>
        <v>60.511329213619284</v>
      </c>
      <c r="N11">
        <f t="shared" si="6"/>
        <v>101.62800162800157</v>
      </c>
    </row>
    <row r="12" spans="1:14">
      <c r="A12" s="2">
        <v>40830.522129629629</v>
      </c>
      <c r="B12" t="s">
        <v>25</v>
      </c>
      <c r="C12">
        <v>7680</v>
      </c>
      <c r="D12" t="s">
        <v>26</v>
      </c>
      <c r="E12">
        <v>6247.1074380165292</v>
      </c>
      <c r="F12">
        <v>2</v>
      </c>
      <c r="G12">
        <f t="shared" si="3"/>
        <v>2</v>
      </c>
      <c r="H12">
        <v>0.4</v>
      </c>
      <c r="I12">
        <f t="shared" si="1"/>
        <v>1.4814814814814815E-2</v>
      </c>
      <c r="J12">
        <f t="shared" si="0"/>
        <v>1.5267175572519083E-2</v>
      </c>
      <c r="K12">
        <f t="shared" si="1"/>
        <v>2.564102564102563E-2</v>
      </c>
      <c r="L12">
        <f t="shared" si="4"/>
        <v>92.549739822467103</v>
      </c>
      <c r="M12">
        <f t="shared" si="5"/>
        <v>95.375686076588224</v>
      </c>
      <c r="N12">
        <f t="shared" si="6"/>
        <v>160.18224200042374</v>
      </c>
    </row>
    <row r="13" spans="1:14">
      <c r="A13" s="2">
        <v>40830.522129629629</v>
      </c>
      <c r="B13" t="s">
        <v>27</v>
      </c>
      <c r="C13">
        <v>9600</v>
      </c>
      <c r="D13" t="s">
        <v>28</v>
      </c>
      <c r="E13">
        <v>10112.765957446809</v>
      </c>
      <c r="F13">
        <v>2</v>
      </c>
      <c r="G13">
        <f t="shared" si="3"/>
        <v>2</v>
      </c>
      <c r="H13">
        <v>0.4</v>
      </c>
      <c r="I13">
        <f t="shared" si="1"/>
        <v>1.4814814814814815E-2</v>
      </c>
      <c r="J13">
        <f t="shared" si="0"/>
        <v>1.5267175572519083E-2</v>
      </c>
      <c r="K13">
        <f t="shared" si="1"/>
        <v>2.564102564102563E-2</v>
      </c>
      <c r="L13">
        <f t="shared" si="4"/>
        <v>149.81875492513791</v>
      </c>
      <c r="M13">
        <f t="shared" si="5"/>
        <v>154.39337339613448</v>
      </c>
      <c r="N13">
        <f t="shared" si="6"/>
        <v>259.30169121658474</v>
      </c>
    </row>
    <row r="14" spans="1:14">
      <c r="A14" s="2">
        <v>40830.522129629629</v>
      </c>
      <c r="B14" t="s">
        <v>29</v>
      </c>
      <c r="C14">
        <v>7680</v>
      </c>
      <c r="D14" t="s">
        <v>30</v>
      </c>
      <c r="E14">
        <v>4339.3063583815028</v>
      </c>
      <c r="F14">
        <v>2</v>
      </c>
      <c r="G14">
        <f t="shared" si="3"/>
        <v>2</v>
      </c>
      <c r="H14">
        <v>0.4</v>
      </c>
      <c r="I14">
        <f t="shared" si="1"/>
        <v>1.4814814814814815E-2</v>
      </c>
      <c r="J14">
        <f t="shared" si="0"/>
        <v>1.5267175572519083E-2</v>
      </c>
      <c r="K14">
        <f t="shared" si="1"/>
        <v>2.564102564102563E-2</v>
      </c>
      <c r="L14">
        <f t="shared" si="4"/>
        <v>64.28602012417042</v>
      </c>
      <c r="M14">
        <f t="shared" si="5"/>
        <v>66.248952036358816</v>
      </c>
      <c r="N14">
        <f t="shared" si="6"/>
        <v>111.26426559952566</v>
      </c>
    </row>
    <row r="15" spans="1:14">
      <c r="A15" s="2">
        <v>40830.522129629629</v>
      </c>
      <c r="B15" t="s">
        <v>31</v>
      </c>
      <c r="C15">
        <v>6400</v>
      </c>
      <c r="D15" t="s">
        <v>32</v>
      </c>
      <c r="E15">
        <v>2991.7874396135267</v>
      </c>
      <c r="F15">
        <v>2</v>
      </c>
      <c r="G15">
        <f t="shared" si="3"/>
        <v>2</v>
      </c>
      <c r="H15">
        <v>0.4</v>
      </c>
      <c r="I15">
        <f t="shared" si="1"/>
        <v>1.4814814814814815E-2</v>
      </c>
      <c r="J15">
        <f t="shared" si="0"/>
        <v>1.5267175572519083E-2</v>
      </c>
      <c r="K15">
        <f t="shared" si="1"/>
        <v>2.564102564102563E-2</v>
      </c>
      <c r="L15">
        <f t="shared" si="4"/>
        <v>44.322776883163357</v>
      </c>
      <c r="M15">
        <f t="shared" si="5"/>
        <v>45.676144116237047</v>
      </c>
      <c r="N15">
        <f t="shared" si="6"/>
        <v>76.712498451628861</v>
      </c>
    </row>
    <row r="16" spans="1:14">
      <c r="A16" s="2">
        <v>40830.522129629629</v>
      </c>
      <c r="B16" t="s">
        <v>33</v>
      </c>
      <c r="C16">
        <v>7680</v>
      </c>
      <c r="D16" t="s">
        <v>34</v>
      </c>
      <c r="E16">
        <v>4791.7197452229302</v>
      </c>
      <c r="F16">
        <v>2</v>
      </c>
      <c r="G16">
        <f t="shared" si="3"/>
        <v>2</v>
      </c>
      <c r="H16">
        <v>0.4</v>
      </c>
      <c r="I16">
        <f t="shared" si="1"/>
        <v>1.4814814814814815E-2</v>
      </c>
      <c r="J16">
        <f t="shared" si="0"/>
        <v>1.5267175572519083E-2</v>
      </c>
      <c r="K16">
        <f t="shared" si="1"/>
        <v>2.564102564102563E-2</v>
      </c>
      <c r="L16">
        <f t="shared" si="4"/>
        <v>70.988440669969336</v>
      </c>
      <c r="M16">
        <f t="shared" si="5"/>
        <v>73.156026644624887</v>
      </c>
      <c r="N16">
        <f t="shared" si="6"/>
        <v>122.86460885186995</v>
      </c>
    </row>
    <row r="17" spans="1:14">
      <c r="A17" s="2">
        <v>40830.522129629629</v>
      </c>
      <c r="B17" t="s">
        <v>35</v>
      </c>
      <c r="C17">
        <v>7040</v>
      </c>
      <c r="D17" t="s">
        <v>36</v>
      </c>
      <c r="E17">
        <v>281.36511375947998</v>
      </c>
      <c r="F17">
        <v>5</v>
      </c>
      <c r="G17">
        <f t="shared" si="3"/>
        <v>4</v>
      </c>
      <c r="H17">
        <v>0.4</v>
      </c>
      <c r="I17">
        <f t="shared" si="1"/>
        <v>3.7037037037037035E-2</v>
      </c>
      <c r="J17">
        <f t="shared" si="0"/>
        <v>3.0534351145038167E-2</v>
      </c>
      <c r="K17">
        <f t="shared" si="1"/>
        <v>2.564102564102563E-2</v>
      </c>
      <c r="L17">
        <f t="shared" si="4"/>
        <v>10.420930139239999</v>
      </c>
      <c r="M17">
        <f t="shared" si="5"/>
        <v>8.5913011834955721</v>
      </c>
      <c r="N17">
        <f t="shared" si="6"/>
        <v>7.2144900963969194</v>
      </c>
    </row>
    <row r="18" spans="1:14">
      <c r="A18" s="2">
        <v>40830.522129629629</v>
      </c>
      <c r="B18" t="s">
        <v>37</v>
      </c>
      <c r="C18">
        <v>5760</v>
      </c>
      <c r="D18" t="s">
        <v>38</v>
      </c>
      <c r="E18">
        <v>233.52634626519975</v>
      </c>
      <c r="F18">
        <v>5</v>
      </c>
      <c r="G18">
        <f t="shared" si="3"/>
        <v>4</v>
      </c>
      <c r="H18">
        <v>0.4</v>
      </c>
      <c r="I18">
        <f t="shared" si="1"/>
        <v>3.7037037037037035E-2</v>
      </c>
      <c r="J18">
        <f t="shared" si="1"/>
        <v>3.0534351145038167E-2</v>
      </c>
      <c r="K18">
        <f t="shared" si="1"/>
        <v>2.564102564102563E-2</v>
      </c>
      <c r="L18">
        <f t="shared" si="4"/>
        <v>8.649123935748138</v>
      </c>
      <c r="M18">
        <f t="shared" si="5"/>
        <v>7.130575458479381</v>
      </c>
      <c r="N18">
        <f t="shared" si="6"/>
        <v>5.9878550324410167</v>
      </c>
    </row>
    <row r="19" spans="1:14">
      <c r="A19" s="2">
        <v>40830.522129629629</v>
      </c>
      <c r="B19" t="s">
        <v>39</v>
      </c>
      <c r="C19">
        <v>5760</v>
      </c>
      <c r="D19" t="s">
        <v>40</v>
      </c>
      <c r="E19">
        <v>257.54189944134077</v>
      </c>
      <c r="F19">
        <v>5</v>
      </c>
      <c r="G19">
        <f t="shared" si="3"/>
        <v>5</v>
      </c>
      <c r="H19">
        <v>0.4</v>
      </c>
      <c r="I19">
        <f t="shared" si="1"/>
        <v>3.7037037037037035E-2</v>
      </c>
      <c r="J19">
        <f t="shared" si="1"/>
        <v>3.8167938931297711E-2</v>
      </c>
      <c r="K19">
        <f t="shared" si="1"/>
        <v>2.564102564102563E-2</v>
      </c>
      <c r="L19">
        <f t="shared" si="4"/>
        <v>9.5385888681978059</v>
      </c>
      <c r="M19">
        <f t="shared" si="5"/>
        <v>9.8298434901275105</v>
      </c>
      <c r="N19">
        <f t="shared" si="6"/>
        <v>6.6036384472138634</v>
      </c>
    </row>
    <row r="20" spans="1:14">
      <c r="A20" s="2">
        <v>40830.522129629629</v>
      </c>
      <c r="B20" t="s">
        <v>41</v>
      </c>
      <c r="C20">
        <v>5760</v>
      </c>
      <c r="D20" t="s">
        <v>42</v>
      </c>
      <c r="E20">
        <v>251.86316432498472</v>
      </c>
      <c r="F20">
        <v>5</v>
      </c>
      <c r="G20">
        <f t="shared" si="3"/>
        <v>5</v>
      </c>
      <c r="H20">
        <v>0.4</v>
      </c>
      <c r="I20">
        <f t="shared" si="1"/>
        <v>3.7037037037037035E-2</v>
      </c>
      <c r="J20">
        <f t="shared" si="1"/>
        <v>3.8167938931297711E-2</v>
      </c>
      <c r="K20">
        <f t="shared" si="1"/>
        <v>2.564102564102563E-2</v>
      </c>
      <c r="L20">
        <f t="shared" si="4"/>
        <v>9.3282653453698039</v>
      </c>
      <c r="M20">
        <f t="shared" si="5"/>
        <v>9.6130978749994167</v>
      </c>
      <c r="N20">
        <f t="shared" si="6"/>
        <v>6.4580298544867851</v>
      </c>
    </row>
    <row r="21" spans="1:14">
      <c r="A21" s="2">
        <v>40830.522129629629</v>
      </c>
      <c r="B21" t="s">
        <v>43</v>
      </c>
      <c r="C21">
        <v>7040</v>
      </c>
      <c r="D21" t="s">
        <v>44</v>
      </c>
      <c r="E21">
        <v>295.72793704328274</v>
      </c>
      <c r="F21">
        <v>5</v>
      </c>
      <c r="G21">
        <f t="shared" si="3"/>
        <v>5</v>
      </c>
      <c r="H21">
        <v>0.4</v>
      </c>
      <c r="I21">
        <f t="shared" si="1"/>
        <v>3.7037037037037035E-2</v>
      </c>
      <c r="J21">
        <f t="shared" si="1"/>
        <v>3.8167938931297711E-2</v>
      </c>
      <c r="K21">
        <f t="shared" si="1"/>
        <v>2.564102564102563E-2</v>
      </c>
      <c r="L21">
        <f t="shared" si="4"/>
        <v>10.952886557158619</v>
      </c>
      <c r="M21">
        <f t="shared" si="5"/>
        <v>11.28732584134667</v>
      </c>
      <c r="N21">
        <f t="shared" si="6"/>
        <v>7.5827676164944258</v>
      </c>
    </row>
    <row r="22" spans="1:14">
      <c r="A22" s="2">
        <v>40830.522129629629</v>
      </c>
      <c r="B22" t="s">
        <v>45</v>
      </c>
      <c r="C22">
        <v>9600</v>
      </c>
      <c r="D22" t="s">
        <v>46</v>
      </c>
      <c r="E22">
        <v>648.24629773967263</v>
      </c>
      <c r="F22">
        <v>5</v>
      </c>
      <c r="G22">
        <f t="shared" si="3"/>
        <v>5</v>
      </c>
      <c r="H22">
        <v>0.4</v>
      </c>
      <c r="I22">
        <f t="shared" si="1"/>
        <v>3.7037037037037035E-2</v>
      </c>
      <c r="J22">
        <f t="shared" si="1"/>
        <v>3.8167938931297711E-2</v>
      </c>
      <c r="K22">
        <f t="shared" si="1"/>
        <v>2.564102564102563E-2</v>
      </c>
      <c r="L22">
        <f t="shared" si="4"/>
        <v>24.009122138506392</v>
      </c>
      <c r="M22">
        <f t="shared" si="5"/>
        <v>24.742225104567659</v>
      </c>
      <c r="N22">
        <f t="shared" si="6"/>
        <v>16.621699942042881</v>
      </c>
    </row>
    <row r="23" spans="1:14">
      <c r="A23" s="2">
        <v>40830.522129629629</v>
      </c>
      <c r="B23" t="s">
        <v>47</v>
      </c>
      <c r="C23">
        <v>7040</v>
      </c>
      <c r="D23" t="s">
        <v>48</v>
      </c>
      <c r="E23">
        <v>294.17693169092945</v>
      </c>
      <c r="F23">
        <v>5</v>
      </c>
      <c r="G23">
        <f t="shared" si="3"/>
        <v>5</v>
      </c>
      <c r="H23">
        <v>0.4</v>
      </c>
      <c r="I23">
        <f t="shared" si="1"/>
        <v>3.7037037037037035E-2</v>
      </c>
      <c r="J23">
        <f t="shared" si="1"/>
        <v>3.8167938931297711E-2</v>
      </c>
      <c r="K23">
        <f t="shared" si="1"/>
        <v>2.564102564102563E-2</v>
      </c>
      <c r="L23">
        <f t="shared" si="4"/>
        <v>10.895441914478868</v>
      </c>
      <c r="M23">
        <f t="shared" si="5"/>
        <v>11.228127163775934</v>
      </c>
      <c r="N23">
        <f t="shared" si="6"/>
        <v>7.5429982484853673</v>
      </c>
    </row>
    <row r="24" spans="1:14">
      <c r="A24" s="2">
        <v>40830.522129629629</v>
      </c>
      <c r="B24" t="s">
        <v>49</v>
      </c>
      <c r="C24">
        <v>6400</v>
      </c>
      <c r="D24" t="s">
        <v>50</v>
      </c>
      <c r="E24">
        <v>272.52619324796274</v>
      </c>
      <c r="F24">
        <v>5</v>
      </c>
      <c r="G24">
        <f t="shared" si="3"/>
        <v>5</v>
      </c>
      <c r="H24">
        <v>0.4</v>
      </c>
      <c r="I24">
        <f t="shared" si="1"/>
        <v>3.7037037037037035E-2</v>
      </c>
      <c r="J24">
        <f t="shared" si="1"/>
        <v>3.8167938931297711E-2</v>
      </c>
      <c r="K24">
        <f t="shared" si="1"/>
        <v>2.564102564102563E-2</v>
      </c>
      <c r="L24">
        <f t="shared" si="4"/>
        <v>10.093562712887508</v>
      </c>
      <c r="M24">
        <f t="shared" si="5"/>
        <v>10.40176310106728</v>
      </c>
      <c r="N24">
        <f t="shared" si="6"/>
        <v>6.9878511089221185</v>
      </c>
    </row>
    <row r="25" spans="1:14">
      <c r="A25" s="2">
        <v>40830.522129629629</v>
      </c>
      <c r="B25" t="s">
        <v>51</v>
      </c>
      <c r="C25">
        <v>7680</v>
      </c>
      <c r="D25" t="s">
        <v>52</v>
      </c>
      <c r="E25">
        <v>280.76351016360934</v>
      </c>
      <c r="F25">
        <v>5</v>
      </c>
      <c r="G25">
        <f t="shared" si="3"/>
        <v>5</v>
      </c>
      <c r="H25">
        <v>0.4</v>
      </c>
      <c r="I25">
        <f t="shared" si="1"/>
        <v>3.7037037037037035E-2</v>
      </c>
      <c r="J25">
        <f t="shared" si="1"/>
        <v>3.8167938931297711E-2</v>
      </c>
      <c r="K25">
        <f t="shared" si="1"/>
        <v>2.564102564102563E-2</v>
      </c>
      <c r="L25">
        <f t="shared" si="4"/>
        <v>10.398648524578123</v>
      </c>
      <c r="M25">
        <f t="shared" si="5"/>
        <v>10.716164510061425</v>
      </c>
      <c r="N25">
        <f t="shared" si="6"/>
        <v>7.1990643631694669</v>
      </c>
    </row>
    <row r="26" spans="1:14">
      <c r="A26" s="2">
        <v>40830.522129629629</v>
      </c>
      <c r="B26" t="s">
        <v>53</v>
      </c>
      <c r="C26">
        <v>9600</v>
      </c>
      <c r="D26" t="s">
        <v>54</v>
      </c>
      <c r="E26">
        <v>637.89392774788621</v>
      </c>
      <c r="F26">
        <v>5</v>
      </c>
      <c r="G26">
        <f t="shared" si="3"/>
        <v>5</v>
      </c>
      <c r="H26">
        <v>0.4</v>
      </c>
      <c r="I26">
        <f t="shared" si="1"/>
        <v>3.7037037037037035E-2</v>
      </c>
      <c r="J26">
        <f t="shared" si="1"/>
        <v>3.8167938931297711E-2</v>
      </c>
      <c r="K26">
        <f t="shared" si="1"/>
        <v>2.564102564102563E-2</v>
      </c>
      <c r="L26">
        <f t="shared" si="4"/>
        <v>23.625701027699488</v>
      </c>
      <c r="M26">
        <f t="shared" si="5"/>
        <v>24.347096478926954</v>
      </c>
      <c r="N26">
        <f t="shared" si="6"/>
        <v>16.356254557638099</v>
      </c>
    </row>
    <row r="27" spans="1:14">
      <c r="A27" s="2">
        <v>40830.522129629629</v>
      </c>
      <c r="B27" t="s">
        <v>55</v>
      </c>
      <c r="C27">
        <v>7680</v>
      </c>
      <c r="D27" t="s">
        <v>56</v>
      </c>
      <c r="E27">
        <v>431.12033195020746</v>
      </c>
      <c r="F27">
        <v>5</v>
      </c>
      <c r="G27">
        <f t="shared" si="3"/>
        <v>5</v>
      </c>
      <c r="H27">
        <v>0.4</v>
      </c>
      <c r="I27">
        <f t="shared" si="1"/>
        <v>3.7037037037037035E-2</v>
      </c>
      <c r="J27">
        <f t="shared" si="1"/>
        <v>3.8167938931297711E-2</v>
      </c>
      <c r="K27">
        <f t="shared" si="1"/>
        <v>2.564102564102563E-2</v>
      </c>
      <c r="L27">
        <f t="shared" si="4"/>
        <v>15.967419701859535</v>
      </c>
      <c r="M27">
        <f t="shared" si="5"/>
        <v>16.454974501916315</v>
      </c>
      <c r="N27">
        <f t="shared" si="6"/>
        <v>11.05436748590275</v>
      </c>
    </row>
    <row r="28" spans="1:14">
      <c r="A28" s="2">
        <v>40830.522129629629</v>
      </c>
      <c r="B28" t="s">
        <v>57</v>
      </c>
      <c r="C28">
        <v>14080</v>
      </c>
      <c r="D28" t="s">
        <v>58</v>
      </c>
      <c r="E28">
        <v>12360.176991150442</v>
      </c>
      <c r="F28">
        <v>1</v>
      </c>
      <c r="G28">
        <f t="shared" si="3"/>
        <v>1</v>
      </c>
      <c r="H28">
        <v>0.4</v>
      </c>
      <c r="I28">
        <f t="shared" si="1"/>
        <v>7.4074074074074077E-3</v>
      </c>
      <c r="J28">
        <f t="shared" si="1"/>
        <v>7.6335877862595417E-3</v>
      </c>
      <c r="K28">
        <f t="shared" si="1"/>
        <v>2.564102564102563E-2</v>
      </c>
      <c r="L28">
        <f t="shared" si="4"/>
        <v>91.556866601114379</v>
      </c>
      <c r="M28">
        <f t="shared" si="5"/>
        <v>94.352496115652215</v>
      </c>
      <c r="N28">
        <f t="shared" si="6"/>
        <v>316.92761515770349</v>
      </c>
    </row>
    <row r="29" spans="1:14">
      <c r="A29" s="2">
        <v>40830.522129629629</v>
      </c>
      <c r="B29" t="s">
        <v>59</v>
      </c>
      <c r="C29">
        <v>9600</v>
      </c>
      <c r="D29" t="s">
        <v>60</v>
      </c>
      <c r="E29">
        <v>9130.7692307692305</v>
      </c>
      <c r="F29">
        <v>1</v>
      </c>
      <c r="G29">
        <f t="shared" si="3"/>
        <v>1</v>
      </c>
      <c r="H29">
        <v>0.4</v>
      </c>
      <c r="I29">
        <f t="shared" si="1"/>
        <v>7.4074074074074077E-3</v>
      </c>
      <c r="J29">
        <f t="shared" si="1"/>
        <v>7.6335877862595417E-3</v>
      </c>
      <c r="K29">
        <f t="shared" si="1"/>
        <v>2.564102564102563E-2</v>
      </c>
      <c r="L29">
        <f t="shared" si="4"/>
        <v>67.635327635327641</v>
      </c>
      <c r="M29">
        <f t="shared" si="5"/>
        <v>69.700528479154428</v>
      </c>
      <c r="N29">
        <f t="shared" si="6"/>
        <v>234.1222879684417</v>
      </c>
    </row>
    <row r="30" spans="1:14">
      <c r="A30" s="2">
        <v>40830.522129629629</v>
      </c>
      <c r="B30" t="s">
        <v>61</v>
      </c>
      <c r="C30">
        <v>5760</v>
      </c>
      <c r="D30" t="s">
        <v>62</v>
      </c>
      <c r="E30">
        <v>1921.0526315789473</v>
      </c>
      <c r="F30">
        <v>4</v>
      </c>
      <c r="G30">
        <f t="shared" si="3"/>
        <v>4</v>
      </c>
      <c r="H30">
        <v>0.4</v>
      </c>
      <c r="I30">
        <f t="shared" si="1"/>
        <v>2.9629629629629631E-2</v>
      </c>
      <c r="J30">
        <f t="shared" si="1"/>
        <v>3.0534351145038167E-2</v>
      </c>
      <c r="K30">
        <f t="shared" si="1"/>
        <v>2.564102564102563E-2</v>
      </c>
      <c r="L30">
        <f t="shared" si="4"/>
        <v>56.920077972709549</v>
      </c>
      <c r="M30">
        <f t="shared" si="5"/>
        <v>58.65809562073121</v>
      </c>
      <c r="N30">
        <f t="shared" si="6"/>
        <v>49.257759784075553</v>
      </c>
    </row>
    <row r="31" spans="1:14">
      <c r="A31" s="2">
        <v>40830.522129629629</v>
      </c>
      <c r="B31" t="s">
        <v>63</v>
      </c>
      <c r="C31">
        <v>19200</v>
      </c>
      <c r="D31" t="s">
        <v>64</v>
      </c>
      <c r="E31">
        <v>3068.3168316831684</v>
      </c>
      <c r="F31">
        <v>4</v>
      </c>
      <c r="G31">
        <f t="shared" si="3"/>
        <v>4</v>
      </c>
      <c r="H31">
        <v>0.4</v>
      </c>
      <c r="I31">
        <f t="shared" si="1"/>
        <v>2.9629629629629631E-2</v>
      </c>
      <c r="J31">
        <f t="shared" si="1"/>
        <v>3.0534351145038167E-2</v>
      </c>
      <c r="K31">
        <f t="shared" si="1"/>
        <v>2.564102564102563E-2</v>
      </c>
      <c r="L31">
        <f t="shared" si="4"/>
        <v>90.91309130913092</v>
      </c>
      <c r="M31">
        <f t="shared" si="5"/>
        <v>93.689063562844836</v>
      </c>
      <c r="N31">
        <f t="shared" si="6"/>
        <v>78.674790555978646</v>
      </c>
    </row>
    <row r="32" spans="1:14">
      <c r="A32" s="2">
        <v>40830.522129629629</v>
      </c>
      <c r="B32" t="s">
        <v>65</v>
      </c>
      <c r="C32">
        <v>7680</v>
      </c>
      <c r="D32" t="s">
        <v>66</v>
      </c>
      <c r="E32">
        <v>6464.1025641025635</v>
      </c>
      <c r="F32">
        <v>4</v>
      </c>
      <c r="G32">
        <f t="shared" si="3"/>
        <v>4</v>
      </c>
      <c r="H32">
        <v>0.4</v>
      </c>
      <c r="I32">
        <f t="shared" si="1"/>
        <v>2.9629629629629631E-2</v>
      </c>
      <c r="J32">
        <f t="shared" si="1"/>
        <v>3.0534351145038167E-2</v>
      </c>
      <c r="K32">
        <f t="shared" si="1"/>
        <v>2.564102564102563E-2</v>
      </c>
      <c r="L32">
        <f t="shared" si="4"/>
        <v>191.52896486229818</v>
      </c>
      <c r="M32">
        <f t="shared" si="5"/>
        <v>197.37717752984926</v>
      </c>
      <c r="N32">
        <f t="shared" si="6"/>
        <v>165.74621959237336</v>
      </c>
    </row>
    <row r="33" spans="1:14">
      <c r="A33" s="2">
        <v>40830.522129629629</v>
      </c>
      <c r="B33" t="s">
        <v>67</v>
      </c>
      <c r="C33">
        <v>10880</v>
      </c>
      <c r="D33" t="s">
        <v>68</v>
      </c>
      <c r="E33">
        <v>13008.433734939759</v>
      </c>
      <c r="F33">
        <v>4</v>
      </c>
      <c r="G33">
        <f t="shared" si="3"/>
        <v>4</v>
      </c>
      <c r="H33">
        <v>0.4</v>
      </c>
      <c r="I33">
        <f t="shared" si="1"/>
        <v>2.9629629629629631E-2</v>
      </c>
      <c r="J33">
        <f t="shared" si="1"/>
        <v>3.0534351145038167E-2</v>
      </c>
      <c r="K33">
        <f t="shared" si="1"/>
        <v>2.564102564102563E-2</v>
      </c>
      <c r="L33">
        <f t="shared" si="4"/>
        <v>385.43507362784476</v>
      </c>
      <c r="M33">
        <f t="shared" si="5"/>
        <v>397.20408350961094</v>
      </c>
      <c r="N33">
        <f t="shared" si="6"/>
        <v>333.54958294717318</v>
      </c>
    </row>
    <row r="34" spans="1:14">
      <c r="A34" s="2">
        <v>40830.522129629629</v>
      </c>
      <c r="B34" t="s">
        <v>69</v>
      </c>
      <c r="C34">
        <v>5760</v>
      </c>
      <c r="D34" t="s">
        <v>70</v>
      </c>
      <c r="E34">
        <v>7380.5194805194806</v>
      </c>
      <c r="F34">
        <v>4</v>
      </c>
      <c r="G34">
        <f t="shared" si="3"/>
        <v>4</v>
      </c>
      <c r="H34">
        <v>0.4</v>
      </c>
      <c r="I34">
        <f t="shared" si="1"/>
        <v>2.9629629629629631E-2</v>
      </c>
      <c r="J34">
        <f t="shared" si="1"/>
        <v>3.0534351145038167E-2</v>
      </c>
      <c r="K34">
        <f t="shared" si="1"/>
        <v>2.564102564102563E-2</v>
      </c>
      <c r="L34">
        <f t="shared" si="4"/>
        <v>218.68205868205868</v>
      </c>
      <c r="M34">
        <f t="shared" si="5"/>
        <v>225.35937345097651</v>
      </c>
      <c r="N34">
        <f t="shared" si="6"/>
        <v>189.24408924408917</v>
      </c>
    </row>
    <row r="35" spans="1:14">
      <c r="A35" s="2">
        <v>40830.522129629629</v>
      </c>
      <c r="B35" t="s">
        <v>71</v>
      </c>
      <c r="C35">
        <v>5760</v>
      </c>
      <c r="D35" t="s">
        <v>70</v>
      </c>
      <c r="E35">
        <v>7380.5194805194806</v>
      </c>
      <c r="F35">
        <v>4</v>
      </c>
      <c r="G35">
        <f t="shared" si="3"/>
        <v>4</v>
      </c>
      <c r="H35">
        <v>0.4</v>
      </c>
      <c r="I35">
        <f t="shared" si="1"/>
        <v>2.9629629629629631E-2</v>
      </c>
      <c r="J35">
        <f t="shared" si="1"/>
        <v>3.0534351145038167E-2</v>
      </c>
      <c r="K35">
        <f t="shared" si="1"/>
        <v>2.564102564102563E-2</v>
      </c>
      <c r="L35">
        <f t="shared" si="4"/>
        <v>218.68205868205868</v>
      </c>
      <c r="M35">
        <f t="shared" si="5"/>
        <v>225.35937345097651</v>
      </c>
      <c r="N35">
        <f t="shared" si="6"/>
        <v>189.24408924408917</v>
      </c>
    </row>
    <row r="36" spans="1:14">
      <c r="A36" s="2">
        <v>40830.522129629629</v>
      </c>
      <c r="B36" t="s">
        <v>72</v>
      </c>
      <c r="C36">
        <v>5760</v>
      </c>
      <c r="D36" t="s">
        <v>70</v>
      </c>
      <c r="E36">
        <v>7380.5194805194806</v>
      </c>
      <c r="F36">
        <v>4</v>
      </c>
      <c r="G36">
        <f t="shared" si="3"/>
        <v>4</v>
      </c>
      <c r="H36">
        <v>0.4</v>
      </c>
      <c r="I36">
        <f t="shared" si="1"/>
        <v>2.9629629629629631E-2</v>
      </c>
      <c r="J36">
        <f t="shared" si="1"/>
        <v>3.0534351145038167E-2</v>
      </c>
      <c r="K36">
        <f t="shared" si="1"/>
        <v>2.564102564102563E-2</v>
      </c>
      <c r="L36">
        <f t="shared" si="4"/>
        <v>218.68205868205868</v>
      </c>
      <c r="M36">
        <f t="shared" si="5"/>
        <v>225.35937345097651</v>
      </c>
      <c r="N36">
        <f t="shared" si="6"/>
        <v>189.24408924408917</v>
      </c>
    </row>
    <row r="37" spans="1:14">
      <c r="A37" s="2">
        <v>40830.522129629629</v>
      </c>
      <c r="B37" t="s">
        <v>73</v>
      </c>
      <c r="C37">
        <v>16000</v>
      </c>
      <c r="D37" t="s">
        <v>74</v>
      </c>
      <c r="E37">
        <v>16394.845360824744</v>
      </c>
      <c r="F37">
        <v>4</v>
      </c>
      <c r="G37">
        <f t="shared" si="3"/>
        <v>4</v>
      </c>
      <c r="H37">
        <v>0.4</v>
      </c>
      <c r="I37">
        <f t="shared" si="1"/>
        <v>2.9629629629629631E-2</v>
      </c>
      <c r="J37">
        <f t="shared" si="1"/>
        <v>3.0534351145038167E-2</v>
      </c>
      <c r="K37">
        <f t="shared" si="1"/>
        <v>2.564102564102563E-2</v>
      </c>
      <c r="L37">
        <f t="shared" si="4"/>
        <v>485.7731958762887</v>
      </c>
      <c r="M37">
        <f t="shared" si="5"/>
        <v>500.6059652160227</v>
      </c>
      <c r="N37">
        <f t="shared" si="6"/>
        <v>420.38065027755732</v>
      </c>
    </row>
    <row r="38" spans="1:14">
      <c r="A38" s="2">
        <v>40830.522129629629</v>
      </c>
      <c r="B38" t="s">
        <v>75</v>
      </c>
      <c r="C38">
        <v>10240</v>
      </c>
      <c r="D38" t="s">
        <v>76</v>
      </c>
      <c r="E38">
        <v>6681.4569536423842</v>
      </c>
      <c r="F38">
        <v>4</v>
      </c>
      <c r="G38">
        <f t="shared" si="3"/>
        <v>4</v>
      </c>
      <c r="H38">
        <v>0.4</v>
      </c>
      <c r="I38">
        <f t="shared" si="1"/>
        <v>2.9629629629629631E-2</v>
      </c>
      <c r="J38">
        <f t="shared" si="1"/>
        <v>3.0534351145038167E-2</v>
      </c>
      <c r="K38">
        <f t="shared" si="1"/>
        <v>2.564102564102563E-2</v>
      </c>
      <c r="L38">
        <f t="shared" si="4"/>
        <v>197.96909492273733</v>
      </c>
      <c r="M38">
        <f t="shared" si="5"/>
        <v>204.01395278297355</v>
      </c>
      <c r="N38">
        <f t="shared" si="6"/>
        <v>171.31940906775336</v>
      </c>
    </row>
    <row r="39" spans="1:14">
      <c r="A39" s="2">
        <v>40830.522129629629</v>
      </c>
      <c r="B39" t="s">
        <v>77</v>
      </c>
      <c r="C39">
        <v>9600</v>
      </c>
      <c r="D39" t="s">
        <v>78</v>
      </c>
      <c r="E39">
        <v>2731.858407079646</v>
      </c>
      <c r="F39">
        <v>4</v>
      </c>
      <c r="G39">
        <f t="shared" si="3"/>
        <v>4</v>
      </c>
      <c r="H39">
        <v>0.4</v>
      </c>
      <c r="I39">
        <f t="shared" si="1"/>
        <v>2.9629629629629631E-2</v>
      </c>
      <c r="J39">
        <f t="shared" si="1"/>
        <v>3.0534351145038167E-2</v>
      </c>
      <c r="K39">
        <f t="shared" si="1"/>
        <v>2.564102564102563E-2</v>
      </c>
      <c r="L39">
        <f t="shared" si="4"/>
        <v>80.943952802359888</v>
      </c>
      <c r="M39">
        <f t="shared" si="5"/>
        <v>83.415523880294529</v>
      </c>
      <c r="N39">
        <f t="shared" si="6"/>
        <v>70.047651463580635</v>
      </c>
    </row>
    <row r="40" spans="1:14">
      <c r="A40" s="2">
        <v>40830.522129629629</v>
      </c>
      <c r="B40" t="s">
        <v>79</v>
      </c>
      <c r="C40">
        <v>16000</v>
      </c>
      <c r="D40" t="s">
        <v>74</v>
      </c>
      <c r="E40">
        <v>16394.845360824744</v>
      </c>
      <c r="F40">
        <v>4</v>
      </c>
      <c r="G40">
        <f t="shared" si="3"/>
        <v>4</v>
      </c>
      <c r="H40">
        <v>0.4</v>
      </c>
      <c r="I40">
        <f t="shared" si="1"/>
        <v>2.9629629629629631E-2</v>
      </c>
      <c r="J40">
        <f t="shared" si="1"/>
        <v>3.0534351145038167E-2</v>
      </c>
      <c r="K40">
        <f t="shared" si="1"/>
        <v>2.564102564102563E-2</v>
      </c>
      <c r="L40">
        <f t="shared" si="4"/>
        <v>485.7731958762887</v>
      </c>
      <c r="M40">
        <f t="shared" si="5"/>
        <v>500.6059652160227</v>
      </c>
      <c r="N40">
        <f t="shared" si="6"/>
        <v>420.38065027755732</v>
      </c>
    </row>
    <row r="41" spans="1:14">
      <c r="F41">
        <f>SUM(F2:F40)</f>
        <v>135</v>
      </c>
      <c r="G41">
        <f>SUM(G2:G40)</f>
        <v>131</v>
      </c>
      <c r="H41">
        <f>SUM(H2:H40)</f>
        <v>15.600000000000009</v>
      </c>
      <c r="L41">
        <f>SUM(L2:L40)</f>
        <v>4361.8632785662967</v>
      </c>
      <c r="M41">
        <f t="shared" ref="M41:N41" si="7">SUM(M2:M40)</f>
        <v>4436.7796051044661</v>
      </c>
      <c r="N41">
        <f t="shared" si="7"/>
        <v>5215.874968465343</v>
      </c>
    </row>
    <row r="43" spans="1:14">
      <c r="A43" t="s">
        <v>90</v>
      </c>
      <c r="B43" t="s">
        <v>91</v>
      </c>
      <c r="C43" t="s">
        <v>92</v>
      </c>
      <c r="D43" t="s">
        <v>93</v>
      </c>
    </row>
    <row r="44" spans="1:14">
      <c r="A44" t="s">
        <v>94</v>
      </c>
      <c r="B44">
        <v>0</v>
      </c>
      <c r="C44">
        <f>L41-M41</f>
        <v>-74.916326538169415</v>
      </c>
      <c r="D44">
        <f>L41-N41</f>
        <v>-854.01168989904636</v>
      </c>
    </row>
    <row r="45" spans="1:14">
      <c r="A45" t="s">
        <v>95</v>
      </c>
      <c r="B45">
        <f>M41-L41</f>
        <v>74.916326538169415</v>
      </c>
      <c r="C45">
        <v>0</v>
      </c>
      <c r="D45">
        <f>M41-N41</f>
        <v>-779.09536336087695</v>
      </c>
    </row>
    <row r="46" spans="1:14">
      <c r="A46" t="s">
        <v>96</v>
      </c>
      <c r="B46">
        <f>N41-L41</f>
        <v>854.01168989904636</v>
      </c>
      <c r="C46">
        <f>N41-M41</f>
        <v>779.09536336087695</v>
      </c>
      <c r="D4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8B1F3-BB37-4F25-B441-BC86464194F2}">
  <dimension ref="A1:N11"/>
  <sheetViews>
    <sheetView workbookViewId="0">
      <selection activeCell="A2" sqref="A2"/>
    </sheetView>
  </sheetViews>
  <sheetFormatPr defaultRowHeight="15"/>
  <cols>
    <col min="1" max="1" width="12.7109375" customWidth="1"/>
    <col min="2" max="2" width="7.71093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88</v>
      </c>
      <c r="H1" t="s">
        <v>89</v>
      </c>
    </row>
    <row r="2" spans="1:14">
      <c r="A2" s="1">
        <v>37690.691493055558</v>
      </c>
      <c r="B2" t="s">
        <v>80</v>
      </c>
      <c r="C2">
        <v>10</v>
      </c>
      <c r="D2" t="s">
        <v>81</v>
      </c>
      <c r="E2">
        <v>88.888888888888886</v>
      </c>
      <c r="F2">
        <v>1</v>
      </c>
      <c r="G2">
        <f>IF(ISNUMBER(SEARCH("core",B2)),5,IF(OR(ISNUMBER(SEARCH("generator",B2)),ISNUMBER(SEARCH("transformer",B2)),ISNUMBER(SEARCH("matcher",B2)),ISNUMBER(SEARCH("serializer",B2))),4,IF(OR(ISNUMBER(SEARCH("xsl",B2)),ISNUMBER(SEARCH("xsp",B2))),3,1)))</f>
        <v>1</v>
      </c>
      <c r="H2">
        <v>0.2</v>
      </c>
      <c r="I2">
        <f>F2/F$6</f>
        <v>0.25</v>
      </c>
      <c r="J2">
        <f>G2/G$6</f>
        <v>0.25</v>
      </c>
      <c r="K2">
        <f>H2/H$6</f>
        <v>0.25</v>
      </c>
      <c r="L2">
        <f>I2*$E2</f>
        <v>22.222222222222221</v>
      </c>
      <c r="M2">
        <f>I2*$E2</f>
        <v>22.222222222222221</v>
      </c>
      <c r="N2">
        <f>J2*$E2</f>
        <v>22.222222222222221</v>
      </c>
    </row>
    <row r="3" spans="1:14">
      <c r="A3" s="1">
        <v>37690.691493055558</v>
      </c>
      <c r="B3" t="s">
        <v>82</v>
      </c>
      <c r="C3">
        <v>2</v>
      </c>
      <c r="D3" t="s">
        <v>83</v>
      </c>
      <c r="E3">
        <v>80</v>
      </c>
      <c r="F3">
        <v>1</v>
      </c>
      <c r="G3">
        <f t="shared" ref="G3:G5" si="0">IF(ISNUMBER(SEARCH("core",B3)),5,IF(OR(ISNUMBER(SEARCH("generator",B3)),ISNUMBER(SEARCH("transformer",B3)),ISNUMBER(SEARCH("matcher",B3)),ISNUMBER(SEARCH("serializer",B3))),4,IF(OR(ISNUMBER(SEARCH("xsl",B3)),ISNUMBER(SEARCH("xsp",B3))),3,1)))</f>
        <v>1</v>
      </c>
      <c r="H3">
        <v>0.2</v>
      </c>
      <c r="I3">
        <f t="shared" ref="I3:I6" si="1">F3/F$6</f>
        <v>0.25</v>
      </c>
      <c r="J3">
        <f t="shared" ref="J3:J6" si="2">G3/G$6</f>
        <v>0.25</v>
      </c>
      <c r="K3">
        <f t="shared" ref="K3:K5" si="3">H3/H$6</f>
        <v>0.25</v>
      </c>
      <c r="L3">
        <f t="shared" ref="L3:L5" si="4">I3*$E3</f>
        <v>20</v>
      </c>
      <c r="M3">
        <f t="shared" ref="M3:M5" si="5">I3*$E3</f>
        <v>20</v>
      </c>
      <c r="N3">
        <f t="shared" ref="N3:N5" si="6">J3*$E3</f>
        <v>20</v>
      </c>
    </row>
    <row r="4" spans="1:14">
      <c r="A4" s="1">
        <v>37690.691493055558</v>
      </c>
      <c r="B4" t="s">
        <v>84</v>
      </c>
      <c r="C4">
        <v>2</v>
      </c>
      <c r="D4" t="s">
        <v>85</v>
      </c>
      <c r="E4">
        <v>96.875</v>
      </c>
      <c r="F4">
        <v>1</v>
      </c>
      <c r="G4">
        <f t="shared" si="0"/>
        <v>1</v>
      </c>
      <c r="H4">
        <v>0.2</v>
      </c>
      <c r="I4">
        <f t="shared" si="1"/>
        <v>0.25</v>
      </c>
      <c r="J4">
        <f t="shared" si="2"/>
        <v>0.25</v>
      </c>
      <c r="K4">
        <f t="shared" si="3"/>
        <v>0.25</v>
      </c>
      <c r="L4">
        <f t="shared" si="4"/>
        <v>24.21875</v>
      </c>
      <c r="M4">
        <f t="shared" si="5"/>
        <v>24.21875</v>
      </c>
      <c r="N4">
        <f t="shared" si="6"/>
        <v>24.21875</v>
      </c>
    </row>
    <row r="5" spans="1:14">
      <c r="A5" s="1">
        <v>37690.691493055558</v>
      </c>
      <c r="B5" t="s">
        <v>86</v>
      </c>
      <c r="C5">
        <v>2</v>
      </c>
      <c r="D5" t="s">
        <v>87</v>
      </c>
      <c r="E5">
        <v>98.360655737704917</v>
      </c>
      <c r="F5">
        <v>1</v>
      </c>
      <c r="G5">
        <f t="shared" si="0"/>
        <v>1</v>
      </c>
      <c r="H5">
        <v>0.2</v>
      </c>
      <c r="I5">
        <f t="shared" si="1"/>
        <v>0.25</v>
      </c>
      <c r="J5">
        <f t="shared" si="2"/>
        <v>0.25</v>
      </c>
      <c r="K5">
        <f t="shared" si="3"/>
        <v>0.25</v>
      </c>
      <c r="L5">
        <f t="shared" si="4"/>
        <v>24.590163934426229</v>
      </c>
      <c r="M5">
        <f t="shared" si="5"/>
        <v>24.590163934426229</v>
      </c>
      <c r="N5">
        <f t="shared" si="6"/>
        <v>24.590163934426229</v>
      </c>
    </row>
    <row r="6" spans="1:14">
      <c r="F6">
        <f>SUM(F2:F5)</f>
        <v>4</v>
      </c>
      <c r="G6">
        <f t="shared" ref="G6:H6" si="7">SUM(G2:G5)</f>
        <v>4</v>
      </c>
      <c r="H6">
        <f t="shared" si="7"/>
        <v>0.8</v>
      </c>
      <c r="I6">
        <f t="shared" si="1"/>
        <v>1</v>
      </c>
      <c r="J6">
        <f t="shared" si="2"/>
        <v>1</v>
      </c>
      <c r="K6">
        <f>H6/H$6</f>
        <v>1</v>
      </c>
      <c r="L6">
        <f>SUM(L2:L5)</f>
        <v>91.031136156648458</v>
      </c>
      <c r="M6">
        <f>SUM(M2:M5)</f>
        <v>91.031136156648458</v>
      </c>
      <c r="N6">
        <f>SUM(N2:N5)</f>
        <v>91.031136156648458</v>
      </c>
    </row>
    <row r="8" spans="1:14">
      <c r="A8" t="s">
        <v>90</v>
      </c>
      <c r="B8" t="s">
        <v>91</v>
      </c>
      <c r="C8" t="s">
        <v>92</v>
      </c>
      <c r="D8" t="s">
        <v>93</v>
      </c>
    </row>
    <row r="9" spans="1:14">
      <c r="A9" t="s">
        <v>91</v>
      </c>
      <c r="B9">
        <v>0</v>
      </c>
      <c r="C9">
        <f>L6-M6</f>
        <v>0</v>
      </c>
      <c r="D9">
        <f>L6-N6</f>
        <v>0</v>
      </c>
    </row>
    <row r="10" spans="1:14">
      <c r="A10" t="s">
        <v>92</v>
      </c>
      <c r="B10">
        <f>L6-M6</f>
        <v>0</v>
      </c>
      <c r="C10">
        <v>0</v>
      </c>
      <c r="D10">
        <f>M6-N6</f>
        <v>0</v>
      </c>
    </row>
    <row r="11" spans="1:14">
      <c r="A11" t="s">
        <v>93</v>
      </c>
      <c r="B11">
        <f>N6-L6</f>
        <v>0</v>
      </c>
      <c r="C11">
        <f>N6-M6</f>
        <v>0</v>
      </c>
      <c r="D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C76E3-D753-4CEF-A9AD-8B4F3587356C}">
  <dimension ref="A1:B660"/>
  <sheetViews>
    <sheetView topLeftCell="A633" workbookViewId="0">
      <selection activeCell="B660" sqref="B660"/>
    </sheetView>
  </sheetViews>
  <sheetFormatPr defaultRowHeight="15"/>
  <cols>
    <col min="1" max="1" width="22.7109375" customWidth="1"/>
  </cols>
  <sheetData>
    <row r="1" spans="1:2">
      <c r="A1" t="s">
        <v>97</v>
      </c>
      <c r="B1" t="s">
        <v>98</v>
      </c>
    </row>
    <row r="2" spans="1:2">
      <c r="A2" t="s">
        <v>99</v>
      </c>
      <c r="B2">
        <v>199974.42054431199</v>
      </c>
    </row>
    <row r="3" spans="1:2">
      <c r="A3" t="s">
        <v>100</v>
      </c>
      <c r="B3">
        <v>8647.7026005200005</v>
      </c>
    </row>
    <row r="4" spans="1:2">
      <c r="A4" t="s">
        <v>101</v>
      </c>
      <c r="B4">
        <v>21178.500679209999</v>
      </c>
    </row>
    <row r="5" spans="1:2">
      <c r="A5" t="s">
        <v>102</v>
      </c>
      <c r="B5">
        <v>2135.0402174599999</v>
      </c>
    </row>
    <row r="6" spans="1:2">
      <c r="A6" t="s">
        <v>103</v>
      </c>
      <c r="B6">
        <v>6281.9230773099998</v>
      </c>
    </row>
    <row r="7" spans="1:2">
      <c r="A7" t="s">
        <v>104</v>
      </c>
      <c r="B7">
        <v>40247.391372519902</v>
      </c>
    </row>
    <row r="8" spans="1:2">
      <c r="A8" t="s">
        <v>105</v>
      </c>
      <c r="B8">
        <v>24245.000000330001</v>
      </c>
    </row>
    <row r="9" spans="1:2">
      <c r="A9" t="s">
        <v>106</v>
      </c>
      <c r="B9">
        <v>635.75757576000001</v>
      </c>
    </row>
    <row r="10" spans="1:2">
      <c r="A10" t="s">
        <v>107</v>
      </c>
      <c r="B10">
        <v>6266.6666666600004</v>
      </c>
    </row>
    <row r="11" spans="1:2">
      <c r="A11" t="s">
        <v>108</v>
      </c>
      <c r="B11">
        <v>80058.811636500002</v>
      </c>
    </row>
    <row r="12" spans="1:2">
      <c r="A12" t="s">
        <v>109</v>
      </c>
      <c r="B12">
        <v>49593.577739239998</v>
      </c>
    </row>
    <row r="13" spans="1:2">
      <c r="A13" t="s">
        <v>110</v>
      </c>
      <c r="B13">
        <v>20634.889156159999</v>
      </c>
    </row>
    <row r="14" spans="1:2">
      <c r="A14" t="s">
        <v>111</v>
      </c>
      <c r="B14">
        <v>12299.698613639999</v>
      </c>
    </row>
    <row r="15" spans="1:2">
      <c r="A15" t="s">
        <v>112</v>
      </c>
      <c r="B15">
        <v>142.85714286000001</v>
      </c>
    </row>
    <row r="16" spans="1:2">
      <c r="A16" t="s">
        <v>113</v>
      </c>
      <c r="B16">
        <v>272.20779220999998</v>
      </c>
    </row>
    <row r="17" spans="1:2">
      <c r="A17" t="s">
        <v>114</v>
      </c>
      <c r="B17">
        <v>217.46453900999899</v>
      </c>
    </row>
    <row r="18" spans="1:2">
      <c r="A18" t="s">
        <v>115</v>
      </c>
      <c r="B18">
        <v>2823025.6589935301</v>
      </c>
    </row>
    <row r="19" spans="1:2">
      <c r="A19" t="s">
        <v>116</v>
      </c>
      <c r="B19">
        <v>134143.84942230501</v>
      </c>
    </row>
    <row r="20" spans="1:2">
      <c r="A20" t="s">
        <v>117</v>
      </c>
      <c r="B20">
        <v>18980.78022909</v>
      </c>
    </row>
    <row r="21" spans="1:2">
      <c r="A21" t="s">
        <v>118</v>
      </c>
      <c r="B21">
        <v>13348.617327219999</v>
      </c>
    </row>
    <row r="22" spans="1:2">
      <c r="A22" t="s">
        <v>119</v>
      </c>
      <c r="B22">
        <v>16298.934204929899</v>
      </c>
    </row>
    <row r="23" spans="1:2">
      <c r="A23" t="s">
        <v>120</v>
      </c>
      <c r="B23">
        <v>174052.41705584701</v>
      </c>
    </row>
    <row r="24" spans="1:2">
      <c r="A24" t="s">
        <v>121</v>
      </c>
      <c r="B24">
        <v>8814.3359582800003</v>
      </c>
    </row>
    <row r="25" spans="1:2">
      <c r="A25" t="s">
        <v>122</v>
      </c>
      <c r="B25">
        <v>812502.61133810005</v>
      </c>
    </row>
    <row r="26" spans="1:2">
      <c r="A26" t="s">
        <v>123</v>
      </c>
      <c r="B26">
        <v>46948.470428401903</v>
      </c>
    </row>
    <row r="27" spans="1:2">
      <c r="A27" t="s">
        <v>124</v>
      </c>
      <c r="B27">
        <v>21368.76454181</v>
      </c>
    </row>
    <row r="28" spans="1:2">
      <c r="A28" t="s">
        <v>125</v>
      </c>
      <c r="B28">
        <v>30975.62987986</v>
      </c>
    </row>
    <row r="29" spans="1:2">
      <c r="A29" t="s">
        <v>126</v>
      </c>
      <c r="B29">
        <v>4281.5489031609904</v>
      </c>
    </row>
    <row r="30" spans="1:2">
      <c r="A30" t="s">
        <v>127</v>
      </c>
      <c r="B30">
        <v>20143.452739413999</v>
      </c>
    </row>
    <row r="31" spans="1:2">
      <c r="A31" t="s">
        <v>128</v>
      </c>
      <c r="B31">
        <v>18700.870351050002</v>
      </c>
    </row>
    <row r="32" spans="1:2">
      <c r="A32" t="s">
        <v>129</v>
      </c>
      <c r="B32">
        <v>43323.669096316</v>
      </c>
    </row>
    <row r="33" spans="1:2">
      <c r="A33" t="s">
        <v>130</v>
      </c>
      <c r="B33">
        <v>105307.39509126</v>
      </c>
    </row>
    <row r="34" spans="1:2">
      <c r="A34" t="s">
        <v>131</v>
      </c>
      <c r="B34">
        <v>148411.019542105</v>
      </c>
    </row>
    <row r="35" spans="1:2">
      <c r="A35" t="s">
        <v>132</v>
      </c>
      <c r="B35">
        <v>63239.939625484003</v>
      </c>
    </row>
    <row r="36" spans="1:2">
      <c r="A36" t="s">
        <v>133</v>
      </c>
      <c r="B36">
        <v>14416.18266264</v>
      </c>
    </row>
    <row r="37" spans="1:2">
      <c r="A37" t="s">
        <v>134</v>
      </c>
      <c r="B37">
        <v>84421.991531438995</v>
      </c>
    </row>
    <row r="38" spans="1:2">
      <c r="A38" t="s">
        <v>135</v>
      </c>
      <c r="B38">
        <v>21515.596682257899</v>
      </c>
    </row>
    <row r="39" spans="1:2">
      <c r="A39" t="s">
        <v>136</v>
      </c>
      <c r="B39">
        <v>13319.423940016</v>
      </c>
    </row>
    <row r="40" spans="1:2">
      <c r="A40" t="s">
        <v>137</v>
      </c>
      <c r="B40">
        <v>16936.363636360002</v>
      </c>
    </row>
    <row r="41" spans="1:2">
      <c r="A41" t="s">
        <v>138</v>
      </c>
      <c r="B41">
        <v>293670.221687535</v>
      </c>
    </row>
    <row r="42" spans="1:2">
      <c r="A42" t="s">
        <v>139</v>
      </c>
      <c r="B42">
        <v>38339.504983999999</v>
      </c>
    </row>
    <row r="43" spans="1:2">
      <c r="A43" t="s">
        <v>140</v>
      </c>
      <c r="B43">
        <v>796.01992991999998</v>
      </c>
    </row>
    <row r="44" spans="1:2">
      <c r="A44" t="s">
        <v>141</v>
      </c>
      <c r="B44">
        <v>346.66666667999999</v>
      </c>
    </row>
    <row r="45" spans="1:2">
      <c r="A45" t="s">
        <v>142</v>
      </c>
      <c r="B45">
        <v>366.66666667999999</v>
      </c>
    </row>
    <row r="46" spans="1:2">
      <c r="A46" t="s">
        <v>143</v>
      </c>
      <c r="B46">
        <v>1004.7226878499901</v>
      </c>
    </row>
    <row r="47" spans="1:2">
      <c r="A47" t="s">
        <v>144</v>
      </c>
      <c r="B47">
        <v>9736.5645602999994</v>
      </c>
    </row>
    <row r="48" spans="1:2">
      <c r="A48" t="s">
        <v>145</v>
      </c>
      <c r="B48">
        <v>637.48160724000002</v>
      </c>
    </row>
    <row r="49" spans="1:2">
      <c r="A49" t="s">
        <v>146</v>
      </c>
      <c r="B49">
        <v>456.09195404000002</v>
      </c>
    </row>
    <row r="50" spans="1:2">
      <c r="A50" t="s">
        <v>147</v>
      </c>
      <c r="B50">
        <v>633.33333335999998</v>
      </c>
    </row>
    <row r="51" spans="1:2">
      <c r="A51" t="s">
        <v>148</v>
      </c>
      <c r="B51">
        <v>48082.444228299901</v>
      </c>
    </row>
    <row r="52" spans="1:2">
      <c r="A52" t="s">
        <v>149</v>
      </c>
      <c r="B52">
        <v>1461.4845491999999</v>
      </c>
    </row>
    <row r="53" spans="1:2">
      <c r="A53" t="s">
        <v>150</v>
      </c>
      <c r="B53">
        <v>7272.5768968800003</v>
      </c>
    </row>
    <row r="54" spans="1:2">
      <c r="A54" t="s">
        <v>151</v>
      </c>
      <c r="B54">
        <v>1086.7965368299999</v>
      </c>
    </row>
    <row r="55" spans="1:2">
      <c r="A55" t="s">
        <v>152</v>
      </c>
      <c r="B55">
        <v>32399.012987120001</v>
      </c>
    </row>
    <row r="56" spans="1:2">
      <c r="A56" t="s">
        <v>153</v>
      </c>
      <c r="B56">
        <v>553.46320347000005</v>
      </c>
    </row>
    <row r="57" spans="1:2">
      <c r="A57" t="s">
        <v>154</v>
      </c>
      <c r="B57">
        <v>8065.4960584959899</v>
      </c>
    </row>
    <row r="58" spans="1:2">
      <c r="A58" t="s">
        <v>155</v>
      </c>
      <c r="B58">
        <v>818.04083530000003</v>
      </c>
    </row>
    <row r="59" spans="1:2">
      <c r="A59" t="s">
        <v>156</v>
      </c>
      <c r="B59">
        <v>4038.4322770799999</v>
      </c>
    </row>
    <row r="60" spans="1:2">
      <c r="A60" t="s">
        <v>157</v>
      </c>
      <c r="B60">
        <v>547.14136439000004</v>
      </c>
    </row>
    <row r="61" spans="1:2">
      <c r="A61" t="s">
        <v>158</v>
      </c>
      <c r="B61">
        <v>327641.67910843401</v>
      </c>
    </row>
    <row r="62" spans="1:2">
      <c r="A62" t="s">
        <v>159</v>
      </c>
      <c r="B62">
        <v>1541.8805010000001</v>
      </c>
    </row>
    <row r="63" spans="1:2">
      <c r="A63" t="s">
        <v>160</v>
      </c>
      <c r="B63">
        <v>27595.981135310001</v>
      </c>
    </row>
    <row r="64" spans="1:2">
      <c r="A64" t="s">
        <v>161</v>
      </c>
      <c r="B64">
        <v>4502.4921827500002</v>
      </c>
    </row>
    <row r="65" spans="1:2">
      <c r="A65" t="s">
        <v>162</v>
      </c>
      <c r="B65">
        <v>1428.24561417</v>
      </c>
    </row>
    <row r="66" spans="1:2">
      <c r="A66" t="s">
        <v>163</v>
      </c>
      <c r="B66">
        <v>46336.89610654</v>
      </c>
    </row>
    <row r="67" spans="1:2">
      <c r="A67" t="s">
        <v>164</v>
      </c>
      <c r="B67">
        <v>1725.08022713999</v>
      </c>
    </row>
    <row r="68" spans="1:2">
      <c r="A68" t="s">
        <v>165</v>
      </c>
      <c r="B68">
        <v>57836.315171950002</v>
      </c>
    </row>
    <row r="69" spans="1:2">
      <c r="A69" t="s">
        <v>166</v>
      </c>
      <c r="B69">
        <v>7286.5274446800004</v>
      </c>
    </row>
    <row r="70" spans="1:2">
      <c r="A70" t="s">
        <v>167</v>
      </c>
      <c r="B70">
        <v>163975.103747388</v>
      </c>
    </row>
    <row r="71" spans="1:2">
      <c r="A71" t="s">
        <v>168</v>
      </c>
      <c r="B71">
        <v>5323.75526498</v>
      </c>
    </row>
    <row r="72" spans="1:2">
      <c r="A72" t="s">
        <v>169</v>
      </c>
      <c r="B72">
        <v>1402.87486857</v>
      </c>
    </row>
    <row r="73" spans="1:2">
      <c r="A73" t="s">
        <v>170</v>
      </c>
      <c r="B73">
        <v>467.87878788</v>
      </c>
    </row>
    <row r="74" spans="1:2">
      <c r="A74" t="s">
        <v>171</v>
      </c>
      <c r="B74">
        <v>16904.001566052</v>
      </c>
    </row>
    <row r="75" spans="1:2">
      <c r="A75" t="s">
        <v>172</v>
      </c>
      <c r="B75">
        <v>4927.9376177800004</v>
      </c>
    </row>
    <row r="76" spans="1:2">
      <c r="A76" t="s">
        <v>173</v>
      </c>
      <c r="B76">
        <v>2626.6238837299902</v>
      </c>
    </row>
    <row r="77" spans="1:2">
      <c r="A77" t="s">
        <v>174</v>
      </c>
      <c r="B77">
        <v>169610.837373524</v>
      </c>
    </row>
    <row r="78" spans="1:2">
      <c r="A78" t="s">
        <v>175</v>
      </c>
      <c r="B78">
        <v>19711.350925421899</v>
      </c>
    </row>
    <row r="79" spans="1:2">
      <c r="A79" t="s">
        <v>176</v>
      </c>
      <c r="B79">
        <v>4558.6292305420002</v>
      </c>
    </row>
    <row r="80" spans="1:2">
      <c r="A80" t="s">
        <v>177</v>
      </c>
      <c r="B80">
        <v>59603.333332000002</v>
      </c>
    </row>
    <row r="81" spans="1:2">
      <c r="A81" t="s">
        <v>178</v>
      </c>
      <c r="B81">
        <v>21938.841656057</v>
      </c>
    </row>
    <row r="82" spans="1:2">
      <c r="A82" t="s">
        <v>179</v>
      </c>
      <c r="B82">
        <v>259521.40283766901</v>
      </c>
    </row>
    <row r="83" spans="1:2">
      <c r="A83" t="s">
        <v>180</v>
      </c>
      <c r="B83">
        <v>190771.428572</v>
      </c>
    </row>
    <row r="84" spans="1:2">
      <c r="A84" t="s">
        <v>181</v>
      </c>
      <c r="B84">
        <v>3003.8095238000001</v>
      </c>
    </row>
    <row r="85" spans="1:2">
      <c r="A85" t="s">
        <v>182</v>
      </c>
      <c r="B85">
        <v>294017.25121298002</v>
      </c>
    </row>
    <row r="86" spans="1:2">
      <c r="A86" t="s">
        <v>183</v>
      </c>
      <c r="B86">
        <v>265.94570895999999</v>
      </c>
    </row>
    <row r="87" spans="1:2">
      <c r="A87" t="s">
        <v>184</v>
      </c>
      <c r="B87">
        <v>11000.34227881</v>
      </c>
    </row>
    <row r="88" spans="1:2">
      <c r="A88" t="s">
        <v>185</v>
      </c>
      <c r="B88">
        <v>12174.24434393</v>
      </c>
    </row>
    <row r="89" spans="1:2">
      <c r="A89" t="s">
        <v>186</v>
      </c>
      <c r="B89">
        <v>51225.455013919898</v>
      </c>
    </row>
    <row r="90" spans="1:2">
      <c r="A90" t="s">
        <v>187</v>
      </c>
      <c r="B90">
        <v>3627.0634526979902</v>
      </c>
    </row>
    <row r="91" spans="1:2">
      <c r="A91" t="s">
        <v>188</v>
      </c>
      <c r="B91">
        <v>138768.29908893901</v>
      </c>
    </row>
    <row r="92" spans="1:2">
      <c r="A92" t="s">
        <v>189</v>
      </c>
      <c r="B92">
        <v>32806.410265614897</v>
      </c>
    </row>
    <row r="93" spans="1:2">
      <c r="A93" t="s">
        <v>190</v>
      </c>
      <c r="B93">
        <v>517904.17482725898</v>
      </c>
    </row>
    <row r="94" spans="1:2">
      <c r="A94" t="s">
        <v>191</v>
      </c>
      <c r="B94">
        <v>21609.704759730001</v>
      </c>
    </row>
    <row r="95" spans="1:2">
      <c r="A95" t="s">
        <v>192</v>
      </c>
      <c r="B95">
        <v>3137.1588925599999</v>
      </c>
    </row>
    <row r="96" spans="1:2">
      <c r="A96" t="s">
        <v>193</v>
      </c>
      <c r="B96">
        <v>279324.62253200001</v>
      </c>
    </row>
    <row r="97" spans="1:2">
      <c r="A97" t="s">
        <v>194</v>
      </c>
      <c r="B97">
        <v>1824.7650268540001</v>
      </c>
    </row>
    <row r="98" spans="1:2">
      <c r="A98" t="s">
        <v>195</v>
      </c>
      <c r="B98">
        <v>1269.8836049199999</v>
      </c>
    </row>
    <row r="99" spans="1:2">
      <c r="A99" t="s">
        <v>196</v>
      </c>
      <c r="B99">
        <v>15358.743526779999</v>
      </c>
    </row>
    <row r="100" spans="1:2">
      <c r="A100" t="s">
        <v>197</v>
      </c>
      <c r="B100">
        <v>11076.2934174319</v>
      </c>
    </row>
    <row r="101" spans="1:2">
      <c r="A101" t="s">
        <v>198</v>
      </c>
      <c r="B101">
        <v>12028.35085694</v>
      </c>
    </row>
    <row r="102" spans="1:2">
      <c r="A102" t="s">
        <v>199</v>
      </c>
      <c r="B102">
        <v>2079.58837808</v>
      </c>
    </row>
    <row r="103" spans="1:2">
      <c r="A103" t="s">
        <v>200</v>
      </c>
      <c r="B103">
        <v>2843.88779032</v>
      </c>
    </row>
    <row r="104" spans="1:2">
      <c r="A104" t="s">
        <v>201</v>
      </c>
      <c r="B104">
        <v>1467.30769229</v>
      </c>
    </row>
    <row r="105" spans="1:2">
      <c r="A105" t="s">
        <v>202</v>
      </c>
      <c r="B105">
        <v>1464115.7602892199</v>
      </c>
    </row>
    <row r="106" spans="1:2">
      <c r="A106" t="s">
        <v>203</v>
      </c>
      <c r="B106">
        <v>585980.04721191199</v>
      </c>
    </row>
    <row r="107" spans="1:2">
      <c r="A107" t="s">
        <v>204</v>
      </c>
      <c r="B107">
        <v>9124310.5044444092</v>
      </c>
    </row>
    <row r="108" spans="1:2">
      <c r="A108" t="s">
        <v>205</v>
      </c>
      <c r="B108">
        <v>15573.333333319901</v>
      </c>
    </row>
    <row r="109" spans="1:2">
      <c r="A109" t="s">
        <v>206</v>
      </c>
      <c r="B109">
        <v>11557.142857160001</v>
      </c>
    </row>
    <row r="110" spans="1:2">
      <c r="A110" t="s">
        <v>207</v>
      </c>
      <c r="B110">
        <v>11923.296236119901</v>
      </c>
    </row>
    <row r="111" spans="1:2">
      <c r="A111" t="s">
        <v>208</v>
      </c>
      <c r="B111">
        <v>10268.952319111901</v>
      </c>
    </row>
    <row r="112" spans="1:2">
      <c r="A112" t="s">
        <v>209</v>
      </c>
      <c r="B112">
        <v>41566.255559589998</v>
      </c>
    </row>
    <row r="113" spans="1:2">
      <c r="A113" t="s">
        <v>210</v>
      </c>
      <c r="B113">
        <v>5081.4494149599996</v>
      </c>
    </row>
    <row r="114" spans="1:2">
      <c r="A114" t="s">
        <v>211</v>
      </c>
      <c r="B114">
        <v>79852.897789399998</v>
      </c>
    </row>
    <row r="115" spans="1:2">
      <c r="A115" t="s">
        <v>212</v>
      </c>
      <c r="B115">
        <v>5134.2176217200004</v>
      </c>
    </row>
    <row r="116" spans="1:2">
      <c r="A116" t="s">
        <v>213</v>
      </c>
      <c r="B116">
        <v>128074.139760889</v>
      </c>
    </row>
    <row r="117" spans="1:2">
      <c r="A117" t="s">
        <v>214</v>
      </c>
      <c r="B117">
        <v>521592.64802938502</v>
      </c>
    </row>
    <row r="118" spans="1:2">
      <c r="A118" t="s">
        <v>215</v>
      </c>
      <c r="B118">
        <v>3037.6408980299998</v>
      </c>
    </row>
    <row r="119" spans="1:2">
      <c r="A119" t="s">
        <v>216</v>
      </c>
      <c r="B119">
        <v>9708.0923907309898</v>
      </c>
    </row>
    <row r="120" spans="1:2">
      <c r="A120" t="s">
        <v>217</v>
      </c>
      <c r="B120">
        <v>263731.91236687801</v>
      </c>
    </row>
    <row r="121" spans="1:2">
      <c r="A121" t="s">
        <v>218</v>
      </c>
      <c r="B121">
        <v>9601.7805053679895</v>
      </c>
    </row>
    <row r="122" spans="1:2">
      <c r="A122" t="s">
        <v>219</v>
      </c>
      <c r="B122">
        <v>267300.03150531999</v>
      </c>
    </row>
    <row r="123" spans="1:2">
      <c r="A123" t="s">
        <v>220</v>
      </c>
      <c r="B123">
        <v>146495.12169341999</v>
      </c>
    </row>
    <row r="124" spans="1:2">
      <c r="A124" t="s">
        <v>221</v>
      </c>
      <c r="B124">
        <v>10498.548624949901</v>
      </c>
    </row>
    <row r="125" spans="1:2">
      <c r="A125" t="s">
        <v>222</v>
      </c>
      <c r="B125">
        <v>16784.210528</v>
      </c>
    </row>
    <row r="126" spans="1:2">
      <c r="A126" t="s">
        <v>223</v>
      </c>
      <c r="B126">
        <v>17905.599289414</v>
      </c>
    </row>
    <row r="127" spans="1:2">
      <c r="A127" t="s">
        <v>224</v>
      </c>
      <c r="B127">
        <v>61497.800684939997</v>
      </c>
    </row>
    <row r="128" spans="1:2">
      <c r="A128" t="s">
        <v>225</v>
      </c>
      <c r="B128">
        <v>47140.7473217199</v>
      </c>
    </row>
    <row r="129" spans="1:2">
      <c r="A129" t="s">
        <v>226</v>
      </c>
      <c r="B129">
        <v>142355.89660958</v>
      </c>
    </row>
    <row r="130" spans="1:2">
      <c r="A130" t="s">
        <v>227</v>
      </c>
      <c r="B130">
        <v>166638.61652439999</v>
      </c>
    </row>
    <row r="131" spans="1:2">
      <c r="A131" t="s">
        <v>228</v>
      </c>
      <c r="B131">
        <v>8348.3981574499994</v>
      </c>
    </row>
    <row r="132" spans="1:2">
      <c r="A132" t="s">
        <v>229</v>
      </c>
      <c r="B132">
        <v>28862.672294799999</v>
      </c>
    </row>
    <row r="133" spans="1:2">
      <c r="A133" t="s">
        <v>230</v>
      </c>
      <c r="B133">
        <v>97113.333333200004</v>
      </c>
    </row>
    <row r="134" spans="1:2">
      <c r="A134" t="s">
        <v>231</v>
      </c>
      <c r="B134">
        <v>58979.773837519999</v>
      </c>
    </row>
    <row r="135" spans="1:2">
      <c r="A135" t="s">
        <v>232</v>
      </c>
      <c r="B135">
        <v>121523.07692399999</v>
      </c>
    </row>
    <row r="136" spans="1:2">
      <c r="A136" t="s">
        <v>233</v>
      </c>
      <c r="B136">
        <v>48973.234228955997</v>
      </c>
    </row>
    <row r="137" spans="1:2">
      <c r="A137" t="s">
        <v>234</v>
      </c>
      <c r="B137">
        <v>16229.31241622</v>
      </c>
    </row>
    <row r="138" spans="1:2">
      <c r="A138" t="s">
        <v>235</v>
      </c>
      <c r="B138">
        <v>68751.616219599993</v>
      </c>
    </row>
    <row r="139" spans="1:2">
      <c r="A139" t="s">
        <v>236</v>
      </c>
      <c r="B139">
        <v>7621.2538165160004</v>
      </c>
    </row>
    <row r="140" spans="1:2">
      <c r="A140" t="s">
        <v>237</v>
      </c>
      <c r="B140">
        <v>87596.076107839996</v>
      </c>
    </row>
    <row r="141" spans="1:2">
      <c r="A141" t="s">
        <v>238</v>
      </c>
      <c r="B141">
        <v>26774.285654832001</v>
      </c>
    </row>
    <row r="142" spans="1:2">
      <c r="A142" t="s">
        <v>239</v>
      </c>
      <c r="B142">
        <v>3972.6966853499998</v>
      </c>
    </row>
    <row r="143" spans="1:2">
      <c r="A143" t="s">
        <v>240</v>
      </c>
      <c r="B143">
        <v>4001.2888965299899</v>
      </c>
    </row>
    <row r="144" spans="1:2">
      <c r="A144" t="s">
        <v>241</v>
      </c>
      <c r="B144">
        <v>2317.20218755</v>
      </c>
    </row>
    <row r="145" spans="1:2">
      <c r="A145" t="s">
        <v>242</v>
      </c>
      <c r="B145">
        <v>26696.927374319999</v>
      </c>
    </row>
    <row r="146" spans="1:2">
      <c r="A146" t="s">
        <v>243</v>
      </c>
      <c r="B146">
        <v>177361.64688511999</v>
      </c>
    </row>
    <row r="147" spans="1:2">
      <c r="A147" t="s">
        <v>244</v>
      </c>
      <c r="B147">
        <v>267475.0892776</v>
      </c>
    </row>
    <row r="148" spans="1:2">
      <c r="A148" t="s">
        <v>245</v>
      </c>
      <c r="B148">
        <v>402325.74451722001</v>
      </c>
    </row>
    <row r="149" spans="1:2">
      <c r="A149" t="s">
        <v>246</v>
      </c>
      <c r="B149">
        <v>16877.790165670001</v>
      </c>
    </row>
    <row r="150" spans="1:2">
      <c r="A150" t="s">
        <v>247</v>
      </c>
      <c r="B150">
        <v>8083.25</v>
      </c>
    </row>
    <row r="151" spans="1:2">
      <c r="A151" t="s">
        <v>248</v>
      </c>
      <c r="B151">
        <v>1815.69759884</v>
      </c>
    </row>
    <row r="152" spans="1:2">
      <c r="A152" t="s">
        <v>249</v>
      </c>
      <c r="B152">
        <v>3658.20374765</v>
      </c>
    </row>
    <row r="153" spans="1:2">
      <c r="A153" t="s">
        <v>250</v>
      </c>
      <c r="B153">
        <v>1240.39183832</v>
      </c>
    </row>
    <row r="154" spans="1:2">
      <c r="A154" t="s">
        <v>251</v>
      </c>
      <c r="B154">
        <v>17393.16007618</v>
      </c>
    </row>
    <row r="155" spans="1:2">
      <c r="A155" t="s">
        <v>252</v>
      </c>
      <c r="B155">
        <v>7331.6666666499996</v>
      </c>
    </row>
    <row r="156" spans="1:2">
      <c r="A156" t="s">
        <v>253</v>
      </c>
      <c r="B156">
        <v>14000</v>
      </c>
    </row>
    <row r="157" spans="1:2">
      <c r="A157" t="s">
        <v>254</v>
      </c>
      <c r="B157">
        <v>361597.28986445698</v>
      </c>
    </row>
    <row r="158" spans="1:2">
      <c r="A158" t="s">
        <v>255</v>
      </c>
      <c r="B158">
        <v>2867.0877193000001</v>
      </c>
    </row>
    <row r="159" spans="1:2">
      <c r="A159" t="s">
        <v>256</v>
      </c>
      <c r="B159">
        <v>1094.9999998799999</v>
      </c>
    </row>
    <row r="160" spans="1:2">
      <c r="A160" t="s">
        <v>257</v>
      </c>
      <c r="B160">
        <v>180424.59322350001</v>
      </c>
    </row>
    <row r="161" spans="1:2">
      <c r="A161" t="s">
        <v>258</v>
      </c>
      <c r="B161">
        <v>42429.049795159997</v>
      </c>
    </row>
    <row r="162" spans="1:2">
      <c r="A162" t="s">
        <v>259</v>
      </c>
      <c r="B162">
        <v>16910.8593559439</v>
      </c>
    </row>
    <row r="163" spans="1:2">
      <c r="A163" t="s">
        <v>260</v>
      </c>
      <c r="B163">
        <v>17519.896741969998</v>
      </c>
    </row>
    <row r="164" spans="1:2">
      <c r="A164" t="s">
        <v>261</v>
      </c>
      <c r="B164">
        <v>61564.615384800003</v>
      </c>
    </row>
    <row r="165" spans="1:2">
      <c r="A165" t="s">
        <v>262</v>
      </c>
      <c r="B165">
        <v>236491.57159954301</v>
      </c>
    </row>
    <row r="166" spans="1:2">
      <c r="A166" t="s">
        <v>263</v>
      </c>
      <c r="B166">
        <v>10469.069153979999</v>
      </c>
    </row>
    <row r="167" spans="1:2">
      <c r="A167" t="s">
        <v>264</v>
      </c>
      <c r="B167">
        <v>9383.1966805079992</v>
      </c>
    </row>
    <row r="168" spans="1:2">
      <c r="A168" t="s">
        <v>265</v>
      </c>
      <c r="B168">
        <v>253305.41909914001</v>
      </c>
    </row>
    <row r="169" spans="1:2">
      <c r="A169" t="s">
        <v>266</v>
      </c>
      <c r="B169">
        <v>8378.7445911020004</v>
      </c>
    </row>
    <row r="170" spans="1:2">
      <c r="A170" t="s">
        <v>267</v>
      </c>
      <c r="B170">
        <v>55738.2618208899</v>
      </c>
    </row>
    <row r="171" spans="1:2">
      <c r="A171" t="s">
        <v>268</v>
      </c>
      <c r="B171">
        <v>10508.11965812</v>
      </c>
    </row>
    <row r="172" spans="1:2">
      <c r="A172" t="s">
        <v>269</v>
      </c>
      <c r="B172">
        <v>25453.844282829999</v>
      </c>
    </row>
    <row r="173" spans="1:2">
      <c r="A173" t="s">
        <v>270</v>
      </c>
      <c r="B173">
        <v>642075.44266495598</v>
      </c>
    </row>
    <row r="174" spans="1:2">
      <c r="A174" t="s">
        <v>271</v>
      </c>
      <c r="B174">
        <v>2348.2030713919999</v>
      </c>
    </row>
    <row r="175" spans="1:2">
      <c r="A175" t="s">
        <v>272</v>
      </c>
      <c r="B175">
        <v>2211.0737337999999</v>
      </c>
    </row>
    <row r="176" spans="1:2">
      <c r="A176" t="s">
        <v>273</v>
      </c>
      <c r="B176">
        <v>119961.577069559</v>
      </c>
    </row>
    <row r="177" spans="1:2">
      <c r="A177" t="s">
        <v>274</v>
      </c>
      <c r="B177">
        <v>1208.1313570079999</v>
      </c>
    </row>
    <row r="178" spans="1:2">
      <c r="A178" t="s">
        <v>275</v>
      </c>
      <c r="B178">
        <v>95735.044341119996</v>
      </c>
    </row>
    <row r="179" spans="1:2">
      <c r="A179" t="s">
        <v>276</v>
      </c>
      <c r="B179">
        <v>6091.8918919999996</v>
      </c>
    </row>
    <row r="180" spans="1:2">
      <c r="A180" t="s">
        <v>277</v>
      </c>
      <c r="B180">
        <v>11180.509796928</v>
      </c>
    </row>
    <row r="181" spans="1:2">
      <c r="A181" t="s">
        <v>278</v>
      </c>
      <c r="B181">
        <v>3372.7272727999998</v>
      </c>
    </row>
    <row r="182" spans="1:2">
      <c r="A182" t="s">
        <v>279</v>
      </c>
      <c r="B182">
        <v>311.55334435999998</v>
      </c>
    </row>
    <row r="183" spans="1:2">
      <c r="A183" t="s">
        <v>280</v>
      </c>
      <c r="B183">
        <v>18392.09389231</v>
      </c>
    </row>
    <row r="184" spans="1:2">
      <c r="A184" t="s">
        <v>281</v>
      </c>
      <c r="B184">
        <v>94177.724128720001</v>
      </c>
    </row>
    <row r="185" spans="1:2">
      <c r="A185" t="s">
        <v>282</v>
      </c>
      <c r="B185">
        <v>179026.27549887999</v>
      </c>
    </row>
    <row r="186" spans="1:2">
      <c r="A186" t="s">
        <v>283</v>
      </c>
      <c r="B186">
        <v>31892.153320419999</v>
      </c>
    </row>
    <row r="187" spans="1:2">
      <c r="A187" t="s">
        <v>284</v>
      </c>
      <c r="B187">
        <v>78480.076526133998</v>
      </c>
    </row>
    <row r="188" spans="1:2">
      <c r="A188" t="s">
        <v>285</v>
      </c>
      <c r="B188">
        <v>202789.399716399</v>
      </c>
    </row>
    <row r="189" spans="1:2">
      <c r="A189" t="s">
        <v>286</v>
      </c>
      <c r="B189">
        <v>26017.407276000002</v>
      </c>
    </row>
    <row r="190" spans="1:2">
      <c r="A190" t="s">
        <v>287</v>
      </c>
      <c r="B190">
        <v>19290.287376010001</v>
      </c>
    </row>
    <row r="191" spans="1:2">
      <c r="A191" t="s">
        <v>288</v>
      </c>
      <c r="B191">
        <v>666768.87863673898</v>
      </c>
    </row>
    <row r="192" spans="1:2">
      <c r="A192" t="s">
        <v>289</v>
      </c>
      <c r="B192">
        <v>47087.354389299901</v>
      </c>
    </row>
    <row r="193" spans="1:2">
      <c r="A193" t="s">
        <v>290</v>
      </c>
      <c r="B193">
        <v>634040.54054054001</v>
      </c>
    </row>
    <row r="194" spans="1:2">
      <c r="A194" t="s">
        <v>291</v>
      </c>
      <c r="B194">
        <v>7796.72532942</v>
      </c>
    </row>
    <row r="195" spans="1:2">
      <c r="A195" t="s">
        <v>292</v>
      </c>
      <c r="B195">
        <v>16364.576196870001</v>
      </c>
    </row>
    <row r="196" spans="1:2">
      <c r="A196" t="s">
        <v>293</v>
      </c>
      <c r="B196">
        <v>107782.06028931</v>
      </c>
    </row>
    <row r="197" spans="1:2">
      <c r="A197" t="s">
        <v>294</v>
      </c>
      <c r="B197">
        <v>15557.693084487901</v>
      </c>
    </row>
    <row r="198" spans="1:2">
      <c r="A198" t="s">
        <v>295</v>
      </c>
      <c r="B198">
        <v>4590.1071428200003</v>
      </c>
    </row>
    <row r="199" spans="1:2">
      <c r="A199" t="s">
        <v>296</v>
      </c>
      <c r="B199">
        <v>2866.6666669599999</v>
      </c>
    </row>
    <row r="200" spans="1:2">
      <c r="A200" t="s">
        <v>297</v>
      </c>
      <c r="B200">
        <v>2717.7615572</v>
      </c>
    </row>
    <row r="201" spans="1:2">
      <c r="A201" t="s">
        <v>298</v>
      </c>
      <c r="B201">
        <v>29192.2353520699</v>
      </c>
    </row>
    <row r="202" spans="1:2">
      <c r="A202" t="s">
        <v>299</v>
      </c>
      <c r="B202">
        <v>2250.8054521600002</v>
      </c>
    </row>
    <row r="203" spans="1:2">
      <c r="A203" t="s">
        <v>300</v>
      </c>
      <c r="B203">
        <v>10966.51856094</v>
      </c>
    </row>
    <row r="204" spans="1:2">
      <c r="A204" t="s">
        <v>301</v>
      </c>
      <c r="B204">
        <v>5147.3693068800003</v>
      </c>
    </row>
    <row r="205" spans="1:2">
      <c r="A205" t="s">
        <v>302</v>
      </c>
      <c r="B205">
        <v>2303.6823104800001</v>
      </c>
    </row>
    <row r="206" spans="1:2">
      <c r="A206" t="s">
        <v>303</v>
      </c>
      <c r="B206">
        <v>42548.647733240003</v>
      </c>
    </row>
    <row r="207" spans="1:2">
      <c r="A207" t="s">
        <v>304</v>
      </c>
      <c r="B207">
        <v>14054.7792864</v>
      </c>
    </row>
    <row r="208" spans="1:2">
      <c r="A208" t="s">
        <v>305</v>
      </c>
      <c r="B208">
        <v>417.07212972000002</v>
      </c>
    </row>
    <row r="209" spans="1:2">
      <c r="A209" t="s">
        <v>306</v>
      </c>
      <c r="B209">
        <v>918.86304928000004</v>
      </c>
    </row>
    <row r="210" spans="1:2">
      <c r="A210" t="s">
        <v>307</v>
      </c>
      <c r="B210">
        <v>1339.2720308399901</v>
      </c>
    </row>
    <row r="211" spans="1:2">
      <c r="A211" t="s">
        <v>308</v>
      </c>
      <c r="B211">
        <v>3903.1202132099902</v>
      </c>
    </row>
    <row r="212" spans="1:2">
      <c r="A212" t="s">
        <v>309</v>
      </c>
      <c r="B212">
        <v>406307.66930945998</v>
      </c>
    </row>
    <row r="213" spans="1:2">
      <c r="A213" t="s">
        <v>310</v>
      </c>
      <c r="B213">
        <v>1785</v>
      </c>
    </row>
    <row r="214" spans="1:2">
      <c r="A214" t="s">
        <v>311</v>
      </c>
      <c r="B214">
        <v>66349.249787869994</v>
      </c>
    </row>
    <row r="215" spans="1:2">
      <c r="A215" t="s">
        <v>312</v>
      </c>
      <c r="B215">
        <v>431.11111111999998</v>
      </c>
    </row>
    <row r="216" spans="1:2">
      <c r="A216" t="s">
        <v>313</v>
      </c>
      <c r="B216">
        <v>5552.60355764</v>
      </c>
    </row>
    <row r="217" spans="1:2">
      <c r="A217" t="s">
        <v>314</v>
      </c>
      <c r="B217">
        <v>9930</v>
      </c>
    </row>
    <row r="218" spans="1:2">
      <c r="A218" t="s">
        <v>315</v>
      </c>
      <c r="B218">
        <v>11902.285716</v>
      </c>
    </row>
    <row r="219" spans="1:2">
      <c r="A219" t="s">
        <v>316</v>
      </c>
      <c r="B219">
        <v>3011.6511493799999</v>
      </c>
    </row>
    <row r="220" spans="1:2">
      <c r="A220" t="s">
        <v>317</v>
      </c>
      <c r="B220">
        <v>1358.97435888</v>
      </c>
    </row>
    <row r="221" spans="1:2">
      <c r="A221" t="s">
        <v>318</v>
      </c>
      <c r="B221">
        <v>638.20890664000001</v>
      </c>
    </row>
    <row r="222" spans="1:2">
      <c r="A222" t="s">
        <v>319</v>
      </c>
      <c r="B222">
        <v>240</v>
      </c>
    </row>
    <row r="223" spans="1:2">
      <c r="A223" t="s">
        <v>320</v>
      </c>
      <c r="B223">
        <v>11613.793103448001</v>
      </c>
    </row>
    <row r="224" spans="1:2">
      <c r="A224" t="s">
        <v>321</v>
      </c>
      <c r="B224">
        <v>17771.654834039899</v>
      </c>
    </row>
    <row r="225" spans="1:2">
      <c r="A225" t="s">
        <v>322</v>
      </c>
      <c r="B225">
        <v>90213.333320000005</v>
      </c>
    </row>
    <row r="226" spans="1:2">
      <c r="A226" t="s">
        <v>323</v>
      </c>
      <c r="B226">
        <v>440</v>
      </c>
    </row>
    <row r="227" spans="1:2">
      <c r="A227" t="s">
        <v>324</v>
      </c>
      <c r="B227">
        <v>9604.0667278300007</v>
      </c>
    </row>
    <row r="228" spans="1:2">
      <c r="A228" t="s">
        <v>325</v>
      </c>
      <c r="B228">
        <v>16999.28795274</v>
      </c>
    </row>
    <row r="229" spans="1:2">
      <c r="A229" t="s">
        <v>326</v>
      </c>
      <c r="B229">
        <v>37587.391304347999</v>
      </c>
    </row>
    <row r="230" spans="1:2">
      <c r="A230" t="s">
        <v>327</v>
      </c>
      <c r="B230">
        <v>190424.96929424899</v>
      </c>
    </row>
    <row r="231" spans="1:2">
      <c r="A231" t="s">
        <v>328</v>
      </c>
      <c r="B231">
        <v>116625.2380954</v>
      </c>
    </row>
    <row r="232" spans="1:2">
      <c r="A232" t="s">
        <v>329</v>
      </c>
      <c r="B232">
        <v>538.51449275999903</v>
      </c>
    </row>
    <row r="233" spans="1:2">
      <c r="A233" t="s">
        <v>330</v>
      </c>
      <c r="B233">
        <v>569.31623930000001</v>
      </c>
    </row>
    <row r="234" spans="1:2">
      <c r="A234" t="s">
        <v>331</v>
      </c>
      <c r="B234">
        <v>99.40298507</v>
      </c>
    </row>
    <row r="235" spans="1:2">
      <c r="A235" t="s">
        <v>332</v>
      </c>
      <c r="B235">
        <v>29264.497852119999</v>
      </c>
    </row>
    <row r="236" spans="1:2">
      <c r="A236" t="s">
        <v>333</v>
      </c>
      <c r="B236">
        <v>2828.5714285720001</v>
      </c>
    </row>
    <row r="237" spans="1:2">
      <c r="A237" t="s">
        <v>334</v>
      </c>
      <c r="B237">
        <v>173293.94247641601</v>
      </c>
    </row>
    <row r="238" spans="1:2">
      <c r="A238" t="s">
        <v>335</v>
      </c>
      <c r="B238">
        <v>464.044289039999</v>
      </c>
    </row>
    <row r="239" spans="1:2">
      <c r="A239" t="s">
        <v>336</v>
      </c>
      <c r="B239">
        <v>2545.2345827879999</v>
      </c>
    </row>
    <row r="240" spans="1:2">
      <c r="A240" t="s">
        <v>337</v>
      </c>
      <c r="B240">
        <v>538.72340424000004</v>
      </c>
    </row>
    <row r="241" spans="1:2">
      <c r="A241" t="s">
        <v>338</v>
      </c>
      <c r="B241">
        <v>193851.82194272999</v>
      </c>
    </row>
    <row r="242" spans="1:2">
      <c r="A242" t="s">
        <v>339</v>
      </c>
      <c r="B242">
        <v>31710.325459087999</v>
      </c>
    </row>
    <row r="243" spans="1:2">
      <c r="A243" t="s">
        <v>340</v>
      </c>
      <c r="B243">
        <v>1149.2820513199999</v>
      </c>
    </row>
    <row r="244" spans="1:2">
      <c r="A244" t="s">
        <v>341</v>
      </c>
      <c r="B244">
        <v>18800</v>
      </c>
    </row>
    <row r="245" spans="1:2">
      <c r="A245" t="s">
        <v>342</v>
      </c>
      <c r="B245">
        <v>22859.262972780001</v>
      </c>
    </row>
    <row r="246" spans="1:2">
      <c r="A246" t="s">
        <v>343</v>
      </c>
      <c r="B246">
        <v>3143.6694662800001</v>
      </c>
    </row>
    <row r="247" spans="1:2">
      <c r="A247" t="s">
        <v>344</v>
      </c>
      <c r="B247">
        <v>3314.285715</v>
      </c>
    </row>
    <row r="248" spans="1:2">
      <c r="A248" t="s">
        <v>345</v>
      </c>
      <c r="B248">
        <v>177.77777778000001</v>
      </c>
    </row>
    <row r="249" spans="1:2">
      <c r="A249" t="s">
        <v>346</v>
      </c>
      <c r="B249">
        <v>1240</v>
      </c>
    </row>
    <row r="250" spans="1:2">
      <c r="A250" t="s">
        <v>347</v>
      </c>
      <c r="B250">
        <v>2084.7888788659998</v>
      </c>
    </row>
    <row r="251" spans="1:2">
      <c r="A251" t="s">
        <v>348</v>
      </c>
      <c r="B251">
        <v>19906.955466719999</v>
      </c>
    </row>
    <row r="252" spans="1:2">
      <c r="A252" t="s">
        <v>349</v>
      </c>
      <c r="B252">
        <v>2541.0256405999999</v>
      </c>
    </row>
    <row r="253" spans="1:2">
      <c r="A253" t="s">
        <v>350</v>
      </c>
      <c r="B253">
        <v>914.81481480000002</v>
      </c>
    </row>
    <row r="254" spans="1:2">
      <c r="A254" t="s">
        <v>351</v>
      </c>
      <c r="B254">
        <v>237.47412007</v>
      </c>
    </row>
    <row r="255" spans="1:2">
      <c r="A255" t="s">
        <v>352</v>
      </c>
      <c r="B255">
        <v>10769.407998209999</v>
      </c>
    </row>
    <row r="256" spans="1:2">
      <c r="A256" t="s">
        <v>353</v>
      </c>
      <c r="B256">
        <v>38169.946037879999</v>
      </c>
    </row>
    <row r="257" spans="1:2">
      <c r="A257" t="s">
        <v>354</v>
      </c>
      <c r="B257">
        <v>1165.1613689200001</v>
      </c>
    </row>
    <row r="258" spans="1:2">
      <c r="A258" t="s">
        <v>355</v>
      </c>
      <c r="B258">
        <v>1677.5883777700001</v>
      </c>
    </row>
    <row r="259" spans="1:2">
      <c r="A259" t="s">
        <v>356</v>
      </c>
      <c r="B259">
        <v>1755144.7715952101</v>
      </c>
    </row>
    <row r="260" spans="1:2">
      <c r="A260" t="s">
        <v>357</v>
      </c>
      <c r="B260">
        <v>153098.4653788</v>
      </c>
    </row>
    <row r="261" spans="1:2">
      <c r="A261" t="s">
        <v>358</v>
      </c>
      <c r="B261">
        <v>1423.4432238700001</v>
      </c>
    </row>
    <row r="262" spans="1:2">
      <c r="A262" t="s">
        <v>359</v>
      </c>
      <c r="B262">
        <v>85551.580803639998</v>
      </c>
    </row>
    <row r="263" spans="1:2">
      <c r="A263" t="s">
        <v>360</v>
      </c>
      <c r="B263">
        <v>4536.6763489799996</v>
      </c>
    </row>
    <row r="264" spans="1:2">
      <c r="A264" t="s">
        <v>361</v>
      </c>
      <c r="B264">
        <v>86007.634880800004</v>
      </c>
    </row>
    <row r="265" spans="1:2">
      <c r="A265" t="s">
        <v>362</v>
      </c>
      <c r="B265">
        <v>2105.2904438400001</v>
      </c>
    </row>
    <row r="266" spans="1:2">
      <c r="A266" t="s">
        <v>363</v>
      </c>
      <c r="B266">
        <v>2220.9302325999902</v>
      </c>
    </row>
    <row r="267" spans="1:2">
      <c r="A267" t="s">
        <v>364</v>
      </c>
      <c r="B267">
        <v>5269.7320841000001</v>
      </c>
    </row>
    <row r="268" spans="1:2">
      <c r="A268" t="s">
        <v>365</v>
      </c>
      <c r="B268">
        <v>4164.7996356000003</v>
      </c>
    </row>
    <row r="269" spans="1:2">
      <c r="A269" t="s">
        <v>366</v>
      </c>
      <c r="B269">
        <v>2043.942768483</v>
      </c>
    </row>
    <row r="270" spans="1:2">
      <c r="A270" t="s">
        <v>367</v>
      </c>
      <c r="B270">
        <v>22018.181817999899</v>
      </c>
    </row>
    <row r="271" spans="1:2">
      <c r="A271" t="s">
        <v>368</v>
      </c>
      <c r="B271">
        <v>3092.9487179399998</v>
      </c>
    </row>
    <row r="272" spans="1:2">
      <c r="A272" t="s">
        <v>369</v>
      </c>
      <c r="B272">
        <v>3058.0008529900001</v>
      </c>
    </row>
    <row r="273" spans="1:2">
      <c r="A273" t="s">
        <v>370</v>
      </c>
      <c r="B273">
        <v>1585.8348811599999</v>
      </c>
    </row>
    <row r="274" spans="1:2">
      <c r="A274" t="s">
        <v>371</v>
      </c>
      <c r="B274">
        <v>375973.58261156001</v>
      </c>
    </row>
    <row r="275" spans="1:2">
      <c r="A275" t="s">
        <v>372</v>
      </c>
      <c r="B275">
        <v>65940.575410399993</v>
      </c>
    </row>
    <row r="276" spans="1:2">
      <c r="A276" t="s">
        <v>373</v>
      </c>
      <c r="B276">
        <v>181953.7789256</v>
      </c>
    </row>
    <row r="277" spans="1:2">
      <c r="A277" t="s">
        <v>374</v>
      </c>
      <c r="B277">
        <v>490.13333332000002</v>
      </c>
    </row>
    <row r="278" spans="1:2">
      <c r="A278" t="s">
        <v>375</v>
      </c>
      <c r="B278">
        <v>35918.322671599999</v>
      </c>
    </row>
    <row r="279" spans="1:2">
      <c r="A279" t="s">
        <v>376</v>
      </c>
      <c r="B279">
        <v>5320.4926707699997</v>
      </c>
    </row>
    <row r="280" spans="1:2">
      <c r="A280" t="s">
        <v>377</v>
      </c>
      <c r="B280">
        <v>46914.215387999997</v>
      </c>
    </row>
    <row r="281" spans="1:2">
      <c r="A281" t="s">
        <v>378</v>
      </c>
      <c r="B281">
        <v>2183.6065573599999</v>
      </c>
    </row>
    <row r="282" spans="1:2">
      <c r="A282" t="s">
        <v>379</v>
      </c>
      <c r="B282">
        <v>38.565083170999998</v>
      </c>
    </row>
    <row r="283" spans="1:2">
      <c r="A283" t="s">
        <v>380</v>
      </c>
      <c r="B283">
        <v>5689.8286763149999</v>
      </c>
    </row>
    <row r="284" spans="1:2">
      <c r="A284" t="s">
        <v>381</v>
      </c>
      <c r="B284">
        <v>3829.08346132</v>
      </c>
    </row>
    <row r="285" spans="1:2">
      <c r="A285" t="s">
        <v>382</v>
      </c>
      <c r="B285">
        <v>111213.71603092999</v>
      </c>
    </row>
    <row r="286" spans="1:2">
      <c r="A286" t="s">
        <v>383</v>
      </c>
      <c r="B286">
        <v>928.27215336999996</v>
      </c>
    </row>
    <row r="287" spans="1:2">
      <c r="A287" t="s">
        <v>384</v>
      </c>
      <c r="B287">
        <v>16444.728414500001</v>
      </c>
    </row>
    <row r="288" spans="1:2">
      <c r="A288" t="s">
        <v>385</v>
      </c>
      <c r="B288">
        <v>6646.1722380700003</v>
      </c>
    </row>
    <row r="289" spans="1:2">
      <c r="A289" t="s">
        <v>386</v>
      </c>
      <c r="B289">
        <v>38252.631578679997</v>
      </c>
    </row>
    <row r="290" spans="1:2">
      <c r="A290" t="s">
        <v>387</v>
      </c>
      <c r="B290">
        <v>43568.722735379997</v>
      </c>
    </row>
    <row r="291" spans="1:2">
      <c r="A291" t="s">
        <v>388</v>
      </c>
      <c r="B291">
        <v>1966.6666667</v>
      </c>
    </row>
    <row r="292" spans="1:2">
      <c r="A292" t="s">
        <v>389</v>
      </c>
      <c r="B292">
        <v>191.48936169999999</v>
      </c>
    </row>
    <row r="293" spans="1:2">
      <c r="A293" t="s">
        <v>390</v>
      </c>
      <c r="B293">
        <v>7407.5342317999903</v>
      </c>
    </row>
    <row r="294" spans="1:2">
      <c r="A294" t="s">
        <v>391</v>
      </c>
      <c r="B294">
        <v>2337.7551020400001</v>
      </c>
    </row>
    <row r="295" spans="1:2">
      <c r="A295" t="s">
        <v>392</v>
      </c>
      <c r="B295">
        <v>78425.450797649901</v>
      </c>
    </row>
    <row r="296" spans="1:2">
      <c r="A296" t="s">
        <v>393</v>
      </c>
      <c r="B296">
        <v>691.21584758999995</v>
      </c>
    </row>
    <row r="297" spans="1:2">
      <c r="A297" t="s">
        <v>394</v>
      </c>
      <c r="B297">
        <v>9197.0361342399992</v>
      </c>
    </row>
    <row r="298" spans="1:2">
      <c r="A298" t="s">
        <v>395</v>
      </c>
      <c r="B298">
        <v>398.18181817999999</v>
      </c>
    </row>
    <row r="299" spans="1:2">
      <c r="A299" t="s">
        <v>396</v>
      </c>
      <c r="B299">
        <v>1333.3333335</v>
      </c>
    </row>
    <row r="300" spans="1:2">
      <c r="A300" t="s">
        <v>397</v>
      </c>
      <c r="B300">
        <v>95454.948853749898</v>
      </c>
    </row>
    <row r="301" spans="1:2">
      <c r="A301" t="s">
        <v>398</v>
      </c>
      <c r="B301">
        <v>35098.529412030002</v>
      </c>
    </row>
    <row r="302" spans="1:2">
      <c r="A302" t="s">
        <v>399</v>
      </c>
      <c r="B302">
        <v>874.2857143</v>
      </c>
    </row>
    <row r="303" spans="1:2">
      <c r="A303" t="s">
        <v>400</v>
      </c>
      <c r="B303">
        <v>14745</v>
      </c>
    </row>
    <row r="304" spans="1:2">
      <c r="A304" t="s">
        <v>401</v>
      </c>
      <c r="B304">
        <v>1769.84126984</v>
      </c>
    </row>
    <row r="305" spans="1:2">
      <c r="A305" t="s">
        <v>402</v>
      </c>
      <c r="B305">
        <v>47792.383187219901</v>
      </c>
    </row>
    <row r="306" spans="1:2">
      <c r="A306" t="s">
        <v>403</v>
      </c>
      <c r="B306">
        <v>838.88888888999998</v>
      </c>
    </row>
    <row r="307" spans="1:2">
      <c r="A307" t="s">
        <v>404</v>
      </c>
      <c r="B307">
        <v>215.363478017999</v>
      </c>
    </row>
    <row r="308" spans="1:2">
      <c r="A308" t="s">
        <v>405</v>
      </c>
      <c r="B308">
        <v>364.34782611999998</v>
      </c>
    </row>
    <row r="309" spans="1:2">
      <c r="A309" t="s">
        <v>406</v>
      </c>
      <c r="B309">
        <v>1535.8585857999999</v>
      </c>
    </row>
    <row r="310" spans="1:2">
      <c r="A310" t="s">
        <v>407</v>
      </c>
      <c r="B310">
        <v>1283.85101517</v>
      </c>
    </row>
    <row r="311" spans="1:2">
      <c r="A311" t="s">
        <v>408</v>
      </c>
      <c r="B311">
        <v>26094.6733532199</v>
      </c>
    </row>
    <row r="312" spans="1:2">
      <c r="A312" t="s">
        <v>409</v>
      </c>
      <c r="B312">
        <v>489.54629920000002</v>
      </c>
    </row>
    <row r="313" spans="1:2">
      <c r="A313" t="s">
        <v>410</v>
      </c>
      <c r="B313">
        <v>17251.7241379999</v>
      </c>
    </row>
    <row r="314" spans="1:2">
      <c r="A314" t="s">
        <v>411</v>
      </c>
      <c r="B314">
        <v>6860.9713712000002</v>
      </c>
    </row>
    <row r="315" spans="1:2">
      <c r="A315" t="s">
        <v>412</v>
      </c>
      <c r="B315">
        <v>28606.604695999999</v>
      </c>
    </row>
    <row r="316" spans="1:2">
      <c r="A316" t="s">
        <v>413</v>
      </c>
      <c r="B316">
        <v>344.44812866000001</v>
      </c>
    </row>
    <row r="317" spans="1:2">
      <c r="A317" t="s">
        <v>414</v>
      </c>
      <c r="B317">
        <v>5661.4156868829996</v>
      </c>
    </row>
    <row r="318" spans="1:2">
      <c r="A318" t="s">
        <v>415</v>
      </c>
      <c r="B318">
        <v>111.85897436</v>
      </c>
    </row>
    <row r="319" spans="1:2">
      <c r="A319" t="s">
        <v>416</v>
      </c>
      <c r="B319">
        <v>10361.1840652599</v>
      </c>
    </row>
    <row r="320" spans="1:2">
      <c r="A320" t="s">
        <v>417</v>
      </c>
      <c r="B320">
        <v>69.642857139999904</v>
      </c>
    </row>
    <row r="321" spans="1:2">
      <c r="A321" t="s">
        <v>418</v>
      </c>
      <c r="B321">
        <v>49698.235095999997</v>
      </c>
    </row>
    <row r="322" spans="1:2">
      <c r="A322" t="s">
        <v>419</v>
      </c>
      <c r="B322">
        <v>922537.95972797996</v>
      </c>
    </row>
    <row r="323" spans="1:2">
      <c r="A323" t="s">
        <v>420</v>
      </c>
      <c r="B323">
        <v>36871.49904956</v>
      </c>
    </row>
    <row r="324" spans="1:2">
      <c r="A324" t="s">
        <v>421</v>
      </c>
      <c r="B324">
        <v>1164.4061598000001</v>
      </c>
    </row>
    <row r="325" spans="1:2">
      <c r="A325" t="s">
        <v>422</v>
      </c>
      <c r="B325">
        <v>41984.629078767997</v>
      </c>
    </row>
    <row r="326" spans="1:2">
      <c r="A326" t="s">
        <v>423</v>
      </c>
      <c r="B326">
        <v>576.36363635999999</v>
      </c>
    </row>
    <row r="327" spans="1:2">
      <c r="A327" t="s">
        <v>424</v>
      </c>
      <c r="B327">
        <v>663.24041811999996</v>
      </c>
    </row>
    <row r="328" spans="1:2">
      <c r="A328" t="s">
        <v>425</v>
      </c>
      <c r="B328">
        <v>31489.729729719998</v>
      </c>
    </row>
    <row r="329" spans="1:2">
      <c r="A329" t="s">
        <v>426</v>
      </c>
      <c r="B329">
        <v>11163.99955844</v>
      </c>
    </row>
    <row r="330" spans="1:2">
      <c r="A330" t="s">
        <v>427</v>
      </c>
      <c r="B330">
        <v>2072.43947832</v>
      </c>
    </row>
    <row r="331" spans="1:2">
      <c r="A331" t="s">
        <v>428</v>
      </c>
      <c r="B331">
        <v>58600.618639339998</v>
      </c>
    </row>
    <row r="332" spans="1:2">
      <c r="A332" t="s">
        <v>429</v>
      </c>
      <c r="B332">
        <v>870.164709729999</v>
      </c>
    </row>
    <row r="333" spans="1:2">
      <c r="A333" t="s">
        <v>430</v>
      </c>
      <c r="B333">
        <v>681.37254903999997</v>
      </c>
    </row>
    <row r="334" spans="1:2">
      <c r="A334" t="s">
        <v>431</v>
      </c>
      <c r="B334">
        <v>504.45548656</v>
      </c>
    </row>
    <row r="335" spans="1:2">
      <c r="A335" t="s">
        <v>432</v>
      </c>
      <c r="B335">
        <v>6116.24219146</v>
      </c>
    </row>
    <row r="336" spans="1:2">
      <c r="A336" t="s">
        <v>433</v>
      </c>
      <c r="B336">
        <v>5455.5311355599997</v>
      </c>
    </row>
    <row r="337" spans="1:2">
      <c r="A337" t="s">
        <v>434</v>
      </c>
      <c r="B337">
        <v>2261.1111111999999</v>
      </c>
    </row>
    <row r="338" spans="1:2">
      <c r="A338" t="s">
        <v>435</v>
      </c>
      <c r="B338">
        <v>18414.50822964</v>
      </c>
    </row>
    <row r="339" spans="1:2">
      <c r="A339" t="s">
        <v>436</v>
      </c>
      <c r="B339">
        <v>412.41031609199899</v>
      </c>
    </row>
    <row r="340" spans="1:2">
      <c r="A340" t="s">
        <v>437</v>
      </c>
      <c r="B340">
        <v>19362.6464934</v>
      </c>
    </row>
    <row r="341" spans="1:2">
      <c r="A341" t="s">
        <v>438</v>
      </c>
      <c r="B341">
        <v>30378.021147719999</v>
      </c>
    </row>
    <row r="342" spans="1:2">
      <c r="A342" t="s">
        <v>439</v>
      </c>
      <c r="B342">
        <v>30133.02422748</v>
      </c>
    </row>
    <row r="343" spans="1:2">
      <c r="A343" t="s">
        <v>440</v>
      </c>
      <c r="B343">
        <v>853.15734990999999</v>
      </c>
    </row>
    <row r="344" spans="1:2">
      <c r="A344" t="s">
        <v>441</v>
      </c>
      <c r="B344">
        <v>994.41874805999998</v>
      </c>
    </row>
    <row r="345" spans="1:2">
      <c r="A345" t="s">
        <v>442</v>
      </c>
      <c r="B345">
        <v>547.61904759999902</v>
      </c>
    </row>
    <row r="346" spans="1:2">
      <c r="A346" t="s">
        <v>443</v>
      </c>
      <c r="B346">
        <v>7120</v>
      </c>
    </row>
    <row r="347" spans="1:2">
      <c r="A347" t="s">
        <v>444</v>
      </c>
      <c r="B347">
        <v>18502.777777759999</v>
      </c>
    </row>
    <row r="348" spans="1:2">
      <c r="A348" t="s">
        <v>445</v>
      </c>
      <c r="B348">
        <v>12707.53742276</v>
      </c>
    </row>
    <row r="349" spans="1:2">
      <c r="A349" t="s">
        <v>446</v>
      </c>
      <c r="B349">
        <v>44870.706392959997</v>
      </c>
    </row>
    <row r="350" spans="1:2">
      <c r="A350" t="s">
        <v>447</v>
      </c>
      <c r="B350">
        <v>1006.37681163999</v>
      </c>
    </row>
    <row r="351" spans="1:2">
      <c r="A351" t="s">
        <v>448</v>
      </c>
      <c r="B351">
        <v>306396.78600512998</v>
      </c>
    </row>
    <row r="352" spans="1:2">
      <c r="A352" t="s">
        <v>449</v>
      </c>
      <c r="B352">
        <v>75087.378640800001</v>
      </c>
    </row>
    <row r="353" spans="1:2">
      <c r="A353" t="s">
        <v>450</v>
      </c>
      <c r="B353">
        <v>842.14285715999995</v>
      </c>
    </row>
    <row r="354" spans="1:2">
      <c r="A354" t="s">
        <v>451</v>
      </c>
      <c r="B354">
        <v>895.86582899999996</v>
      </c>
    </row>
    <row r="355" spans="1:2">
      <c r="A355" t="s">
        <v>452</v>
      </c>
      <c r="B355">
        <v>1244.4444444400001</v>
      </c>
    </row>
    <row r="356" spans="1:2">
      <c r="A356" t="s">
        <v>453</v>
      </c>
      <c r="B356">
        <v>1052.1482295200001</v>
      </c>
    </row>
    <row r="357" spans="1:2">
      <c r="A357" t="s">
        <v>454</v>
      </c>
      <c r="B357">
        <v>545360.93324348005</v>
      </c>
    </row>
    <row r="358" spans="1:2">
      <c r="A358" t="s">
        <v>455</v>
      </c>
      <c r="B358">
        <v>529.67617075999999</v>
      </c>
    </row>
    <row r="359" spans="1:2">
      <c r="A359" t="s">
        <v>456</v>
      </c>
      <c r="B359">
        <v>67542.85716</v>
      </c>
    </row>
    <row r="360" spans="1:2">
      <c r="A360" t="s">
        <v>457</v>
      </c>
      <c r="B360">
        <v>1187.5</v>
      </c>
    </row>
    <row r="361" spans="1:2">
      <c r="A361" t="s">
        <v>458</v>
      </c>
      <c r="B361">
        <v>44867.329336679999</v>
      </c>
    </row>
    <row r="362" spans="1:2">
      <c r="A362" t="s">
        <v>459</v>
      </c>
      <c r="B362">
        <v>25054.979019760001</v>
      </c>
    </row>
    <row r="363" spans="1:2">
      <c r="A363" t="s">
        <v>460</v>
      </c>
      <c r="B363">
        <v>36416.226709000002</v>
      </c>
    </row>
    <row r="364" spans="1:2">
      <c r="A364" t="s">
        <v>461</v>
      </c>
      <c r="B364">
        <v>87517.914529839996</v>
      </c>
    </row>
    <row r="365" spans="1:2">
      <c r="A365" t="s">
        <v>462</v>
      </c>
      <c r="B365">
        <v>11705.294117650001</v>
      </c>
    </row>
    <row r="366" spans="1:2">
      <c r="A366" t="s">
        <v>463</v>
      </c>
      <c r="B366">
        <v>3449.96282465999</v>
      </c>
    </row>
    <row r="367" spans="1:2">
      <c r="A367" t="s">
        <v>464</v>
      </c>
      <c r="B367">
        <v>28439.692622769999</v>
      </c>
    </row>
    <row r="368" spans="1:2">
      <c r="A368" t="s">
        <v>465</v>
      </c>
      <c r="B368">
        <v>1925.486443388</v>
      </c>
    </row>
    <row r="369" spans="1:2">
      <c r="A369" t="s">
        <v>466</v>
      </c>
      <c r="B369">
        <v>147263.70948280001</v>
      </c>
    </row>
    <row r="370" spans="1:2">
      <c r="A370" t="s">
        <v>467</v>
      </c>
      <c r="B370">
        <v>5800</v>
      </c>
    </row>
    <row r="371" spans="1:2">
      <c r="A371" t="s">
        <v>468</v>
      </c>
      <c r="B371">
        <v>2233.0514373360002</v>
      </c>
    </row>
    <row r="372" spans="1:2">
      <c r="A372" t="s">
        <v>469</v>
      </c>
      <c r="B372">
        <v>2301.5384615200001</v>
      </c>
    </row>
    <row r="373" spans="1:2">
      <c r="A373" t="s">
        <v>470</v>
      </c>
      <c r="B373">
        <v>243.58974359999999</v>
      </c>
    </row>
    <row r="374" spans="1:2">
      <c r="A374" t="s">
        <v>471</v>
      </c>
      <c r="B374">
        <v>320</v>
      </c>
    </row>
    <row r="375" spans="1:2">
      <c r="A375" t="s">
        <v>472</v>
      </c>
      <c r="B375">
        <v>200</v>
      </c>
    </row>
    <row r="376" spans="1:2">
      <c r="A376" t="s">
        <v>473</v>
      </c>
      <c r="B376">
        <v>640</v>
      </c>
    </row>
    <row r="377" spans="1:2">
      <c r="A377" t="s">
        <v>474</v>
      </c>
      <c r="B377">
        <v>5836.6537169439998</v>
      </c>
    </row>
    <row r="378" spans="1:2">
      <c r="A378" t="s">
        <v>475</v>
      </c>
      <c r="B378">
        <v>4266.0828877200001</v>
      </c>
    </row>
    <row r="379" spans="1:2">
      <c r="A379" t="s">
        <v>476</v>
      </c>
      <c r="B379">
        <v>7709.7479005599998</v>
      </c>
    </row>
    <row r="380" spans="1:2">
      <c r="A380" t="s">
        <v>477</v>
      </c>
      <c r="B380">
        <v>28400</v>
      </c>
    </row>
    <row r="381" spans="1:2">
      <c r="A381" t="s">
        <v>478</v>
      </c>
      <c r="B381">
        <v>12426.666668</v>
      </c>
    </row>
    <row r="382" spans="1:2">
      <c r="A382" t="s">
        <v>479</v>
      </c>
      <c r="B382">
        <v>88556.632426359894</v>
      </c>
    </row>
    <row r="383" spans="1:2">
      <c r="A383" t="s">
        <v>480</v>
      </c>
      <c r="B383">
        <v>258.58585860400001</v>
      </c>
    </row>
    <row r="384" spans="1:2">
      <c r="A384" t="s">
        <v>481</v>
      </c>
      <c r="B384">
        <v>37346.6165416</v>
      </c>
    </row>
    <row r="385" spans="1:2">
      <c r="A385" t="s">
        <v>482</v>
      </c>
      <c r="B385">
        <v>31988.095238080001</v>
      </c>
    </row>
    <row r="386" spans="1:2">
      <c r="A386" t="s">
        <v>483</v>
      </c>
      <c r="B386">
        <v>110370.07934791999</v>
      </c>
    </row>
    <row r="387" spans="1:2">
      <c r="A387" t="s">
        <v>484</v>
      </c>
      <c r="B387">
        <v>5777.7310922999995</v>
      </c>
    </row>
    <row r="388" spans="1:2">
      <c r="A388" t="s">
        <v>485</v>
      </c>
      <c r="B388">
        <v>652.50083251800004</v>
      </c>
    </row>
    <row r="389" spans="1:2">
      <c r="A389" t="s">
        <v>486</v>
      </c>
      <c r="B389">
        <v>2327.88450629</v>
      </c>
    </row>
    <row r="390" spans="1:2">
      <c r="A390" t="s">
        <v>487</v>
      </c>
      <c r="B390">
        <v>53908.44930606</v>
      </c>
    </row>
    <row r="391" spans="1:2">
      <c r="A391" t="s">
        <v>488</v>
      </c>
      <c r="B391">
        <v>685.71428567999999</v>
      </c>
    </row>
    <row r="392" spans="1:2">
      <c r="A392" t="s">
        <v>489</v>
      </c>
      <c r="B392">
        <v>11236.23188404</v>
      </c>
    </row>
    <row r="393" spans="1:2">
      <c r="A393" t="s">
        <v>490</v>
      </c>
      <c r="B393">
        <v>47656.771003569898</v>
      </c>
    </row>
    <row r="394" spans="1:2">
      <c r="A394" t="s">
        <v>491</v>
      </c>
      <c r="B394">
        <v>1115.3153151399999</v>
      </c>
    </row>
    <row r="395" spans="1:2">
      <c r="A395" t="s">
        <v>492</v>
      </c>
      <c r="B395">
        <v>150.6557377</v>
      </c>
    </row>
    <row r="396" spans="1:2">
      <c r="A396" t="s">
        <v>493</v>
      </c>
      <c r="B396">
        <v>1691.65596919</v>
      </c>
    </row>
    <row r="397" spans="1:2">
      <c r="A397" t="s">
        <v>494</v>
      </c>
      <c r="B397">
        <v>7806.9355464599903</v>
      </c>
    </row>
    <row r="398" spans="1:2">
      <c r="A398" t="s">
        <v>495</v>
      </c>
      <c r="B398">
        <v>61300</v>
      </c>
    </row>
    <row r="399" spans="1:2">
      <c r="A399" t="s">
        <v>496</v>
      </c>
      <c r="B399">
        <v>29228.906381829998</v>
      </c>
    </row>
    <row r="400" spans="1:2">
      <c r="A400" t="s">
        <v>497</v>
      </c>
      <c r="B400">
        <v>281.59453542699998</v>
      </c>
    </row>
    <row r="401" spans="1:2">
      <c r="A401" t="s">
        <v>498</v>
      </c>
      <c r="B401">
        <v>12076.33640556</v>
      </c>
    </row>
    <row r="402" spans="1:2">
      <c r="A402" t="s">
        <v>499</v>
      </c>
      <c r="B402">
        <v>97.022749752999999</v>
      </c>
    </row>
    <row r="403" spans="1:2">
      <c r="A403" t="s">
        <v>500</v>
      </c>
      <c r="B403">
        <v>925</v>
      </c>
    </row>
    <row r="404" spans="1:2">
      <c r="A404" t="s">
        <v>501</v>
      </c>
      <c r="B404">
        <v>60364.28070114</v>
      </c>
    </row>
    <row r="405" spans="1:2">
      <c r="A405" t="s">
        <v>502</v>
      </c>
      <c r="B405">
        <v>1624.5820271699999</v>
      </c>
    </row>
    <row r="406" spans="1:2">
      <c r="A406" t="s">
        <v>503</v>
      </c>
      <c r="B406">
        <v>55.555555560000002</v>
      </c>
    </row>
    <row r="407" spans="1:2">
      <c r="A407" t="s">
        <v>504</v>
      </c>
      <c r="B407">
        <v>3350.3319834399999</v>
      </c>
    </row>
    <row r="408" spans="1:2">
      <c r="A408" t="s">
        <v>505</v>
      </c>
      <c r="B408">
        <v>1243.43786333</v>
      </c>
    </row>
    <row r="409" spans="1:2">
      <c r="A409" t="s">
        <v>506</v>
      </c>
      <c r="B409">
        <v>1220</v>
      </c>
    </row>
    <row r="410" spans="1:2">
      <c r="A410" t="s">
        <v>507</v>
      </c>
      <c r="B410">
        <v>172.5</v>
      </c>
    </row>
    <row r="411" spans="1:2">
      <c r="A411" t="s">
        <v>508</v>
      </c>
      <c r="B411">
        <v>11315.100874419901</v>
      </c>
    </row>
    <row r="412" spans="1:2">
      <c r="A412" t="s">
        <v>509</v>
      </c>
      <c r="B412">
        <v>16653.333333179999</v>
      </c>
    </row>
    <row r="413" spans="1:2">
      <c r="A413" t="s">
        <v>510</v>
      </c>
      <c r="B413">
        <v>238.33333332999999</v>
      </c>
    </row>
    <row r="414" spans="1:2">
      <c r="A414" t="s">
        <v>511</v>
      </c>
      <c r="B414">
        <v>1345.1536641600001</v>
      </c>
    </row>
    <row r="415" spans="1:2">
      <c r="A415" t="s">
        <v>512</v>
      </c>
      <c r="B415">
        <v>2454.8918220999999</v>
      </c>
    </row>
    <row r="416" spans="1:2">
      <c r="A416" t="s">
        <v>513</v>
      </c>
      <c r="B416">
        <v>892.33853515999999</v>
      </c>
    </row>
    <row r="417" spans="1:2">
      <c r="A417" t="s">
        <v>514</v>
      </c>
      <c r="B417">
        <v>37626.267834909901</v>
      </c>
    </row>
    <row r="418" spans="1:2">
      <c r="A418" t="s">
        <v>515</v>
      </c>
      <c r="B418">
        <v>13520.91954133</v>
      </c>
    </row>
    <row r="419" spans="1:2">
      <c r="A419" t="s">
        <v>516</v>
      </c>
      <c r="B419">
        <v>53640.229893000003</v>
      </c>
    </row>
    <row r="420" spans="1:2">
      <c r="A420" t="s">
        <v>517</v>
      </c>
      <c r="B420">
        <v>91090.168521</v>
      </c>
    </row>
    <row r="421" spans="1:2">
      <c r="A421" t="s">
        <v>518</v>
      </c>
      <c r="B421">
        <v>8626.1006133299998</v>
      </c>
    </row>
    <row r="422" spans="1:2">
      <c r="A422" t="s">
        <v>519</v>
      </c>
      <c r="B422">
        <v>10612.47681</v>
      </c>
    </row>
    <row r="423" spans="1:2">
      <c r="A423" t="s">
        <v>520</v>
      </c>
      <c r="B423">
        <v>9775</v>
      </c>
    </row>
    <row r="424" spans="1:2">
      <c r="A424" t="s">
        <v>521</v>
      </c>
      <c r="B424">
        <v>60246.145390159902</v>
      </c>
    </row>
    <row r="425" spans="1:2">
      <c r="A425" t="s">
        <v>522</v>
      </c>
      <c r="B425">
        <v>18166.900557950001</v>
      </c>
    </row>
    <row r="426" spans="1:2">
      <c r="A426" t="s">
        <v>523</v>
      </c>
      <c r="B426">
        <v>153.84615384599999</v>
      </c>
    </row>
    <row r="427" spans="1:2">
      <c r="A427" t="s">
        <v>524</v>
      </c>
      <c r="B427">
        <v>280</v>
      </c>
    </row>
    <row r="428" spans="1:2">
      <c r="A428" t="s">
        <v>525</v>
      </c>
      <c r="B428">
        <v>1266.6666666799999</v>
      </c>
    </row>
    <row r="429" spans="1:2">
      <c r="A429" t="s">
        <v>526</v>
      </c>
      <c r="B429">
        <v>165.10385757</v>
      </c>
    </row>
    <row r="430" spans="1:2">
      <c r="A430" t="s">
        <v>527</v>
      </c>
      <c r="B430">
        <v>8065.6462584999999</v>
      </c>
    </row>
    <row r="431" spans="1:2">
      <c r="A431" t="s">
        <v>528</v>
      </c>
      <c r="B431">
        <v>125.274160384</v>
      </c>
    </row>
    <row r="432" spans="1:2">
      <c r="A432" t="s">
        <v>529</v>
      </c>
      <c r="B432">
        <v>625.56390976</v>
      </c>
    </row>
    <row r="433" spans="1:2">
      <c r="A433" t="s">
        <v>530</v>
      </c>
      <c r="B433">
        <v>134.92063492</v>
      </c>
    </row>
    <row r="434" spans="1:2">
      <c r="A434" t="s">
        <v>531</v>
      </c>
      <c r="B434">
        <v>472.97543218999999</v>
      </c>
    </row>
    <row r="435" spans="1:2">
      <c r="A435" t="s">
        <v>532</v>
      </c>
      <c r="B435">
        <v>559.96400206999999</v>
      </c>
    </row>
    <row r="436" spans="1:2">
      <c r="A436" t="s">
        <v>533</v>
      </c>
      <c r="B436">
        <v>824.40521586</v>
      </c>
    </row>
    <row r="437" spans="1:2">
      <c r="A437" t="s">
        <v>534</v>
      </c>
      <c r="B437">
        <v>56359.613839769998</v>
      </c>
    </row>
    <row r="438" spans="1:2">
      <c r="A438" t="s">
        <v>535</v>
      </c>
      <c r="B438">
        <v>16.973304468999999</v>
      </c>
    </row>
    <row r="439" spans="1:2">
      <c r="A439" t="s">
        <v>536</v>
      </c>
      <c r="B439">
        <v>6808.9712570800002</v>
      </c>
    </row>
    <row r="440" spans="1:2">
      <c r="A440" t="s">
        <v>537</v>
      </c>
      <c r="B440">
        <v>67614.148204651996</v>
      </c>
    </row>
    <row r="441" spans="1:2">
      <c r="A441" t="s">
        <v>538</v>
      </c>
      <c r="B441">
        <v>23285.017543107901</v>
      </c>
    </row>
    <row r="442" spans="1:2">
      <c r="A442" t="s">
        <v>539</v>
      </c>
      <c r="B442">
        <v>678.88989714000002</v>
      </c>
    </row>
    <row r="443" spans="1:2">
      <c r="A443" t="s">
        <v>540</v>
      </c>
      <c r="B443">
        <v>1333.3544709600001</v>
      </c>
    </row>
    <row r="444" spans="1:2">
      <c r="A444" t="s">
        <v>541</v>
      </c>
      <c r="B444">
        <v>5580.4347828</v>
      </c>
    </row>
    <row r="445" spans="1:2">
      <c r="A445" t="s">
        <v>542</v>
      </c>
      <c r="B445">
        <v>512.97359359999996</v>
      </c>
    </row>
    <row r="446" spans="1:2">
      <c r="A446" t="s">
        <v>543</v>
      </c>
      <c r="B446">
        <v>668.99408285000004</v>
      </c>
    </row>
    <row r="447" spans="1:2">
      <c r="A447" t="s">
        <v>544</v>
      </c>
      <c r="B447">
        <v>11970.18939394</v>
      </c>
    </row>
    <row r="448" spans="1:2">
      <c r="A448" t="s">
        <v>545</v>
      </c>
      <c r="B448">
        <v>543.33547905</v>
      </c>
    </row>
    <row r="449" spans="1:2">
      <c r="A449" t="s">
        <v>546</v>
      </c>
      <c r="B449">
        <v>268.75</v>
      </c>
    </row>
    <row r="450" spans="1:2">
      <c r="A450" t="s">
        <v>547</v>
      </c>
      <c r="B450">
        <v>135557.94147044999</v>
      </c>
    </row>
    <row r="451" spans="1:2">
      <c r="A451" t="s">
        <v>548</v>
      </c>
      <c r="B451">
        <v>23251.762821</v>
      </c>
    </row>
    <row r="452" spans="1:2">
      <c r="A452" t="s">
        <v>549</v>
      </c>
      <c r="B452">
        <v>23333.51720274</v>
      </c>
    </row>
    <row r="453" spans="1:2">
      <c r="A453" t="s">
        <v>550</v>
      </c>
      <c r="B453">
        <v>37440.0964338099</v>
      </c>
    </row>
    <row r="454" spans="1:2">
      <c r="A454" t="s">
        <v>551</v>
      </c>
      <c r="B454">
        <v>366.54275094000002</v>
      </c>
    </row>
    <row r="455" spans="1:2">
      <c r="A455" t="s">
        <v>552</v>
      </c>
      <c r="B455">
        <v>19125.493354800001</v>
      </c>
    </row>
    <row r="456" spans="1:2">
      <c r="A456" t="s">
        <v>553</v>
      </c>
      <c r="B456">
        <v>105440</v>
      </c>
    </row>
    <row r="457" spans="1:2">
      <c r="A457" t="s">
        <v>554</v>
      </c>
      <c r="B457">
        <v>915.89147281999999</v>
      </c>
    </row>
    <row r="458" spans="1:2">
      <c r="A458" t="s">
        <v>555</v>
      </c>
      <c r="B458">
        <v>12572.96042928</v>
      </c>
    </row>
    <row r="459" spans="1:2">
      <c r="A459" t="s">
        <v>556</v>
      </c>
      <c r="B459">
        <v>30.288299498000001</v>
      </c>
    </row>
    <row r="460" spans="1:2">
      <c r="A460" t="s">
        <v>557</v>
      </c>
      <c r="B460">
        <v>3114.7058824999999</v>
      </c>
    </row>
    <row r="461" spans="1:2">
      <c r="A461" t="s">
        <v>558</v>
      </c>
      <c r="B461">
        <v>180.47377667999999</v>
      </c>
    </row>
    <row r="462" spans="1:2">
      <c r="A462" t="s">
        <v>559</v>
      </c>
      <c r="B462">
        <v>288.10921772</v>
      </c>
    </row>
    <row r="463" spans="1:2">
      <c r="A463" t="s">
        <v>560</v>
      </c>
      <c r="B463">
        <v>2193.0202351799999</v>
      </c>
    </row>
    <row r="464" spans="1:2">
      <c r="A464" t="s">
        <v>561</v>
      </c>
      <c r="B464">
        <v>6764.8296724000002</v>
      </c>
    </row>
    <row r="465" spans="1:2">
      <c r="A465" t="s">
        <v>562</v>
      </c>
      <c r="B465">
        <v>11395.027203191999</v>
      </c>
    </row>
    <row r="466" spans="1:2">
      <c r="A466" t="s">
        <v>563</v>
      </c>
      <c r="B466">
        <v>514157.42669665598</v>
      </c>
    </row>
    <row r="467" spans="1:2">
      <c r="A467" t="s">
        <v>564</v>
      </c>
      <c r="B467">
        <v>1197.50443408</v>
      </c>
    </row>
    <row r="468" spans="1:2">
      <c r="A468" t="s">
        <v>565</v>
      </c>
      <c r="B468">
        <v>37600</v>
      </c>
    </row>
    <row r="469" spans="1:2">
      <c r="A469" t="s">
        <v>566</v>
      </c>
      <c r="B469">
        <v>234474.05979366699</v>
      </c>
    </row>
    <row r="470" spans="1:2">
      <c r="A470" t="s">
        <v>567</v>
      </c>
      <c r="B470">
        <v>1024.9874686999999</v>
      </c>
    </row>
    <row r="471" spans="1:2">
      <c r="A471" t="s">
        <v>568</v>
      </c>
      <c r="B471">
        <v>5205.0521620600002</v>
      </c>
    </row>
    <row r="472" spans="1:2">
      <c r="A472" t="s">
        <v>569</v>
      </c>
      <c r="B472">
        <v>10800</v>
      </c>
    </row>
    <row r="473" spans="1:2">
      <c r="A473" t="s">
        <v>570</v>
      </c>
      <c r="B473">
        <v>40236.11725463</v>
      </c>
    </row>
    <row r="474" spans="1:2">
      <c r="A474" t="s">
        <v>571</v>
      </c>
      <c r="B474">
        <v>5957.2066326000004</v>
      </c>
    </row>
    <row r="475" spans="1:2">
      <c r="A475" t="s">
        <v>572</v>
      </c>
      <c r="B475">
        <v>647.81993964000003</v>
      </c>
    </row>
    <row r="476" spans="1:2">
      <c r="A476" t="s">
        <v>573</v>
      </c>
      <c r="B476">
        <v>670.37464520000003</v>
      </c>
    </row>
    <row r="477" spans="1:2">
      <c r="A477" t="s">
        <v>574</v>
      </c>
      <c r="B477">
        <v>10366.666666499999</v>
      </c>
    </row>
    <row r="478" spans="1:2">
      <c r="A478" t="s">
        <v>575</v>
      </c>
      <c r="B478">
        <v>14884.35293445</v>
      </c>
    </row>
    <row r="479" spans="1:2">
      <c r="A479" t="s">
        <v>576</v>
      </c>
      <c r="B479">
        <v>2436.3252002700001</v>
      </c>
    </row>
    <row r="480" spans="1:2">
      <c r="A480" t="s">
        <v>577</v>
      </c>
      <c r="B480">
        <v>120500</v>
      </c>
    </row>
    <row r="481" spans="1:2">
      <c r="A481" t="s">
        <v>578</v>
      </c>
      <c r="B481">
        <v>552.16255441999999</v>
      </c>
    </row>
    <row r="482" spans="1:2">
      <c r="A482" t="s">
        <v>579</v>
      </c>
      <c r="B482">
        <v>11658.456056700001</v>
      </c>
    </row>
    <row r="483" spans="1:2">
      <c r="A483" t="s">
        <v>580</v>
      </c>
      <c r="B483">
        <v>487997.4348012</v>
      </c>
    </row>
    <row r="484" spans="1:2">
      <c r="A484" t="s">
        <v>581</v>
      </c>
      <c r="B484">
        <v>9350.9971507999999</v>
      </c>
    </row>
    <row r="485" spans="1:2">
      <c r="A485" t="s">
        <v>582</v>
      </c>
      <c r="B485">
        <v>740</v>
      </c>
    </row>
    <row r="486" spans="1:2">
      <c r="A486" t="s">
        <v>583</v>
      </c>
      <c r="B486">
        <v>15921.77672955</v>
      </c>
    </row>
    <row r="487" spans="1:2">
      <c r="A487" t="s">
        <v>584</v>
      </c>
      <c r="B487">
        <v>39000</v>
      </c>
    </row>
    <row r="488" spans="1:2">
      <c r="A488" t="s">
        <v>585</v>
      </c>
      <c r="B488">
        <v>875</v>
      </c>
    </row>
    <row r="489" spans="1:2">
      <c r="A489" t="s">
        <v>586</v>
      </c>
      <c r="B489">
        <v>21009.42249185</v>
      </c>
    </row>
    <row r="490" spans="1:2">
      <c r="A490" t="s">
        <v>587</v>
      </c>
      <c r="B490">
        <v>4593.5064935999999</v>
      </c>
    </row>
    <row r="491" spans="1:2">
      <c r="A491" t="s">
        <v>588</v>
      </c>
      <c r="B491">
        <v>1461.4614268400001</v>
      </c>
    </row>
    <row r="492" spans="1:2">
      <c r="A492" t="s">
        <v>589</v>
      </c>
      <c r="B492">
        <v>21597.267156909998</v>
      </c>
    </row>
    <row r="493" spans="1:2">
      <c r="A493" t="s">
        <v>590</v>
      </c>
      <c r="B493">
        <v>755.36512669000001</v>
      </c>
    </row>
    <row r="494" spans="1:2">
      <c r="A494" t="s">
        <v>591</v>
      </c>
      <c r="B494">
        <v>43981.481481499999</v>
      </c>
    </row>
    <row r="495" spans="1:2">
      <c r="A495" t="s">
        <v>592</v>
      </c>
      <c r="B495">
        <v>14954.318181799999</v>
      </c>
    </row>
    <row r="496" spans="1:2">
      <c r="A496" t="s">
        <v>593</v>
      </c>
      <c r="B496">
        <v>51027.017544000002</v>
      </c>
    </row>
    <row r="497" spans="1:2">
      <c r="A497" t="s">
        <v>594</v>
      </c>
      <c r="B497">
        <v>2801.4169472999902</v>
      </c>
    </row>
    <row r="498" spans="1:2">
      <c r="A498" t="s">
        <v>595</v>
      </c>
      <c r="B498">
        <v>65272.651518499901</v>
      </c>
    </row>
    <row r="499" spans="1:2">
      <c r="A499" t="s">
        <v>596</v>
      </c>
      <c r="B499">
        <v>2109.7560975000001</v>
      </c>
    </row>
    <row r="500" spans="1:2">
      <c r="A500" t="s">
        <v>597</v>
      </c>
      <c r="B500">
        <v>2437.7978431500001</v>
      </c>
    </row>
    <row r="501" spans="1:2">
      <c r="A501" t="s">
        <v>598</v>
      </c>
      <c r="B501">
        <v>25145.8677393</v>
      </c>
    </row>
    <row r="502" spans="1:2">
      <c r="A502" t="s">
        <v>599</v>
      </c>
      <c r="B502">
        <v>270.80200501500002</v>
      </c>
    </row>
    <row r="503" spans="1:2">
      <c r="A503" t="s">
        <v>600</v>
      </c>
      <c r="B503">
        <v>27906.666666680001</v>
      </c>
    </row>
    <row r="504" spans="1:2">
      <c r="A504" t="s">
        <v>601</v>
      </c>
      <c r="B504">
        <v>47364.864864850002</v>
      </c>
    </row>
    <row r="505" spans="1:2">
      <c r="A505" t="s">
        <v>602</v>
      </c>
      <c r="B505">
        <v>119977.34634906999</v>
      </c>
    </row>
    <row r="506" spans="1:2">
      <c r="A506" t="s">
        <v>603</v>
      </c>
      <c r="B506">
        <v>1352.7777778</v>
      </c>
    </row>
    <row r="507" spans="1:2">
      <c r="A507" t="s">
        <v>604</v>
      </c>
      <c r="B507">
        <v>343092.86754021398</v>
      </c>
    </row>
    <row r="508" spans="1:2">
      <c r="A508" t="s">
        <v>605</v>
      </c>
      <c r="B508">
        <v>6633.9285714999996</v>
      </c>
    </row>
    <row r="509" spans="1:2">
      <c r="A509" t="s">
        <v>606</v>
      </c>
      <c r="B509">
        <v>866.13421739999899</v>
      </c>
    </row>
    <row r="510" spans="1:2">
      <c r="A510" t="s">
        <v>607</v>
      </c>
      <c r="B510">
        <v>1256.41025655</v>
      </c>
    </row>
    <row r="511" spans="1:2">
      <c r="A511" t="s">
        <v>608</v>
      </c>
      <c r="B511">
        <v>7357.9847908800002</v>
      </c>
    </row>
    <row r="512" spans="1:2">
      <c r="A512" t="s">
        <v>609</v>
      </c>
      <c r="B512">
        <v>478.869047639999</v>
      </c>
    </row>
    <row r="513" spans="1:2">
      <c r="A513" t="s">
        <v>610</v>
      </c>
      <c r="B513">
        <v>2156.12806288</v>
      </c>
    </row>
    <row r="514" spans="1:2">
      <c r="A514" t="s">
        <v>611</v>
      </c>
      <c r="B514">
        <v>29823.529411750002</v>
      </c>
    </row>
    <row r="515" spans="1:2">
      <c r="A515" t="s">
        <v>612</v>
      </c>
      <c r="B515">
        <v>536.8380406</v>
      </c>
    </row>
    <row r="516" spans="1:2">
      <c r="A516" t="s">
        <v>613</v>
      </c>
      <c r="B516">
        <v>19144.736841999998</v>
      </c>
    </row>
    <row r="517" spans="1:2">
      <c r="A517" t="s">
        <v>614</v>
      </c>
      <c r="B517">
        <v>1402.7777777599999</v>
      </c>
    </row>
    <row r="518" spans="1:2">
      <c r="A518" t="s">
        <v>615</v>
      </c>
      <c r="B518">
        <v>469.46398249999999</v>
      </c>
    </row>
    <row r="519" spans="1:2">
      <c r="A519" t="s">
        <v>616</v>
      </c>
      <c r="B519">
        <v>167.79979279999901</v>
      </c>
    </row>
    <row r="520" spans="1:2">
      <c r="A520" t="s">
        <v>617</v>
      </c>
      <c r="B520">
        <v>5158.9473684200002</v>
      </c>
    </row>
    <row r="521" spans="1:2">
      <c r="A521" t="s">
        <v>618</v>
      </c>
      <c r="B521">
        <v>105.20313518</v>
      </c>
    </row>
    <row r="522" spans="1:2">
      <c r="A522" t="s">
        <v>619</v>
      </c>
      <c r="B522">
        <v>178.24754902000001</v>
      </c>
    </row>
    <row r="523" spans="1:2">
      <c r="A523" t="s">
        <v>620</v>
      </c>
      <c r="B523">
        <v>149.31972789</v>
      </c>
    </row>
    <row r="524" spans="1:2">
      <c r="A524" t="s">
        <v>621</v>
      </c>
      <c r="B524">
        <v>619.0625</v>
      </c>
    </row>
    <row r="525" spans="1:2">
      <c r="A525" t="s">
        <v>622</v>
      </c>
      <c r="B525">
        <v>188.55393008999999</v>
      </c>
    </row>
    <row r="526" spans="1:2">
      <c r="A526" t="s">
        <v>623</v>
      </c>
      <c r="B526">
        <v>420</v>
      </c>
    </row>
    <row r="527" spans="1:2">
      <c r="A527" t="s">
        <v>624</v>
      </c>
      <c r="B527">
        <v>2154.2368742399999</v>
      </c>
    </row>
    <row r="528" spans="1:2">
      <c r="A528" t="s">
        <v>625</v>
      </c>
      <c r="B528">
        <v>12600</v>
      </c>
    </row>
    <row r="529" spans="1:2">
      <c r="A529" t="s">
        <v>626</v>
      </c>
      <c r="B529">
        <v>598.90109889999997</v>
      </c>
    </row>
    <row r="530" spans="1:2">
      <c r="A530" t="s">
        <v>627</v>
      </c>
      <c r="B530">
        <v>54820</v>
      </c>
    </row>
    <row r="531" spans="1:2">
      <c r="A531" t="s">
        <v>628</v>
      </c>
      <c r="B531">
        <v>6686.2348178000002</v>
      </c>
    </row>
    <row r="532" spans="1:2">
      <c r="A532" t="s">
        <v>629</v>
      </c>
      <c r="B532">
        <v>490.13494924999998</v>
      </c>
    </row>
    <row r="533" spans="1:2">
      <c r="A533" t="s">
        <v>630</v>
      </c>
      <c r="B533">
        <v>113009.005848079</v>
      </c>
    </row>
    <row r="534" spans="1:2">
      <c r="A534" t="s">
        <v>631</v>
      </c>
      <c r="B534">
        <v>650.49382717000003</v>
      </c>
    </row>
    <row r="535" spans="1:2">
      <c r="A535" t="s">
        <v>632</v>
      </c>
      <c r="B535">
        <v>17840.513818560001</v>
      </c>
    </row>
    <row r="536" spans="1:2">
      <c r="A536" t="s">
        <v>633</v>
      </c>
      <c r="B536">
        <v>9315.8967391999995</v>
      </c>
    </row>
    <row r="537" spans="1:2">
      <c r="A537" t="s">
        <v>634</v>
      </c>
      <c r="B537">
        <v>173961.29680007999</v>
      </c>
    </row>
    <row r="538" spans="1:2">
      <c r="A538" t="s">
        <v>635</v>
      </c>
      <c r="B538">
        <v>9922.0843386099896</v>
      </c>
    </row>
    <row r="539" spans="1:2">
      <c r="A539" t="s">
        <v>636</v>
      </c>
      <c r="B539">
        <v>6392.3076923999997</v>
      </c>
    </row>
    <row r="540" spans="1:2">
      <c r="A540" t="s">
        <v>637</v>
      </c>
      <c r="B540">
        <v>513.21070836000001</v>
      </c>
    </row>
    <row r="541" spans="1:2">
      <c r="A541" t="s">
        <v>638</v>
      </c>
      <c r="B541">
        <v>771.192401439999</v>
      </c>
    </row>
    <row r="542" spans="1:2">
      <c r="A542" t="s">
        <v>639</v>
      </c>
      <c r="B542">
        <v>6624.3874788399999</v>
      </c>
    </row>
    <row r="543" spans="1:2">
      <c r="A543" t="s">
        <v>640</v>
      </c>
      <c r="B543">
        <v>1325.75757576</v>
      </c>
    </row>
    <row r="544" spans="1:2">
      <c r="A544" t="s">
        <v>641</v>
      </c>
      <c r="B544">
        <v>1331.9148935999999</v>
      </c>
    </row>
    <row r="545" spans="1:2">
      <c r="A545" t="s">
        <v>642</v>
      </c>
      <c r="B545">
        <v>49312.380952400003</v>
      </c>
    </row>
    <row r="546" spans="1:2">
      <c r="A546" t="s">
        <v>643</v>
      </c>
      <c r="B546">
        <v>93618.754633069999</v>
      </c>
    </row>
    <row r="547" spans="1:2">
      <c r="A547" t="s">
        <v>644</v>
      </c>
      <c r="B547">
        <v>500.45883939999999</v>
      </c>
    </row>
    <row r="548" spans="1:2">
      <c r="A548" t="s">
        <v>645</v>
      </c>
      <c r="B548">
        <v>2014.35406708</v>
      </c>
    </row>
    <row r="549" spans="1:2">
      <c r="A549" t="s">
        <v>646</v>
      </c>
      <c r="B549">
        <v>6344.1358024000001</v>
      </c>
    </row>
    <row r="550" spans="1:2">
      <c r="A550" t="s">
        <v>647</v>
      </c>
      <c r="B550">
        <v>656.53312787999903</v>
      </c>
    </row>
    <row r="551" spans="1:2">
      <c r="A551" t="s">
        <v>648</v>
      </c>
      <c r="B551">
        <v>672.22428347999903</v>
      </c>
    </row>
    <row r="552" spans="1:2">
      <c r="A552" t="s">
        <v>649</v>
      </c>
      <c r="B552">
        <v>10283.333332</v>
      </c>
    </row>
    <row r="553" spans="1:2">
      <c r="A553" t="s">
        <v>650</v>
      </c>
      <c r="B553">
        <v>10434.612791969999</v>
      </c>
    </row>
    <row r="554" spans="1:2">
      <c r="A554" t="s">
        <v>651</v>
      </c>
      <c r="B554">
        <v>3943.5324642400001</v>
      </c>
    </row>
    <row r="555" spans="1:2">
      <c r="A555" t="s">
        <v>652</v>
      </c>
      <c r="B555">
        <v>42533.333319999998</v>
      </c>
    </row>
    <row r="556" spans="1:2">
      <c r="A556" t="s">
        <v>653</v>
      </c>
      <c r="B556">
        <v>8351.6290702799997</v>
      </c>
    </row>
    <row r="557" spans="1:2">
      <c r="A557" t="s">
        <v>654</v>
      </c>
      <c r="B557">
        <v>1233.87096776</v>
      </c>
    </row>
    <row r="558" spans="1:2">
      <c r="A558" t="s">
        <v>655</v>
      </c>
      <c r="B558">
        <v>30000</v>
      </c>
    </row>
    <row r="559" spans="1:2">
      <c r="A559" t="s">
        <v>656</v>
      </c>
      <c r="B559">
        <v>2700.0000001600001</v>
      </c>
    </row>
    <row r="560" spans="1:2">
      <c r="A560" t="s">
        <v>657</v>
      </c>
      <c r="B560">
        <v>1944.4444444000001</v>
      </c>
    </row>
    <row r="561" spans="1:2">
      <c r="A561" t="s">
        <v>658</v>
      </c>
      <c r="B561">
        <v>755.27603071999999</v>
      </c>
    </row>
    <row r="562" spans="1:2">
      <c r="A562" t="s">
        <v>659</v>
      </c>
      <c r="B562">
        <v>4502.2583559200002</v>
      </c>
    </row>
    <row r="563" spans="1:2">
      <c r="A563" t="s">
        <v>660</v>
      </c>
      <c r="B563">
        <v>368485.7142856</v>
      </c>
    </row>
    <row r="564" spans="1:2">
      <c r="A564" t="s">
        <v>661</v>
      </c>
      <c r="B564">
        <v>50575</v>
      </c>
    </row>
    <row r="565" spans="1:2">
      <c r="A565" t="s">
        <v>662</v>
      </c>
      <c r="B565">
        <v>40316.686149640002</v>
      </c>
    </row>
    <row r="566" spans="1:2">
      <c r="A566" t="s">
        <v>663</v>
      </c>
      <c r="B566">
        <v>2062.5</v>
      </c>
    </row>
    <row r="567" spans="1:2">
      <c r="A567" t="s">
        <v>664</v>
      </c>
      <c r="B567">
        <v>493.75</v>
      </c>
    </row>
    <row r="568" spans="1:2">
      <c r="A568" t="s">
        <v>665</v>
      </c>
      <c r="B568">
        <v>552.62906307999901</v>
      </c>
    </row>
    <row r="569" spans="1:2">
      <c r="A569" t="s">
        <v>666</v>
      </c>
      <c r="B569">
        <v>312258.31752159999</v>
      </c>
    </row>
    <row r="570" spans="1:2">
      <c r="A570" t="s">
        <v>667</v>
      </c>
      <c r="B570">
        <v>5245.3452402399998</v>
      </c>
    </row>
    <row r="571" spans="1:2">
      <c r="A571" t="s">
        <v>668</v>
      </c>
      <c r="B571">
        <v>716.98717948000001</v>
      </c>
    </row>
    <row r="572" spans="1:2">
      <c r="A572" t="s">
        <v>669</v>
      </c>
      <c r="B572">
        <v>33536.842105279997</v>
      </c>
    </row>
    <row r="573" spans="1:2">
      <c r="A573" t="s">
        <v>670</v>
      </c>
      <c r="B573">
        <v>710.51638960000002</v>
      </c>
    </row>
    <row r="574" spans="1:2">
      <c r="A574" t="s">
        <v>671</v>
      </c>
      <c r="B574">
        <v>945.51439449999998</v>
      </c>
    </row>
    <row r="575" spans="1:2">
      <c r="A575" t="s">
        <v>672</v>
      </c>
      <c r="B575">
        <v>1687.5</v>
      </c>
    </row>
    <row r="576" spans="1:2">
      <c r="A576" t="s">
        <v>673</v>
      </c>
      <c r="B576">
        <v>930.93704551999997</v>
      </c>
    </row>
    <row r="577" spans="1:2">
      <c r="A577" t="s">
        <v>674</v>
      </c>
      <c r="B577">
        <v>555.55555556000002</v>
      </c>
    </row>
    <row r="578" spans="1:2">
      <c r="A578" t="s">
        <v>675</v>
      </c>
      <c r="B578">
        <v>20902.608720389999</v>
      </c>
    </row>
    <row r="579" spans="1:2">
      <c r="A579" t="s">
        <v>676</v>
      </c>
      <c r="B579">
        <v>381031.78381543898</v>
      </c>
    </row>
    <row r="580" spans="1:2">
      <c r="A580" t="s">
        <v>677</v>
      </c>
      <c r="B580">
        <v>1337.2579952399999</v>
      </c>
    </row>
    <row r="581" spans="1:2">
      <c r="A581" t="s">
        <v>678</v>
      </c>
      <c r="B581">
        <v>691.00153556800001</v>
      </c>
    </row>
    <row r="582" spans="1:2">
      <c r="A582" t="s">
        <v>679</v>
      </c>
      <c r="B582">
        <v>9904.9206349359993</v>
      </c>
    </row>
    <row r="583" spans="1:2">
      <c r="A583" t="s">
        <v>680</v>
      </c>
      <c r="B583">
        <v>1191.0873343600001</v>
      </c>
    </row>
    <row r="584" spans="1:2">
      <c r="A584" t="s">
        <v>681</v>
      </c>
      <c r="B584">
        <v>62653.113505989997</v>
      </c>
    </row>
    <row r="585" spans="1:2">
      <c r="A585" t="s">
        <v>682</v>
      </c>
      <c r="B585">
        <v>588851.5425939</v>
      </c>
    </row>
    <row r="586" spans="1:2">
      <c r="A586" t="s">
        <v>683</v>
      </c>
      <c r="B586">
        <v>789.89289336000002</v>
      </c>
    </row>
    <row r="587" spans="1:2">
      <c r="A587" t="s">
        <v>684</v>
      </c>
      <c r="B587">
        <v>30312.643679479999</v>
      </c>
    </row>
    <row r="588" spans="1:2">
      <c r="A588" t="s">
        <v>685</v>
      </c>
      <c r="B588">
        <v>181.81818182000001</v>
      </c>
    </row>
    <row r="589" spans="1:2">
      <c r="A589" t="s">
        <v>686</v>
      </c>
      <c r="B589">
        <v>49132.623847691997</v>
      </c>
    </row>
    <row r="590" spans="1:2">
      <c r="A590" t="s">
        <v>687</v>
      </c>
      <c r="B590">
        <v>5385.898377556</v>
      </c>
    </row>
    <row r="591" spans="1:2">
      <c r="A591" t="s">
        <v>688</v>
      </c>
      <c r="B591">
        <v>18612.046827999999</v>
      </c>
    </row>
    <row r="592" spans="1:2">
      <c r="A592" t="s">
        <v>689</v>
      </c>
      <c r="B592">
        <v>1745.20868219</v>
      </c>
    </row>
    <row r="593" spans="1:2">
      <c r="A593" t="s">
        <v>690</v>
      </c>
      <c r="B593">
        <v>123588.261769</v>
      </c>
    </row>
    <row r="594" spans="1:2">
      <c r="A594" t="s">
        <v>691</v>
      </c>
      <c r="B594">
        <v>9278.0952367600003</v>
      </c>
    </row>
    <row r="595" spans="1:2">
      <c r="A595" t="s">
        <v>692</v>
      </c>
      <c r="B595">
        <v>256609.72977248</v>
      </c>
    </row>
    <row r="596" spans="1:2">
      <c r="A596" t="s">
        <v>693</v>
      </c>
      <c r="B596">
        <v>864.59459459999903</v>
      </c>
    </row>
    <row r="597" spans="1:2">
      <c r="A597" t="s">
        <v>694</v>
      </c>
      <c r="B597">
        <v>2799.9373433760002</v>
      </c>
    </row>
    <row r="598" spans="1:2">
      <c r="A598" t="s">
        <v>695</v>
      </c>
      <c r="B598">
        <v>1698.2638888900001</v>
      </c>
    </row>
    <row r="599" spans="1:2">
      <c r="A599" t="s">
        <v>696</v>
      </c>
      <c r="B599">
        <v>1997.7777777599999</v>
      </c>
    </row>
    <row r="600" spans="1:2">
      <c r="A600" t="s">
        <v>697</v>
      </c>
      <c r="B600">
        <v>1997.3333333200001</v>
      </c>
    </row>
    <row r="601" spans="1:2">
      <c r="A601" t="s">
        <v>698</v>
      </c>
      <c r="B601">
        <v>3920</v>
      </c>
    </row>
    <row r="602" spans="1:2">
      <c r="A602" t="s">
        <v>699</v>
      </c>
      <c r="B602">
        <v>1960</v>
      </c>
    </row>
    <row r="603" spans="1:2">
      <c r="A603" t="s">
        <v>700</v>
      </c>
      <c r="B603">
        <v>3920</v>
      </c>
    </row>
    <row r="604" spans="1:2">
      <c r="A604" t="s">
        <v>701</v>
      </c>
      <c r="B604">
        <v>1960</v>
      </c>
    </row>
    <row r="605" spans="1:2">
      <c r="A605" t="s">
        <v>702</v>
      </c>
      <c r="B605">
        <v>3920</v>
      </c>
    </row>
    <row r="606" spans="1:2">
      <c r="A606" t="s">
        <v>703</v>
      </c>
      <c r="B606">
        <v>1960</v>
      </c>
    </row>
    <row r="607" spans="1:2">
      <c r="A607" t="s">
        <v>704</v>
      </c>
      <c r="B607">
        <v>1960</v>
      </c>
    </row>
    <row r="608" spans="1:2">
      <c r="A608" t="s">
        <v>705</v>
      </c>
      <c r="B608">
        <v>3920</v>
      </c>
    </row>
    <row r="609" spans="1:2">
      <c r="A609" t="s">
        <v>706</v>
      </c>
      <c r="B609">
        <v>20293.5828884</v>
      </c>
    </row>
    <row r="610" spans="1:2">
      <c r="A610" t="s">
        <v>707</v>
      </c>
      <c r="B610">
        <v>2466.6666666699998</v>
      </c>
    </row>
    <row r="611" spans="1:2">
      <c r="A611" t="s">
        <v>708</v>
      </c>
      <c r="B611">
        <v>1854.9685534400001</v>
      </c>
    </row>
    <row r="612" spans="1:2">
      <c r="A612" t="s">
        <v>709</v>
      </c>
      <c r="B612">
        <v>1783.1045386799999</v>
      </c>
    </row>
    <row r="613" spans="1:2">
      <c r="A613" t="s">
        <v>710</v>
      </c>
      <c r="B613">
        <v>2066.51515152</v>
      </c>
    </row>
    <row r="614" spans="1:2">
      <c r="A614" t="s">
        <v>711</v>
      </c>
      <c r="B614">
        <v>1325.1851852</v>
      </c>
    </row>
    <row r="615" spans="1:2">
      <c r="A615" t="s">
        <v>712</v>
      </c>
      <c r="B615">
        <v>376398.27370124002</v>
      </c>
    </row>
    <row r="616" spans="1:2">
      <c r="A616" t="s">
        <v>713</v>
      </c>
      <c r="B616">
        <v>3041.818182</v>
      </c>
    </row>
    <row r="617" spans="1:2">
      <c r="A617" t="s">
        <v>714</v>
      </c>
      <c r="B617">
        <v>589.28571432000001</v>
      </c>
    </row>
    <row r="618" spans="1:2">
      <c r="A618" t="s">
        <v>715</v>
      </c>
      <c r="B618">
        <v>1740</v>
      </c>
    </row>
    <row r="619" spans="1:2">
      <c r="A619" t="s">
        <v>716</v>
      </c>
      <c r="B619">
        <v>589.28571432000001</v>
      </c>
    </row>
    <row r="620" spans="1:2">
      <c r="A620" t="s">
        <v>717</v>
      </c>
      <c r="B620">
        <v>1740</v>
      </c>
    </row>
    <row r="621" spans="1:2">
      <c r="A621" t="s">
        <v>718</v>
      </c>
      <c r="B621">
        <v>800</v>
      </c>
    </row>
    <row r="622" spans="1:2">
      <c r="A622" t="s">
        <v>719</v>
      </c>
      <c r="B622">
        <v>3502.6493738899999</v>
      </c>
    </row>
    <row r="623" spans="1:2">
      <c r="A623" t="s">
        <v>720</v>
      </c>
      <c r="B623">
        <v>6867934.2857140005</v>
      </c>
    </row>
    <row r="624" spans="1:2">
      <c r="A624" t="s">
        <v>721</v>
      </c>
      <c r="B624">
        <v>738.32605754999997</v>
      </c>
    </row>
    <row r="625" spans="1:2">
      <c r="A625" t="s">
        <v>722</v>
      </c>
      <c r="B625">
        <v>2576.4367812800001</v>
      </c>
    </row>
    <row r="626" spans="1:2">
      <c r="A626" t="s">
        <v>723</v>
      </c>
      <c r="B626">
        <v>8623.7325715400002</v>
      </c>
    </row>
    <row r="627" spans="1:2">
      <c r="A627" t="s">
        <v>724</v>
      </c>
      <c r="B627">
        <v>3157.3317425400001</v>
      </c>
    </row>
    <row r="628" spans="1:2">
      <c r="A628" t="s">
        <v>725</v>
      </c>
      <c r="B628">
        <v>1021.42857144</v>
      </c>
    </row>
    <row r="629" spans="1:2">
      <c r="A629" t="s">
        <v>726</v>
      </c>
      <c r="B629">
        <v>27000</v>
      </c>
    </row>
    <row r="630" spans="1:2">
      <c r="A630" t="s">
        <v>727</v>
      </c>
      <c r="B630">
        <v>2046100</v>
      </c>
    </row>
    <row r="631" spans="1:2">
      <c r="A631" t="s">
        <v>728</v>
      </c>
      <c r="B631">
        <v>521200</v>
      </c>
    </row>
    <row r="632" spans="1:2">
      <c r="A632" t="s">
        <v>729</v>
      </c>
      <c r="B632">
        <v>566.66666667999903</v>
      </c>
    </row>
    <row r="633" spans="1:2">
      <c r="A633" t="s">
        <v>730</v>
      </c>
      <c r="B633">
        <v>97182.553527039898</v>
      </c>
    </row>
    <row r="634" spans="1:2">
      <c r="A634" t="s">
        <v>731</v>
      </c>
      <c r="B634">
        <v>40538.379267600001</v>
      </c>
    </row>
    <row r="635" spans="1:2">
      <c r="A635" t="s">
        <v>732</v>
      </c>
      <c r="B635">
        <v>156.79556729999999</v>
      </c>
    </row>
    <row r="636" spans="1:2">
      <c r="A636" t="s">
        <v>733</v>
      </c>
      <c r="B636">
        <v>97.420634919999998</v>
      </c>
    </row>
    <row r="637" spans="1:2">
      <c r="A637" t="s">
        <v>734</v>
      </c>
      <c r="B637">
        <v>689.89949748000004</v>
      </c>
    </row>
    <row r="638" spans="1:2">
      <c r="A638" t="s">
        <v>735</v>
      </c>
      <c r="B638">
        <v>362.92452830000002</v>
      </c>
    </row>
    <row r="639" spans="1:2">
      <c r="A639" t="s">
        <v>736</v>
      </c>
      <c r="B639">
        <v>21133.333333319999</v>
      </c>
    </row>
    <row r="640" spans="1:2">
      <c r="A640" t="s">
        <v>737</v>
      </c>
      <c r="B640">
        <v>66866.666666670004</v>
      </c>
    </row>
    <row r="641" spans="1:2">
      <c r="A641" t="s">
        <v>738</v>
      </c>
      <c r="B641">
        <v>666.66666664000002</v>
      </c>
    </row>
    <row r="642" spans="1:2">
      <c r="A642" t="s">
        <v>739</v>
      </c>
      <c r="B642">
        <v>344.50450452000001</v>
      </c>
    </row>
    <row r="643" spans="1:2">
      <c r="A643" t="s">
        <v>740</v>
      </c>
      <c r="B643">
        <v>36826.129539250003</v>
      </c>
    </row>
    <row r="644" spans="1:2">
      <c r="A644" t="s">
        <v>741</v>
      </c>
      <c r="B644">
        <v>38353.810986010001</v>
      </c>
    </row>
    <row r="645" spans="1:2">
      <c r="A645" t="s">
        <v>742</v>
      </c>
      <c r="B645">
        <v>87672.727280000006</v>
      </c>
    </row>
    <row r="646" spans="1:2">
      <c r="A646" t="s">
        <v>743</v>
      </c>
      <c r="B646">
        <v>91716.363635999995</v>
      </c>
    </row>
    <row r="647" spans="1:2">
      <c r="A647" t="s">
        <v>744</v>
      </c>
      <c r="B647">
        <v>776.42305039999997</v>
      </c>
    </row>
    <row r="648" spans="1:2">
      <c r="A648" t="s">
        <v>745</v>
      </c>
      <c r="B648">
        <v>40049.369368</v>
      </c>
    </row>
    <row r="649" spans="1:2">
      <c r="A649" t="s">
        <v>746</v>
      </c>
      <c r="B649">
        <v>15040</v>
      </c>
    </row>
    <row r="650" spans="1:2">
      <c r="A650" t="s">
        <v>747</v>
      </c>
      <c r="B650">
        <v>5066.6666664000004</v>
      </c>
    </row>
    <row r="651" spans="1:2">
      <c r="A651" t="s">
        <v>748</v>
      </c>
      <c r="B651">
        <v>7742.8571439999996</v>
      </c>
    </row>
    <row r="652" spans="1:2">
      <c r="A652" t="s">
        <v>749</v>
      </c>
      <c r="B652">
        <v>1867.8054299999999</v>
      </c>
    </row>
    <row r="653" spans="1:2">
      <c r="A653" t="s">
        <v>750</v>
      </c>
      <c r="B653">
        <v>426.54863047999999</v>
      </c>
    </row>
    <row r="654" spans="1:2">
      <c r="A654" t="s">
        <v>751</v>
      </c>
      <c r="B654">
        <v>3815.2682365599999</v>
      </c>
    </row>
    <row r="655" spans="1:2">
      <c r="A655" t="s">
        <v>752</v>
      </c>
      <c r="B655">
        <v>4476.1904759999998</v>
      </c>
    </row>
    <row r="656" spans="1:2">
      <c r="A656" t="s">
        <v>753</v>
      </c>
      <c r="B656">
        <f>AVERAGE(B2:B655)</f>
        <v>80829.715230870905</v>
      </c>
    </row>
    <row r="657" spans="1:2">
      <c r="A657" t="s">
        <v>754</v>
      </c>
      <c r="B657">
        <f>_xlfn.QUARTILE.INC(B2:B655,1)</f>
        <v>1258.9743590825001</v>
      </c>
    </row>
    <row r="658" spans="1:2">
      <c r="A658" t="s">
        <v>755</v>
      </c>
      <c r="B658">
        <f>_xlfn.QUARTILE.INC(B2:B655,2)</f>
        <v>7279.5521707799999</v>
      </c>
    </row>
    <row r="659" spans="1:2">
      <c r="A659" t="s">
        <v>756</v>
      </c>
      <c r="B659">
        <f>_xlfn.QUARTILE.INC(B2:B655,3)</f>
        <v>36860.156671982499</v>
      </c>
    </row>
    <row r="660" spans="1:2">
      <c r="B660">
        <f>_xlfn.QUARTILE.INC(B2:B655,4)</f>
        <v>9124310.5044444092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2E516-21A0-46A0-B834-BF35FF019ABB}">
  <dimension ref="A1:B426"/>
  <sheetViews>
    <sheetView tabSelected="1" topLeftCell="A407" workbookViewId="0">
      <selection activeCell="B427" sqref="B427"/>
    </sheetView>
  </sheetViews>
  <sheetFormatPr defaultRowHeight="15"/>
  <cols>
    <col min="1" max="1" width="20.42578125" customWidth="1"/>
  </cols>
  <sheetData>
    <row r="1" spans="1:2">
      <c r="A1" t="s">
        <v>97</v>
      </c>
      <c r="B1" t="s">
        <v>98</v>
      </c>
    </row>
    <row r="2" spans="1:2">
      <c r="A2" s="2" t="s">
        <v>757</v>
      </c>
      <c r="B2">
        <v>615.85633744999996</v>
      </c>
    </row>
    <row r="3" spans="1:2">
      <c r="A3" s="2">
        <v>38840.732199074075</v>
      </c>
      <c r="B3">
        <v>407.63381996999999</v>
      </c>
    </row>
    <row r="4" spans="1:2">
      <c r="A4" s="2">
        <v>38870.483414351853</v>
      </c>
      <c r="B4">
        <v>1284.84848485</v>
      </c>
    </row>
    <row r="5" spans="1:2">
      <c r="A5" s="2" t="s">
        <v>758</v>
      </c>
      <c r="B5">
        <v>150.85211655000001</v>
      </c>
    </row>
    <row r="6" spans="1:2">
      <c r="A6" s="2">
        <v>39054.767430555556</v>
      </c>
      <c r="B6">
        <v>582.02397642999995</v>
      </c>
    </row>
    <row r="7" spans="1:2">
      <c r="A7" s="2" t="s">
        <v>759</v>
      </c>
      <c r="B7">
        <v>345.53395327999999</v>
      </c>
    </row>
    <row r="8" spans="1:2">
      <c r="A8" s="2" t="s">
        <v>760</v>
      </c>
      <c r="B8">
        <v>1072.3191401399999</v>
      </c>
    </row>
    <row r="9" spans="1:2">
      <c r="A9" s="2">
        <v>39053.60365740741</v>
      </c>
      <c r="B9">
        <v>189.91710044999999</v>
      </c>
    </row>
    <row r="10" spans="1:2">
      <c r="A10" s="2">
        <v>39062.644537037035</v>
      </c>
      <c r="B10">
        <v>162.08955223999999</v>
      </c>
    </row>
    <row r="11" spans="1:2">
      <c r="A11" s="2">
        <v>39114.864236111112</v>
      </c>
      <c r="B11">
        <v>705.23089166999898</v>
      </c>
    </row>
    <row r="12" spans="1:2">
      <c r="A12" s="2">
        <v>39174.609259259261</v>
      </c>
      <c r="B12">
        <v>400</v>
      </c>
    </row>
    <row r="13" spans="1:2">
      <c r="A13" s="2" t="s">
        <v>761</v>
      </c>
      <c r="B13">
        <v>96.551724140000005</v>
      </c>
    </row>
    <row r="14" spans="1:2">
      <c r="A14" s="2">
        <v>39114.633113425924</v>
      </c>
      <c r="B14">
        <v>99.444444439999998</v>
      </c>
    </row>
    <row r="15" spans="1:2">
      <c r="A15" s="2" t="s">
        <v>762</v>
      </c>
      <c r="B15">
        <v>1172.04458376</v>
      </c>
    </row>
    <row r="16" spans="1:2">
      <c r="A16" s="2" t="s">
        <v>763</v>
      </c>
      <c r="B16">
        <v>193.60371266999999</v>
      </c>
    </row>
    <row r="17" spans="1:2">
      <c r="A17" s="2" t="s">
        <v>764</v>
      </c>
      <c r="B17">
        <v>465.70742910000001</v>
      </c>
    </row>
    <row r="18" spans="1:2">
      <c r="A18" s="2" t="s">
        <v>765</v>
      </c>
      <c r="B18">
        <v>242.79069767999999</v>
      </c>
    </row>
    <row r="19" spans="1:2">
      <c r="A19" s="2" t="s">
        <v>766</v>
      </c>
      <c r="B19">
        <v>176.03174602999999</v>
      </c>
    </row>
    <row r="20" spans="1:2">
      <c r="A20" s="2" t="s">
        <v>767</v>
      </c>
      <c r="B20">
        <v>375</v>
      </c>
    </row>
    <row r="21" spans="1:2">
      <c r="A21" s="2">
        <v>38880.217476851853</v>
      </c>
      <c r="B21">
        <v>222.85714285</v>
      </c>
    </row>
    <row r="22" spans="1:2">
      <c r="A22" s="2" t="s">
        <v>768</v>
      </c>
      <c r="B22">
        <v>195.33333334</v>
      </c>
    </row>
    <row r="23" spans="1:2">
      <c r="A23" s="2">
        <v>38935.110567129632</v>
      </c>
      <c r="B23">
        <v>160.88888889</v>
      </c>
    </row>
    <row r="24" spans="1:2">
      <c r="A24" s="2">
        <v>38999.710462962961</v>
      </c>
      <c r="B24">
        <v>552.93796415999998</v>
      </c>
    </row>
    <row r="25" spans="1:2">
      <c r="A25" s="2" t="s">
        <v>769</v>
      </c>
      <c r="B25">
        <v>178.7012987</v>
      </c>
    </row>
    <row r="26" spans="1:2">
      <c r="A26" s="2">
        <v>39025.838333333333</v>
      </c>
      <c r="B26">
        <v>125</v>
      </c>
    </row>
    <row r="27" spans="1:2">
      <c r="A27" s="2" t="s">
        <v>770</v>
      </c>
      <c r="B27">
        <v>237.72321428999999</v>
      </c>
    </row>
    <row r="28" spans="1:2">
      <c r="A28" s="2" t="s">
        <v>771</v>
      </c>
      <c r="B28">
        <v>761.66560916000003</v>
      </c>
    </row>
    <row r="29" spans="1:2">
      <c r="A29" s="2">
        <v>38725.823344907411</v>
      </c>
      <c r="B29">
        <v>375.46932234000002</v>
      </c>
    </row>
    <row r="30" spans="1:2">
      <c r="A30" s="2" t="s">
        <v>772</v>
      </c>
      <c r="B30">
        <v>167.98701298</v>
      </c>
    </row>
    <row r="31" spans="1:2">
      <c r="A31" s="2" t="s">
        <v>773</v>
      </c>
      <c r="B31">
        <v>144.44444443999899</v>
      </c>
    </row>
    <row r="32" spans="1:2">
      <c r="A32" s="2">
        <v>38756.774942129632</v>
      </c>
      <c r="B32">
        <v>573.13172436000002</v>
      </c>
    </row>
    <row r="33" spans="1:2">
      <c r="A33" s="2">
        <v>39055.824652777781</v>
      </c>
      <c r="B33">
        <v>328.50746269000001</v>
      </c>
    </row>
    <row r="34" spans="1:2">
      <c r="A34" s="2">
        <v>38816.517812500002</v>
      </c>
      <c r="B34">
        <v>187.23325975</v>
      </c>
    </row>
    <row r="35" spans="1:2">
      <c r="A35" s="2">
        <v>38972.792569444442</v>
      </c>
      <c r="B35">
        <v>640.15151513000001</v>
      </c>
    </row>
    <row r="36" spans="1:2">
      <c r="A36" s="2" t="s">
        <v>774</v>
      </c>
      <c r="B36">
        <v>720</v>
      </c>
    </row>
    <row r="37" spans="1:2">
      <c r="A37" s="2">
        <v>38962.433287037034</v>
      </c>
      <c r="B37">
        <v>1575.13622035</v>
      </c>
    </row>
    <row r="38" spans="1:2">
      <c r="A38" s="2" t="s">
        <v>775</v>
      </c>
      <c r="B38">
        <v>972.22222220000003</v>
      </c>
    </row>
    <row r="39" spans="1:2">
      <c r="A39" s="2">
        <v>39053.396817129629</v>
      </c>
      <c r="B39">
        <v>844.73684211</v>
      </c>
    </row>
    <row r="40" spans="1:2">
      <c r="A40" s="2" t="s">
        <v>776</v>
      </c>
      <c r="B40">
        <v>864.03508769999996</v>
      </c>
    </row>
    <row r="41" spans="1:2">
      <c r="A41" s="2" t="s">
        <v>777</v>
      </c>
      <c r="B41">
        <v>1291.66666665</v>
      </c>
    </row>
    <row r="42" spans="1:2">
      <c r="A42" s="2" t="s">
        <v>778</v>
      </c>
      <c r="B42">
        <v>14098.4408450999</v>
      </c>
    </row>
    <row r="43" spans="1:2">
      <c r="A43" s="2" t="s">
        <v>779</v>
      </c>
      <c r="B43">
        <v>61903.325412049999</v>
      </c>
    </row>
    <row r="44" spans="1:2">
      <c r="A44" s="2" t="s">
        <v>780</v>
      </c>
      <c r="B44">
        <v>1213.8888889</v>
      </c>
    </row>
    <row r="45" spans="1:2">
      <c r="A45" s="2">
        <v>39022.015081018515</v>
      </c>
      <c r="B45">
        <v>2074.4301993999902</v>
      </c>
    </row>
    <row r="46" spans="1:2">
      <c r="A46" s="2">
        <v>38899.701111111113</v>
      </c>
      <c r="B46">
        <v>1397.2972973000001</v>
      </c>
    </row>
    <row r="47" spans="1:2">
      <c r="A47" s="2">
        <v>38357.917650462965</v>
      </c>
      <c r="B47">
        <v>908.82408815999997</v>
      </c>
    </row>
    <row r="48" spans="1:2">
      <c r="A48" s="2">
        <v>38358.634050925924</v>
      </c>
      <c r="B48">
        <v>235.13513513999999</v>
      </c>
    </row>
    <row r="49" spans="1:2">
      <c r="A49" s="2">
        <v>38448.628530092596</v>
      </c>
      <c r="B49">
        <v>236.19047617999999</v>
      </c>
    </row>
    <row r="50" spans="1:2">
      <c r="A50" s="2">
        <v>38930.8440162037</v>
      </c>
      <c r="B50">
        <v>11425.925925899999</v>
      </c>
    </row>
    <row r="51" spans="1:2">
      <c r="A51" s="2" t="s">
        <v>781</v>
      </c>
      <c r="B51">
        <v>1037.5</v>
      </c>
    </row>
    <row r="52" spans="1:2">
      <c r="A52" s="2" t="s">
        <v>782</v>
      </c>
      <c r="B52">
        <v>12016.66666665</v>
      </c>
    </row>
    <row r="53" spans="1:2">
      <c r="A53" s="2" t="s">
        <v>783</v>
      </c>
      <c r="B53">
        <v>625</v>
      </c>
    </row>
    <row r="54" spans="1:2">
      <c r="A54" s="2" t="s">
        <v>784</v>
      </c>
      <c r="B54">
        <v>4486.0237595999997</v>
      </c>
    </row>
    <row r="55" spans="1:2">
      <c r="A55" s="2" t="s">
        <v>785</v>
      </c>
      <c r="B55">
        <v>825</v>
      </c>
    </row>
    <row r="56" spans="1:2">
      <c r="A56" s="2" t="s">
        <v>786</v>
      </c>
      <c r="B56">
        <v>823.80952379999997</v>
      </c>
    </row>
    <row r="57" spans="1:2">
      <c r="A57" s="2" t="s">
        <v>787</v>
      </c>
      <c r="B57">
        <v>606.06060609999997</v>
      </c>
    </row>
    <row r="58" spans="1:2">
      <c r="A58" s="2" t="s">
        <v>788</v>
      </c>
      <c r="B58">
        <v>421.875</v>
      </c>
    </row>
    <row r="59" spans="1:2">
      <c r="A59" s="2" t="s">
        <v>789</v>
      </c>
      <c r="B59">
        <v>5369.9216973099901</v>
      </c>
    </row>
    <row r="60" spans="1:2">
      <c r="A60" s="2" t="s">
        <v>790</v>
      </c>
      <c r="B60">
        <v>3233.33333335</v>
      </c>
    </row>
    <row r="61" spans="1:2">
      <c r="A61" s="2">
        <v>38113.346412037034</v>
      </c>
      <c r="B61">
        <v>965</v>
      </c>
    </row>
    <row r="62" spans="1:2">
      <c r="A62" s="2" t="s">
        <v>791</v>
      </c>
      <c r="B62">
        <v>780</v>
      </c>
    </row>
    <row r="63" spans="1:2">
      <c r="A63" s="2">
        <v>38666.759432870371</v>
      </c>
      <c r="B63">
        <v>4388.8888889</v>
      </c>
    </row>
    <row r="64" spans="1:2">
      <c r="A64" s="2" t="s">
        <v>792</v>
      </c>
      <c r="B64">
        <v>1478.3350748999901</v>
      </c>
    </row>
    <row r="65" spans="1:2">
      <c r="A65" s="2" t="s">
        <v>793</v>
      </c>
      <c r="B65">
        <v>792.06349205000004</v>
      </c>
    </row>
    <row r="66" spans="1:2">
      <c r="A66" s="2">
        <v>38840.545347222222</v>
      </c>
      <c r="B66">
        <v>746.49122805000002</v>
      </c>
    </row>
    <row r="67" spans="1:2">
      <c r="A67" s="2">
        <v>38110.543796296297</v>
      </c>
      <c r="B67">
        <v>34324.434947984999</v>
      </c>
    </row>
    <row r="68" spans="1:2">
      <c r="A68" s="2" t="s">
        <v>794</v>
      </c>
      <c r="B68">
        <v>1123.80952385</v>
      </c>
    </row>
    <row r="69" spans="1:2">
      <c r="A69" s="2">
        <v>38635.591527777775</v>
      </c>
      <c r="B69">
        <v>1428.5714284999999</v>
      </c>
    </row>
    <row r="70" spans="1:2">
      <c r="A70" s="2">
        <v>38568.372893518521</v>
      </c>
      <c r="B70">
        <v>1216.66666665</v>
      </c>
    </row>
    <row r="71" spans="1:2">
      <c r="A71" s="2" t="s">
        <v>795</v>
      </c>
      <c r="B71">
        <v>512.5</v>
      </c>
    </row>
    <row r="72" spans="1:2">
      <c r="A72" s="2">
        <v>38446.560914351852</v>
      </c>
      <c r="B72">
        <v>2559.8690527499998</v>
      </c>
    </row>
    <row r="73" spans="1:2">
      <c r="A73" s="2">
        <v>38446.592129629629</v>
      </c>
      <c r="B73">
        <v>1448.1432361</v>
      </c>
    </row>
    <row r="74" spans="1:2">
      <c r="A74" s="2">
        <v>38568.521550925929</v>
      </c>
      <c r="B74">
        <v>3773.0769230000001</v>
      </c>
    </row>
    <row r="75" spans="1:2">
      <c r="A75" s="2">
        <v>38568.803865740738</v>
      </c>
      <c r="B75">
        <v>1990</v>
      </c>
    </row>
    <row r="76" spans="1:2">
      <c r="A76" s="2" t="s">
        <v>796</v>
      </c>
      <c r="B76">
        <v>431.25</v>
      </c>
    </row>
    <row r="77" spans="1:2">
      <c r="A77" s="2" t="s">
        <v>797</v>
      </c>
      <c r="B77">
        <v>3296.4912280499998</v>
      </c>
    </row>
    <row r="78" spans="1:2">
      <c r="A78" s="2">
        <v>38635.54215277778</v>
      </c>
      <c r="B78">
        <v>13000</v>
      </c>
    </row>
    <row r="79" spans="1:2">
      <c r="A79" s="2" t="s">
        <v>798</v>
      </c>
      <c r="B79">
        <v>3861.1111111</v>
      </c>
    </row>
    <row r="80" spans="1:2">
      <c r="A80" s="2" t="s">
        <v>799</v>
      </c>
      <c r="B80">
        <v>1328.1598053</v>
      </c>
    </row>
    <row r="81" spans="1:2">
      <c r="A81" s="2">
        <v>38393.922326388885</v>
      </c>
      <c r="B81">
        <v>559.52380949999997</v>
      </c>
    </row>
    <row r="82" spans="1:2">
      <c r="A82" s="2" t="s">
        <v>800</v>
      </c>
      <c r="B82">
        <v>4875</v>
      </c>
    </row>
    <row r="83" spans="1:2">
      <c r="A83" s="2" t="s">
        <v>801</v>
      </c>
      <c r="B83">
        <v>8107.1428571500001</v>
      </c>
    </row>
    <row r="84" spans="1:2">
      <c r="A84" s="2">
        <v>38605.512187499997</v>
      </c>
      <c r="B84">
        <v>2650</v>
      </c>
    </row>
    <row r="85" spans="1:2">
      <c r="A85" s="2" t="s">
        <v>802</v>
      </c>
      <c r="B85">
        <v>23129.365079339899</v>
      </c>
    </row>
    <row r="86" spans="1:2">
      <c r="A86" s="2" t="s">
        <v>803</v>
      </c>
      <c r="B86">
        <v>1042.1267893900001</v>
      </c>
    </row>
    <row r="87" spans="1:2">
      <c r="A87" s="2">
        <v>38508.297581018516</v>
      </c>
      <c r="B87">
        <v>1600</v>
      </c>
    </row>
    <row r="88" spans="1:2">
      <c r="A88" s="2">
        <v>38477.769976851851</v>
      </c>
      <c r="B88">
        <v>613.88888889999998</v>
      </c>
    </row>
    <row r="89" spans="1:2">
      <c r="A89" s="2" t="s">
        <v>804</v>
      </c>
      <c r="B89">
        <v>500</v>
      </c>
    </row>
    <row r="90" spans="1:2">
      <c r="A90" s="2" t="s">
        <v>805</v>
      </c>
      <c r="B90">
        <v>1083.33333333</v>
      </c>
    </row>
    <row r="91" spans="1:2">
      <c r="A91" s="2" t="s">
        <v>806</v>
      </c>
      <c r="B91">
        <v>1069.619244065</v>
      </c>
    </row>
    <row r="92" spans="1:2">
      <c r="A92" s="2" t="s">
        <v>807</v>
      </c>
      <c r="B92">
        <v>2448.2323232499998</v>
      </c>
    </row>
    <row r="93" spans="1:2">
      <c r="A93" s="2" t="s">
        <v>808</v>
      </c>
      <c r="B93">
        <v>3500</v>
      </c>
    </row>
    <row r="94" spans="1:2">
      <c r="A94" s="2" t="s">
        <v>809</v>
      </c>
      <c r="B94">
        <v>2478.0361757000001</v>
      </c>
    </row>
    <row r="95" spans="1:2">
      <c r="A95" s="2">
        <v>38361.514131944445</v>
      </c>
      <c r="B95">
        <v>708.97883845499996</v>
      </c>
    </row>
    <row r="96" spans="1:2">
      <c r="A96" s="2" t="s">
        <v>810</v>
      </c>
      <c r="B96">
        <v>923.69663384999899</v>
      </c>
    </row>
    <row r="97" spans="1:2">
      <c r="A97" s="2" t="s">
        <v>811</v>
      </c>
      <c r="B97">
        <v>1989.8989899000001</v>
      </c>
    </row>
    <row r="98" spans="1:2">
      <c r="A98" s="2" t="s">
        <v>812</v>
      </c>
      <c r="B98">
        <v>296.72514619999998</v>
      </c>
    </row>
    <row r="99" spans="1:2">
      <c r="A99" s="2" t="s">
        <v>813</v>
      </c>
      <c r="B99">
        <v>50</v>
      </c>
    </row>
    <row r="100" spans="1:2">
      <c r="A100" s="2" t="s">
        <v>814</v>
      </c>
      <c r="B100">
        <v>434.96260172000001</v>
      </c>
    </row>
    <row r="101" spans="1:2">
      <c r="A101" s="2">
        <v>38384.633344907408</v>
      </c>
      <c r="B101">
        <v>1235.4973974</v>
      </c>
    </row>
    <row r="102" spans="1:2">
      <c r="A102" s="2">
        <v>38473.737893518519</v>
      </c>
      <c r="B102">
        <v>2088.9533617000002</v>
      </c>
    </row>
    <row r="103" spans="1:2">
      <c r="A103" s="2">
        <v>38414.759293981479</v>
      </c>
      <c r="B103">
        <v>291.66666665000002</v>
      </c>
    </row>
    <row r="104" spans="1:2">
      <c r="A104" s="2" t="s">
        <v>815</v>
      </c>
      <c r="B104">
        <v>3214.8932287500002</v>
      </c>
    </row>
    <row r="105" spans="1:2">
      <c r="A105" s="2" t="s">
        <v>816</v>
      </c>
      <c r="B105">
        <v>211.80555555000001</v>
      </c>
    </row>
    <row r="106" spans="1:2">
      <c r="A106" s="2" t="s">
        <v>817</v>
      </c>
      <c r="B106">
        <v>469.69696970000001</v>
      </c>
    </row>
    <row r="107" spans="1:2">
      <c r="A107" s="2" t="s">
        <v>818</v>
      </c>
      <c r="B107">
        <v>875.49019610000005</v>
      </c>
    </row>
    <row r="108" spans="1:2">
      <c r="A108" s="2">
        <v>38961.895324074074</v>
      </c>
      <c r="B108">
        <v>363.636363649999</v>
      </c>
    </row>
    <row r="109" spans="1:2">
      <c r="A109" s="2" t="s">
        <v>819</v>
      </c>
      <c r="B109">
        <v>170</v>
      </c>
    </row>
    <row r="110" spans="1:2">
      <c r="A110" s="2">
        <v>38816.859965277778</v>
      </c>
      <c r="B110">
        <v>1000</v>
      </c>
    </row>
    <row r="111" spans="1:2">
      <c r="A111" s="2" t="s">
        <v>820</v>
      </c>
      <c r="B111">
        <v>1350</v>
      </c>
    </row>
    <row r="112" spans="1:2">
      <c r="A112" s="2">
        <v>38972.765601851854</v>
      </c>
      <c r="B112">
        <v>4380.8510638500002</v>
      </c>
    </row>
    <row r="113" spans="1:2">
      <c r="A113" s="2">
        <v>38964.652303240742</v>
      </c>
      <c r="B113">
        <v>2324.6690809500001</v>
      </c>
    </row>
    <row r="114" spans="1:2">
      <c r="A114" s="2">
        <v>38723.418391203704</v>
      </c>
      <c r="B114">
        <v>1103.9877300999999</v>
      </c>
    </row>
    <row r="115" spans="1:2">
      <c r="A115" s="2" t="s">
        <v>821</v>
      </c>
      <c r="B115">
        <v>988.15165875000002</v>
      </c>
    </row>
    <row r="116" spans="1:2">
      <c r="A116" s="2" t="s">
        <v>822</v>
      </c>
      <c r="B116">
        <v>1103.9889981399999</v>
      </c>
    </row>
    <row r="117" spans="1:2">
      <c r="A117" s="2" t="s">
        <v>823</v>
      </c>
      <c r="B117">
        <v>310</v>
      </c>
    </row>
    <row r="118" spans="1:2">
      <c r="A118" s="2">
        <v>37717.392974537041</v>
      </c>
      <c r="B118">
        <v>1789.545454545</v>
      </c>
    </row>
    <row r="119" spans="1:2">
      <c r="A119" s="2">
        <v>37931.124722222223</v>
      </c>
      <c r="B119">
        <v>568.27697262000004</v>
      </c>
    </row>
    <row r="120" spans="1:2">
      <c r="A120" s="2" t="s">
        <v>824</v>
      </c>
      <c r="B120">
        <v>376.19047619000003</v>
      </c>
    </row>
    <row r="121" spans="1:2">
      <c r="A121" s="2" t="s">
        <v>825</v>
      </c>
      <c r="B121">
        <v>500</v>
      </c>
    </row>
    <row r="122" spans="1:2">
      <c r="A122" s="2" t="s">
        <v>826</v>
      </c>
      <c r="B122">
        <v>1525</v>
      </c>
    </row>
    <row r="123" spans="1:2">
      <c r="A123" s="2" t="s">
        <v>827</v>
      </c>
      <c r="B123">
        <v>2102.0833333299902</v>
      </c>
    </row>
    <row r="124" spans="1:2">
      <c r="A124" s="2" t="s">
        <v>828</v>
      </c>
      <c r="B124">
        <v>1095</v>
      </c>
    </row>
    <row r="125" spans="1:2">
      <c r="A125" s="2">
        <v>37812.416168981479</v>
      </c>
      <c r="B125">
        <v>916.66666667000004</v>
      </c>
    </row>
    <row r="126" spans="1:2">
      <c r="A126" s="2" t="s">
        <v>829</v>
      </c>
      <c r="B126">
        <v>671.80134681999903</v>
      </c>
    </row>
    <row r="127" spans="1:2">
      <c r="A127" s="2">
        <v>38263.540439814817</v>
      </c>
      <c r="B127">
        <v>544.44444443999998</v>
      </c>
    </row>
    <row r="128" spans="1:2">
      <c r="A128" s="2">
        <v>38899.467002314814</v>
      </c>
      <c r="B128">
        <v>500</v>
      </c>
    </row>
    <row r="129" spans="1:2">
      <c r="A129" s="2" t="s">
        <v>830</v>
      </c>
      <c r="B129">
        <v>1383.3887043</v>
      </c>
    </row>
    <row r="130" spans="1:2">
      <c r="A130" s="2">
        <v>38298.582777777781</v>
      </c>
      <c r="B130">
        <v>722.54295534999903</v>
      </c>
    </row>
    <row r="131" spans="1:2">
      <c r="A131" s="2">
        <v>38328.561076388891</v>
      </c>
      <c r="B131">
        <v>732.14285715000005</v>
      </c>
    </row>
    <row r="132" spans="1:2">
      <c r="A132" s="2" t="s">
        <v>831</v>
      </c>
      <c r="B132">
        <v>1418.1818182</v>
      </c>
    </row>
    <row r="133" spans="1:2">
      <c r="A133" s="2" t="s">
        <v>832</v>
      </c>
      <c r="B133">
        <v>724.97663190000003</v>
      </c>
    </row>
    <row r="134" spans="1:2">
      <c r="A134" s="2">
        <v>38755.460740740738</v>
      </c>
      <c r="B134">
        <v>805.69205569999997</v>
      </c>
    </row>
    <row r="135" spans="1:2">
      <c r="A135" s="2">
        <v>38875.463634259257</v>
      </c>
      <c r="B135">
        <v>1603.030303</v>
      </c>
    </row>
    <row r="136" spans="1:2">
      <c r="A136" s="2">
        <v>38938.854224537034</v>
      </c>
      <c r="B136">
        <v>2225.2525252</v>
      </c>
    </row>
    <row r="137" spans="1:2">
      <c r="A137" s="2">
        <v>38969.756261574075</v>
      </c>
      <c r="B137">
        <v>784.09090909999998</v>
      </c>
    </row>
    <row r="138" spans="1:2">
      <c r="A138" s="2" t="s">
        <v>833</v>
      </c>
      <c r="B138">
        <v>1641.0256408499999</v>
      </c>
    </row>
    <row r="139" spans="1:2">
      <c r="A139" s="2" t="s">
        <v>834</v>
      </c>
      <c r="B139">
        <v>1775.0542005499999</v>
      </c>
    </row>
    <row r="140" spans="1:2">
      <c r="A140" s="2" t="s">
        <v>835</v>
      </c>
      <c r="B140">
        <v>1300</v>
      </c>
    </row>
    <row r="141" spans="1:2">
      <c r="A141" s="2">
        <v>38204.096805555557</v>
      </c>
      <c r="B141">
        <v>2408.6538461499999</v>
      </c>
    </row>
    <row r="142" spans="1:2">
      <c r="A142" s="2">
        <v>38994.657361111109</v>
      </c>
      <c r="B142">
        <v>3950</v>
      </c>
    </row>
    <row r="143" spans="1:2">
      <c r="A143" s="2" t="s">
        <v>836</v>
      </c>
      <c r="B143">
        <v>763.88888889999998</v>
      </c>
    </row>
    <row r="144" spans="1:2">
      <c r="A144" s="2">
        <v>38997.623310185183</v>
      </c>
      <c r="B144">
        <v>9000</v>
      </c>
    </row>
    <row r="145" spans="1:2">
      <c r="A145" s="2">
        <v>38728.989016203705</v>
      </c>
      <c r="B145">
        <v>640.05167959999903</v>
      </c>
    </row>
    <row r="146" spans="1:2">
      <c r="A146" s="2" t="s">
        <v>837</v>
      </c>
      <c r="B146">
        <v>4815.7894736999997</v>
      </c>
    </row>
    <row r="147" spans="1:2">
      <c r="A147" s="2" t="s">
        <v>838</v>
      </c>
      <c r="B147">
        <v>1018.1405896</v>
      </c>
    </row>
    <row r="148" spans="1:2">
      <c r="A148" s="2">
        <v>37782.687974537039</v>
      </c>
      <c r="B148">
        <v>992.10627896999995</v>
      </c>
    </row>
    <row r="149" spans="1:2">
      <c r="A149" s="2" t="s">
        <v>839</v>
      </c>
      <c r="B149">
        <v>455.08308894999999</v>
      </c>
    </row>
    <row r="150" spans="1:2">
      <c r="A150" s="2">
        <v>38910.567743055559</v>
      </c>
      <c r="B150">
        <v>4058.2437276000001</v>
      </c>
    </row>
    <row r="151" spans="1:2">
      <c r="A151" s="2" t="s">
        <v>840</v>
      </c>
      <c r="B151">
        <v>443.48452634</v>
      </c>
    </row>
    <row r="152" spans="1:2">
      <c r="A152" s="2" t="s">
        <v>841</v>
      </c>
      <c r="B152">
        <v>617.90966387000003</v>
      </c>
    </row>
    <row r="153" spans="1:2">
      <c r="A153" s="2">
        <v>38141.101620370369</v>
      </c>
      <c r="B153">
        <v>13030.263157895</v>
      </c>
    </row>
    <row r="154" spans="1:2">
      <c r="A154" s="2" t="s">
        <v>842</v>
      </c>
      <c r="B154">
        <v>487.77777778999899</v>
      </c>
    </row>
    <row r="155" spans="1:2">
      <c r="A155" s="2" t="s">
        <v>843</v>
      </c>
      <c r="B155">
        <v>12911.79034535</v>
      </c>
    </row>
    <row r="156" spans="1:2">
      <c r="A156" s="2">
        <v>37626.397615740738</v>
      </c>
      <c r="B156">
        <v>10238.40970353</v>
      </c>
    </row>
    <row r="157" spans="1:2">
      <c r="A157" s="2" t="s">
        <v>844</v>
      </c>
      <c r="B157">
        <v>502.92366945999999</v>
      </c>
    </row>
    <row r="158" spans="1:2">
      <c r="A158" s="2" t="s">
        <v>845</v>
      </c>
      <c r="B158">
        <v>22471.214392815</v>
      </c>
    </row>
    <row r="159" spans="1:2">
      <c r="A159" s="2">
        <v>37779.298136574071</v>
      </c>
      <c r="B159">
        <v>562.22222220000003</v>
      </c>
    </row>
    <row r="160" spans="1:2">
      <c r="A160" s="2" t="s">
        <v>846</v>
      </c>
      <c r="B160">
        <v>694.44444444999999</v>
      </c>
    </row>
    <row r="161" spans="1:2">
      <c r="A161" s="2">
        <v>37719.88040509259</v>
      </c>
      <c r="B161">
        <v>242.85714285</v>
      </c>
    </row>
    <row r="162" spans="1:2">
      <c r="A162" s="2" t="s">
        <v>847</v>
      </c>
      <c r="B162">
        <v>9350</v>
      </c>
    </row>
    <row r="163" spans="1:2">
      <c r="A163" s="2">
        <v>38332.103043981479</v>
      </c>
      <c r="B163">
        <v>154.90196076999999</v>
      </c>
    </row>
    <row r="164" spans="1:2">
      <c r="A164" s="2" t="s">
        <v>848</v>
      </c>
      <c r="B164">
        <v>418.50707850999999</v>
      </c>
    </row>
    <row r="165" spans="1:2">
      <c r="A165" s="2" t="s">
        <v>849</v>
      </c>
      <c r="B165">
        <v>553.84615384999995</v>
      </c>
    </row>
    <row r="166" spans="1:2">
      <c r="A166" s="2" t="s">
        <v>850</v>
      </c>
      <c r="B166">
        <v>1038.96562307</v>
      </c>
    </row>
    <row r="167" spans="1:2">
      <c r="A167" s="2">
        <v>37868.512037037035</v>
      </c>
      <c r="B167">
        <v>595.24788940999997</v>
      </c>
    </row>
    <row r="168" spans="1:2">
      <c r="A168" s="2" t="s">
        <v>851</v>
      </c>
      <c r="B168">
        <v>444.44444444999999</v>
      </c>
    </row>
    <row r="169" spans="1:2">
      <c r="A169" s="2" t="s">
        <v>852</v>
      </c>
      <c r="B169">
        <v>862.78825991999997</v>
      </c>
    </row>
    <row r="170" spans="1:2">
      <c r="A170" s="2">
        <v>38810.84207175926</v>
      </c>
      <c r="B170">
        <v>5127.7777778</v>
      </c>
    </row>
    <row r="171" spans="1:2">
      <c r="A171" s="2" t="s">
        <v>853</v>
      </c>
      <c r="B171">
        <v>663.46153845000003</v>
      </c>
    </row>
    <row r="172" spans="1:2">
      <c r="A172" s="2" t="s">
        <v>854</v>
      </c>
      <c r="B172">
        <v>6807.6923077000001</v>
      </c>
    </row>
    <row r="173" spans="1:2">
      <c r="A173" s="2" t="s">
        <v>855</v>
      </c>
      <c r="B173">
        <v>100</v>
      </c>
    </row>
    <row r="174" spans="1:2">
      <c r="A174" s="2" t="s">
        <v>856</v>
      </c>
      <c r="B174">
        <v>2200</v>
      </c>
    </row>
    <row r="175" spans="1:2">
      <c r="A175" s="2">
        <v>38752.696423611109</v>
      </c>
      <c r="B175">
        <v>791.582491599999</v>
      </c>
    </row>
    <row r="176" spans="1:2">
      <c r="A176" s="2" t="s">
        <v>857</v>
      </c>
      <c r="B176">
        <v>692.03980100000001</v>
      </c>
    </row>
    <row r="177" spans="1:2">
      <c r="A177" s="2" t="s">
        <v>858</v>
      </c>
      <c r="B177">
        <v>1319.44444445</v>
      </c>
    </row>
    <row r="178" spans="1:2">
      <c r="A178" s="2" t="s">
        <v>859</v>
      </c>
      <c r="B178">
        <v>309.375</v>
      </c>
    </row>
    <row r="179" spans="1:2">
      <c r="A179" s="2" t="s">
        <v>860</v>
      </c>
      <c r="B179">
        <v>570.65217389999998</v>
      </c>
    </row>
    <row r="180" spans="1:2">
      <c r="A180" s="2" t="s">
        <v>861</v>
      </c>
      <c r="B180">
        <v>765.27777775000004</v>
      </c>
    </row>
    <row r="181" spans="1:2">
      <c r="A181" s="2">
        <v>37906.651134259257</v>
      </c>
      <c r="B181">
        <v>526.66189797000004</v>
      </c>
    </row>
    <row r="182" spans="1:2">
      <c r="A182" s="2" t="s">
        <v>862</v>
      </c>
      <c r="B182">
        <v>330.76923077999999</v>
      </c>
    </row>
    <row r="183" spans="1:2">
      <c r="A183" s="2">
        <v>38666.951458333337</v>
      </c>
      <c r="B183">
        <v>2200</v>
      </c>
    </row>
    <row r="184" spans="1:2">
      <c r="A184" s="2" t="s">
        <v>863</v>
      </c>
      <c r="B184">
        <v>95.901639340000003</v>
      </c>
    </row>
    <row r="185" spans="1:2">
      <c r="A185" s="2">
        <v>38238.636724537035</v>
      </c>
      <c r="B185">
        <v>681.96930946999998</v>
      </c>
    </row>
    <row r="186" spans="1:2">
      <c r="A186" s="2" t="s">
        <v>864</v>
      </c>
      <c r="B186">
        <v>936.507936499999</v>
      </c>
    </row>
    <row r="187" spans="1:2">
      <c r="A187" s="2">
        <v>37715.554942129631</v>
      </c>
      <c r="B187">
        <v>1313.3640163499999</v>
      </c>
    </row>
    <row r="188" spans="1:2">
      <c r="A188" s="2">
        <v>38294.647696759261</v>
      </c>
      <c r="B188">
        <v>583.17125880000003</v>
      </c>
    </row>
    <row r="189" spans="1:2">
      <c r="A189" s="2" t="s">
        <v>865</v>
      </c>
      <c r="B189">
        <v>849.45529071999999</v>
      </c>
    </row>
    <row r="190" spans="1:2">
      <c r="A190" s="2" t="s">
        <v>866</v>
      </c>
      <c r="B190">
        <v>324.99999997999998</v>
      </c>
    </row>
    <row r="191" spans="1:2">
      <c r="A191" s="2">
        <v>37631.618252314816</v>
      </c>
      <c r="B191">
        <v>548.95150719999901</v>
      </c>
    </row>
    <row r="192" spans="1:2">
      <c r="A192" s="2">
        <v>37808.88722222222</v>
      </c>
      <c r="B192">
        <v>458.33333334999998</v>
      </c>
    </row>
    <row r="193" spans="1:2">
      <c r="A193" s="2">
        <v>38179.607812499999</v>
      </c>
      <c r="B193">
        <v>495.55555556000002</v>
      </c>
    </row>
    <row r="194" spans="1:2">
      <c r="A194" s="2">
        <v>37627.386817129627</v>
      </c>
      <c r="B194">
        <v>15037.15967624</v>
      </c>
    </row>
    <row r="195" spans="1:2">
      <c r="A195" s="2">
        <v>37928.471863425926</v>
      </c>
      <c r="B195">
        <v>489.23611110000002</v>
      </c>
    </row>
    <row r="196" spans="1:2">
      <c r="A196" s="2" t="s">
        <v>867</v>
      </c>
      <c r="B196">
        <v>526.727953705</v>
      </c>
    </row>
    <row r="197" spans="1:2">
      <c r="A197" s="2" t="s">
        <v>868</v>
      </c>
      <c r="B197">
        <v>1418.0327869</v>
      </c>
    </row>
    <row r="198" spans="1:2">
      <c r="A198" s="2" t="s">
        <v>869</v>
      </c>
      <c r="B198">
        <v>556.94444442999998</v>
      </c>
    </row>
    <row r="199" spans="1:2">
      <c r="A199" s="2" t="s">
        <v>870</v>
      </c>
      <c r="B199">
        <v>716.66666665000002</v>
      </c>
    </row>
    <row r="200" spans="1:2">
      <c r="A200" s="2" t="s">
        <v>871</v>
      </c>
      <c r="B200">
        <v>2017.8571428499999</v>
      </c>
    </row>
    <row r="201" spans="1:2">
      <c r="A201" s="2" t="s">
        <v>872</v>
      </c>
      <c r="B201">
        <v>542.21378187000005</v>
      </c>
    </row>
    <row r="202" spans="1:2">
      <c r="A202" s="2">
        <v>37718.74895833333</v>
      </c>
      <c r="B202">
        <v>40625.682122550003</v>
      </c>
    </row>
    <row r="203" spans="1:2">
      <c r="A203" s="2">
        <v>37718.405277777776</v>
      </c>
      <c r="B203">
        <v>589.81989233000002</v>
      </c>
    </row>
    <row r="204" spans="1:2">
      <c r="A204" s="2" t="s">
        <v>873</v>
      </c>
      <c r="B204">
        <v>803.60655739999902</v>
      </c>
    </row>
    <row r="205" spans="1:2">
      <c r="A205" s="2">
        <v>37813.40084490741</v>
      </c>
      <c r="B205">
        <v>770.37037035999901</v>
      </c>
    </row>
    <row r="206" spans="1:2">
      <c r="A206" s="2">
        <v>38202.981134259258</v>
      </c>
      <c r="B206">
        <v>555.93395254999996</v>
      </c>
    </row>
    <row r="207" spans="1:2">
      <c r="A207" s="2" t="s">
        <v>874</v>
      </c>
      <c r="B207">
        <v>302.91938999000001</v>
      </c>
    </row>
    <row r="208" spans="1:2">
      <c r="A208" s="2">
        <v>39083.903495370374</v>
      </c>
      <c r="B208">
        <v>1500</v>
      </c>
    </row>
    <row r="209" spans="1:2">
      <c r="A209" s="2">
        <v>37958.629432870373</v>
      </c>
      <c r="B209">
        <v>923.37568434000002</v>
      </c>
    </row>
    <row r="210" spans="1:2">
      <c r="A210" s="2" t="s">
        <v>875</v>
      </c>
      <c r="B210">
        <v>1759.5959596</v>
      </c>
    </row>
    <row r="211" spans="1:2">
      <c r="A211" s="2" t="s">
        <v>876</v>
      </c>
      <c r="B211">
        <v>1045.1869530500001</v>
      </c>
    </row>
    <row r="212" spans="1:2">
      <c r="A212" s="2">
        <v>37657.548877314817</v>
      </c>
      <c r="B212">
        <v>598.32961337999996</v>
      </c>
    </row>
    <row r="213" spans="1:2">
      <c r="A213" s="2" t="s">
        <v>877</v>
      </c>
      <c r="B213">
        <v>1752.42133754</v>
      </c>
    </row>
    <row r="214" spans="1:2">
      <c r="A214" s="2" t="s">
        <v>878</v>
      </c>
      <c r="B214">
        <v>974.15213228000005</v>
      </c>
    </row>
    <row r="215" spans="1:2">
      <c r="A215" s="2" t="s">
        <v>879</v>
      </c>
      <c r="B215">
        <v>882.91666668000005</v>
      </c>
    </row>
    <row r="216" spans="1:2">
      <c r="A216" s="2">
        <v>38567.606631944444</v>
      </c>
      <c r="B216">
        <v>270</v>
      </c>
    </row>
    <row r="217" spans="1:2">
      <c r="A217" s="2" t="s">
        <v>880</v>
      </c>
      <c r="B217">
        <v>313.76811597</v>
      </c>
    </row>
    <row r="218" spans="1:2">
      <c r="A218" s="2" t="s">
        <v>881</v>
      </c>
      <c r="B218">
        <v>2973.3859889999999</v>
      </c>
    </row>
    <row r="219" spans="1:2">
      <c r="A219" s="2">
        <v>39174.465497685182</v>
      </c>
      <c r="B219">
        <v>1492.1630094</v>
      </c>
    </row>
    <row r="220" spans="1:2">
      <c r="A220" s="2">
        <v>37717.546388888892</v>
      </c>
      <c r="B220">
        <v>271.5</v>
      </c>
    </row>
    <row r="221" spans="1:2">
      <c r="A221" s="2" t="s">
        <v>882</v>
      </c>
      <c r="B221">
        <v>568.57142854999995</v>
      </c>
    </row>
    <row r="222" spans="1:2">
      <c r="A222" s="2" t="s">
        <v>883</v>
      </c>
      <c r="B222">
        <v>1074.0835607900001</v>
      </c>
    </row>
    <row r="223" spans="1:2">
      <c r="A223" s="2">
        <v>38543.396354166667</v>
      </c>
      <c r="B223">
        <v>639.02439025000001</v>
      </c>
    </row>
    <row r="224" spans="1:2">
      <c r="A224" s="2" t="s">
        <v>884</v>
      </c>
      <c r="B224">
        <v>752.81805136000003</v>
      </c>
    </row>
    <row r="225" spans="1:2">
      <c r="A225" s="2" t="s">
        <v>885</v>
      </c>
      <c r="B225">
        <v>9000</v>
      </c>
    </row>
    <row r="226" spans="1:2">
      <c r="A226" s="2" t="s">
        <v>886</v>
      </c>
      <c r="B226">
        <v>506.06060606</v>
      </c>
    </row>
    <row r="227" spans="1:2">
      <c r="A227" s="2" t="s">
        <v>887</v>
      </c>
      <c r="B227">
        <v>552.28323698999998</v>
      </c>
    </row>
    <row r="228" spans="1:2">
      <c r="A228" s="2" t="s">
        <v>888</v>
      </c>
      <c r="B228">
        <v>122.14285715</v>
      </c>
    </row>
    <row r="229" spans="1:2">
      <c r="A229" s="2" t="s">
        <v>889</v>
      </c>
      <c r="B229">
        <v>641.93548384999997</v>
      </c>
    </row>
    <row r="230" spans="1:2">
      <c r="A230" s="2">
        <v>38236.403657407405</v>
      </c>
      <c r="B230">
        <v>218.10344828000001</v>
      </c>
    </row>
    <row r="231" spans="1:2">
      <c r="A231" s="2">
        <v>37810.36273148148</v>
      </c>
      <c r="B231">
        <v>962.9409958</v>
      </c>
    </row>
    <row r="232" spans="1:2">
      <c r="A232" s="2">
        <v>37625.892476851855</v>
      </c>
      <c r="B232">
        <v>1721.4988632899999</v>
      </c>
    </row>
    <row r="233" spans="1:2">
      <c r="A233" s="2">
        <v>37929.551979166667</v>
      </c>
      <c r="B233">
        <v>538.88888889999998</v>
      </c>
    </row>
    <row r="234" spans="1:2">
      <c r="A234" s="2">
        <v>37963.658356481479</v>
      </c>
      <c r="B234">
        <v>700</v>
      </c>
    </row>
    <row r="235" spans="1:2">
      <c r="A235" s="2">
        <v>38021.848692129628</v>
      </c>
      <c r="B235">
        <v>749.57983194999997</v>
      </c>
    </row>
    <row r="236" spans="1:2">
      <c r="A236" s="2" t="s">
        <v>890</v>
      </c>
      <c r="B236">
        <v>999.7991968</v>
      </c>
    </row>
    <row r="237" spans="1:2">
      <c r="A237" s="2" t="s">
        <v>891</v>
      </c>
      <c r="B237">
        <v>1358.1589958</v>
      </c>
    </row>
    <row r="238" spans="1:2">
      <c r="A238" s="2">
        <v>38118.949548611112</v>
      </c>
      <c r="B238">
        <v>560.07751938000001</v>
      </c>
    </row>
    <row r="239" spans="1:2">
      <c r="A239" s="2">
        <v>39326.451192129629</v>
      </c>
      <c r="B239">
        <v>777.47699575000001</v>
      </c>
    </row>
    <row r="240" spans="1:2">
      <c r="A240" s="2" t="s">
        <v>892</v>
      </c>
      <c r="B240">
        <v>531.91573403999996</v>
      </c>
    </row>
    <row r="241" spans="1:2">
      <c r="A241" s="2">
        <v>38298.960347222222</v>
      </c>
      <c r="B241">
        <v>583.48320412999999</v>
      </c>
    </row>
    <row r="242" spans="1:2">
      <c r="A242" s="2" t="s">
        <v>893</v>
      </c>
      <c r="B242">
        <v>666.66666665000002</v>
      </c>
    </row>
    <row r="243" spans="1:2">
      <c r="A243" s="2" t="s">
        <v>894</v>
      </c>
      <c r="B243">
        <v>1074.6208742199999</v>
      </c>
    </row>
    <row r="244" spans="1:2">
      <c r="A244" s="2" t="s">
        <v>895</v>
      </c>
      <c r="B244">
        <v>153.4057971</v>
      </c>
    </row>
    <row r="245" spans="1:2">
      <c r="A245" s="2" t="s">
        <v>896</v>
      </c>
      <c r="B245">
        <v>127.44220730000001</v>
      </c>
    </row>
    <row r="246" spans="1:2">
      <c r="A246" s="2">
        <v>37813.473495370374</v>
      </c>
      <c r="B246">
        <v>130</v>
      </c>
    </row>
    <row r="247" spans="1:2">
      <c r="A247" s="2">
        <v>37716.847013888888</v>
      </c>
      <c r="B247">
        <v>426.27888088999998</v>
      </c>
    </row>
    <row r="248" spans="1:2">
      <c r="A248" s="2" t="s">
        <v>897</v>
      </c>
      <c r="B248">
        <v>1880.0334571599999</v>
      </c>
    </row>
    <row r="249" spans="1:2">
      <c r="A249" s="2" t="s">
        <v>898</v>
      </c>
      <c r="B249">
        <v>837.02319841999997</v>
      </c>
    </row>
    <row r="250" spans="1:2">
      <c r="A250" s="2">
        <v>37807.802106481482</v>
      </c>
      <c r="B250">
        <v>265</v>
      </c>
    </row>
    <row r="251" spans="1:2">
      <c r="A251" s="2">
        <v>38079.611087962963</v>
      </c>
      <c r="B251">
        <v>150</v>
      </c>
    </row>
    <row r="252" spans="1:2">
      <c r="A252" s="2" t="s">
        <v>899</v>
      </c>
      <c r="B252">
        <v>970.66413663999901</v>
      </c>
    </row>
    <row r="253" spans="1:2">
      <c r="A253" s="2">
        <v>38294.651747685188</v>
      </c>
      <c r="B253">
        <v>197.12663755</v>
      </c>
    </row>
    <row r="254" spans="1:2">
      <c r="A254" s="2" t="s">
        <v>900</v>
      </c>
      <c r="B254">
        <v>550</v>
      </c>
    </row>
    <row r="255" spans="1:2">
      <c r="A255" s="2" t="s">
        <v>901</v>
      </c>
      <c r="B255">
        <v>296.66666666700002</v>
      </c>
    </row>
    <row r="256" spans="1:2">
      <c r="A256" s="2" t="s">
        <v>902</v>
      </c>
      <c r="B256">
        <v>160</v>
      </c>
    </row>
    <row r="257" spans="1:2">
      <c r="A257" s="2" t="s">
        <v>903</v>
      </c>
      <c r="B257">
        <v>119.38596491</v>
      </c>
    </row>
    <row r="258" spans="1:2">
      <c r="A258" s="2">
        <v>37958.399756944447</v>
      </c>
      <c r="B258">
        <v>582.07288381000001</v>
      </c>
    </row>
    <row r="259" spans="1:2">
      <c r="A259" s="2">
        <v>38233.547766203701</v>
      </c>
      <c r="B259">
        <v>1200.6084171</v>
      </c>
    </row>
    <row r="260" spans="1:2">
      <c r="A260" s="2">
        <v>37992.452407407407</v>
      </c>
      <c r="B260">
        <v>184.50549451000001</v>
      </c>
    </row>
    <row r="261" spans="1:2">
      <c r="A261" s="2" t="s">
        <v>904</v>
      </c>
      <c r="B261">
        <v>807.71303872999897</v>
      </c>
    </row>
    <row r="262" spans="1:2">
      <c r="A262" s="2" t="s">
        <v>905</v>
      </c>
      <c r="B262">
        <v>197.55681817999999</v>
      </c>
    </row>
    <row r="263" spans="1:2">
      <c r="A263" s="2">
        <v>38233.480000000003</v>
      </c>
      <c r="B263">
        <v>291.06475997000001</v>
      </c>
    </row>
    <row r="264" spans="1:2">
      <c r="A264" s="2" t="s">
        <v>906</v>
      </c>
      <c r="B264">
        <v>285</v>
      </c>
    </row>
    <row r="265" spans="1:2">
      <c r="A265" s="2">
        <v>38233.553784722222</v>
      </c>
      <c r="B265">
        <v>1389.9368502299999</v>
      </c>
    </row>
    <row r="266" spans="1:2">
      <c r="A266" s="2">
        <v>38264.569756944446</v>
      </c>
      <c r="B266">
        <v>184.05172414</v>
      </c>
    </row>
    <row r="267" spans="1:2">
      <c r="A267" s="2" t="s">
        <v>907</v>
      </c>
      <c r="B267">
        <v>303.33333333000002</v>
      </c>
    </row>
    <row r="268" spans="1:2">
      <c r="A268" s="2">
        <v>38301.517268518517</v>
      </c>
      <c r="B268">
        <v>159.36507936999999</v>
      </c>
    </row>
    <row r="269" spans="1:2">
      <c r="A269" s="2" t="s">
        <v>908</v>
      </c>
      <c r="B269">
        <v>651.66666667000004</v>
      </c>
    </row>
    <row r="270" spans="1:2">
      <c r="A270" s="2">
        <v>38234.696770833332</v>
      </c>
      <c r="B270">
        <v>391.66666665999998</v>
      </c>
    </row>
    <row r="271" spans="1:2">
      <c r="A271" s="2">
        <v>38239.777951388889</v>
      </c>
      <c r="B271">
        <v>701.111111109999</v>
      </c>
    </row>
    <row r="272" spans="1:2">
      <c r="A272" s="2" t="s">
        <v>909</v>
      </c>
      <c r="B272">
        <v>393.33333333000002</v>
      </c>
    </row>
    <row r="273" spans="1:2">
      <c r="A273" s="2">
        <v>38173.697025462963</v>
      </c>
      <c r="B273">
        <v>1150</v>
      </c>
    </row>
    <row r="274" spans="1:2">
      <c r="A274" s="2">
        <v>38088.428032407406</v>
      </c>
      <c r="B274">
        <v>1300</v>
      </c>
    </row>
    <row r="275" spans="1:2">
      <c r="A275" s="2" t="s">
        <v>910</v>
      </c>
      <c r="B275">
        <v>496.55172413999998</v>
      </c>
    </row>
    <row r="276" spans="1:2">
      <c r="A276" s="2" t="s">
        <v>911</v>
      </c>
      <c r="B276">
        <v>120</v>
      </c>
    </row>
    <row r="277" spans="1:2">
      <c r="A277" s="2" t="s">
        <v>912</v>
      </c>
      <c r="B277">
        <v>173.33333334</v>
      </c>
    </row>
    <row r="278" spans="1:2">
      <c r="A278" s="2" t="s">
        <v>913</v>
      </c>
      <c r="B278">
        <v>194.37758615000001</v>
      </c>
    </row>
    <row r="279" spans="1:2">
      <c r="A279" s="2" t="s">
        <v>914</v>
      </c>
      <c r="B279">
        <v>450.76923076999998</v>
      </c>
    </row>
    <row r="280" spans="1:2">
      <c r="A280" s="2" t="s">
        <v>915</v>
      </c>
      <c r="B280">
        <v>1844.15170201</v>
      </c>
    </row>
    <row r="281" spans="1:2">
      <c r="A281" s="2">
        <v>38052.530185185184</v>
      </c>
      <c r="B281">
        <v>740</v>
      </c>
    </row>
    <row r="282" spans="1:2">
      <c r="A282" s="2">
        <v>38052.604618055557</v>
      </c>
      <c r="B282">
        <v>237.25490199000001</v>
      </c>
    </row>
    <row r="283" spans="1:2">
      <c r="A283" s="2" t="s">
        <v>916</v>
      </c>
      <c r="B283">
        <v>638.47560976</v>
      </c>
    </row>
    <row r="284" spans="1:2">
      <c r="A284" s="2" t="s">
        <v>917</v>
      </c>
      <c r="B284">
        <v>263.59375</v>
      </c>
    </row>
    <row r="285" spans="1:2">
      <c r="A285" s="2" t="s">
        <v>918</v>
      </c>
      <c r="B285">
        <v>284.85679664000003</v>
      </c>
    </row>
    <row r="286" spans="1:2">
      <c r="A286" s="2">
        <v>38142.444479166668</v>
      </c>
      <c r="B286">
        <v>185.7898715</v>
      </c>
    </row>
    <row r="287" spans="1:2">
      <c r="A287" s="2" t="s">
        <v>919</v>
      </c>
      <c r="B287">
        <v>484.66666666999998</v>
      </c>
    </row>
    <row r="288" spans="1:2">
      <c r="A288" s="2" t="s">
        <v>920</v>
      </c>
      <c r="B288">
        <v>3626.0777885299999</v>
      </c>
    </row>
    <row r="289" spans="1:2">
      <c r="A289" s="2">
        <v>38235.837488425925</v>
      </c>
      <c r="B289">
        <v>280</v>
      </c>
    </row>
    <row r="290" spans="1:2">
      <c r="A290" s="2" t="s">
        <v>921</v>
      </c>
      <c r="B290">
        <v>894.44444443999998</v>
      </c>
    </row>
    <row r="291" spans="1:2">
      <c r="A291" s="2" t="s">
        <v>922</v>
      </c>
      <c r="B291">
        <v>463.349834979999</v>
      </c>
    </row>
    <row r="292" spans="1:2">
      <c r="A292" s="2" t="s">
        <v>923</v>
      </c>
      <c r="B292">
        <v>456.66666666999998</v>
      </c>
    </row>
    <row r="293" spans="1:2">
      <c r="A293" s="2" t="s">
        <v>924</v>
      </c>
      <c r="B293">
        <v>123.98648649</v>
      </c>
    </row>
    <row r="294" spans="1:2">
      <c r="A294" s="2">
        <v>37897.691493055558</v>
      </c>
      <c r="B294">
        <v>364.12454462999898</v>
      </c>
    </row>
    <row r="295" spans="1:2">
      <c r="A295" s="2">
        <v>37933.912615740737</v>
      </c>
      <c r="B295">
        <v>352.05128203999999</v>
      </c>
    </row>
    <row r="296" spans="1:2">
      <c r="A296" s="2">
        <v>37750.306817129633</v>
      </c>
      <c r="B296">
        <v>1158.4358763999901</v>
      </c>
    </row>
    <row r="297" spans="1:2">
      <c r="A297" s="2" t="s">
        <v>925</v>
      </c>
      <c r="B297">
        <v>8969.8113207499991</v>
      </c>
    </row>
    <row r="298" spans="1:2">
      <c r="A298" s="2" t="s">
        <v>926</v>
      </c>
      <c r="B298">
        <v>709.46684760999995</v>
      </c>
    </row>
    <row r="299" spans="1:2">
      <c r="A299" s="2">
        <v>37777.714502314811</v>
      </c>
      <c r="B299">
        <v>198.34473452</v>
      </c>
    </row>
    <row r="300" spans="1:2">
      <c r="A300" s="2" t="s">
        <v>927</v>
      </c>
      <c r="B300">
        <v>389.77536479999998</v>
      </c>
    </row>
    <row r="301" spans="1:2">
      <c r="A301" s="2" t="s">
        <v>928</v>
      </c>
      <c r="B301">
        <v>193.98630858999999</v>
      </c>
    </row>
    <row r="302" spans="1:2">
      <c r="A302" s="2">
        <v>37876.431898148148</v>
      </c>
      <c r="B302">
        <v>1672.8260869599901</v>
      </c>
    </row>
    <row r="303" spans="1:2">
      <c r="A303" s="2">
        <v>38323.398263888892</v>
      </c>
      <c r="B303">
        <v>500</v>
      </c>
    </row>
    <row r="304" spans="1:2">
      <c r="A304" s="2" t="s">
        <v>929</v>
      </c>
      <c r="B304">
        <v>244.18135803000001</v>
      </c>
    </row>
    <row r="305" spans="1:2">
      <c r="A305" s="2">
        <v>38504.444016203706</v>
      </c>
      <c r="B305">
        <v>148.82943144999999</v>
      </c>
    </row>
    <row r="306" spans="1:2">
      <c r="A306" s="2">
        <v>37838.495844907404</v>
      </c>
      <c r="B306">
        <v>189.12675675</v>
      </c>
    </row>
    <row r="307" spans="1:2">
      <c r="A307" s="2" t="s">
        <v>930</v>
      </c>
      <c r="B307">
        <v>189.58333332999999</v>
      </c>
    </row>
    <row r="308" spans="1:2">
      <c r="A308" s="2" t="s">
        <v>931</v>
      </c>
      <c r="B308">
        <v>642.09554920999994</v>
      </c>
    </row>
    <row r="309" spans="1:2">
      <c r="A309" s="2" t="s">
        <v>932</v>
      </c>
      <c r="B309">
        <v>117.85714286</v>
      </c>
    </row>
    <row r="310" spans="1:2">
      <c r="A310" s="2" t="s">
        <v>933</v>
      </c>
      <c r="B310">
        <v>1496.8379446599999</v>
      </c>
    </row>
    <row r="311" spans="1:2">
      <c r="A311" s="2">
        <v>37661.371828703705</v>
      </c>
      <c r="B311">
        <v>187.89855072</v>
      </c>
    </row>
    <row r="312" spans="1:2">
      <c r="A312" s="2" t="s">
        <v>934</v>
      </c>
      <c r="B312">
        <v>560.397760379999</v>
      </c>
    </row>
    <row r="313" spans="1:2">
      <c r="A313" s="2" t="s">
        <v>935</v>
      </c>
      <c r="B313">
        <v>136.44736842</v>
      </c>
    </row>
    <row r="314" spans="1:2">
      <c r="A314" s="2">
        <v>37901.553553240738</v>
      </c>
      <c r="B314">
        <v>3060</v>
      </c>
    </row>
    <row r="315" spans="1:2">
      <c r="A315" s="2" t="s">
        <v>936</v>
      </c>
      <c r="B315">
        <v>316.51498443999998</v>
      </c>
    </row>
    <row r="316" spans="1:2">
      <c r="A316" s="2">
        <v>38598.454085648147</v>
      </c>
      <c r="B316">
        <v>95.974025979999993</v>
      </c>
    </row>
    <row r="317" spans="1:2">
      <c r="A317" s="2">
        <v>38026.579525462963</v>
      </c>
      <c r="B317">
        <v>737.5</v>
      </c>
    </row>
    <row r="318" spans="1:2">
      <c r="A318" s="2">
        <v>37995.469155092593</v>
      </c>
      <c r="B318">
        <v>800</v>
      </c>
    </row>
    <row r="319" spans="1:2">
      <c r="A319" s="2" t="s">
        <v>937</v>
      </c>
      <c r="B319">
        <v>941.99236929000006</v>
      </c>
    </row>
    <row r="320" spans="1:2">
      <c r="A320" s="2" t="s">
        <v>938</v>
      </c>
      <c r="B320">
        <v>198.33333332999999</v>
      </c>
    </row>
    <row r="321" spans="1:2">
      <c r="A321" s="2" t="s">
        <v>939</v>
      </c>
      <c r="B321">
        <v>123.33333333</v>
      </c>
    </row>
    <row r="322" spans="1:2">
      <c r="A322" s="2" t="s">
        <v>940</v>
      </c>
      <c r="B322">
        <v>1799.9999999900001</v>
      </c>
    </row>
    <row r="323" spans="1:2">
      <c r="A323" s="2" t="s">
        <v>941</v>
      </c>
      <c r="B323">
        <v>266.66666666999998</v>
      </c>
    </row>
    <row r="324" spans="1:2">
      <c r="A324" s="2" t="s">
        <v>942</v>
      </c>
      <c r="B324">
        <v>279.47368419999998</v>
      </c>
    </row>
    <row r="325" spans="1:2">
      <c r="A325" s="2" t="s">
        <v>943</v>
      </c>
      <c r="B325">
        <v>166.74418605</v>
      </c>
    </row>
    <row r="326" spans="1:2">
      <c r="A326" s="2" t="s">
        <v>944</v>
      </c>
      <c r="B326">
        <v>898.50294181000004</v>
      </c>
    </row>
    <row r="327" spans="1:2">
      <c r="A327" s="2" t="s">
        <v>945</v>
      </c>
      <c r="B327">
        <v>299.19743177999999</v>
      </c>
    </row>
    <row r="328" spans="1:2">
      <c r="A328" s="2">
        <v>38535.651712962965</v>
      </c>
      <c r="B328">
        <v>1477.2727272499999</v>
      </c>
    </row>
    <row r="329" spans="1:2">
      <c r="A329" s="2" t="s">
        <v>946</v>
      </c>
      <c r="B329">
        <v>662.34170405999998</v>
      </c>
    </row>
    <row r="330" spans="1:2">
      <c r="A330" s="2" t="s">
        <v>947</v>
      </c>
      <c r="B330">
        <v>181.35581524</v>
      </c>
    </row>
    <row r="331" spans="1:2">
      <c r="A331" s="2" t="s">
        <v>948</v>
      </c>
      <c r="B331">
        <v>1746.1538461499999</v>
      </c>
    </row>
    <row r="332" spans="1:2">
      <c r="A332" s="2">
        <v>38110.4218287037</v>
      </c>
      <c r="B332">
        <v>14454.138473378</v>
      </c>
    </row>
    <row r="333" spans="1:2">
      <c r="A333" s="2" t="s">
        <v>949</v>
      </c>
      <c r="B333">
        <v>3082.4046920800001</v>
      </c>
    </row>
    <row r="334" spans="1:2">
      <c r="A334" s="2" t="s">
        <v>950</v>
      </c>
      <c r="B334">
        <v>1413.9534883599999</v>
      </c>
    </row>
    <row r="335" spans="1:2">
      <c r="A335" s="2">
        <v>37873.794259259259</v>
      </c>
      <c r="B335">
        <v>198.23588501</v>
      </c>
    </row>
    <row r="336" spans="1:2">
      <c r="A336" s="2" t="s">
        <v>951</v>
      </c>
      <c r="B336">
        <v>197.43589743999999</v>
      </c>
    </row>
    <row r="337" spans="1:2">
      <c r="A337" s="2" t="s">
        <v>952</v>
      </c>
      <c r="B337">
        <v>673.42995169000005</v>
      </c>
    </row>
    <row r="338" spans="1:2">
      <c r="A338" s="2">
        <v>37842.955949074072</v>
      </c>
      <c r="B338">
        <v>192.76640363000001</v>
      </c>
    </row>
    <row r="339" spans="1:2">
      <c r="A339" s="2">
        <v>37750.294861111113</v>
      </c>
      <c r="B339">
        <v>11725</v>
      </c>
    </row>
    <row r="340" spans="1:2">
      <c r="A340" s="2">
        <v>38141.875451388885</v>
      </c>
      <c r="B340">
        <v>586.01092897000001</v>
      </c>
    </row>
    <row r="341" spans="1:2">
      <c r="A341" s="2" t="s">
        <v>953</v>
      </c>
      <c r="B341">
        <v>548.83116878999999</v>
      </c>
    </row>
    <row r="342" spans="1:2">
      <c r="A342" s="2" t="s">
        <v>954</v>
      </c>
      <c r="B342">
        <v>157.67903365000001</v>
      </c>
    </row>
    <row r="343" spans="1:2">
      <c r="A343" s="2" t="s">
        <v>955</v>
      </c>
      <c r="B343">
        <v>243.80952382999999</v>
      </c>
    </row>
    <row r="344" spans="1:2">
      <c r="A344" s="2">
        <v>37993.600416666668</v>
      </c>
      <c r="B344">
        <v>192.97494813</v>
      </c>
    </row>
    <row r="345" spans="1:2">
      <c r="A345" s="2" t="s">
        <v>956</v>
      </c>
      <c r="B345">
        <v>378.70404395000003</v>
      </c>
    </row>
    <row r="346" spans="1:2">
      <c r="A346" s="2">
        <v>38598.405312499999</v>
      </c>
      <c r="B346">
        <v>552.99505594000004</v>
      </c>
    </row>
    <row r="347" spans="1:2">
      <c r="A347" s="2">
        <v>38080.955810185187</v>
      </c>
      <c r="B347">
        <v>163.7254902</v>
      </c>
    </row>
    <row r="348" spans="1:2">
      <c r="A348" s="2">
        <v>37779.977372685185</v>
      </c>
      <c r="B348">
        <v>747.03703703999997</v>
      </c>
    </row>
    <row r="349" spans="1:2">
      <c r="A349" s="2">
        <v>37845.754675925928</v>
      </c>
      <c r="B349">
        <v>795.56191839999997</v>
      </c>
    </row>
    <row r="350" spans="1:2">
      <c r="A350" s="2">
        <v>37906.72415509259</v>
      </c>
      <c r="B350">
        <v>158.75</v>
      </c>
    </row>
    <row r="351" spans="1:2">
      <c r="A351" s="2" t="s">
        <v>957</v>
      </c>
      <c r="B351">
        <v>892.85714285999995</v>
      </c>
    </row>
    <row r="352" spans="1:2">
      <c r="A352" s="2" t="s">
        <v>958</v>
      </c>
      <c r="B352">
        <v>172.74287966</v>
      </c>
    </row>
    <row r="353" spans="1:2">
      <c r="A353" s="2">
        <v>38242.526956018519</v>
      </c>
      <c r="B353">
        <v>674.99999997999998</v>
      </c>
    </row>
    <row r="354" spans="1:2">
      <c r="A354" s="2" t="s">
        <v>959</v>
      </c>
      <c r="B354">
        <v>284.18367346999997</v>
      </c>
    </row>
    <row r="355" spans="1:2">
      <c r="A355" s="2" t="s">
        <v>960</v>
      </c>
      <c r="B355">
        <v>1272.17398243</v>
      </c>
    </row>
    <row r="356" spans="1:2">
      <c r="A356" s="2" t="s">
        <v>961</v>
      </c>
      <c r="B356">
        <v>430.16666666999998</v>
      </c>
    </row>
    <row r="357" spans="1:2">
      <c r="A357" s="2" t="s">
        <v>962</v>
      </c>
      <c r="B357">
        <v>211.67369901000001</v>
      </c>
    </row>
    <row r="358" spans="1:2">
      <c r="A358" s="2">
        <v>38111.426944444444</v>
      </c>
      <c r="B358">
        <v>181.04868913999999</v>
      </c>
    </row>
    <row r="359" spans="1:2">
      <c r="A359" s="2" t="s">
        <v>963</v>
      </c>
      <c r="B359">
        <v>524.01515151000001</v>
      </c>
    </row>
    <row r="360" spans="1:2">
      <c r="A360" s="2">
        <v>38233.579467592594</v>
      </c>
      <c r="B360">
        <v>65121.675342433999</v>
      </c>
    </row>
    <row r="361" spans="1:2">
      <c r="A361" s="2" t="s">
        <v>964</v>
      </c>
      <c r="B361">
        <v>232.79710144000001</v>
      </c>
    </row>
    <row r="362" spans="1:2">
      <c r="A362" s="2" t="s">
        <v>965</v>
      </c>
      <c r="B362">
        <v>218.33333332999999</v>
      </c>
    </row>
    <row r="363" spans="1:2">
      <c r="A363" s="2" t="s">
        <v>966</v>
      </c>
      <c r="B363">
        <v>1100</v>
      </c>
    </row>
    <row r="364" spans="1:2">
      <c r="A364" s="2" t="s">
        <v>967</v>
      </c>
      <c r="B364">
        <v>454.64285713999999</v>
      </c>
    </row>
    <row r="365" spans="1:2">
      <c r="A365" s="2" t="s">
        <v>968</v>
      </c>
      <c r="B365">
        <v>100</v>
      </c>
    </row>
    <row r="366" spans="1:2">
      <c r="A366" s="2" t="s">
        <v>969</v>
      </c>
      <c r="B366">
        <v>192.01649176000001</v>
      </c>
    </row>
    <row r="367" spans="1:2">
      <c r="A367" s="2" t="s">
        <v>970</v>
      </c>
      <c r="B367">
        <v>2300</v>
      </c>
    </row>
    <row r="368" spans="1:2">
      <c r="A368" s="2" t="s">
        <v>971</v>
      </c>
      <c r="B368">
        <v>800</v>
      </c>
    </row>
    <row r="369" spans="1:2">
      <c r="A369" s="2">
        <v>37906.745439814818</v>
      </c>
      <c r="B369">
        <v>125.52083333</v>
      </c>
    </row>
    <row r="370" spans="1:2">
      <c r="A370" s="2">
        <v>37875.389814814815</v>
      </c>
      <c r="B370">
        <v>1026.9444444400001</v>
      </c>
    </row>
    <row r="371" spans="1:2">
      <c r="A371" s="2" t="s">
        <v>972</v>
      </c>
      <c r="B371">
        <v>193.92288861999899</v>
      </c>
    </row>
    <row r="372" spans="1:2">
      <c r="A372" s="2">
        <v>38079.726365740738</v>
      </c>
      <c r="B372">
        <v>443.25093211000001</v>
      </c>
    </row>
    <row r="373" spans="1:2">
      <c r="A373" s="2">
        <v>37631.766712962963</v>
      </c>
      <c r="B373">
        <v>198.0149371</v>
      </c>
    </row>
    <row r="374" spans="1:2">
      <c r="A374" s="2" t="s">
        <v>973</v>
      </c>
      <c r="B374">
        <v>999.12434326000005</v>
      </c>
    </row>
    <row r="375" spans="1:2">
      <c r="A375" s="2" t="s">
        <v>974</v>
      </c>
      <c r="B375">
        <v>773.33333331999995</v>
      </c>
    </row>
    <row r="376" spans="1:2">
      <c r="A376" s="2" t="s">
        <v>975</v>
      </c>
      <c r="B376">
        <v>773.76543212000001</v>
      </c>
    </row>
    <row r="377" spans="1:2">
      <c r="A377" s="2" t="s">
        <v>976</v>
      </c>
      <c r="B377">
        <v>3430.52618234999</v>
      </c>
    </row>
    <row r="378" spans="1:2">
      <c r="A378" s="2" t="s">
        <v>977</v>
      </c>
      <c r="B378">
        <v>486.019736859999</v>
      </c>
    </row>
    <row r="379" spans="1:2">
      <c r="A379" s="2">
        <v>37807.192060185182</v>
      </c>
      <c r="B379">
        <v>531.28205128000002</v>
      </c>
    </row>
    <row r="380" spans="1:2">
      <c r="A380" s="2" t="s">
        <v>978</v>
      </c>
      <c r="B380">
        <v>2430.9450096199998</v>
      </c>
    </row>
    <row r="381" spans="1:2">
      <c r="A381" s="2" t="s">
        <v>979</v>
      </c>
      <c r="B381">
        <v>982.82923385999902</v>
      </c>
    </row>
    <row r="382" spans="1:2">
      <c r="A382" s="2">
        <v>38536.225081018521</v>
      </c>
      <c r="B382">
        <v>555.71189033999997</v>
      </c>
    </row>
    <row r="383" spans="1:2">
      <c r="A383" s="2" t="s">
        <v>980</v>
      </c>
      <c r="B383">
        <v>543.24074074999999</v>
      </c>
    </row>
    <row r="384" spans="1:2">
      <c r="A384" s="2" t="s">
        <v>981</v>
      </c>
      <c r="B384">
        <v>477.77777775999999</v>
      </c>
    </row>
    <row r="385" spans="1:2">
      <c r="A385" s="2">
        <v>38354.709548611114</v>
      </c>
      <c r="B385">
        <v>1746.03174601</v>
      </c>
    </row>
    <row r="386" spans="1:2">
      <c r="A386" s="2">
        <v>38443.608796296299</v>
      </c>
      <c r="B386">
        <v>450</v>
      </c>
    </row>
    <row r="387" spans="1:2">
      <c r="A387" s="2" t="s">
        <v>982</v>
      </c>
      <c r="B387">
        <v>20</v>
      </c>
    </row>
    <row r="388" spans="1:2">
      <c r="A388" s="2" t="s">
        <v>983</v>
      </c>
      <c r="B388">
        <v>216</v>
      </c>
    </row>
    <row r="389" spans="1:2">
      <c r="A389" s="2" t="s">
        <v>984</v>
      </c>
      <c r="B389">
        <v>195.67073170999899</v>
      </c>
    </row>
    <row r="390" spans="1:2">
      <c r="A390" s="2" t="s">
        <v>985</v>
      </c>
      <c r="B390">
        <v>905.15384981</v>
      </c>
    </row>
    <row r="391" spans="1:2">
      <c r="A391" s="2" t="s">
        <v>986</v>
      </c>
      <c r="B391">
        <v>171.47887323999899</v>
      </c>
    </row>
    <row r="392" spans="1:2">
      <c r="A392" s="2" t="s">
        <v>987</v>
      </c>
      <c r="B392">
        <v>195.78059071999999</v>
      </c>
    </row>
    <row r="393" spans="1:2">
      <c r="A393" s="2" t="s">
        <v>988</v>
      </c>
      <c r="B393">
        <v>124.58781362000001</v>
      </c>
    </row>
    <row r="394" spans="1:2">
      <c r="A394" s="2">
        <v>37840.242280092592</v>
      </c>
      <c r="B394">
        <v>177.57575757999999</v>
      </c>
    </row>
    <row r="395" spans="1:2">
      <c r="A395" s="2" t="s">
        <v>989</v>
      </c>
      <c r="B395">
        <v>206.70098458300001</v>
      </c>
    </row>
    <row r="396" spans="1:2">
      <c r="A396" s="2" t="s">
        <v>990</v>
      </c>
      <c r="B396">
        <v>107.1969697</v>
      </c>
    </row>
    <row r="397" spans="1:2">
      <c r="A397" s="2" t="s">
        <v>991</v>
      </c>
      <c r="B397">
        <v>69.090909091</v>
      </c>
    </row>
    <row r="398" spans="1:2">
      <c r="A398" s="2" t="s">
        <v>992</v>
      </c>
      <c r="B398">
        <v>236.11111111</v>
      </c>
    </row>
    <row r="399" spans="1:2">
      <c r="A399" s="2" t="s">
        <v>993</v>
      </c>
      <c r="B399">
        <v>420.05420055000002</v>
      </c>
    </row>
    <row r="400" spans="1:2">
      <c r="A400" s="2" t="s">
        <v>994</v>
      </c>
      <c r="B400">
        <v>1851.68271774</v>
      </c>
    </row>
    <row r="401" spans="1:2">
      <c r="A401" s="2" t="s">
        <v>995</v>
      </c>
      <c r="B401">
        <v>349.12280700999997</v>
      </c>
    </row>
    <row r="402" spans="1:2">
      <c r="A402" s="2" t="s">
        <v>996</v>
      </c>
      <c r="B402">
        <v>319.16508537999999</v>
      </c>
    </row>
    <row r="403" spans="1:2">
      <c r="A403" s="2" t="s">
        <v>997</v>
      </c>
      <c r="B403">
        <v>4274.2857144</v>
      </c>
    </row>
    <row r="404" spans="1:2">
      <c r="A404" s="2">
        <v>37746.362442129626</v>
      </c>
      <c r="B404">
        <v>2040</v>
      </c>
    </row>
    <row r="405" spans="1:2">
      <c r="A405" s="2">
        <v>37686.561412037037</v>
      </c>
      <c r="B405">
        <v>338.5915493</v>
      </c>
    </row>
    <row r="406" spans="1:2">
      <c r="A406" s="2">
        <v>37628.155740740738</v>
      </c>
      <c r="B406">
        <v>27.678571430000002</v>
      </c>
    </row>
    <row r="407" spans="1:2">
      <c r="A407" s="2">
        <v>37959.982974537037</v>
      </c>
      <c r="B407">
        <v>2097.5609755999999</v>
      </c>
    </row>
    <row r="408" spans="1:2">
      <c r="A408" s="2" t="s">
        <v>998</v>
      </c>
      <c r="B408">
        <v>592.17391304</v>
      </c>
    </row>
    <row r="409" spans="1:2">
      <c r="A409" s="2" t="s">
        <v>999</v>
      </c>
      <c r="B409">
        <v>144.81942554</v>
      </c>
    </row>
    <row r="410" spans="1:2">
      <c r="A410" s="2">
        <v>38813.559884259259</v>
      </c>
      <c r="B410">
        <v>802.83018870000001</v>
      </c>
    </row>
    <row r="411" spans="1:2">
      <c r="A411" s="2">
        <v>38992.359942129631</v>
      </c>
      <c r="B411">
        <v>1070.6955346</v>
      </c>
    </row>
    <row r="412" spans="1:2">
      <c r="A412" s="2">
        <v>38810.608518518522</v>
      </c>
      <c r="B412">
        <v>604.16666665000002</v>
      </c>
    </row>
    <row r="413" spans="1:2">
      <c r="A413" s="2" t="s">
        <v>1000</v>
      </c>
      <c r="B413">
        <v>493.75</v>
      </c>
    </row>
    <row r="414" spans="1:2">
      <c r="A414" s="2" t="s">
        <v>1001</v>
      </c>
      <c r="B414">
        <v>194.10256407</v>
      </c>
    </row>
    <row r="415" spans="1:2">
      <c r="A415" s="2" t="s">
        <v>1002</v>
      </c>
      <c r="B415">
        <v>145.23809524000001</v>
      </c>
    </row>
    <row r="416" spans="1:2">
      <c r="A416" s="2">
        <v>38757.879212962966</v>
      </c>
      <c r="B416">
        <v>633.82716048999998</v>
      </c>
    </row>
    <row r="417" spans="1:2">
      <c r="A417" s="2">
        <v>39062.447280092594</v>
      </c>
      <c r="B417">
        <v>151.96078431999999</v>
      </c>
    </row>
    <row r="418" spans="1:2">
      <c r="A418" s="2" t="s">
        <v>1003</v>
      </c>
      <c r="B418">
        <v>285.01175981999899</v>
      </c>
    </row>
    <row r="419" spans="1:2">
      <c r="A419" s="2">
        <v>37991.675057870372</v>
      </c>
      <c r="B419">
        <v>185.48044655000001</v>
      </c>
    </row>
    <row r="420" spans="1:2">
      <c r="A420" s="2">
        <v>37991.754305555558</v>
      </c>
      <c r="B420">
        <v>84.21052632</v>
      </c>
    </row>
    <row r="421" spans="1:2">
      <c r="A421" s="2">
        <v>38202.331319444442</v>
      </c>
      <c r="B421">
        <v>118.33333333</v>
      </c>
    </row>
    <row r="422" spans="1:2">
      <c r="A422" t="s">
        <v>753</v>
      </c>
      <c r="B422">
        <f>AVERAGE(B2:B421)</f>
        <v>1841.4974293978012</v>
      </c>
    </row>
    <row r="423" spans="1:2">
      <c r="A423" t="s">
        <v>754</v>
      </c>
      <c r="B423">
        <f>_xlfn.QUARTILE.INC(B2:B421,1)</f>
        <v>284.96419916000002</v>
      </c>
    </row>
    <row r="424" spans="1:2">
      <c r="A424" t="s">
        <v>755</v>
      </c>
      <c r="B424">
        <f>_xlfn.QUARTILE.INC(B2:B421,2)</f>
        <v>614.87261317499997</v>
      </c>
    </row>
    <row r="425" spans="1:2">
      <c r="A425" t="s">
        <v>756</v>
      </c>
      <c r="B425">
        <f>_xlfn.QUARTILE.INC(B2:B421,3)</f>
        <v>1203.9285350499999</v>
      </c>
    </row>
    <row r="426" spans="1:2">
      <c r="B426">
        <f>_xlfn.QUARTILE.INC(B2:B421,4)</f>
        <v>65121.675342433999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2781-3745-4F9F-B9E2-73AB1D78DA85}">
  <dimension ref="A1:C22"/>
  <sheetViews>
    <sheetView workbookViewId="0">
      <selection activeCell="A22" sqref="A22"/>
    </sheetView>
  </sheetViews>
  <sheetFormatPr defaultRowHeight="15"/>
  <cols>
    <col min="1" max="1" width="54.42578125" customWidth="1"/>
    <col min="2" max="2" width="12.42578125" customWidth="1"/>
    <col min="3" max="3" width="12" customWidth="1"/>
  </cols>
  <sheetData>
    <row r="1" spans="1:3">
      <c r="A1" t="s">
        <v>1004</v>
      </c>
      <c r="B1" t="s">
        <v>1005</v>
      </c>
      <c r="C1" t="s">
        <v>1006</v>
      </c>
    </row>
    <row r="2" spans="1:3">
      <c r="A2" t="s">
        <v>1007</v>
      </c>
      <c r="B2">
        <v>2542</v>
      </c>
      <c r="C2">
        <v>8701</v>
      </c>
    </row>
    <row r="3" spans="1:3">
      <c r="A3" t="s">
        <v>1008</v>
      </c>
      <c r="B3">
        <v>1025</v>
      </c>
      <c r="C3">
        <v>1535</v>
      </c>
    </row>
    <row r="4" spans="1:3">
      <c r="A4" t="s">
        <v>1009</v>
      </c>
      <c r="B4">
        <v>8.2302400000000002</v>
      </c>
      <c r="C4">
        <v>1.76091</v>
      </c>
    </row>
    <row r="5" spans="1:3">
      <c r="A5" t="s">
        <v>1010</v>
      </c>
      <c r="B5">
        <v>10.28</v>
      </c>
      <c r="C5">
        <v>1.76091</v>
      </c>
    </row>
    <row r="6" spans="1:3">
      <c r="A6" t="s">
        <v>1011</v>
      </c>
      <c r="B6">
        <v>1.24905</v>
      </c>
      <c r="C6">
        <v>1</v>
      </c>
    </row>
    <row r="7" spans="1:3">
      <c r="A7" t="s">
        <v>1012</v>
      </c>
      <c r="B7">
        <v>834.62829999999997</v>
      </c>
      <c r="C7">
        <v>26.569739999999999</v>
      </c>
    </row>
    <row r="8" spans="1:3">
      <c r="A8" t="s">
        <v>1013</v>
      </c>
      <c r="B8">
        <v>1</v>
      </c>
      <c r="C8">
        <v>1</v>
      </c>
    </row>
    <row r="9" spans="1:3">
      <c r="A9" t="s">
        <v>1014</v>
      </c>
      <c r="B9">
        <v>210560</v>
      </c>
      <c r="C9">
        <v>990</v>
      </c>
    </row>
    <row r="10" spans="1:3">
      <c r="A10" t="s">
        <v>1015</v>
      </c>
      <c r="B10">
        <v>309.875</v>
      </c>
      <c r="C10">
        <v>9.9637399999999996</v>
      </c>
    </row>
    <row r="11" spans="1:3">
      <c r="A11" t="s">
        <v>1016</v>
      </c>
      <c r="B11">
        <v>3029.2566299999999</v>
      </c>
      <c r="C11">
        <v>373.67739999999998</v>
      </c>
    </row>
    <row r="12" spans="1:3">
      <c r="A12" t="s">
        <v>1017</v>
      </c>
      <c r="B12">
        <v>70</v>
      </c>
      <c r="C12">
        <v>67.218599999999995</v>
      </c>
    </row>
    <row r="13" spans="1:3">
      <c r="A13" t="s">
        <v>1018</v>
      </c>
      <c r="B13">
        <v>96.666669999999996</v>
      </c>
      <c r="C13">
        <v>90.088499999999996</v>
      </c>
    </row>
    <row r="14" spans="1:3">
      <c r="A14" t="s">
        <v>1019</v>
      </c>
      <c r="B14">
        <v>342.02019999999999</v>
      </c>
      <c r="C14">
        <v>99.679150000000007</v>
      </c>
    </row>
    <row r="15" spans="1:3">
      <c r="A15" t="s">
        <v>1020</v>
      </c>
      <c r="B15">
        <v>38840.56669</v>
      </c>
      <c r="C15">
        <v>1740.1690000000001</v>
      </c>
    </row>
    <row r="16" spans="1:3">
      <c r="A16" t="s">
        <v>1021</v>
      </c>
      <c r="B16">
        <v>1176.92193</v>
      </c>
      <c r="C16">
        <v>1.37524</v>
      </c>
    </row>
    <row r="17" spans="1:3">
      <c r="A17" t="s">
        <v>1022</v>
      </c>
      <c r="B17">
        <f>ROUND('Accu - weightPC Commit List'!B656,5)</f>
        <v>80829.715230000002</v>
      </c>
      <c r="C17">
        <f>ROUND('Cocoon - weightPC Commit List'!B422,5)</f>
        <v>1841.4974299999999</v>
      </c>
    </row>
    <row r="18" spans="1:3">
      <c r="A18" t="s">
        <v>1023</v>
      </c>
      <c r="B18">
        <f>ROUND('Accu - weightPC Commit List'!B657,5)</f>
        <v>1258.9743599999999</v>
      </c>
      <c r="C18">
        <f>ROUND('Cocoon - weightPC Commit List'!B423,5)</f>
        <v>284.96420000000001</v>
      </c>
    </row>
    <row r="19" spans="1:3">
      <c r="A19" t="s">
        <v>1024</v>
      </c>
      <c r="B19">
        <f>ROUND('Accu - weightPC Commit List'!B658,5)</f>
        <v>7279.5521699999999</v>
      </c>
      <c r="C19">
        <f>ROUND('Cocoon - weightPC Commit List'!B424,5)</f>
        <v>614.87261000000001</v>
      </c>
    </row>
    <row r="20" spans="1:3">
      <c r="A20" t="s">
        <v>1025</v>
      </c>
      <c r="B20">
        <f>ROUND('Accu - weightPC Commit List'!B659,5)</f>
        <v>36860.156669999997</v>
      </c>
      <c r="C20">
        <f>ROUND('Cocoon - weightPC Commit List'!B425,5)</f>
        <v>1203.9285400000001</v>
      </c>
    </row>
    <row r="21" spans="1:3">
      <c r="A21" t="s">
        <v>1026</v>
      </c>
      <c r="B21">
        <v>10000</v>
      </c>
      <c r="C21">
        <v>10000</v>
      </c>
    </row>
    <row r="22" spans="1:3">
      <c r="A22" t="s">
        <v>1027</v>
      </c>
      <c r="B22" t="s">
        <v>1028</v>
      </c>
      <c r="C22" t="s">
        <v>1028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9225D-567A-4D3F-936D-22473E976064}">
  <dimension ref="B2:I21"/>
  <sheetViews>
    <sheetView workbookViewId="0">
      <selection activeCell="B13" sqref="B13:I21"/>
    </sheetView>
  </sheetViews>
  <sheetFormatPr defaultRowHeight="15"/>
  <cols>
    <col min="2" max="2" width="33" customWidth="1"/>
    <col min="3" max="3" width="20.140625" customWidth="1"/>
    <col min="7" max="7" width="10.85546875" customWidth="1"/>
  </cols>
  <sheetData>
    <row r="2" spans="2:9">
      <c r="B2" s="7" t="s">
        <v>1004</v>
      </c>
      <c r="C2" s="7" t="s">
        <v>1029</v>
      </c>
      <c r="D2" s="7" t="s">
        <v>1030</v>
      </c>
      <c r="E2" s="7"/>
      <c r="F2" s="7"/>
      <c r="G2" s="7"/>
      <c r="H2" s="7"/>
      <c r="I2" s="7"/>
    </row>
    <row r="3" spans="2:9">
      <c r="B3" s="7"/>
      <c r="C3" s="7"/>
      <c r="D3" s="7" t="s">
        <v>1005</v>
      </c>
      <c r="E3" s="7"/>
      <c r="F3" s="7"/>
      <c r="G3" s="7" t="s">
        <v>1006</v>
      </c>
      <c r="H3" s="7"/>
      <c r="I3" s="7"/>
    </row>
    <row r="4" spans="2:9">
      <c r="B4" s="7"/>
      <c r="C4" s="7"/>
      <c r="D4">
        <v>0.01</v>
      </c>
      <c r="E4">
        <v>0.5</v>
      </c>
      <c r="F4">
        <v>0.9</v>
      </c>
      <c r="G4">
        <v>0.01</v>
      </c>
      <c r="H4">
        <v>0.5</v>
      </c>
      <c r="I4">
        <v>0.9</v>
      </c>
    </row>
    <row r="5" spans="2:9">
      <c r="B5" s="6" t="s">
        <v>1031</v>
      </c>
      <c r="C5" s="3" t="s">
        <v>1032</v>
      </c>
      <c r="D5" s="5">
        <v>-3.301261829614406E-3</v>
      </c>
      <c r="E5" s="5">
        <v>-0.16506309148263698</v>
      </c>
      <c r="F5" s="5">
        <v>-0.29711356466872668</v>
      </c>
      <c r="G5" s="5">
        <f>-0.00333004440057806</f>
        <v>-3.3300444005780602E-3</v>
      </c>
      <c r="H5" s="5">
        <f>-0.166502220029589</f>
        <v>-0.166502220029589</v>
      </c>
      <c r="I5" s="5">
        <f>-0.29970399605326</f>
        <v>-0.29970399605325998</v>
      </c>
    </row>
    <row r="6" spans="2:9">
      <c r="B6" s="6"/>
      <c r="C6" s="3" t="s">
        <v>1033</v>
      </c>
      <c r="D6">
        <v>0.48789027548851494</v>
      </c>
      <c r="E6">
        <v>0.24640923004465376</v>
      </c>
      <c r="F6">
        <v>4.9281846008925115E-2</v>
      </c>
      <c r="G6">
        <v>0.49426775147924701</v>
      </c>
      <c r="H6">
        <v>0.24963017751475686</v>
      </c>
      <c r="I6">
        <v>4.992603550294452E-2</v>
      </c>
    </row>
    <row r="7" spans="2:9">
      <c r="B7" s="6"/>
      <c r="C7" s="3" t="s">
        <v>1034</v>
      </c>
      <c r="D7">
        <v>1.9962399241345867</v>
      </c>
      <c r="E7">
        <v>1.5099573257466787</v>
      </c>
      <c r="F7">
        <v>1.1129919393077241</v>
      </c>
      <c r="G7">
        <v>1.9885355029585012</v>
      </c>
      <c r="H7">
        <v>1.4992603550295205</v>
      </c>
      <c r="I7">
        <v>1.0998520710058948</v>
      </c>
    </row>
    <row r="8" spans="2:9">
      <c r="B8" s="7" t="s">
        <v>1035</v>
      </c>
      <c r="C8" s="3" t="s">
        <v>1032</v>
      </c>
      <c r="D8">
        <v>-7.0625534300880095E-3</v>
      </c>
      <c r="E8">
        <v>-3.5669461768095098E-3</v>
      </c>
      <c r="F8">
        <v>-7.1338923536039625E-4</v>
      </c>
      <c r="G8">
        <v>-6.5553206890622773E-2</v>
      </c>
      <c r="H8">
        <v>-3.3107680247789761E-2</v>
      </c>
      <c r="I8">
        <v>-6.6215360495583634E-3</v>
      </c>
    </row>
    <row r="9" spans="2:9">
      <c r="B9" s="7"/>
      <c r="C9" s="3" t="s">
        <v>1033</v>
      </c>
      <c r="D9" s="5">
        <v>7.1851504432996215E-5</v>
      </c>
      <c r="E9" s="5">
        <v>3.5925752217174502E-3</v>
      </c>
      <c r="F9" s="5">
        <v>6.4666353990897726E-3</v>
      </c>
      <c r="G9" s="5">
        <v>7.0910740757932863E-4</v>
      </c>
      <c r="H9" s="5">
        <v>3.5455370378934842E-2</v>
      </c>
      <c r="I9" s="5">
        <v>6.3819666682082596E-2</v>
      </c>
    </row>
    <row r="10" spans="2:9">
      <c r="B10" s="7"/>
      <c r="C10" s="3" t="s">
        <v>1034</v>
      </c>
      <c r="D10" s="5">
        <v>1.1686436440896324E-2</v>
      </c>
      <c r="E10" s="5">
        <v>1.5248048964910723E-2</v>
      </c>
      <c r="F10" s="5">
        <v>1.8155487760021741E-2</v>
      </c>
      <c r="G10" s="5">
        <v>9.2911591808567437E-2</v>
      </c>
      <c r="H10" s="5">
        <v>0.130859276397748</v>
      </c>
      <c r="I10" s="5">
        <v>0.16183697810320197</v>
      </c>
    </row>
    <row r="12" spans="2:9">
      <c r="B12" t="s">
        <v>1036</v>
      </c>
    </row>
    <row r="13" spans="2:9">
      <c r="B13" s="7" t="s">
        <v>1004</v>
      </c>
      <c r="C13" s="7" t="s">
        <v>1029</v>
      </c>
      <c r="D13" s="7" t="s">
        <v>1030</v>
      </c>
      <c r="E13" s="7"/>
      <c r="F13" s="7"/>
      <c r="G13" s="7"/>
      <c r="H13" s="7"/>
      <c r="I13" s="7"/>
    </row>
    <row r="14" spans="2:9">
      <c r="B14" s="7"/>
      <c r="C14" s="7"/>
      <c r="D14" s="7" t="s">
        <v>1005</v>
      </c>
      <c r="E14" s="7"/>
      <c r="F14" s="7"/>
      <c r="G14" s="7" t="s">
        <v>1006</v>
      </c>
      <c r="H14" s="7"/>
      <c r="I14" s="7"/>
    </row>
    <row r="15" spans="2:9">
      <c r="B15" s="7"/>
      <c r="C15" s="7"/>
      <c r="D15">
        <v>0.01</v>
      </c>
      <c r="E15">
        <v>0.5</v>
      </c>
      <c r="F15">
        <v>0.9</v>
      </c>
      <c r="G15">
        <v>0.01</v>
      </c>
      <c r="H15">
        <v>0.5</v>
      </c>
      <c r="I15">
        <v>0.9</v>
      </c>
    </row>
    <row r="16" spans="2:9">
      <c r="B16" s="6" t="s">
        <v>1031</v>
      </c>
      <c r="C16" s="3" t="s">
        <v>1032</v>
      </c>
      <c r="D16" s="5">
        <f>D5*100</f>
        <v>-0.33012618296144058</v>
      </c>
      <c r="E16" s="5">
        <f t="shared" ref="E16:I16" si="0">E5*100</f>
        <v>-16.506309148263696</v>
      </c>
      <c r="F16" s="5">
        <f t="shared" si="0"/>
        <v>-29.711356466872669</v>
      </c>
      <c r="G16" s="5">
        <f t="shared" si="0"/>
        <v>-0.33300444005780599</v>
      </c>
      <c r="H16" s="5">
        <f t="shared" si="0"/>
        <v>-16.650222002958902</v>
      </c>
      <c r="I16" s="5">
        <f t="shared" si="0"/>
        <v>-29.970399605325998</v>
      </c>
    </row>
    <row r="17" spans="2:9">
      <c r="B17" s="6"/>
      <c r="C17" s="3" t="s">
        <v>1033</v>
      </c>
      <c r="D17">
        <f t="shared" ref="D17:I21" si="1">D6*100</f>
        <v>48.789027548851493</v>
      </c>
      <c r="E17">
        <f t="shared" si="1"/>
        <v>24.640923004465375</v>
      </c>
      <c r="F17">
        <f t="shared" si="1"/>
        <v>4.9281846008925116</v>
      </c>
      <c r="G17">
        <f t="shared" si="1"/>
        <v>49.426775147924701</v>
      </c>
      <c r="H17">
        <f t="shared" si="1"/>
        <v>24.963017751475686</v>
      </c>
      <c r="I17">
        <f t="shared" si="1"/>
        <v>4.9926035502944517</v>
      </c>
    </row>
    <row r="18" spans="2:9">
      <c r="B18" s="6"/>
      <c r="C18" s="3" t="s">
        <v>1034</v>
      </c>
      <c r="D18">
        <f t="shared" si="1"/>
        <v>199.62399241345867</v>
      </c>
      <c r="E18">
        <f t="shared" si="1"/>
        <v>150.99573257466787</v>
      </c>
      <c r="F18">
        <f t="shared" si="1"/>
        <v>111.29919393077242</v>
      </c>
      <c r="G18">
        <f t="shared" si="1"/>
        <v>198.85355029585011</v>
      </c>
      <c r="H18">
        <f t="shared" si="1"/>
        <v>149.92603550295206</v>
      </c>
      <c r="I18">
        <f t="shared" si="1"/>
        <v>109.98520710058948</v>
      </c>
    </row>
    <row r="19" spans="2:9">
      <c r="B19" s="7" t="s">
        <v>1035</v>
      </c>
      <c r="C19" s="3" t="s">
        <v>1032</v>
      </c>
      <c r="D19">
        <f t="shared" si="1"/>
        <v>-0.706255343008801</v>
      </c>
      <c r="E19">
        <f t="shared" si="1"/>
        <v>-0.35669461768095101</v>
      </c>
      <c r="F19">
        <f t="shared" si="1"/>
        <v>-7.1338923536039628E-2</v>
      </c>
      <c r="G19">
        <f t="shared" si="1"/>
        <v>-6.5553206890622775</v>
      </c>
      <c r="H19">
        <f t="shared" si="1"/>
        <v>-3.3107680247789761</v>
      </c>
      <c r="I19">
        <f t="shared" si="1"/>
        <v>-0.66215360495583631</v>
      </c>
    </row>
    <row r="20" spans="2:9">
      <c r="B20" s="7"/>
      <c r="C20" s="3" t="s">
        <v>1033</v>
      </c>
      <c r="D20" s="5">
        <f t="shared" si="1"/>
        <v>7.1851504432996214E-3</v>
      </c>
      <c r="E20" s="5">
        <f t="shared" si="1"/>
        <v>0.359257522171745</v>
      </c>
      <c r="F20" s="5">
        <f t="shared" si="1"/>
        <v>0.64666353990897729</v>
      </c>
      <c r="G20" s="5">
        <f t="shared" si="1"/>
        <v>7.0910740757932869E-2</v>
      </c>
      <c r="H20" s="5">
        <f t="shared" si="1"/>
        <v>3.5455370378934843</v>
      </c>
      <c r="I20" s="5">
        <f t="shared" si="1"/>
        <v>6.3819666682082596</v>
      </c>
    </row>
    <row r="21" spans="2:9">
      <c r="B21" s="7"/>
      <c r="C21" s="3" t="s">
        <v>1034</v>
      </c>
      <c r="D21" s="5">
        <f t="shared" si="1"/>
        <v>1.1686436440896324</v>
      </c>
      <c r="E21" s="5">
        <f t="shared" si="1"/>
        <v>1.5248048964910723</v>
      </c>
      <c r="F21" s="5">
        <f t="shared" si="1"/>
        <v>1.8155487760021742</v>
      </c>
      <c r="G21" s="5">
        <f t="shared" si="1"/>
        <v>9.2911591808567433</v>
      </c>
      <c r="H21" s="5">
        <f t="shared" si="1"/>
        <v>13.0859276397748</v>
      </c>
      <c r="I21" s="5">
        <f t="shared" si="1"/>
        <v>16.183697810320197</v>
      </c>
    </row>
  </sheetData>
  <mergeCells count="14">
    <mergeCell ref="B16:B18"/>
    <mergeCell ref="B19:B21"/>
    <mergeCell ref="B8:B10"/>
    <mergeCell ref="B5:B7"/>
    <mergeCell ref="D2:I2"/>
    <mergeCell ref="B13:B15"/>
    <mergeCell ref="C13:C15"/>
    <mergeCell ref="D13:I13"/>
    <mergeCell ref="D14:F14"/>
    <mergeCell ref="G14:I14"/>
    <mergeCell ref="G3:I3"/>
    <mergeCell ref="C2:C4"/>
    <mergeCell ref="B2:B4"/>
    <mergeCell ref="D3:F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3B9DE-D62A-42D2-8E45-DD2CF09A343F}">
  <dimension ref="B2:I28"/>
  <sheetViews>
    <sheetView workbookViewId="0">
      <selection activeCell="B25" sqref="B25:E28"/>
    </sheetView>
  </sheetViews>
  <sheetFormatPr defaultRowHeight="15"/>
  <cols>
    <col min="2" max="2" width="14.85546875" customWidth="1"/>
    <col min="3" max="3" width="20.140625" customWidth="1"/>
    <col min="4" max="4" width="11.140625" customWidth="1"/>
  </cols>
  <sheetData>
    <row r="2" spans="2:9">
      <c r="B2" t="s">
        <v>1037</v>
      </c>
    </row>
    <row r="3" spans="2:9">
      <c r="B3" s="7" t="s">
        <v>1029</v>
      </c>
      <c r="C3" s="7" t="s">
        <v>1004</v>
      </c>
      <c r="D3" s="7" t="s">
        <v>1030</v>
      </c>
      <c r="E3" s="7"/>
      <c r="F3" s="7"/>
      <c r="G3" s="7"/>
      <c r="H3" s="7"/>
      <c r="I3" s="7"/>
    </row>
    <row r="4" spans="2:9">
      <c r="B4" s="7"/>
      <c r="C4" s="7"/>
      <c r="D4" s="7" t="s">
        <v>1005</v>
      </c>
      <c r="E4" s="7"/>
      <c r="F4" s="7"/>
      <c r="G4" s="7" t="s">
        <v>1006</v>
      </c>
      <c r="H4" s="7"/>
      <c r="I4" s="7"/>
    </row>
    <row r="5" spans="2:9">
      <c r="B5" s="7"/>
      <c r="C5" s="7"/>
      <c r="D5">
        <v>0.01</v>
      </c>
      <c r="E5">
        <v>0.5</v>
      </c>
      <c r="F5">
        <v>0.9</v>
      </c>
      <c r="G5">
        <v>0.01</v>
      </c>
      <c r="H5">
        <v>0.5</v>
      </c>
      <c r="I5">
        <v>0.9</v>
      </c>
    </row>
    <row r="6" spans="2:9">
      <c r="B6" s="7" t="s">
        <v>1032</v>
      </c>
      <c r="C6" t="s">
        <v>1038</v>
      </c>
      <c r="D6">
        <v>28954578</v>
      </c>
      <c r="E6">
        <v>28952485</v>
      </c>
      <c r="F6">
        <v>28952485</v>
      </c>
      <c r="G6">
        <v>2968992</v>
      </c>
      <c r="H6">
        <v>2968992</v>
      </c>
      <c r="I6">
        <v>2968992</v>
      </c>
    </row>
    <row r="7" spans="2:9">
      <c r="B7" s="7"/>
      <c r="C7" s="4" t="s">
        <v>1039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</row>
    <row r="8" spans="2:9">
      <c r="B8" s="7" t="s">
        <v>1033</v>
      </c>
      <c r="C8" t="s">
        <v>1038</v>
      </c>
      <c r="D8">
        <v>39973176.5</v>
      </c>
      <c r="E8">
        <v>39971083.5</v>
      </c>
      <c r="F8">
        <v>39971083.5</v>
      </c>
      <c r="G8">
        <v>4109067</v>
      </c>
      <c r="H8">
        <v>4109067</v>
      </c>
      <c r="I8">
        <v>4109067</v>
      </c>
    </row>
    <row r="9" spans="2:9">
      <c r="B9" s="7"/>
      <c r="C9" s="4" t="s">
        <v>1039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</row>
    <row r="10" spans="2:9">
      <c r="B10" s="7" t="s">
        <v>1034</v>
      </c>
      <c r="C10" t="s">
        <v>1038</v>
      </c>
      <c r="D10">
        <v>51228677.5</v>
      </c>
      <c r="E10">
        <v>51228677.5</v>
      </c>
      <c r="F10">
        <v>51226584.5</v>
      </c>
      <c r="G10">
        <v>5250831</v>
      </c>
      <c r="H10">
        <v>5250831</v>
      </c>
      <c r="I10">
        <v>5250831</v>
      </c>
    </row>
    <row r="11" spans="2:9">
      <c r="B11" s="7"/>
      <c r="C11" s="4" t="s">
        <v>1039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3" spans="2:9">
      <c r="B13" t="s">
        <v>1040</v>
      </c>
    </row>
    <row r="14" spans="2:9">
      <c r="B14" s="7" t="s">
        <v>1029</v>
      </c>
      <c r="C14" s="7"/>
      <c r="D14" s="7" t="s">
        <v>1030</v>
      </c>
      <c r="E14" s="7"/>
      <c r="F14" s="7"/>
      <c r="G14" s="7"/>
      <c r="H14" s="7"/>
      <c r="I14" s="7"/>
    </row>
    <row r="15" spans="2:9">
      <c r="B15" s="7"/>
      <c r="C15" s="7"/>
      <c r="D15" s="7" t="s">
        <v>1005</v>
      </c>
      <c r="E15" s="7"/>
      <c r="F15" s="7"/>
      <c r="G15" s="7" t="s">
        <v>1006</v>
      </c>
      <c r="H15" s="7"/>
      <c r="I15" s="7"/>
    </row>
    <row r="16" spans="2:9">
      <c r="B16" s="7"/>
      <c r="C16" s="7"/>
      <c r="D16">
        <v>0.01</v>
      </c>
      <c r="E16">
        <v>0.5</v>
      </c>
      <c r="F16">
        <v>0.9</v>
      </c>
      <c r="G16">
        <v>0.01</v>
      </c>
      <c r="H16">
        <v>0.5</v>
      </c>
      <c r="I16">
        <v>0.9</v>
      </c>
    </row>
    <row r="17" spans="2:9">
      <c r="B17" s="7" t="s">
        <v>1032</v>
      </c>
      <c r="C17" t="s">
        <v>1038</v>
      </c>
      <c r="D17">
        <v>33392723.5</v>
      </c>
      <c r="E17">
        <v>33392723.5</v>
      </c>
      <c r="F17">
        <v>34308182</v>
      </c>
      <c r="G17">
        <v>3425292</v>
      </c>
      <c r="H17">
        <v>3425292</v>
      </c>
      <c r="I17">
        <v>3508641.5</v>
      </c>
    </row>
    <row r="18" spans="2:9">
      <c r="B18" s="7"/>
      <c r="C18" s="4" t="s">
        <v>1039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2:9">
      <c r="B19" s="7" t="s">
        <v>1033</v>
      </c>
      <c r="C19" t="s">
        <v>1038</v>
      </c>
      <c r="D19">
        <v>39966836.5</v>
      </c>
      <c r="E19">
        <v>39966836.5</v>
      </c>
      <c r="F19">
        <v>39966836.5</v>
      </c>
      <c r="G19">
        <v>4109067</v>
      </c>
      <c r="H19">
        <v>4109067</v>
      </c>
      <c r="I19">
        <v>4109067</v>
      </c>
    </row>
    <row r="20" spans="2:9">
      <c r="B20" s="7"/>
      <c r="C20" s="4" t="s">
        <v>1039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2:9">
      <c r="B21" s="7" t="s">
        <v>1034</v>
      </c>
      <c r="C21" t="s">
        <v>1038</v>
      </c>
      <c r="D21">
        <v>48967816.5</v>
      </c>
      <c r="E21">
        <v>48967816.5</v>
      </c>
      <c r="F21">
        <v>48967816.5</v>
      </c>
      <c r="G21">
        <v>5022343</v>
      </c>
      <c r="H21">
        <v>5022343</v>
      </c>
      <c r="I21">
        <v>5022343</v>
      </c>
    </row>
    <row r="22" spans="2:9">
      <c r="B22" s="7"/>
      <c r="C22" s="4" t="s">
        <v>1039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</row>
    <row r="24" spans="2:9">
      <c r="B24" t="s">
        <v>1041</v>
      </c>
    </row>
    <row r="25" spans="2:9">
      <c r="B25" s="7" t="s">
        <v>1042</v>
      </c>
      <c r="C25" s="7" t="s">
        <v>1004</v>
      </c>
      <c r="D25" s="7" t="s">
        <v>1043</v>
      </c>
      <c r="E25" s="7"/>
    </row>
    <row r="26" spans="2:9">
      <c r="B26" s="7"/>
      <c r="C26" s="7"/>
      <c r="D26" t="s">
        <v>1005</v>
      </c>
      <c r="E26" t="s">
        <v>1006</v>
      </c>
    </row>
    <row r="27" spans="2:9">
      <c r="B27" s="7" t="s">
        <v>1044</v>
      </c>
      <c r="C27" t="s">
        <v>1038</v>
      </c>
      <c r="D27">
        <v>256244.5</v>
      </c>
      <c r="E27">
        <v>126059.5</v>
      </c>
    </row>
    <row r="28" spans="2:9">
      <c r="B28" s="7"/>
      <c r="C28" s="4" t="s">
        <v>1039</v>
      </c>
      <c r="D28" s="5">
        <v>0</v>
      </c>
      <c r="E28" s="5">
        <v>0</v>
      </c>
    </row>
  </sheetData>
  <mergeCells count="20">
    <mergeCell ref="B27:B28"/>
    <mergeCell ref="D25:E25"/>
    <mergeCell ref="D14:I14"/>
    <mergeCell ref="D15:F15"/>
    <mergeCell ref="G15:I15"/>
    <mergeCell ref="B17:B18"/>
    <mergeCell ref="B19:B20"/>
    <mergeCell ref="B21:B22"/>
    <mergeCell ref="C25:C26"/>
    <mergeCell ref="B25:B26"/>
    <mergeCell ref="B14:B16"/>
    <mergeCell ref="C14:C16"/>
    <mergeCell ref="B6:B7"/>
    <mergeCell ref="B8:B9"/>
    <mergeCell ref="B10:B11"/>
    <mergeCell ref="D3:I3"/>
    <mergeCell ref="D4:F4"/>
    <mergeCell ref="G4:I4"/>
    <mergeCell ref="C3:C5"/>
    <mergeCell ref="B3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Suwichak Fungprasertkul</dc:creator>
  <cp:keywords/>
  <dc:description/>
  <cp:lastModifiedBy>Suwichak Fungprasertkul</cp:lastModifiedBy>
  <cp:revision/>
  <dcterms:created xsi:type="dcterms:W3CDTF">2022-10-05T22:37:39Z</dcterms:created>
  <dcterms:modified xsi:type="dcterms:W3CDTF">2022-10-06T08:18:55Z</dcterms:modified>
  <cp:category/>
  <cp:contentStatus/>
</cp:coreProperties>
</file>