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EE15DFD7-A61E-4B6D-B41A-214FBD0F0A75}" xr6:coauthVersionLast="47" xr6:coauthVersionMax="47" xr10:uidLastSave="{00000000-0000-0000-0000-000000000000}"/>
  <bookViews>
    <workbookView xWindow="-108" yWindow="-108" windowWidth="23256" windowHeight="12720" tabRatio="875" xr2:uid="{00000000-000D-0000-FFFF-FFFF00000000}"/>
  </bookViews>
  <sheets>
    <sheet name="参数设定" sheetId="175" r:id="rId1"/>
    <sheet name="正交结果" sheetId="176" r:id="rId2"/>
    <sheet name="总" sheetId="73" r:id="rId3"/>
    <sheet name="1" sheetId="37" r:id="rId4"/>
    <sheet name="2" sheetId="151" r:id="rId5"/>
    <sheet name="3" sheetId="152" r:id="rId6"/>
    <sheet name="4" sheetId="153" r:id="rId7"/>
    <sheet name="5" sheetId="154" r:id="rId8"/>
    <sheet name="6" sheetId="155" r:id="rId9"/>
    <sheet name="7" sheetId="156" r:id="rId10"/>
    <sheet name="8" sheetId="157" r:id="rId11"/>
    <sheet name="9" sheetId="158" r:id="rId12"/>
    <sheet name="10" sheetId="159" r:id="rId13"/>
    <sheet name="11" sheetId="160" r:id="rId14"/>
    <sheet name="12" sheetId="161" r:id="rId15"/>
    <sheet name="13" sheetId="162" r:id="rId16"/>
    <sheet name="14" sheetId="163" r:id="rId17"/>
    <sheet name="15" sheetId="164" r:id="rId18"/>
    <sheet name="16" sheetId="165" r:id="rId19"/>
  </sheets>
  <definedNames>
    <definedName name="_xlnm._FilterDatabase" localSheetId="3" hidden="1">'1'!$A$1:$A$361</definedName>
    <definedName name="_xlnm._FilterDatabase" localSheetId="12" hidden="1">'10'!$H$1:$J$47</definedName>
    <definedName name="_xlnm._FilterDatabase" localSheetId="13" hidden="1">'11'!$H$1:$J$47</definedName>
    <definedName name="_xlnm._FilterDatabase" localSheetId="14" hidden="1">'12'!$H$1:$J$47</definedName>
    <definedName name="_xlnm._FilterDatabase" localSheetId="15" hidden="1">'13'!$H$1:$J$47</definedName>
    <definedName name="_xlnm._FilterDatabase" localSheetId="16" hidden="1">'14'!$H$1:$J$47</definedName>
    <definedName name="_xlnm._FilterDatabase" localSheetId="17" hidden="1">'15'!$H$1:$J$47</definedName>
    <definedName name="_xlnm._FilterDatabase" localSheetId="18" hidden="1">'16'!$H$1:$J$47</definedName>
    <definedName name="_xlnm._FilterDatabase" localSheetId="4" hidden="1">'2'!$H$1:$J$47</definedName>
    <definedName name="_xlnm._FilterDatabase" localSheetId="5" hidden="1">'3'!$H$1:$J$47</definedName>
    <definedName name="_xlnm._FilterDatabase" localSheetId="6" hidden="1">'4'!$H$1:$J$47</definedName>
    <definedName name="_xlnm._FilterDatabase" localSheetId="7" hidden="1">'5'!$H$1:$J$47</definedName>
    <definedName name="_xlnm._FilterDatabase" localSheetId="8" hidden="1">'6'!$H$1:$J$47</definedName>
    <definedName name="_xlnm._FilterDatabase" localSheetId="9" hidden="1">'7'!$H$1:$J$47</definedName>
    <definedName name="_xlnm._FilterDatabase" localSheetId="10" hidden="1">'8'!$H$1:$J$47</definedName>
    <definedName name="_xlnm._FilterDatabase" localSheetId="11" hidden="1">'9'!$H$1:$J$47</definedName>
    <definedName name="_xlnm._FilterDatabase" localSheetId="2" hidden="1">总!$A$1:$C$28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6" l="1"/>
  <c r="C2" i="176" l="1"/>
  <c r="D2" i="176"/>
  <c r="E2" i="176"/>
  <c r="B3" i="176"/>
  <c r="C3" i="176"/>
  <c r="D3" i="176"/>
  <c r="E3" i="176"/>
  <c r="U3" i="176"/>
  <c r="U4" i="176"/>
  <c r="U5" i="176"/>
  <c r="U6" i="176"/>
  <c r="U7" i="176"/>
  <c r="U8" i="176"/>
  <c r="U9" i="176"/>
  <c r="U10" i="176"/>
  <c r="U11" i="176"/>
  <c r="U12" i="176"/>
  <c r="U13" i="176"/>
  <c r="U14" i="176"/>
  <c r="U15" i="176"/>
  <c r="U16" i="176"/>
  <c r="U17" i="176"/>
  <c r="U2" i="176"/>
  <c r="G19" i="176" s="1"/>
  <c r="B4" i="176" l="1"/>
  <c r="C4" i="176"/>
  <c r="D4" i="176"/>
  <c r="E4" i="176"/>
  <c r="B5" i="176"/>
  <c r="C5" i="176"/>
  <c r="D5" i="176"/>
  <c r="E5" i="176"/>
  <c r="B6" i="176"/>
  <c r="C6" i="176"/>
  <c r="D6" i="176"/>
  <c r="E6" i="176"/>
  <c r="A3" i="176" l="1"/>
  <c r="A4" i="176"/>
  <c r="A5" i="176"/>
  <c r="A6" i="176"/>
  <c r="A2" i="176"/>
  <c r="W17" i="176" l="1"/>
  <c r="W16" i="176"/>
  <c r="W15" i="176"/>
  <c r="W14" i="176"/>
  <c r="W13" i="176"/>
  <c r="W11" i="176"/>
  <c r="W10" i="176"/>
  <c r="W9" i="176"/>
  <c r="W5" i="176"/>
  <c r="I21" i="176"/>
  <c r="O26" i="175"/>
  <c r="AI26" i="175" s="1"/>
  <c r="N26" i="175"/>
  <c r="AH26" i="175" s="1"/>
  <c r="M26" i="175"/>
  <c r="AG26" i="175" s="1"/>
  <c r="L26" i="175"/>
  <c r="AF26" i="175" s="1"/>
  <c r="K26" i="175"/>
  <c r="AE26" i="175" s="1"/>
  <c r="O25" i="175"/>
  <c r="AI25" i="175" s="1"/>
  <c r="N25" i="175"/>
  <c r="M25" i="175"/>
  <c r="AG25" i="175" s="1"/>
  <c r="L25" i="175"/>
  <c r="AF25" i="175" s="1"/>
  <c r="K25" i="175"/>
  <c r="AE25" i="175" s="1"/>
  <c r="O24" i="175"/>
  <c r="AI24" i="175" s="1"/>
  <c r="N24" i="175"/>
  <c r="AH24" i="175" s="1"/>
  <c r="M24" i="175"/>
  <c r="AG24" i="175" s="1"/>
  <c r="L24" i="175"/>
  <c r="AF24" i="175" s="1"/>
  <c r="K24" i="175"/>
  <c r="O23" i="175"/>
  <c r="AI23" i="175" s="1"/>
  <c r="N23" i="175"/>
  <c r="AH23" i="175" s="1"/>
  <c r="M23" i="175"/>
  <c r="AG23" i="175" s="1"/>
  <c r="L23" i="175"/>
  <c r="AF23" i="175" s="1"/>
  <c r="K23" i="175"/>
  <c r="AE23" i="175" s="1"/>
  <c r="O22" i="175"/>
  <c r="AI22" i="175" s="1"/>
  <c r="N22" i="175"/>
  <c r="AH22" i="175" s="1"/>
  <c r="M22" i="175"/>
  <c r="L22" i="175"/>
  <c r="AF22" i="175" s="1"/>
  <c r="K22" i="175"/>
  <c r="AE22" i="175" s="1"/>
  <c r="O21" i="175"/>
  <c r="AI21" i="175" s="1"/>
  <c r="N21" i="175"/>
  <c r="AH21" i="175" s="1"/>
  <c r="M21" i="175"/>
  <c r="AG21" i="175" s="1"/>
  <c r="L21" i="175"/>
  <c r="AF21" i="175" s="1"/>
  <c r="K21" i="175"/>
  <c r="AE21" i="175" s="1"/>
  <c r="O20" i="175"/>
  <c r="N20" i="175"/>
  <c r="AH20" i="175" s="1"/>
  <c r="M20" i="175"/>
  <c r="AG20" i="175" s="1"/>
  <c r="L20" i="175"/>
  <c r="AF20" i="175" s="1"/>
  <c r="K20" i="175"/>
  <c r="AE20" i="175" s="1"/>
  <c r="O19" i="175"/>
  <c r="AI19" i="175" s="1"/>
  <c r="N19" i="175"/>
  <c r="AH19" i="175" s="1"/>
  <c r="M19" i="175"/>
  <c r="AG19" i="175" s="1"/>
  <c r="L19" i="175"/>
  <c r="AF19" i="175" s="1"/>
  <c r="K19" i="175"/>
  <c r="AE19" i="175" s="1"/>
  <c r="O18" i="175"/>
  <c r="AI18" i="175" s="1"/>
  <c r="N18" i="175"/>
  <c r="AH18" i="175" s="1"/>
  <c r="M18" i="175"/>
  <c r="AG18" i="175" s="1"/>
  <c r="L18" i="175"/>
  <c r="AF18" i="175" s="1"/>
  <c r="K18" i="175"/>
  <c r="AE18" i="175" s="1"/>
  <c r="O17" i="175"/>
  <c r="AI17" i="175" s="1"/>
  <c r="N17" i="175"/>
  <c r="M17" i="175"/>
  <c r="AG17" i="175" s="1"/>
  <c r="L17" i="175"/>
  <c r="AF17" i="175" s="1"/>
  <c r="K17" i="175"/>
  <c r="O16" i="175"/>
  <c r="AI16" i="175" s="1"/>
  <c r="N16" i="175"/>
  <c r="AH16" i="175" s="1"/>
  <c r="M16" i="175"/>
  <c r="AG16" i="175" s="1"/>
  <c r="L16" i="175"/>
  <c r="AF16" i="175" s="1"/>
  <c r="K16" i="175"/>
  <c r="O15" i="175"/>
  <c r="AI15" i="175" s="1"/>
  <c r="N15" i="175"/>
  <c r="AH15" i="175" s="1"/>
  <c r="M15" i="175"/>
  <c r="AG15" i="175" s="1"/>
  <c r="L15" i="175"/>
  <c r="AF15" i="175" s="1"/>
  <c r="K15" i="175"/>
  <c r="O14" i="175"/>
  <c r="AI14" i="175" s="1"/>
  <c r="N14" i="175"/>
  <c r="AH14" i="175" s="1"/>
  <c r="M14" i="175"/>
  <c r="L14" i="175"/>
  <c r="AF14" i="175" s="1"/>
  <c r="K14" i="175"/>
  <c r="AE14" i="175" s="1"/>
  <c r="O13" i="175"/>
  <c r="AI13" i="175" s="1"/>
  <c r="N13" i="175"/>
  <c r="AH13" i="175" s="1"/>
  <c r="M13" i="175"/>
  <c r="AG13" i="175" s="1"/>
  <c r="L13" i="175"/>
  <c r="AF13" i="175" s="1"/>
  <c r="K13" i="175"/>
  <c r="AE13" i="175" s="1"/>
  <c r="O12" i="175"/>
  <c r="N12" i="175"/>
  <c r="AH12" i="175" s="1"/>
  <c r="M12" i="175"/>
  <c r="AG12" i="175" s="1"/>
  <c r="L12" i="175"/>
  <c r="AF12" i="175" s="1"/>
  <c r="K12" i="175"/>
  <c r="O11" i="175"/>
  <c r="AI11" i="175" s="1"/>
  <c r="N11" i="175"/>
  <c r="AH11" i="175" s="1"/>
  <c r="M11" i="175"/>
  <c r="AG11" i="175" s="1"/>
  <c r="L11" i="175"/>
  <c r="AF11" i="175" s="1"/>
  <c r="K11" i="175"/>
  <c r="AE11" i="175" s="1"/>
  <c r="T16" i="175" l="1"/>
  <c r="T24" i="175"/>
  <c r="T15" i="175"/>
  <c r="T12" i="175"/>
  <c r="T17" i="175"/>
  <c r="T11" i="175"/>
  <c r="T19" i="175"/>
  <c r="T26" i="175"/>
  <c r="T18" i="175"/>
  <c r="T25" i="175"/>
  <c r="T23" i="175"/>
  <c r="T22" i="175"/>
  <c r="T14" i="175"/>
  <c r="T21" i="175"/>
  <c r="T13" i="175"/>
  <c r="T20" i="175"/>
  <c r="W8" i="176"/>
  <c r="K20" i="176"/>
  <c r="K19" i="176"/>
  <c r="K21" i="176" s="1"/>
  <c r="G21" i="176"/>
  <c r="G20" i="176"/>
  <c r="W6" i="176"/>
  <c r="W7" i="176"/>
  <c r="J22" i="176"/>
  <c r="H19" i="176"/>
  <c r="H21" i="176"/>
  <c r="W2" i="176"/>
  <c r="W3" i="176"/>
  <c r="W4" i="176"/>
  <c r="G22" i="176"/>
  <c r="H20" i="176"/>
  <c r="AE24" i="175"/>
  <c r="AE15" i="175"/>
  <c r="AI20" i="175"/>
  <c r="AI12" i="175"/>
  <c r="AG14" i="175"/>
  <c r="AG22" i="175"/>
  <c r="AE16" i="175"/>
  <c r="AH17" i="175"/>
  <c r="AH25" i="175"/>
  <c r="I19" i="176"/>
  <c r="I20" i="176"/>
  <c r="J21" i="176"/>
  <c r="W12" i="176"/>
  <c r="J19" i="176"/>
  <c r="J20" i="176"/>
  <c r="W19" i="176"/>
  <c r="H22" i="176"/>
  <c r="I22" i="176"/>
  <c r="AE17" i="175"/>
  <c r="AE12" i="175"/>
  <c r="K23" i="176" l="1"/>
  <c r="K22" i="176"/>
  <c r="K26" i="176" s="1"/>
  <c r="K27" i="176" s="1"/>
  <c r="J26" i="176"/>
  <c r="J27" i="176" s="1"/>
  <c r="H26" i="176"/>
  <c r="H27" i="176" s="1"/>
  <c r="G26" i="176"/>
  <c r="G27" i="176" s="1"/>
  <c r="Y19" i="176"/>
  <c r="W20" i="176" s="1"/>
  <c r="G23" i="176"/>
  <c r="I29" i="176"/>
  <c r="I23" i="176"/>
  <c r="H29" i="176"/>
  <c r="J29" i="176"/>
  <c r="J23" i="176"/>
  <c r="G29" i="176"/>
  <c r="H23" i="176"/>
  <c r="K29" i="176" l="1"/>
  <c r="I26" i="176"/>
  <c r="I27" i="176" s="1"/>
  <c r="Q9" i="153"/>
  <c r="Q13" i="157"/>
  <c r="S8" i="162"/>
  <c r="P30" i="154"/>
  <c r="N13" i="160"/>
  <c r="P8" i="159"/>
  <c r="U14" i="163"/>
  <c r="N16" i="154"/>
  <c r="N9" i="37"/>
  <c r="T35" i="159"/>
  <c r="Q12" i="153"/>
  <c r="O25" i="163"/>
  <c r="T23" i="165"/>
  <c r="L6" i="160"/>
  <c r="L6" i="158"/>
  <c r="N4" i="152"/>
  <c r="S9" i="151"/>
  <c r="T13" i="164"/>
  <c r="Q18" i="155"/>
  <c r="O3" i="162"/>
  <c r="U36" i="158"/>
  <c r="U29" i="164"/>
  <c r="M27" i="152"/>
  <c r="N30" i="151"/>
  <c r="M4" i="165"/>
  <c r="N2" i="152"/>
  <c r="U29" i="37"/>
  <c r="T28" i="152"/>
  <c r="Q16" i="162"/>
  <c r="Q23" i="165"/>
  <c r="S27" i="164"/>
  <c r="L7" i="152"/>
  <c r="N4" i="159"/>
  <c r="L15" i="161"/>
  <c r="T4" i="159"/>
  <c r="S5" i="156"/>
  <c r="T17" i="162"/>
  <c r="S34" i="161"/>
  <c r="R10" i="151"/>
  <c r="O21" i="165"/>
  <c r="R26" i="157"/>
  <c r="L13" i="156"/>
  <c r="N7" i="164"/>
  <c r="P31" i="157"/>
  <c r="N36" i="37"/>
  <c r="P5" i="165"/>
  <c r="Q13" i="151"/>
  <c r="T14" i="161"/>
  <c r="U35" i="161"/>
  <c r="Q24" i="162"/>
  <c r="O6" i="157"/>
  <c r="S20" i="155"/>
  <c r="P36" i="164"/>
  <c r="R21" i="154"/>
  <c r="U25" i="37"/>
  <c r="P21" i="156"/>
  <c r="S24" i="158"/>
  <c r="R29" i="156"/>
  <c r="Q3" i="165"/>
  <c r="L36" i="158"/>
  <c r="R30" i="151"/>
  <c r="T20" i="161"/>
  <c r="M36" i="165"/>
  <c r="L32" i="165"/>
  <c r="L22" i="151"/>
  <c r="S2" i="153"/>
  <c r="N14" i="37"/>
  <c r="U29" i="162"/>
  <c r="O22" i="164"/>
  <c r="S31" i="153"/>
  <c r="Q24" i="164"/>
  <c r="P36" i="161"/>
  <c r="P36" i="163"/>
  <c r="O18" i="154"/>
  <c r="O35" i="155"/>
  <c r="T17" i="155"/>
  <c r="O9" i="165"/>
  <c r="U33" i="159"/>
  <c r="R28" i="163"/>
  <c r="O4" i="156"/>
  <c r="Q30" i="155"/>
  <c r="P37" i="161"/>
  <c r="N34" i="152"/>
  <c r="N36" i="159"/>
  <c r="R26" i="165"/>
  <c r="S24" i="160"/>
  <c r="T6" i="163"/>
  <c r="M36" i="159"/>
  <c r="S17" i="164"/>
  <c r="O14" i="159"/>
  <c r="S21" i="165"/>
  <c r="O18" i="162"/>
  <c r="N28" i="153"/>
  <c r="R37" i="156"/>
  <c r="M3" i="159"/>
  <c r="R28" i="159"/>
  <c r="M16" i="163"/>
  <c r="O35" i="153"/>
  <c r="U11" i="156"/>
  <c r="Q31" i="161"/>
  <c r="N36" i="162"/>
  <c r="L12" i="161"/>
  <c r="S27" i="165"/>
  <c r="U17" i="162"/>
  <c r="Q27" i="165"/>
  <c r="O21" i="155"/>
  <c r="S19" i="152"/>
  <c r="U18" i="160"/>
  <c r="L8" i="157"/>
  <c r="P14" i="163"/>
  <c r="Q8" i="161"/>
  <c r="S3" i="163"/>
  <c r="M31" i="165"/>
  <c r="O5" i="153"/>
  <c r="U18" i="165"/>
  <c r="L27" i="160"/>
  <c r="R12" i="151"/>
  <c r="L16" i="154"/>
  <c r="P7" i="37"/>
  <c r="N6" i="165"/>
  <c r="S35" i="37"/>
  <c r="Q32" i="152"/>
  <c r="M35" i="158"/>
  <c r="M9" i="152"/>
  <c r="R4" i="161"/>
  <c r="L34" i="163"/>
  <c r="N25" i="154"/>
  <c r="U33" i="152"/>
  <c r="N32" i="160"/>
  <c r="T25" i="37"/>
  <c r="P33" i="162"/>
  <c r="O23" i="154"/>
  <c r="N25" i="162"/>
  <c r="N34" i="163"/>
  <c r="L23" i="37"/>
  <c r="L26" i="163"/>
  <c r="N32" i="157"/>
  <c r="O14" i="37"/>
  <c r="L31" i="163"/>
  <c r="R9" i="157"/>
  <c r="N6" i="159"/>
  <c r="L10" i="155"/>
  <c r="O7" i="165"/>
  <c r="N37" i="164"/>
  <c r="U19" i="161"/>
  <c r="N28" i="152"/>
  <c r="N17" i="159"/>
  <c r="T12" i="151"/>
  <c r="L21" i="157"/>
  <c r="T4" i="161"/>
  <c r="T32" i="165"/>
  <c r="U24" i="158"/>
  <c r="O14" i="151"/>
  <c r="U33" i="154"/>
  <c r="O10" i="156"/>
  <c r="P15" i="155"/>
  <c r="U22" i="155"/>
  <c r="T8" i="160"/>
  <c r="Q16" i="156"/>
  <c r="O29" i="163"/>
  <c r="L11" i="162"/>
  <c r="O10" i="158"/>
  <c r="P2" i="153"/>
  <c r="S30" i="159"/>
  <c r="U17" i="37"/>
  <c r="M33" i="158"/>
  <c r="O17" i="37"/>
  <c r="R7" i="157"/>
  <c r="R25" i="158"/>
  <c r="M33" i="157"/>
  <c r="Q15" i="159"/>
  <c r="N10" i="152"/>
  <c r="O26" i="151"/>
  <c r="T11" i="159"/>
  <c r="Q29" i="154"/>
  <c r="S12" i="155"/>
  <c r="T29" i="154"/>
  <c r="R24" i="160"/>
  <c r="Q6" i="162"/>
  <c r="S32" i="37"/>
  <c r="U22" i="165"/>
  <c r="Q36" i="163"/>
  <c r="Q33" i="151"/>
  <c r="Q8" i="155"/>
  <c r="M10" i="163"/>
  <c r="U19" i="158"/>
  <c r="P31" i="165"/>
  <c r="M2" i="161"/>
  <c r="N33" i="159"/>
  <c r="M16" i="162"/>
  <c r="L13" i="159"/>
  <c r="L11" i="164"/>
  <c r="U22" i="37"/>
  <c r="S37" i="37"/>
  <c r="L12" i="165"/>
  <c r="M28" i="162"/>
  <c r="Q35" i="154"/>
  <c r="M26" i="153"/>
  <c r="S16" i="158"/>
  <c r="R8" i="164"/>
  <c r="P27" i="157"/>
  <c r="Q36" i="165"/>
  <c r="U29" i="153"/>
  <c r="M30" i="37"/>
  <c r="U19" i="159"/>
  <c r="S29" i="151"/>
  <c r="M24" i="164"/>
  <c r="O30" i="154"/>
  <c r="Q30" i="158"/>
  <c r="M22" i="156"/>
  <c r="R18" i="160"/>
  <c r="P36" i="155"/>
  <c r="U28" i="162"/>
  <c r="O22" i="161"/>
  <c r="R34" i="158"/>
  <c r="Q15" i="155"/>
  <c r="U31" i="152"/>
  <c r="M24" i="151"/>
  <c r="S2" i="164"/>
  <c r="R25" i="162"/>
  <c r="R13" i="151"/>
  <c r="S21" i="162"/>
  <c r="M5" i="161"/>
  <c r="P13" i="161"/>
  <c r="N9" i="162"/>
  <c r="N14" i="158"/>
  <c r="R19" i="160"/>
  <c r="N9" i="160"/>
  <c r="T16" i="154"/>
  <c r="S28" i="160"/>
  <c r="U3" i="153"/>
  <c r="P22" i="165"/>
  <c r="R5" i="163"/>
  <c r="P19" i="151"/>
  <c r="R12" i="154"/>
  <c r="O7" i="152"/>
  <c r="P3" i="158"/>
  <c r="L10" i="164"/>
  <c r="T29" i="164"/>
  <c r="N20" i="158"/>
  <c r="T23" i="154"/>
  <c r="N16" i="151"/>
  <c r="U9" i="156"/>
  <c r="P10" i="159"/>
  <c r="O32" i="158"/>
  <c r="P19" i="161"/>
  <c r="L18" i="159"/>
  <c r="O27" i="155"/>
  <c r="M17" i="161"/>
  <c r="T25" i="157"/>
  <c r="O21" i="157"/>
  <c r="N5" i="152"/>
  <c r="O9" i="156"/>
  <c r="S30" i="164"/>
  <c r="Q6" i="160"/>
  <c r="S2" i="163"/>
  <c r="P16" i="157"/>
  <c r="L2" i="156"/>
  <c r="L18" i="164"/>
  <c r="M25" i="156"/>
  <c r="T11" i="162"/>
  <c r="R37" i="159"/>
  <c r="P26" i="161"/>
  <c r="O23" i="161"/>
  <c r="L14" i="155"/>
  <c r="N37" i="156"/>
  <c r="L10" i="161"/>
  <c r="R5" i="165"/>
  <c r="U7" i="154"/>
  <c r="S15" i="152"/>
  <c r="O20" i="152"/>
  <c r="N28" i="162"/>
  <c r="O6" i="156"/>
  <c r="L17" i="157"/>
  <c r="U21" i="158"/>
  <c r="S36" i="159"/>
  <c r="M21" i="155"/>
  <c r="O23" i="160"/>
  <c r="Q31" i="153"/>
  <c r="O33" i="158"/>
  <c r="P19" i="159"/>
  <c r="R34" i="163"/>
  <c r="R3" i="152"/>
  <c r="P20" i="161"/>
  <c r="L21" i="158"/>
  <c r="N29" i="155"/>
  <c r="P11" i="163"/>
  <c r="R33" i="160"/>
  <c r="O28" i="161"/>
  <c r="O2" i="153"/>
  <c r="S19" i="161"/>
  <c r="Q35" i="165"/>
  <c r="S36" i="152"/>
  <c r="S11" i="161"/>
  <c r="Q13" i="158"/>
  <c r="N37" i="159"/>
  <c r="M5" i="37"/>
  <c r="L29" i="162"/>
  <c r="Q37" i="159"/>
  <c r="M28" i="155"/>
  <c r="U23" i="160"/>
  <c r="M21" i="37"/>
  <c r="T20" i="152"/>
  <c r="U27" i="163"/>
  <c r="M36" i="151"/>
  <c r="S4" i="158"/>
  <c r="M3" i="161"/>
  <c r="R5" i="154"/>
  <c r="U31" i="37"/>
  <c r="M8" i="153"/>
  <c r="R21" i="156"/>
  <c r="O7" i="163"/>
  <c r="P31" i="162"/>
  <c r="N11" i="156"/>
  <c r="N4" i="157"/>
  <c r="M33" i="162"/>
  <c r="T16" i="152"/>
  <c r="P6" i="162"/>
  <c r="U31" i="158"/>
  <c r="O16" i="165"/>
  <c r="M12" i="160"/>
  <c r="U2" i="160"/>
  <c r="R25" i="155"/>
  <c r="M9" i="162"/>
  <c r="U23" i="154"/>
  <c r="T34" i="157"/>
  <c r="P4" i="153"/>
  <c r="L14" i="165"/>
  <c r="L12" i="162"/>
  <c r="P13" i="151"/>
  <c r="T17" i="152"/>
  <c r="T29" i="160"/>
  <c r="O13" i="162"/>
  <c r="R30" i="157"/>
  <c r="U11" i="37"/>
  <c r="Q30" i="163"/>
  <c r="R26" i="151"/>
  <c r="N32" i="158"/>
  <c r="Q28" i="163"/>
  <c r="R34" i="152"/>
  <c r="U7" i="157"/>
  <c r="P27" i="154"/>
  <c r="N27" i="155"/>
  <c r="U16" i="160"/>
  <c r="S3" i="161"/>
  <c r="T31" i="153"/>
  <c r="M25" i="151"/>
  <c r="T19" i="160"/>
  <c r="O8" i="160"/>
  <c r="T2" i="155"/>
  <c r="L29" i="164"/>
  <c r="Q24" i="154"/>
  <c r="U10" i="37"/>
  <c r="M35" i="164"/>
  <c r="M9" i="155"/>
  <c r="M28" i="158"/>
  <c r="O6" i="158"/>
  <c r="L14" i="160"/>
  <c r="N37" i="153"/>
  <c r="R37" i="164"/>
  <c r="R14" i="157"/>
  <c r="P33" i="160"/>
  <c r="P18" i="155"/>
  <c r="L31" i="156"/>
  <c r="N31" i="160"/>
  <c r="N3" i="156"/>
  <c r="P22" i="162"/>
  <c r="P14" i="151"/>
  <c r="T16" i="165"/>
  <c r="M26" i="37"/>
  <c r="M16" i="161"/>
  <c r="U13" i="159"/>
  <c r="M19" i="164"/>
  <c r="O4" i="155"/>
  <c r="U36" i="165"/>
  <c r="L33" i="160"/>
  <c r="N23" i="156"/>
  <c r="L16" i="151"/>
  <c r="S20" i="165"/>
  <c r="N18" i="164"/>
  <c r="Q18" i="154"/>
  <c r="L35" i="156"/>
  <c r="Q2" i="159"/>
  <c r="L3" i="156"/>
  <c r="L25" i="164"/>
  <c r="M27" i="163"/>
  <c r="U30" i="158"/>
  <c r="M7" i="163"/>
  <c r="O31" i="163"/>
  <c r="P18" i="153"/>
  <c r="P5" i="160"/>
  <c r="N3" i="154"/>
  <c r="P31" i="152"/>
  <c r="Q12" i="162"/>
  <c r="L16" i="157"/>
  <c r="R32" i="165"/>
  <c r="Q35" i="37"/>
  <c r="U2" i="155"/>
  <c r="R17" i="163"/>
  <c r="T25" i="156"/>
  <c r="S8" i="163"/>
  <c r="U31" i="164"/>
  <c r="O13" i="163"/>
  <c r="U37" i="157"/>
  <c r="S15" i="157"/>
  <c r="M34" i="161"/>
  <c r="R20" i="154"/>
  <c r="N9" i="151"/>
  <c r="N17" i="154"/>
  <c r="S9" i="161"/>
  <c r="M12" i="154"/>
  <c r="N24" i="154"/>
  <c r="P3" i="153"/>
  <c r="M25" i="155"/>
  <c r="S23" i="157"/>
  <c r="O31" i="152"/>
  <c r="L28" i="163"/>
  <c r="L18" i="163"/>
  <c r="U32" i="162"/>
  <c r="P23" i="164"/>
  <c r="N18" i="162"/>
  <c r="O3" i="159"/>
  <c r="U8" i="163"/>
  <c r="S25" i="162"/>
  <c r="M30" i="154"/>
  <c r="P11" i="155"/>
  <c r="T20" i="151"/>
  <c r="T32" i="157"/>
  <c r="R19" i="164"/>
  <c r="N26" i="164"/>
  <c r="L10" i="37"/>
  <c r="P33" i="154"/>
  <c r="T2" i="161"/>
  <c r="S30" i="161"/>
  <c r="T22" i="163"/>
  <c r="U36" i="151"/>
  <c r="T27" i="162"/>
  <c r="N15" i="37"/>
  <c r="T17" i="160"/>
  <c r="U9" i="37"/>
  <c r="Q16" i="157"/>
  <c r="R15" i="162"/>
  <c r="Q21" i="152"/>
  <c r="M9" i="156"/>
  <c r="R29" i="158"/>
  <c r="P6" i="165"/>
  <c r="Q23" i="160"/>
  <c r="M5" i="158"/>
  <c r="Q29" i="152"/>
  <c r="R23" i="37"/>
  <c r="L16" i="155"/>
  <c r="P18" i="165"/>
  <c r="N17" i="37"/>
  <c r="L2" i="37"/>
  <c r="T7" i="156"/>
  <c r="Q33" i="155"/>
  <c r="M7" i="154"/>
  <c r="Q6" i="156"/>
  <c r="N6" i="154"/>
  <c r="R20" i="159"/>
  <c r="M23" i="151"/>
  <c r="S25" i="156"/>
  <c r="Q33" i="163"/>
  <c r="S18" i="164"/>
  <c r="T30" i="164"/>
  <c r="S35" i="164"/>
  <c r="Q5" i="159"/>
  <c r="L15" i="155"/>
  <c r="Q16" i="158"/>
  <c r="Q35" i="153"/>
  <c r="Q36" i="153"/>
  <c r="U6" i="165"/>
  <c r="S32" i="153"/>
  <c r="T13" i="161"/>
  <c r="N30" i="157"/>
  <c r="Q31" i="160"/>
  <c r="M5" i="160"/>
  <c r="Q30" i="157"/>
  <c r="Q31" i="162"/>
  <c r="L36" i="159"/>
  <c r="T6" i="165"/>
  <c r="Q12" i="159"/>
  <c r="N14" i="157"/>
  <c r="O30" i="162"/>
  <c r="U4" i="155"/>
  <c r="Q5" i="165"/>
  <c r="S3" i="159"/>
  <c r="U17" i="165"/>
  <c r="M17" i="154"/>
  <c r="N11" i="163"/>
  <c r="P25" i="162"/>
  <c r="P4" i="162"/>
  <c r="Q34" i="157"/>
  <c r="Q4" i="165"/>
  <c r="R24" i="152"/>
  <c r="R3" i="164"/>
  <c r="R10" i="37"/>
  <c r="R23" i="155"/>
  <c r="R18" i="165"/>
  <c r="R37" i="165"/>
  <c r="U26" i="159"/>
  <c r="N25" i="158"/>
  <c r="P13" i="162"/>
  <c r="L27" i="156"/>
  <c r="Q5" i="155"/>
  <c r="U17" i="153"/>
  <c r="O35" i="37"/>
  <c r="P25" i="154"/>
  <c r="T26" i="151"/>
  <c r="R16" i="151"/>
  <c r="U11" i="151"/>
  <c r="P18" i="151"/>
  <c r="T30" i="37"/>
  <c r="U21" i="162"/>
  <c r="Q26" i="162"/>
  <c r="N9" i="163"/>
  <c r="O29" i="153"/>
  <c r="O9" i="157"/>
  <c r="N31" i="157"/>
  <c r="P31" i="164"/>
  <c r="U13" i="155"/>
  <c r="L37" i="164"/>
  <c r="N36" i="165"/>
  <c r="O13" i="153"/>
  <c r="M37" i="165"/>
  <c r="P29" i="157"/>
  <c r="N24" i="151"/>
  <c r="S14" i="158"/>
  <c r="S34" i="154"/>
  <c r="R8" i="152"/>
  <c r="M29" i="155"/>
  <c r="P17" i="155"/>
  <c r="L15" i="153"/>
  <c r="U20" i="156"/>
  <c r="O33" i="37"/>
  <c r="N3" i="161"/>
  <c r="U28" i="161"/>
  <c r="Q3" i="153"/>
  <c r="N26" i="152"/>
  <c r="P19" i="154"/>
  <c r="Q10" i="37"/>
  <c r="U6" i="155"/>
  <c r="P16" i="165"/>
  <c r="O34" i="165"/>
  <c r="Q26" i="158"/>
  <c r="N21" i="164"/>
  <c r="N20" i="37"/>
  <c r="M37" i="154"/>
  <c r="T32" i="151"/>
  <c r="O17" i="155"/>
  <c r="O14" i="163"/>
  <c r="Q36" i="37"/>
  <c r="R25" i="151"/>
  <c r="Q25" i="158"/>
  <c r="Q18" i="161"/>
  <c r="Q33" i="160"/>
  <c r="O9" i="161"/>
  <c r="Q7" i="152"/>
  <c r="O22" i="158"/>
  <c r="Q27" i="160"/>
  <c r="N32" i="154"/>
  <c r="L17" i="161"/>
  <c r="U34" i="154"/>
  <c r="P24" i="155"/>
  <c r="N18" i="153"/>
  <c r="L5" i="165"/>
  <c r="M31" i="157"/>
  <c r="L10" i="157"/>
  <c r="T9" i="163"/>
  <c r="R19" i="159"/>
  <c r="U19" i="165"/>
  <c r="P23" i="161"/>
  <c r="U10" i="160"/>
  <c r="P28" i="156"/>
  <c r="R9" i="154"/>
  <c r="L34" i="153"/>
  <c r="T28" i="157"/>
  <c r="M17" i="155"/>
  <c r="R14" i="162"/>
  <c r="M8" i="154"/>
  <c r="S6" i="157"/>
  <c r="N17" i="152"/>
  <c r="M34" i="157"/>
  <c r="Q22" i="151"/>
  <c r="P31" i="154"/>
  <c r="T2" i="165"/>
  <c r="O29" i="162"/>
  <c r="Q6" i="37"/>
  <c r="L22" i="154"/>
  <c r="R22" i="152"/>
  <c r="M32" i="159"/>
  <c r="M19" i="159"/>
  <c r="O20" i="163"/>
  <c r="O16" i="163"/>
  <c r="L32" i="156"/>
  <c r="N31" i="159"/>
  <c r="M31" i="153"/>
  <c r="O8" i="153"/>
  <c r="U11" i="165"/>
  <c r="M18" i="153"/>
  <c r="L11" i="154"/>
  <c r="Q15" i="164"/>
  <c r="O33" i="165"/>
  <c r="T9" i="154"/>
  <c r="T15" i="159"/>
  <c r="S29" i="160"/>
  <c r="S15" i="162"/>
  <c r="S3" i="153"/>
  <c r="U31" i="160"/>
  <c r="M22" i="154"/>
  <c r="S14" i="153"/>
  <c r="S24" i="154"/>
  <c r="T35" i="153"/>
  <c r="R22" i="155"/>
  <c r="N30" i="163"/>
  <c r="P37" i="165"/>
  <c r="Q22" i="155"/>
  <c r="S19" i="162"/>
  <c r="P4" i="154"/>
  <c r="T5" i="151"/>
  <c r="L25" i="161"/>
  <c r="S16" i="37"/>
  <c r="O28" i="155"/>
  <c r="T15" i="161"/>
  <c r="L11" i="159"/>
  <c r="S25" i="163"/>
  <c r="S12" i="151"/>
  <c r="P5" i="163"/>
  <c r="U18" i="154"/>
  <c r="U34" i="155"/>
  <c r="L26" i="161"/>
  <c r="S16" i="159"/>
  <c r="R36" i="159"/>
  <c r="S5" i="161"/>
  <c r="T19" i="161"/>
  <c r="M7" i="156"/>
  <c r="P4" i="156"/>
  <c r="T8" i="161"/>
  <c r="N29" i="162"/>
  <c r="S2" i="162"/>
  <c r="T4" i="164"/>
  <c r="R36" i="154"/>
  <c r="U28" i="151"/>
  <c r="L21" i="155"/>
  <c r="T26" i="164"/>
  <c r="O24" i="159"/>
  <c r="S28" i="165"/>
  <c r="N34" i="165"/>
  <c r="S13" i="159"/>
  <c r="O28" i="151"/>
  <c r="O28" i="159"/>
  <c r="R26" i="162"/>
  <c r="Q2" i="155"/>
  <c r="T14" i="157"/>
  <c r="M11" i="156"/>
  <c r="Q31" i="165"/>
  <c r="U7" i="156"/>
  <c r="R32" i="163"/>
  <c r="T24" i="152"/>
  <c r="O37" i="165"/>
  <c r="Q21" i="164"/>
  <c r="L24" i="152"/>
  <c r="T21" i="152"/>
  <c r="Q11" i="165"/>
  <c r="O22" i="159"/>
  <c r="T25" i="154"/>
  <c r="S35" i="158"/>
  <c r="T5" i="165"/>
  <c r="M11" i="160"/>
  <c r="T35" i="151"/>
  <c r="M25" i="163"/>
  <c r="M14" i="164"/>
  <c r="M3" i="151"/>
  <c r="U13" i="164"/>
  <c r="T13" i="153"/>
  <c r="P33" i="163"/>
  <c r="Q19" i="153"/>
  <c r="M23" i="161"/>
  <c r="M36" i="153"/>
  <c r="M13" i="160"/>
  <c r="T11" i="37"/>
  <c r="L3" i="158"/>
  <c r="M22" i="163"/>
  <c r="O26" i="164"/>
  <c r="S37" i="164"/>
  <c r="P10" i="165"/>
  <c r="L21" i="160"/>
  <c r="Q32" i="37"/>
  <c r="Q17" i="153"/>
  <c r="S7" i="151"/>
  <c r="R16" i="153"/>
  <c r="P28" i="153"/>
  <c r="T34" i="151"/>
  <c r="M23" i="154"/>
  <c r="U25" i="157"/>
  <c r="M22" i="155"/>
  <c r="U28" i="37"/>
  <c r="Q37" i="152"/>
  <c r="L37" i="160"/>
  <c r="U30" i="153"/>
  <c r="U37" i="156"/>
  <c r="Q28" i="37"/>
  <c r="S19" i="151"/>
  <c r="Q6" i="163"/>
  <c r="R7" i="153"/>
  <c r="Q21" i="155"/>
  <c r="P20" i="152"/>
  <c r="U7" i="155"/>
  <c r="L34" i="152"/>
  <c r="Q2" i="164"/>
  <c r="Q20" i="157"/>
  <c r="P36" i="157"/>
  <c r="L5" i="154"/>
  <c r="P21" i="37"/>
  <c r="Q3" i="154"/>
  <c r="S26" i="151"/>
  <c r="N4" i="154"/>
  <c r="R11" i="152"/>
  <c r="R6" i="157"/>
  <c r="Q21" i="165"/>
  <c r="S29" i="37"/>
  <c r="T32" i="156"/>
  <c r="R29" i="162"/>
  <c r="S27" i="156"/>
  <c r="L23" i="158"/>
  <c r="N19" i="151"/>
  <c r="M29" i="162"/>
  <c r="O16" i="162"/>
  <c r="P7" i="158"/>
  <c r="T22" i="161"/>
  <c r="P20" i="165"/>
  <c r="M34" i="162"/>
  <c r="S24" i="165"/>
  <c r="P28" i="157"/>
  <c r="O33" i="160"/>
  <c r="T23" i="161"/>
  <c r="Q12" i="152"/>
  <c r="P14" i="164"/>
  <c r="Q11" i="156"/>
  <c r="T6" i="157"/>
  <c r="T30" i="157"/>
  <c r="T15" i="157"/>
  <c r="L20" i="163"/>
  <c r="T32" i="164"/>
  <c r="N17" i="165"/>
  <c r="R18" i="164"/>
  <c r="S31" i="156"/>
  <c r="R16" i="156"/>
  <c r="R12" i="155"/>
  <c r="P7" i="154"/>
  <c r="S8" i="156"/>
  <c r="N11" i="154"/>
  <c r="N3" i="160"/>
  <c r="O23" i="157"/>
  <c r="N10" i="159"/>
  <c r="T32" i="158"/>
  <c r="T9" i="162"/>
  <c r="U13" i="151"/>
  <c r="S23" i="156"/>
  <c r="N27" i="160"/>
  <c r="Q5" i="152"/>
  <c r="P11" i="156"/>
  <c r="O11" i="156"/>
  <c r="M16" i="156"/>
  <c r="P17" i="158"/>
  <c r="M4" i="153"/>
  <c r="U12" i="162"/>
  <c r="M37" i="152"/>
  <c r="M26" i="157"/>
  <c r="N34" i="157"/>
  <c r="T26" i="165"/>
  <c r="S36" i="163"/>
  <c r="L2" i="165"/>
  <c r="P37" i="151"/>
  <c r="O13" i="161"/>
  <c r="L36" i="161"/>
  <c r="P21" i="159"/>
  <c r="N16" i="158"/>
  <c r="R3" i="163"/>
  <c r="T21" i="160"/>
  <c r="P23" i="163"/>
  <c r="O34" i="158"/>
  <c r="P35" i="37"/>
  <c r="T28" i="160"/>
  <c r="S20" i="156"/>
  <c r="P27" i="161"/>
  <c r="S25" i="155"/>
  <c r="L13" i="151"/>
  <c r="T34" i="163"/>
  <c r="N14" i="164"/>
  <c r="Q30" i="151"/>
  <c r="U3" i="158"/>
  <c r="O24" i="151"/>
  <c r="T33" i="164"/>
  <c r="P9" i="151"/>
  <c r="R15" i="165"/>
  <c r="O19" i="161"/>
  <c r="U25" i="161"/>
  <c r="P6" i="163"/>
  <c r="Q27" i="155"/>
  <c r="M14" i="161"/>
  <c r="R33" i="162"/>
  <c r="U37" i="163"/>
  <c r="T23" i="162"/>
  <c r="S2" i="155"/>
  <c r="M28" i="163"/>
  <c r="O31" i="37"/>
  <c r="L36" i="156"/>
  <c r="U11" i="154"/>
  <c r="L24" i="153"/>
  <c r="R25" i="37"/>
  <c r="N35" i="163"/>
  <c r="P10" i="158"/>
  <c r="M26" i="161"/>
  <c r="S16" i="153"/>
  <c r="P13" i="152"/>
  <c r="N15" i="155"/>
  <c r="U6" i="157"/>
  <c r="O37" i="163"/>
  <c r="U17" i="160"/>
  <c r="P11" i="164"/>
  <c r="R24" i="158"/>
  <c r="N31" i="164"/>
  <c r="Q29" i="151"/>
  <c r="O8" i="164"/>
  <c r="N36" i="153"/>
  <c r="T10" i="164"/>
  <c r="M7" i="153"/>
  <c r="P30" i="156"/>
  <c r="R16" i="158"/>
  <c r="S12" i="153"/>
  <c r="M33" i="161"/>
  <c r="N24" i="161"/>
  <c r="S4" i="161"/>
  <c r="R7" i="165"/>
  <c r="T34" i="161"/>
  <c r="P24" i="152"/>
  <c r="P3" i="162"/>
  <c r="M7" i="162"/>
  <c r="L17" i="162"/>
  <c r="L12" i="158"/>
  <c r="P18" i="159"/>
  <c r="U3" i="162"/>
  <c r="L28" i="164"/>
  <c r="U6" i="158"/>
  <c r="L28" i="165"/>
  <c r="Q19" i="165"/>
  <c r="N36" i="152"/>
  <c r="O26" i="159"/>
  <c r="M15" i="154"/>
  <c r="T21" i="162"/>
  <c r="Q24" i="165"/>
  <c r="Q6" i="152"/>
  <c r="N6" i="155"/>
  <c r="M32" i="155"/>
  <c r="O7" i="162"/>
  <c r="M11" i="155"/>
  <c r="N26" i="157"/>
  <c r="M8" i="165"/>
  <c r="M22" i="152"/>
  <c r="T36" i="158"/>
  <c r="S16" i="165"/>
  <c r="N35" i="151"/>
  <c r="P15" i="153"/>
  <c r="R37" i="163"/>
  <c r="Q15" i="161"/>
  <c r="R28" i="152"/>
  <c r="O29" i="37"/>
  <c r="P15" i="163"/>
  <c r="L26" i="155"/>
  <c r="L8" i="162"/>
  <c r="Q18" i="151"/>
  <c r="U16" i="155"/>
  <c r="S34" i="158"/>
  <c r="T15" i="164"/>
  <c r="O16" i="151"/>
  <c r="U23" i="165"/>
  <c r="T16" i="157"/>
  <c r="R15" i="155"/>
  <c r="M7" i="160"/>
  <c r="P33" i="165"/>
  <c r="N20" i="162"/>
  <c r="N28" i="158"/>
  <c r="O10" i="37"/>
  <c r="Q14" i="163"/>
  <c r="N28" i="155"/>
  <c r="M11" i="154"/>
  <c r="L28" i="151"/>
  <c r="O21" i="159"/>
  <c r="N19" i="164"/>
  <c r="M11" i="164"/>
  <c r="L12" i="153"/>
  <c r="Q14" i="152"/>
  <c r="M34" i="165"/>
  <c r="N22" i="165"/>
  <c r="R32" i="37"/>
  <c r="N27" i="165"/>
  <c r="T14" i="37"/>
  <c r="N26" i="155"/>
  <c r="P22" i="163"/>
  <c r="S34" i="152"/>
  <c r="T19" i="159"/>
  <c r="P2" i="37"/>
  <c r="S4" i="164"/>
  <c r="L4" i="159"/>
  <c r="U34" i="152"/>
  <c r="Q2" i="156"/>
  <c r="U20" i="164"/>
  <c r="L37" i="155"/>
  <c r="S21" i="160"/>
  <c r="T18" i="162"/>
  <c r="L5" i="156"/>
  <c r="T14" i="163"/>
  <c r="O8" i="163"/>
  <c r="P22" i="151"/>
  <c r="L17" i="158"/>
  <c r="U30" i="154"/>
  <c r="Q7" i="160"/>
  <c r="T28" i="158"/>
  <c r="N10" i="162"/>
  <c r="L28" i="157"/>
  <c r="T8" i="151"/>
  <c r="S29" i="158"/>
  <c r="T19" i="158"/>
  <c r="U35" i="162"/>
  <c r="L7" i="153"/>
  <c r="Q30" i="153"/>
  <c r="Q25" i="157"/>
  <c r="M2" i="165"/>
  <c r="T29" i="155"/>
  <c r="N17" i="155"/>
  <c r="L6" i="163"/>
  <c r="Q5" i="163"/>
  <c r="R14" i="37"/>
  <c r="M35" i="160"/>
  <c r="T27" i="153"/>
  <c r="U36" i="156"/>
  <c r="M18" i="163"/>
  <c r="U4" i="153"/>
  <c r="U3" i="160"/>
  <c r="T34" i="153"/>
  <c r="R33" i="154"/>
  <c r="L23" i="162"/>
  <c r="R34" i="160"/>
  <c r="U3" i="157"/>
  <c r="O18" i="159"/>
  <c r="T37" i="155"/>
  <c r="O8" i="37"/>
  <c r="R15" i="151"/>
  <c r="P3" i="156"/>
  <c r="R5" i="157"/>
  <c r="M3" i="154"/>
  <c r="T24" i="37"/>
  <c r="U37" i="159"/>
  <c r="S30" i="163"/>
  <c r="U13" i="161"/>
  <c r="Q5" i="154"/>
  <c r="U25" i="154"/>
  <c r="N2" i="160"/>
  <c r="M18" i="156"/>
  <c r="R6" i="153"/>
  <c r="O18" i="161"/>
  <c r="Q24" i="37"/>
  <c r="N2" i="37"/>
  <c r="U31" i="154"/>
  <c r="Q36" i="161"/>
  <c r="L23" i="154"/>
  <c r="R33" i="164"/>
  <c r="O36" i="156"/>
  <c r="S6" i="151"/>
  <c r="R6" i="164"/>
  <c r="P37" i="155"/>
  <c r="U3" i="163"/>
  <c r="O10" i="161"/>
  <c r="U17" i="151"/>
  <c r="U4" i="158"/>
  <c r="P10" i="157"/>
  <c r="L4" i="162"/>
  <c r="O17" i="156"/>
  <c r="O11" i="160"/>
  <c r="R11" i="154"/>
  <c r="R5" i="160"/>
  <c r="S19" i="165"/>
  <c r="P10" i="155"/>
  <c r="U12" i="159"/>
  <c r="T32" i="154"/>
  <c r="R24" i="155"/>
  <c r="M3" i="155"/>
  <c r="R15" i="156"/>
  <c r="T6" i="152"/>
  <c r="L24" i="155"/>
  <c r="L34" i="159"/>
  <c r="U9" i="161"/>
  <c r="S3" i="160"/>
  <c r="L12" i="159"/>
  <c r="L37" i="37"/>
  <c r="T7" i="162"/>
  <c r="M31" i="152"/>
  <c r="R12" i="158"/>
  <c r="O23" i="153"/>
  <c r="U17" i="161"/>
  <c r="O30" i="164"/>
  <c r="O8" i="156"/>
  <c r="S22" i="164"/>
  <c r="M24" i="161"/>
  <c r="U2" i="158"/>
  <c r="T2" i="153"/>
  <c r="L6" i="161"/>
  <c r="M26" i="165"/>
  <c r="L9" i="37"/>
  <c r="L3" i="165"/>
  <c r="Q36" i="157"/>
  <c r="S7" i="153"/>
  <c r="Q28" i="158"/>
  <c r="S28" i="162"/>
  <c r="Q24" i="155"/>
  <c r="R21" i="165"/>
  <c r="L26" i="158"/>
  <c r="L35" i="165"/>
  <c r="U14" i="154"/>
  <c r="T18" i="164"/>
  <c r="U26" i="158"/>
  <c r="P21" i="162"/>
  <c r="T17" i="161"/>
  <c r="P27" i="160"/>
  <c r="Q2" i="162"/>
  <c r="S9" i="37"/>
  <c r="M25" i="161"/>
  <c r="U25" i="159"/>
  <c r="Q18" i="158"/>
  <c r="R12" i="157"/>
  <c r="O23" i="163"/>
  <c r="P10" i="160"/>
  <c r="L14" i="158"/>
  <c r="R23" i="164"/>
  <c r="R26" i="37"/>
  <c r="S16" i="163"/>
  <c r="R31" i="160"/>
  <c r="R3" i="156"/>
  <c r="T29" i="157"/>
  <c r="O21" i="160"/>
  <c r="N26" i="163"/>
  <c r="T3" i="156"/>
  <c r="S37" i="160"/>
  <c r="S15" i="154"/>
  <c r="N18" i="151"/>
  <c r="N37" i="154"/>
  <c r="R20" i="162"/>
  <c r="U14" i="158"/>
  <c r="L14" i="157"/>
  <c r="P3" i="154"/>
  <c r="S3" i="155"/>
  <c r="O5" i="159"/>
  <c r="T3" i="158"/>
  <c r="N22" i="157"/>
  <c r="M6" i="162"/>
  <c r="P28" i="158"/>
  <c r="O13" i="165"/>
  <c r="T29" i="153"/>
  <c r="U12" i="165"/>
  <c r="M19" i="152"/>
  <c r="S28" i="155"/>
  <c r="Q20" i="152"/>
  <c r="P26" i="154"/>
  <c r="N14" i="163"/>
  <c r="S32" i="165"/>
  <c r="P20" i="151"/>
  <c r="L19" i="152"/>
  <c r="M30" i="157"/>
  <c r="U24" i="161"/>
  <c r="P37" i="154"/>
  <c r="R13" i="164"/>
  <c r="P34" i="153"/>
  <c r="N15" i="165"/>
  <c r="Q11" i="162"/>
  <c r="P27" i="159"/>
  <c r="P34" i="161"/>
  <c r="P33" i="152"/>
  <c r="Q4" i="160"/>
  <c r="P32" i="162"/>
  <c r="M8" i="164"/>
  <c r="S13" i="160"/>
  <c r="L32" i="162"/>
  <c r="S6" i="161"/>
  <c r="Q15" i="163"/>
  <c r="P15" i="164"/>
  <c r="N19" i="156"/>
  <c r="N2" i="165"/>
  <c r="T11" i="151"/>
  <c r="S21" i="37"/>
  <c r="N21" i="153"/>
  <c r="M2" i="152"/>
  <c r="L22" i="165"/>
  <c r="U34" i="161"/>
  <c r="U9" i="162"/>
  <c r="T35" i="37"/>
  <c r="U12" i="153"/>
  <c r="N14" i="151"/>
  <c r="L17" i="152"/>
  <c r="O20" i="159"/>
  <c r="T31" i="159"/>
  <c r="Q23" i="162"/>
  <c r="L18" i="165"/>
  <c r="T24" i="160"/>
  <c r="R21" i="37"/>
  <c r="O20" i="158"/>
  <c r="N15" i="152"/>
  <c r="L7" i="162"/>
  <c r="T37" i="158"/>
  <c r="Q9" i="165"/>
  <c r="Q33" i="164"/>
  <c r="R12" i="152"/>
  <c r="S2" i="158"/>
  <c r="L28" i="153"/>
  <c r="Q25" i="154"/>
  <c r="U31" i="162"/>
  <c r="N36" i="155"/>
  <c r="O11" i="157"/>
  <c r="O7" i="158"/>
  <c r="P16" i="156"/>
  <c r="R16" i="163"/>
  <c r="U24" i="165"/>
  <c r="R5" i="153"/>
  <c r="T15" i="156"/>
  <c r="R19" i="158"/>
  <c r="R25" i="159"/>
  <c r="R17" i="155"/>
  <c r="P17" i="157"/>
  <c r="L5" i="159"/>
  <c r="U8" i="164"/>
  <c r="M4" i="151"/>
  <c r="R10" i="156"/>
  <c r="R29" i="160"/>
  <c r="M2" i="163"/>
  <c r="M15" i="158"/>
  <c r="U6" i="164"/>
  <c r="U24" i="37"/>
  <c r="U9" i="154"/>
  <c r="T8" i="163"/>
  <c r="L18" i="37"/>
  <c r="O6" i="152"/>
  <c r="L9" i="154"/>
  <c r="S26" i="153"/>
  <c r="N11" i="153"/>
  <c r="T31" i="152"/>
  <c r="Q13" i="152"/>
  <c r="T18" i="157"/>
  <c r="R19" i="162"/>
  <c r="N7" i="155"/>
  <c r="N32" i="165"/>
  <c r="P8" i="160"/>
  <c r="T12" i="160"/>
  <c r="N7" i="163"/>
  <c r="Q22" i="165"/>
  <c r="S20" i="153"/>
  <c r="N15" i="163"/>
  <c r="T10" i="155"/>
  <c r="N21" i="156"/>
  <c r="Q4" i="154"/>
  <c r="M14" i="156"/>
  <c r="Q21" i="158"/>
  <c r="M29" i="156"/>
  <c r="S8" i="159"/>
  <c r="N21" i="165"/>
  <c r="N34" i="158"/>
  <c r="M28" i="37"/>
  <c r="U23" i="164"/>
  <c r="N29" i="165"/>
  <c r="Q32" i="163"/>
  <c r="O33" i="164"/>
  <c r="N13" i="37"/>
  <c r="P10" i="164"/>
  <c r="M14" i="151"/>
  <c r="L25" i="155"/>
  <c r="M35" i="155"/>
  <c r="N4" i="165"/>
  <c r="M18" i="161"/>
  <c r="O31" i="161"/>
  <c r="O27" i="159"/>
  <c r="M23" i="158"/>
  <c r="S24" i="161"/>
  <c r="T19" i="151"/>
  <c r="S22" i="156"/>
  <c r="Q20" i="162"/>
  <c r="M15" i="153"/>
  <c r="O35" i="157"/>
  <c r="P22" i="153"/>
  <c r="S36" i="37"/>
  <c r="L8" i="154"/>
  <c r="S14" i="161"/>
  <c r="R15" i="160"/>
  <c r="S36" i="155"/>
  <c r="S25" i="158"/>
  <c r="L22" i="158"/>
  <c r="M24" i="152"/>
  <c r="R10" i="164"/>
  <c r="S14" i="162"/>
  <c r="R24" i="157"/>
  <c r="N37" i="37"/>
  <c r="T36" i="163"/>
  <c r="R20" i="155"/>
  <c r="Q18" i="37"/>
  <c r="O18" i="163"/>
  <c r="N22" i="159"/>
  <c r="L20" i="158"/>
  <c r="T11" i="152"/>
  <c r="N6" i="160"/>
  <c r="L4" i="160"/>
  <c r="L4" i="164"/>
  <c r="U21" i="157"/>
  <c r="M9" i="151"/>
  <c r="T5" i="155"/>
  <c r="M37" i="151"/>
  <c r="M23" i="37"/>
  <c r="O5" i="37"/>
  <c r="N22" i="163"/>
  <c r="T8" i="165"/>
  <c r="M5" i="151"/>
  <c r="P9" i="159"/>
  <c r="S33" i="164"/>
  <c r="T30" i="152"/>
  <c r="U16" i="159"/>
  <c r="N5" i="154"/>
  <c r="P16" i="160"/>
  <c r="T18" i="165"/>
  <c r="L36" i="154"/>
  <c r="N28" i="154"/>
  <c r="O37" i="157"/>
  <c r="L30" i="158"/>
  <c r="N8" i="157"/>
  <c r="O31" i="151"/>
  <c r="U4" i="165"/>
  <c r="S36" i="158"/>
  <c r="R24" i="162"/>
  <c r="P19" i="163"/>
  <c r="R17" i="158"/>
  <c r="T10" i="154"/>
  <c r="N9" i="152"/>
  <c r="M5" i="157"/>
  <c r="S16" i="151"/>
  <c r="P13" i="158"/>
  <c r="T21" i="161"/>
  <c r="M33" i="165"/>
  <c r="S36" i="164"/>
  <c r="N27" i="158"/>
  <c r="Q15" i="156"/>
  <c r="T7" i="165"/>
  <c r="L6" i="164"/>
  <c r="Q21" i="151"/>
  <c r="R5" i="164"/>
  <c r="R25" i="157"/>
  <c r="O8" i="157"/>
  <c r="R5" i="161"/>
  <c r="M17" i="163"/>
  <c r="R32" i="162"/>
  <c r="U29" i="154"/>
  <c r="T6" i="153"/>
  <c r="R7" i="155"/>
  <c r="P29" i="154"/>
  <c r="Q25" i="164"/>
  <c r="R13" i="153"/>
  <c r="U23" i="153"/>
  <c r="P24" i="37"/>
  <c r="L30" i="157"/>
  <c r="U5" i="164"/>
  <c r="L24" i="163"/>
  <c r="T25" i="155"/>
  <c r="U13" i="163"/>
  <c r="U4" i="156"/>
  <c r="M33" i="159"/>
  <c r="Q33" i="154"/>
  <c r="Q28" i="156"/>
  <c r="M17" i="160"/>
  <c r="Q12" i="154"/>
  <c r="P30" i="163"/>
  <c r="M6" i="158"/>
  <c r="Q33" i="37"/>
  <c r="S15" i="161"/>
  <c r="U17" i="158"/>
  <c r="R5" i="156"/>
  <c r="P20" i="162"/>
  <c r="P6" i="158"/>
  <c r="R6" i="163"/>
  <c r="R37" i="153"/>
  <c r="T7" i="160"/>
  <c r="S3" i="37"/>
  <c r="S26" i="156"/>
  <c r="M25" i="159"/>
  <c r="S26" i="162"/>
  <c r="M19" i="165"/>
  <c r="N3" i="157"/>
  <c r="N15" i="151"/>
  <c r="N34" i="159"/>
  <c r="M18" i="157"/>
  <c r="N8" i="161"/>
  <c r="T33" i="160"/>
  <c r="S13" i="153"/>
  <c r="O12" i="156"/>
  <c r="L14" i="152"/>
  <c r="L30" i="160"/>
  <c r="N18" i="165"/>
  <c r="S9" i="159"/>
  <c r="P29" i="37"/>
  <c r="O25" i="151"/>
  <c r="P36" i="156"/>
  <c r="U6" i="151"/>
  <c r="R11" i="37"/>
  <c r="L31" i="165"/>
  <c r="R28" i="154"/>
  <c r="P12" i="160"/>
  <c r="S2" i="159"/>
  <c r="Q24" i="153"/>
  <c r="S33" i="163"/>
  <c r="L21" i="165"/>
  <c r="L7" i="161"/>
  <c r="L22" i="152"/>
  <c r="S28" i="156"/>
  <c r="U35" i="158"/>
  <c r="N17" i="151"/>
  <c r="P19" i="152"/>
  <c r="Q29" i="164"/>
  <c r="L23" i="152"/>
  <c r="U12" i="160"/>
  <c r="T4" i="151"/>
  <c r="R22" i="37"/>
  <c r="R19" i="161"/>
  <c r="N35" i="152"/>
  <c r="Q19" i="164"/>
  <c r="U24" i="159"/>
  <c r="O8" i="154"/>
  <c r="L23" i="155"/>
  <c r="O11" i="161"/>
  <c r="Q10" i="154"/>
  <c r="M8" i="161"/>
  <c r="R25" i="163"/>
  <c r="T10" i="151"/>
  <c r="P8" i="151"/>
  <c r="O7" i="159"/>
  <c r="R11" i="159"/>
  <c r="M19" i="157"/>
  <c r="N6" i="164"/>
  <c r="N37" i="165"/>
  <c r="R31" i="165"/>
  <c r="L33" i="155"/>
  <c r="P23" i="153"/>
  <c r="O10" i="154"/>
  <c r="P33" i="158"/>
  <c r="T18" i="156"/>
  <c r="O13" i="152"/>
  <c r="P34" i="155"/>
  <c r="P28" i="155"/>
  <c r="P12" i="37"/>
  <c r="L5" i="162"/>
  <c r="R30" i="154"/>
  <c r="R33" i="165"/>
  <c r="O37" i="162"/>
  <c r="O20" i="153"/>
  <c r="P34" i="159"/>
  <c r="Q22" i="37"/>
  <c r="O34" i="154"/>
  <c r="S27" i="151"/>
  <c r="L18" i="152"/>
  <c r="O4" i="162"/>
  <c r="R33" i="163"/>
  <c r="M25" i="162"/>
  <c r="U31" i="159"/>
  <c r="S5" i="37"/>
  <c r="M28" i="151"/>
  <c r="O15" i="164"/>
  <c r="R35" i="164"/>
  <c r="P13" i="163"/>
  <c r="U5" i="157"/>
  <c r="S8" i="160"/>
  <c r="M31" i="158"/>
  <c r="S35" i="162"/>
  <c r="T25" i="152"/>
  <c r="Q34" i="164"/>
  <c r="R37" i="160"/>
  <c r="R21" i="159"/>
  <c r="R32" i="154"/>
  <c r="P29" i="159"/>
  <c r="S13" i="154"/>
  <c r="O31" i="157"/>
  <c r="R20" i="151"/>
  <c r="N29" i="151"/>
  <c r="T37" i="152"/>
  <c r="S31" i="160"/>
  <c r="M6" i="153"/>
  <c r="T23" i="160"/>
  <c r="L12" i="155"/>
  <c r="S33" i="152"/>
  <c r="S5" i="163"/>
  <c r="M15" i="160"/>
  <c r="O12" i="162"/>
  <c r="P35" i="154"/>
  <c r="Q10" i="153"/>
  <c r="Q13" i="163"/>
  <c r="S13" i="156"/>
  <c r="P19" i="155"/>
  <c r="R13" i="152"/>
  <c r="S18" i="162"/>
  <c r="M16" i="152"/>
  <c r="N5" i="159"/>
  <c r="S7" i="160"/>
  <c r="L16" i="156"/>
  <c r="P22" i="156"/>
  <c r="N17" i="161"/>
  <c r="S28" i="37"/>
  <c r="L23" i="153"/>
  <c r="S25" i="154"/>
  <c r="T6" i="158"/>
  <c r="L22" i="37"/>
  <c r="M25" i="153"/>
  <c r="L23" i="165"/>
  <c r="Q28" i="162"/>
  <c r="P2" i="165"/>
  <c r="Q27" i="37"/>
  <c r="U28" i="158"/>
  <c r="R9" i="164"/>
  <c r="Q24" i="159"/>
  <c r="S25" i="37"/>
  <c r="O4" i="161"/>
  <c r="R25" i="152"/>
  <c r="N26" i="153"/>
  <c r="L18" i="160"/>
  <c r="S37" i="165"/>
  <c r="Q19" i="152"/>
  <c r="N14" i="159"/>
  <c r="R31" i="37"/>
  <c r="M6" i="164"/>
  <c r="L31" i="160"/>
  <c r="R6" i="152"/>
  <c r="L4" i="158"/>
  <c r="Q23" i="159"/>
  <c r="N21" i="37"/>
  <c r="T3" i="161"/>
  <c r="S13" i="151"/>
  <c r="R10" i="165"/>
  <c r="T10" i="165"/>
  <c r="T11" i="165"/>
  <c r="L3" i="162"/>
  <c r="S14" i="163"/>
  <c r="R31" i="152"/>
  <c r="O6" i="160"/>
  <c r="L15" i="157"/>
  <c r="R24" i="165"/>
  <c r="L13" i="162"/>
  <c r="U9" i="151"/>
  <c r="T2" i="159"/>
  <c r="U20" i="163"/>
  <c r="L9" i="159"/>
  <c r="N19" i="163"/>
  <c r="P15" i="159"/>
  <c r="U26" i="151"/>
  <c r="U15" i="37"/>
  <c r="R25" i="160"/>
  <c r="T26" i="160"/>
  <c r="U27" i="152"/>
  <c r="U9" i="155"/>
  <c r="M19" i="154"/>
  <c r="O16" i="155"/>
  <c r="O5" i="154"/>
  <c r="L32" i="161"/>
  <c r="Q30" i="161"/>
  <c r="S19" i="155"/>
  <c r="O37" i="161"/>
  <c r="U19" i="163"/>
  <c r="Q27" i="157"/>
  <c r="U12" i="158"/>
  <c r="T8" i="156"/>
  <c r="M22" i="161"/>
  <c r="O24" i="162"/>
  <c r="O15" i="154"/>
  <c r="T37" i="165"/>
  <c r="T30" i="156"/>
  <c r="Q35" i="158"/>
  <c r="M4" i="160"/>
  <c r="T28" i="151"/>
  <c r="Q10" i="152"/>
  <c r="P31" i="160"/>
  <c r="T5" i="160"/>
  <c r="R12" i="164"/>
  <c r="L27" i="155"/>
  <c r="L17" i="159"/>
  <c r="R11" i="164"/>
  <c r="T35" i="163"/>
  <c r="L7" i="37"/>
  <c r="M14" i="154"/>
  <c r="O4" i="152"/>
  <c r="P22" i="157"/>
  <c r="U23" i="156"/>
  <c r="R23" i="151"/>
  <c r="M35" i="153"/>
  <c r="P32" i="164"/>
  <c r="N33" i="37"/>
  <c r="R20" i="161"/>
  <c r="S31" i="164"/>
  <c r="R34" i="151"/>
  <c r="M32" i="152"/>
  <c r="Q36" i="155"/>
  <c r="U18" i="152"/>
  <c r="M26" i="162"/>
  <c r="P12" i="156"/>
  <c r="O4" i="159"/>
  <c r="M28" i="160"/>
  <c r="N36" i="160"/>
  <c r="U12" i="152"/>
  <c r="R14" i="165"/>
  <c r="Q26" i="154"/>
  <c r="L27" i="161"/>
  <c r="Q37" i="160"/>
  <c r="R18" i="162"/>
  <c r="T29" i="165"/>
  <c r="P4" i="163"/>
  <c r="M19" i="151"/>
  <c r="T36" i="164"/>
  <c r="R20" i="160"/>
  <c r="P35" i="161"/>
  <c r="T32" i="162"/>
  <c r="M25" i="165"/>
  <c r="S24" i="163"/>
  <c r="T16" i="163"/>
  <c r="T21" i="37"/>
  <c r="Q19" i="162"/>
  <c r="Q10" i="158"/>
  <c r="Q3" i="159"/>
  <c r="T2" i="160"/>
  <c r="T3" i="160"/>
  <c r="M4" i="159"/>
  <c r="Q5" i="162"/>
  <c r="R2" i="157"/>
  <c r="N11" i="160"/>
  <c r="M32" i="163"/>
  <c r="T16" i="159"/>
  <c r="Q25" i="163"/>
  <c r="P12" i="161"/>
  <c r="S11" i="158"/>
  <c r="M34" i="154"/>
  <c r="P25" i="163"/>
  <c r="T24" i="159"/>
  <c r="T36" i="165"/>
  <c r="S27" i="37"/>
  <c r="U4" i="161"/>
  <c r="Q2" i="151"/>
  <c r="Q13" i="156"/>
  <c r="N36" i="151"/>
  <c r="T36" i="161"/>
  <c r="S27" i="155"/>
  <c r="P9" i="37"/>
  <c r="R2" i="159"/>
  <c r="R9" i="162"/>
  <c r="Q26" i="37"/>
  <c r="M23" i="162"/>
  <c r="N14" i="155"/>
  <c r="N17" i="157"/>
  <c r="P6" i="164"/>
  <c r="Q2" i="163"/>
  <c r="L6" i="37"/>
  <c r="R31" i="162"/>
  <c r="Q17" i="161"/>
  <c r="U9" i="164"/>
  <c r="M24" i="159"/>
  <c r="U11" i="160"/>
  <c r="L28" i="154"/>
  <c r="P27" i="164"/>
  <c r="R14" i="151"/>
  <c r="N29" i="161"/>
  <c r="Q8" i="37"/>
  <c r="M27" i="157"/>
  <c r="O3" i="163"/>
  <c r="R13" i="157"/>
  <c r="M27" i="165"/>
  <c r="L25" i="156"/>
  <c r="R14" i="153"/>
  <c r="N29" i="153"/>
  <c r="N35" i="154"/>
  <c r="U16" i="162"/>
  <c r="O16" i="164"/>
  <c r="Q12" i="37"/>
  <c r="N12" i="161"/>
  <c r="U27" i="165"/>
  <c r="R34" i="162"/>
  <c r="S5" i="155"/>
  <c r="U16" i="161"/>
  <c r="R14" i="158"/>
  <c r="M34" i="159"/>
  <c r="M6" i="165"/>
  <c r="P19" i="160"/>
  <c r="M32" i="154"/>
  <c r="O21" i="156"/>
  <c r="P35" i="159"/>
  <c r="N9" i="154"/>
  <c r="R2" i="161"/>
  <c r="U25" i="162"/>
  <c r="T37" i="159"/>
  <c r="N2" i="156"/>
  <c r="L12" i="157"/>
  <c r="O17" i="164"/>
  <c r="U23" i="161"/>
  <c r="R29" i="163"/>
  <c r="U29" i="151"/>
  <c r="T12" i="152"/>
  <c r="T14" i="159"/>
  <c r="T11" i="160"/>
  <c r="M8" i="157"/>
  <c r="R36" i="162"/>
  <c r="R27" i="162"/>
  <c r="M18" i="159"/>
  <c r="T17" i="164"/>
  <c r="L30" i="151"/>
  <c r="P23" i="151"/>
  <c r="N28" i="163"/>
  <c r="N3" i="165"/>
  <c r="M31" i="154"/>
  <c r="S33" i="151"/>
  <c r="M24" i="162"/>
  <c r="U13" i="156"/>
  <c r="M30" i="159"/>
  <c r="M17" i="157"/>
  <c r="Q32" i="157"/>
  <c r="N4" i="162"/>
  <c r="T10" i="37"/>
  <c r="Q35" i="155"/>
  <c r="Q20" i="37"/>
  <c r="O16" i="37"/>
  <c r="N7" i="161"/>
  <c r="O20" i="155"/>
  <c r="Q6" i="159"/>
  <c r="U35" i="165"/>
  <c r="L26" i="151"/>
  <c r="L21" i="164"/>
  <c r="S11" i="165"/>
  <c r="M36" i="152"/>
  <c r="N4" i="155"/>
  <c r="M20" i="156"/>
  <c r="U33" i="157"/>
  <c r="O31" i="159"/>
  <c r="R13" i="155"/>
  <c r="Q30" i="37"/>
  <c r="N7" i="158"/>
  <c r="Q14" i="153"/>
  <c r="N2" i="153"/>
  <c r="U20" i="161"/>
  <c r="P32" i="163"/>
  <c r="M36" i="156"/>
  <c r="R23" i="153"/>
  <c r="R30" i="163"/>
  <c r="R23" i="152"/>
  <c r="M36" i="157"/>
  <c r="L10" i="163"/>
  <c r="U29" i="161"/>
  <c r="L6" i="157"/>
  <c r="U5" i="37"/>
  <c r="U8" i="152"/>
  <c r="R32" i="159"/>
  <c r="L19" i="160"/>
  <c r="Q32" i="156"/>
  <c r="U19" i="37"/>
  <c r="S27" i="163"/>
  <c r="R5" i="162"/>
  <c r="Q31" i="163"/>
  <c r="L37" i="163"/>
  <c r="S22" i="160"/>
  <c r="O26" i="162"/>
  <c r="O9" i="164"/>
  <c r="S13" i="37"/>
  <c r="M9" i="158"/>
  <c r="L19" i="163"/>
  <c r="L17" i="37"/>
  <c r="S27" i="160"/>
  <c r="P9" i="165"/>
  <c r="S23" i="155"/>
  <c r="T24" i="157"/>
  <c r="R18" i="37"/>
  <c r="L10" i="165"/>
  <c r="R9" i="165"/>
  <c r="U4" i="160"/>
  <c r="O32" i="154"/>
  <c r="M7" i="158"/>
  <c r="O14" i="154"/>
  <c r="U13" i="154"/>
  <c r="Q28" i="152"/>
  <c r="O29" i="158"/>
  <c r="S36" i="154"/>
  <c r="P17" i="164"/>
  <c r="T3" i="152"/>
  <c r="Q16" i="161"/>
  <c r="M16" i="160"/>
  <c r="R9" i="159"/>
  <c r="S3" i="158"/>
  <c r="N4" i="160"/>
  <c r="U29" i="165"/>
  <c r="U6" i="153"/>
  <c r="S32" i="162"/>
  <c r="P31" i="163"/>
  <c r="U28" i="159"/>
  <c r="O14" i="156"/>
  <c r="U15" i="152"/>
  <c r="O23" i="159"/>
  <c r="U22" i="152"/>
  <c r="S37" i="156"/>
  <c r="U25" i="155"/>
  <c r="O13" i="164"/>
  <c r="N36" i="164"/>
  <c r="P29" i="158"/>
  <c r="Q15" i="152"/>
  <c r="R33" i="151"/>
  <c r="S30" i="153"/>
  <c r="Q35" i="156"/>
  <c r="L35" i="161"/>
  <c r="N5" i="163"/>
  <c r="U3" i="156"/>
  <c r="M15" i="165"/>
  <c r="U25" i="152"/>
  <c r="N24" i="156"/>
  <c r="T9" i="152"/>
  <c r="S35" i="159"/>
  <c r="T19" i="163"/>
  <c r="S22" i="154"/>
  <c r="Q16" i="159"/>
  <c r="M11" i="159"/>
  <c r="T23" i="37"/>
  <c r="O3" i="151"/>
  <c r="Q18" i="159"/>
  <c r="U2" i="159"/>
  <c r="L19" i="164"/>
  <c r="P9" i="154"/>
  <c r="T3" i="159"/>
  <c r="Q5" i="161"/>
  <c r="N10" i="160"/>
  <c r="Q18" i="163"/>
  <c r="Q16" i="155"/>
  <c r="M22" i="37"/>
  <c r="L25" i="162"/>
  <c r="R32" i="155"/>
  <c r="O34" i="159"/>
  <c r="S33" i="37"/>
  <c r="U29" i="158"/>
  <c r="S18" i="153"/>
  <c r="Q22" i="154"/>
  <c r="S31" i="155"/>
  <c r="Q20" i="159"/>
  <c r="M4" i="156"/>
  <c r="M8" i="163"/>
  <c r="P9" i="157"/>
  <c r="L28" i="155"/>
  <c r="R22" i="159"/>
  <c r="S30" i="160"/>
  <c r="L24" i="158"/>
  <c r="R15" i="164"/>
  <c r="N12" i="157"/>
  <c r="N11" i="165"/>
  <c r="N30" i="37"/>
  <c r="S29" i="156"/>
  <c r="M10" i="154"/>
  <c r="O5" i="157"/>
  <c r="L25" i="157"/>
  <c r="P11" i="165"/>
  <c r="M28" i="154"/>
  <c r="M8" i="152"/>
  <c r="M35" i="159"/>
  <c r="T25" i="153"/>
  <c r="M13" i="153"/>
  <c r="T7" i="155"/>
  <c r="O25" i="160"/>
  <c r="S36" i="162"/>
  <c r="O13" i="160"/>
  <c r="O14" i="155"/>
  <c r="S4" i="163"/>
  <c r="O13" i="159"/>
  <c r="U19" i="153"/>
  <c r="N18" i="155"/>
  <c r="R19" i="157"/>
  <c r="Q34" i="155"/>
  <c r="R15" i="154"/>
  <c r="O22" i="37"/>
  <c r="M24" i="154"/>
  <c r="U8" i="158"/>
  <c r="U37" i="160"/>
  <c r="S14" i="160"/>
  <c r="S35" i="156"/>
  <c r="P15" i="161"/>
  <c r="L19" i="162"/>
  <c r="M28" i="159"/>
  <c r="N6" i="37"/>
  <c r="N33" i="165"/>
  <c r="U5" i="151"/>
  <c r="L27" i="151"/>
  <c r="L17" i="151"/>
  <c r="U33" i="37"/>
  <c r="R16" i="155"/>
  <c r="L29" i="163"/>
  <c r="S30" i="152"/>
  <c r="N19" i="154"/>
  <c r="L6" i="151"/>
  <c r="L30" i="153"/>
  <c r="R31" i="158"/>
  <c r="O37" i="153"/>
  <c r="L36" i="37"/>
  <c r="N26" i="37"/>
  <c r="L32" i="155"/>
  <c r="U21" i="152"/>
  <c r="P11" i="158"/>
  <c r="M29" i="154"/>
  <c r="R33" i="157"/>
  <c r="L11" i="165"/>
  <c r="Q35" i="157"/>
  <c r="N2" i="163"/>
  <c r="M17" i="162"/>
  <c r="M23" i="156"/>
  <c r="O8" i="151"/>
  <c r="O22" i="153"/>
  <c r="S30" i="165"/>
  <c r="S32" i="158"/>
  <c r="Q19" i="37"/>
  <c r="U2" i="161"/>
  <c r="Q22" i="156"/>
  <c r="R5" i="155"/>
  <c r="N2" i="162"/>
  <c r="T17" i="158"/>
  <c r="M25" i="158"/>
  <c r="O25" i="162"/>
  <c r="T5" i="156"/>
  <c r="S13" i="152"/>
  <c r="P21" i="155"/>
  <c r="U5" i="155"/>
  <c r="N13" i="159"/>
  <c r="P26" i="153"/>
  <c r="R11" i="151"/>
  <c r="R27" i="153"/>
  <c r="S20" i="162"/>
  <c r="T31" i="164"/>
  <c r="R3" i="154"/>
  <c r="T28" i="162"/>
  <c r="U4" i="162"/>
  <c r="R29" i="154"/>
  <c r="P23" i="156"/>
  <c r="T31" i="155"/>
  <c r="P12" i="158"/>
  <c r="T11" i="158"/>
  <c r="P33" i="151"/>
  <c r="O27" i="162"/>
  <c r="S10" i="152"/>
  <c r="P20" i="164"/>
  <c r="N34" i="154"/>
  <c r="P35" i="163"/>
  <c r="O26" i="154"/>
  <c r="T35" i="162"/>
  <c r="O29" i="161"/>
  <c r="S9" i="155"/>
  <c r="Q26" i="155"/>
  <c r="U34" i="165"/>
  <c r="Q7" i="163"/>
  <c r="L21" i="156"/>
  <c r="M7" i="151"/>
  <c r="Q29" i="155"/>
  <c r="T4" i="155"/>
  <c r="N18" i="163"/>
  <c r="S15" i="160"/>
  <c r="T7" i="153"/>
  <c r="U7" i="161"/>
  <c r="U4" i="157"/>
  <c r="O25" i="157"/>
  <c r="N16" i="165"/>
  <c r="S12" i="165"/>
  <c r="L36" i="151"/>
  <c r="U5" i="154"/>
  <c r="O24" i="153"/>
  <c r="P21" i="157"/>
  <c r="P6" i="160"/>
  <c r="L32" i="164"/>
  <c r="Q15" i="160"/>
  <c r="Q37" i="165"/>
  <c r="U30" i="156"/>
  <c r="T34" i="158"/>
  <c r="S26" i="155"/>
  <c r="M25" i="152"/>
  <c r="Q13" i="37"/>
  <c r="R18" i="158"/>
  <c r="M29" i="165"/>
  <c r="M32" i="37"/>
  <c r="Q17" i="164"/>
  <c r="O15" i="155"/>
  <c r="R31" i="157"/>
  <c r="U3" i="37"/>
  <c r="P24" i="165"/>
  <c r="R8" i="153"/>
  <c r="R35" i="165"/>
  <c r="N15" i="156"/>
  <c r="U18" i="37"/>
  <c r="R20" i="165"/>
  <c r="R29" i="155"/>
  <c r="N36" i="157"/>
  <c r="L19" i="158"/>
  <c r="T10" i="157"/>
  <c r="L19" i="154"/>
  <c r="P28" i="160"/>
  <c r="O9" i="162"/>
  <c r="L23" i="163"/>
  <c r="R30" i="158"/>
  <c r="N8" i="37"/>
  <c r="Q30" i="164"/>
  <c r="P12" i="157"/>
  <c r="O2" i="163"/>
  <c r="P35" i="157"/>
  <c r="P35" i="165"/>
  <c r="L34" i="37"/>
  <c r="Q9" i="151"/>
  <c r="L20" i="162"/>
  <c r="N16" i="162"/>
  <c r="P5" i="156"/>
  <c r="L32" i="157"/>
  <c r="O17" i="160"/>
  <c r="U18" i="155"/>
  <c r="T24" i="161"/>
  <c r="S8" i="151"/>
  <c r="S12" i="152"/>
  <c r="O32" i="160"/>
  <c r="L10" i="153"/>
  <c r="M37" i="158"/>
  <c r="Q23" i="164"/>
  <c r="P4" i="164"/>
  <c r="O12" i="153"/>
  <c r="U9" i="165"/>
  <c r="S28" i="161"/>
  <c r="R11" i="163"/>
  <c r="U16" i="37"/>
  <c r="N17" i="156"/>
  <c r="M26" i="155"/>
  <c r="T15" i="153"/>
  <c r="U22" i="163"/>
  <c r="S8" i="37"/>
  <c r="P27" i="153"/>
  <c r="N35" i="156"/>
  <c r="O23" i="158"/>
  <c r="O10" i="151"/>
  <c r="T25" i="158"/>
  <c r="N31" i="158"/>
  <c r="O34" i="152"/>
  <c r="P13" i="37"/>
  <c r="U20" i="152"/>
  <c r="L30" i="165"/>
  <c r="M36" i="37"/>
  <c r="Q37" i="163"/>
  <c r="P10" i="163"/>
  <c r="T2" i="163"/>
  <c r="P19" i="165"/>
  <c r="L30" i="37"/>
  <c r="N10" i="163"/>
  <c r="U8" i="165"/>
  <c r="T35" i="157"/>
  <c r="Q26" i="165"/>
  <c r="U35" i="155"/>
  <c r="N8" i="151"/>
  <c r="Q3" i="151"/>
  <c r="P16" i="163"/>
  <c r="S15" i="159"/>
  <c r="N2" i="164"/>
  <c r="P31" i="37"/>
  <c r="S7" i="164"/>
  <c r="S22" i="159"/>
  <c r="P12" i="165"/>
  <c r="O11" i="158"/>
  <c r="U21" i="153"/>
  <c r="O19" i="159"/>
  <c r="P34" i="151"/>
  <c r="Q18" i="157"/>
  <c r="Q34" i="159"/>
  <c r="P27" i="158"/>
  <c r="Q26" i="164"/>
  <c r="T4" i="160"/>
  <c r="S31" i="159"/>
  <c r="U33" i="156"/>
  <c r="T13" i="155"/>
  <c r="L13" i="161"/>
  <c r="L10" i="152"/>
  <c r="N5" i="162"/>
  <c r="U28" i="154"/>
  <c r="O12" i="152"/>
  <c r="Q30" i="162"/>
  <c r="N23" i="155"/>
  <c r="R36" i="164"/>
  <c r="P24" i="154"/>
  <c r="T24" i="154"/>
  <c r="U22" i="154"/>
  <c r="Q4" i="163"/>
  <c r="O12" i="163"/>
  <c r="O7" i="164"/>
  <c r="R12" i="153"/>
  <c r="S30" i="157"/>
  <c r="R15" i="159"/>
  <c r="R25" i="156"/>
  <c r="Q26" i="153"/>
  <c r="T2" i="154"/>
  <c r="R12" i="156"/>
  <c r="L27" i="153"/>
  <c r="M9" i="160"/>
  <c r="S32" i="159"/>
  <c r="L36" i="155"/>
  <c r="P18" i="161"/>
  <c r="U32" i="151"/>
  <c r="L9" i="157"/>
  <c r="P26" i="164"/>
  <c r="L7" i="159"/>
  <c r="U11" i="159"/>
  <c r="N33" i="152"/>
  <c r="U18" i="162"/>
  <c r="M10" i="151"/>
  <c r="M32" i="160"/>
  <c r="R22" i="160"/>
  <c r="L32" i="160"/>
  <c r="U18" i="151"/>
  <c r="Q19" i="157"/>
  <c r="M23" i="159"/>
  <c r="T15" i="154"/>
  <c r="O30" i="156"/>
  <c r="L29" i="160"/>
  <c r="N14" i="165"/>
  <c r="O15" i="159"/>
  <c r="R22" i="151"/>
  <c r="O29" i="164"/>
  <c r="M5" i="159"/>
  <c r="N36" i="163"/>
  <c r="Q28" i="161"/>
  <c r="Q35" i="164"/>
  <c r="S28" i="153"/>
  <c r="Q4" i="162"/>
  <c r="R5" i="37"/>
  <c r="M4" i="161"/>
  <c r="L18" i="161"/>
  <c r="M27" i="161"/>
  <c r="T10" i="161"/>
  <c r="L7" i="165"/>
  <c r="T3" i="162"/>
  <c r="M37" i="161"/>
  <c r="S22" i="152"/>
  <c r="P11" i="153"/>
  <c r="T24" i="164"/>
  <c r="L27" i="37"/>
  <c r="R36" i="160"/>
  <c r="M34" i="151"/>
  <c r="N20" i="153"/>
  <c r="L2" i="162"/>
  <c r="S26" i="160"/>
  <c r="Q14" i="158"/>
  <c r="O14" i="157"/>
  <c r="L27" i="164"/>
  <c r="S10" i="155"/>
  <c r="N24" i="165"/>
  <c r="P5" i="159"/>
  <c r="Q24" i="158"/>
  <c r="L2" i="151"/>
  <c r="P33" i="157"/>
  <c r="U28" i="160"/>
  <c r="O28" i="157"/>
  <c r="S22" i="158"/>
  <c r="L14" i="164"/>
  <c r="N30" i="159"/>
  <c r="P33" i="153"/>
  <c r="Q21" i="159"/>
  <c r="L35" i="157"/>
  <c r="O29" i="154"/>
  <c r="S34" i="164"/>
  <c r="N8" i="154"/>
  <c r="O31" i="165"/>
  <c r="O24" i="165"/>
  <c r="P11" i="154"/>
  <c r="U11" i="161"/>
  <c r="L3" i="154"/>
  <c r="S14" i="165"/>
  <c r="S37" i="151"/>
  <c r="M4" i="164"/>
  <c r="Q14" i="162"/>
  <c r="O34" i="162"/>
  <c r="Q9" i="152"/>
  <c r="T36" i="157"/>
  <c r="N34" i="164"/>
  <c r="T14" i="152"/>
  <c r="P32" i="159"/>
  <c r="T21" i="151"/>
  <c r="P30" i="164"/>
  <c r="P7" i="152"/>
  <c r="M7" i="157"/>
  <c r="S3" i="151"/>
  <c r="N18" i="159"/>
  <c r="U32" i="158"/>
  <c r="Q10" i="157"/>
  <c r="M17" i="164"/>
  <c r="N16" i="160"/>
  <c r="N22" i="151"/>
  <c r="O28" i="163"/>
  <c r="O17" i="165"/>
  <c r="R9" i="37"/>
  <c r="P7" i="165"/>
  <c r="R10" i="158"/>
  <c r="N4" i="161"/>
  <c r="T13" i="162"/>
  <c r="U30" i="155"/>
  <c r="R16" i="154"/>
  <c r="P11" i="161"/>
  <c r="S18" i="165"/>
  <c r="O3" i="164"/>
  <c r="S14" i="152"/>
  <c r="R8" i="163"/>
  <c r="O3" i="154"/>
  <c r="S32" i="156"/>
  <c r="Q33" i="153"/>
  <c r="Q24" i="152"/>
  <c r="S21" i="154"/>
  <c r="S21" i="152"/>
  <c r="N13" i="152"/>
  <c r="T17" i="159"/>
  <c r="Q17" i="157"/>
  <c r="P26" i="163"/>
  <c r="L10" i="158"/>
  <c r="T30" i="162"/>
  <c r="T27" i="154"/>
  <c r="N12" i="163"/>
  <c r="L16" i="152"/>
  <c r="O33" i="155"/>
  <c r="S31" i="161"/>
  <c r="L8" i="165"/>
  <c r="Q8" i="152"/>
  <c r="S27" i="152"/>
  <c r="L5" i="155"/>
  <c r="S31" i="157"/>
  <c r="L17" i="163"/>
  <c r="R17" i="157"/>
  <c r="Q21" i="37"/>
  <c r="Q36" i="160"/>
  <c r="T26" i="163"/>
  <c r="T16" i="158"/>
  <c r="S11" i="163"/>
  <c r="T25" i="165"/>
  <c r="R33" i="155"/>
  <c r="L21" i="37"/>
  <c r="S8" i="154"/>
  <c r="P36" i="154"/>
  <c r="T32" i="37"/>
  <c r="P3" i="165"/>
  <c r="M5" i="165"/>
  <c r="T31" i="165"/>
  <c r="M7" i="159"/>
  <c r="N25" i="151"/>
  <c r="O12" i="157"/>
  <c r="Q7" i="156"/>
  <c r="M35" i="163"/>
  <c r="N27" i="153"/>
  <c r="S5" i="159"/>
  <c r="Q11" i="153"/>
  <c r="N4" i="37"/>
  <c r="U14" i="160"/>
  <c r="P5" i="37"/>
  <c r="M4" i="155"/>
  <c r="N20" i="161"/>
  <c r="M21" i="160"/>
  <c r="R36" i="158"/>
  <c r="P25" i="153"/>
  <c r="P3" i="152"/>
  <c r="S37" i="159"/>
  <c r="U18" i="159"/>
  <c r="O27" i="158"/>
  <c r="L24" i="162"/>
  <c r="T27" i="165"/>
  <c r="R17" i="156"/>
  <c r="L18" i="158"/>
  <c r="S35" i="152"/>
  <c r="P28" i="159"/>
  <c r="P21" i="151"/>
  <c r="R27" i="37"/>
  <c r="N37" i="151"/>
  <c r="P3" i="164"/>
  <c r="U26" i="164"/>
  <c r="M35" i="157"/>
  <c r="S2" i="165"/>
  <c r="T35" i="156"/>
  <c r="Q2" i="153"/>
  <c r="O36" i="151"/>
  <c r="S28" i="158"/>
  <c r="L4" i="165"/>
  <c r="S11" i="154"/>
  <c r="O20" i="157"/>
  <c r="U15" i="158"/>
  <c r="Q16" i="163"/>
  <c r="L5" i="153"/>
  <c r="L35" i="151"/>
  <c r="M25" i="154"/>
  <c r="P13" i="153"/>
  <c r="M8" i="156"/>
  <c r="S17" i="158"/>
  <c r="R4" i="154"/>
  <c r="O36" i="160"/>
  <c r="M7" i="164"/>
  <c r="S34" i="151"/>
  <c r="U35" i="152"/>
  <c r="R24" i="156"/>
  <c r="T31" i="158"/>
  <c r="O16" i="160"/>
  <c r="R34" i="154"/>
  <c r="U36" i="161"/>
  <c r="R22" i="157"/>
  <c r="P13" i="157"/>
  <c r="P22" i="164"/>
  <c r="Q17" i="152"/>
  <c r="S23" i="163"/>
  <c r="O25" i="159"/>
  <c r="M14" i="157"/>
  <c r="L9" i="162"/>
  <c r="L33" i="162"/>
  <c r="S16" i="161"/>
  <c r="R21" i="152"/>
  <c r="N9" i="164"/>
  <c r="Q32" i="162"/>
  <c r="P6" i="151"/>
  <c r="R31" i="164"/>
  <c r="L8" i="152"/>
  <c r="M20" i="162"/>
  <c r="M20" i="152"/>
  <c r="U29" i="156"/>
  <c r="L29" i="156"/>
  <c r="T19" i="162"/>
  <c r="L15" i="164"/>
  <c r="S10" i="162"/>
  <c r="Q10" i="163"/>
  <c r="U32" i="37"/>
  <c r="Q8" i="162"/>
  <c r="R15" i="153"/>
  <c r="M26" i="156"/>
  <c r="T14" i="154"/>
  <c r="T25" i="151"/>
  <c r="Q29" i="162"/>
  <c r="U19" i="157"/>
  <c r="M4" i="163"/>
  <c r="T16" i="162"/>
  <c r="T9" i="164"/>
  <c r="O24" i="152"/>
  <c r="P15" i="156"/>
  <c r="R2" i="151"/>
  <c r="R6" i="156"/>
  <c r="N9" i="159"/>
  <c r="M9" i="154"/>
  <c r="S13" i="158"/>
  <c r="R26" i="163"/>
  <c r="P5" i="151"/>
  <c r="N14" i="162"/>
  <c r="S13" i="164"/>
  <c r="U37" i="165"/>
  <c r="O25" i="153"/>
  <c r="R6" i="158"/>
  <c r="O27" i="154"/>
  <c r="M13" i="155"/>
  <c r="U18" i="164"/>
  <c r="O2" i="161"/>
  <c r="R16" i="37"/>
  <c r="M7" i="37"/>
  <c r="S15" i="158"/>
  <c r="Q33" i="165"/>
  <c r="Q35" i="159"/>
  <c r="U10" i="162"/>
  <c r="L6" i="154"/>
  <c r="S31" i="158"/>
  <c r="R21" i="163"/>
  <c r="P31" i="156"/>
  <c r="O32" i="163"/>
  <c r="M22" i="162"/>
  <c r="P33" i="164"/>
  <c r="M27" i="159"/>
  <c r="P26" i="157"/>
  <c r="O17" i="151"/>
  <c r="S14" i="37"/>
  <c r="T26" i="162"/>
  <c r="O32" i="162"/>
  <c r="Q37" i="155"/>
  <c r="R27" i="157"/>
  <c r="Q32" i="153"/>
  <c r="U37" i="151"/>
  <c r="O23" i="152"/>
  <c r="O31" i="158"/>
  <c r="Q2" i="152"/>
  <c r="O32" i="152"/>
  <c r="S17" i="153"/>
  <c r="O24" i="157"/>
  <c r="P24" i="153"/>
  <c r="U21" i="160"/>
  <c r="R24" i="154"/>
  <c r="O36" i="161"/>
  <c r="R12" i="37"/>
  <c r="L13" i="157"/>
  <c r="O15" i="163"/>
  <c r="P13" i="159"/>
  <c r="L15" i="162"/>
  <c r="Q12" i="161"/>
  <c r="R25" i="164"/>
  <c r="N35" i="164"/>
  <c r="U16" i="164"/>
  <c r="U26" i="161"/>
  <c r="O2" i="37"/>
  <c r="U9" i="160"/>
  <c r="O4" i="153"/>
  <c r="N13" i="162"/>
  <c r="M31" i="161"/>
  <c r="O5" i="164"/>
  <c r="O32" i="165"/>
  <c r="L10" i="162"/>
  <c r="R20" i="156"/>
  <c r="M2" i="158"/>
  <c r="T24" i="158"/>
  <c r="L29" i="161"/>
  <c r="R36" i="153"/>
  <c r="N30" i="160"/>
  <c r="S18" i="152"/>
  <c r="P20" i="160"/>
  <c r="S5" i="157"/>
  <c r="T12" i="164"/>
  <c r="N37" i="163"/>
  <c r="O25" i="154"/>
  <c r="N27" i="164"/>
  <c r="S2" i="151"/>
  <c r="Q19" i="161"/>
  <c r="U7" i="152"/>
  <c r="M30" i="156"/>
  <c r="R33" i="156"/>
  <c r="T9" i="160"/>
  <c r="P7" i="164"/>
  <c r="U13" i="37"/>
  <c r="S4" i="155"/>
  <c r="T20" i="155"/>
  <c r="R34" i="37"/>
  <c r="O11" i="154"/>
  <c r="N19" i="37"/>
  <c r="U27" i="158"/>
  <c r="P10" i="156"/>
  <c r="R33" i="37"/>
  <c r="O30" i="159"/>
  <c r="R18" i="163"/>
  <c r="M32" i="153"/>
  <c r="O17" i="158"/>
  <c r="Q27" i="151"/>
  <c r="U6" i="152"/>
  <c r="T20" i="165"/>
  <c r="S35" i="161"/>
  <c r="U31" i="157"/>
  <c r="M18" i="151"/>
  <c r="S17" i="161"/>
  <c r="N11" i="155"/>
  <c r="T36" i="160"/>
  <c r="R7" i="156"/>
  <c r="U7" i="158"/>
  <c r="Q20" i="153"/>
  <c r="M15" i="162"/>
  <c r="R9" i="152"/>
  <c r="S12" i="159"/>
  <c r="S14" i="156"/>
  <c r="T34" i="156"/>
  <c r="O16" i="154"/>
  <c r="R36" i="151"/>
  <c r="O27" i="165"/>
  <c r="U27" i="151"/>
  <c r="P18" i="158"/>
  <c r="L24" i="165"/>
  <c r="M27" i="162"/>
  <c r="M16" i="155"/>
  <c r="P4" i="161"/>
  <c r="P27" i="37"/>
  <c r="Q30" i="154"/>
  <c r="L26" i="159"/>
  <c r="Q29" i="153"/>
  <c r="U27" i="161"/>
  <c r="Q6" i="157"/>
  <c r="U32" i="154"/>
  <c r="R10" i="157"/>
  <c r="N21" i="157"/>
  <c r="O15" i="157"/>
  <c r="M13" i="37"/>
  <c r="M18" i="165"/>
  <c r="T28" i="153"/>
  <c r="Q3" i="156"/>
  <c r="O20" i="154"/>
  <c r="P26" i="159"/>
  <c r="R3" i="157"/>
  <c r="L20" i="151"/>
  <c r="S26" i="158"/>
  <c r="L19" i="156"/>
  <c r="O33" i="153"/>
  <c r="L17" i="160"/>
  <c r="Q17" i="159"/>
  <c r="R2" i="163"/>
  <c r="N36" i="158"/>
  <c r="Q2" i="37"/>
  <c r="R2" i="153"/>
  <c r="M20" i="157"/>
  <c r="Q25" i="161"/>
  <c r="O20" i="151"/>
  <c r="N28" i="156"/>
  <c r="L26" i="160"/>
  <c r="Q22" i="161"/>
  <c r="T22" i="151"/>
  <c r="Q19" i="156"/>
  <c r="S11" i="37"/>
  <c r="N16" i="37"/>
  <c r="R27" i="154"/>
  <c r="U32" i="165"/>
  <c r="R4" i="157"/>
  <c r="T33" i="159"/>
  <c r="L35" i="163"/>
  <c r="T12" i="161"/>
  <c r="L8" i="37"/>
  <c r="L6" i="156"/>
  <c r="N15" i="164"/>
  <c r="Q11" i="154"/>
  <c r="Q11" i="158"/>
  <c r="M17" i="151"/>
  <c r="O25" i="37"/>
  <c r="O8" i="165"/>
  <c r="L26" i="162"/>
  <c r="U35" i="156"/>
  <c r="N23" i="161"/>
  <c r="U21" i="161"/>
  <c r="U35" i="159"/>
  <c r="M14" i="155"/>
  <c r="U12" i="163"/>
  <c r="R31" i="155"/>
  <c r="R9" i="163"/>
  <c r="P36" i="158"/>
  <c r="P15" i="162"/>
  <c r="P21" i="165"/>
  <c r="S19" i="158"/>
  <c r="U16" i="152"/>
  <c r="O2" i="157"/>
  <c r="Q24" i="163"/>
  <c r="R3" i="37"/>
  <c r="T28" i="163"/>
  <c r="P37" i="164"/>
  <c r="S21" i="163"/>
  <c r="P25" i="159"/>
  <c r="T2" i="152"/>
  <c r="R25" i="165"/>
  <c r="L13" i="165"/>
  <c r="L13" i="160"/>
  <c r="P32" i="153"/>
  <c r="M11" i="151"/>
  <c r="O33" i="159"/>
  <c r="Q4" i="157"/>
  <c r="O23" i="156"/>
  <c r="U21" i="154"/>
  <c r="T28" i="161"/>
  <c r="N27" i="163"/>
  <c r="R30" i="165"/>
  <c r="Q11" i="159"/>
  <c r="M24" i="163"/>
  <c r="N19" i="162"/>
  <c r="P29" i="151"/>
  <c r="M3" i="160"/>
  <c r="R16" i="160"/>
  <c r="U7" i="165"/>
  <c r="M12" i="151"/>
  <c r="P7" i="159"/>
  <c r="O25" i="161"/>
  <c r="U19" i="160"/>
  <c r="T27" i="155"/>
  <c r="Q34" i="162"/>
  <c r="T3" i="164"/>
  <c r="M15" i="152"/>
  <c r="S8" i="164"/>
  <c r="P25" i="156"/>
  <c r="T14" i="164"/>
  <c r="U36" i="160"/>
  <c r="S7" i="37"/>
  <c r="Q33" i="152"/>
  <c r="M21" i="165"/>
  <c r="U14" i="164"/>
  <c r="U12" i="156"/>
  <c r="R37" i="151"/>
  <c r="R20" i="152"/>
  <c r="R17" i="151"/>
  <c r="M24" i="153"/>
  <c r="N7" i="159"/>
  <c r="R22" i="164"/>
  <c r="M30" i="155"/>
  <c r="U14" i="165"/>
  <c r="R23" i="162"/>
  <c r="P25" i="158"/>
  <c r="N34" i="162"/>
  <c r="T19" i="153"/>
  <c r="Q20" i="160"/>
  <c r="Q23" i="163"/>
  <c r="Q27" i="154"/>
  <c r="P15" i="165"/>
  <c r="N5" i="37"/>
  <c r="Q26" i="152"/>
  <c r="T7" i="154"/>
  <c r="T34" i="164"/>
  <c r="U29" i="157"/>
  <c r="M22" i="158"/>
  <c r="N5" i="156"/>
  <c r="L35" i="153"/>
  <c r="T35" i="155"/>
  <c r="P20" i="37"/>
  <c r="L34" i="161"/>
  <c r="R8" i="162"/>
  <c r="R20" i="153"/>
  <c r="R10" i="152"/>
  <c r="M17" i="159"/>
  <c r="U20" i="37"/>
  <c r="S27" i="159"/>
  <c r="Q9" i="160"/>
  <c r="Q37" i="162"/>
  <c r="U16" i="154"/>
  <c r="O26" i="157"/>
  <c r="P19" i="158"/>
  <c r="O3" i="156"/>
  <c r="O33" i="161"/>
  <c r="U20" i="165"/>
  <c r="T19" i="154"/>
  <c r="Q20" i="161"/>
  <c r="N27" i="151"/>
  <c r="U36" i="157"/>
  <c r="U31" i="163"/>
  <c r="S23" i="153"/>
  <c r="S7" i="165"/>
  <c r="O37" i="160"/>
  <c r="S26" i="165"/>
  <c r="M15" i="37"/>
  <c r="U27" i="37"/>
  <c r="N13" i="164"/>
  <c r="M8" i="158"/>
  <c r="Q7" i="159"/>
  <c r="P16" i="153"/>
  <c r="Q10" i="156"/>
  <c r="S23" i="158"/>
  <c r="T5" i="154"/>
  <c r="T37" i="154"/>
  <c r="Q30" i="165"/>
  <c r="O27" i="163"/>
  <c r="R19" i="155"/>
  <c r="P5" i="155"/>
  <c r="M21" i="162"/>
  <c r="N33" i="163"/>
  <c r="U10" i="163"/>
  <c r="R10" i="159"/>
  <c r="L26" i="153"/>
  <c r="O10" i="152"/>
  <c r="L5" i="163"/>
  <c r="P3" i="161"/>
  <c r="M29" i="158"/>
  <c r="T31" i="160"/>
  <c r="Q20" i="164"/>
  <c r="P2" i="159"/>
  <c r="R15" i="163"/>
  <c r="P23" i="152"/>
  <c r="P20" i="153"/>
  <c r="P33" i="155"/>
  <c r="L12" i="156"/>
  <c r="M10" i="160"/>
  <c r="L11" i="160"/>
  <c r="M27" i="158"/>
  <c r="Q9" i="156"/>
  <c r="U31" i="155"/>
  <c r="R20" i="164"/>
  <c r="U13" i="153"/>
  <c r="N16" i="161"/>
  <c r="O14" i="153"/>
  <c r="O6" i="161"/>
  <c r="T17" i="153"/>
  <c r="Q27" i="161"/>
  <c r="M21" i="158"/>
  <c r="R35" i="162"/>
  <c r="S28" i="164"/>
  <c r="T13" i="154"/>
  <c r="Q15" i="151"/>
  <c r="N26" i="154"/>
  <c r="T28" i="164"/>
  <c r="U32" i="164"/>
  <c r="Q36" i="151"/>
  <c r="P3" i="159"/>
  <c r="S15" i="156"/>
  <c r="S20" i="163"/>
  <c r="O15" i="161"/>
  <c r="R18" i="155"/>
  <c r="T28" i="159"/>
  <c r="P34" i="162"/>
  <c r="U33" i="153"/>
  <c r="R19" i="151"/>
  <c r="T3" i="153"/>
  <c r="S16" i="157"/>
  <c r="U23" i="152"/>
  <c r="Q11" i="152"/>
  <c r="L37" i="161"/>
  <c r="M26" i="158"/>
  <c r="R32" i="161"/>
  <c r="U14" i="156"/>
  <c r="M21" i="151"/>
  <c r="O17" i="162"/>
  <c r="Q31" i="157"/>
  <c r="Q36" i="162"/>
  <c r="Q8" i="159"/>
  <c r="T24" i="163"/>
  <c r="N17" i="160"/>
  <c r="O8" i="161"/>
  <c r="O10" i="157"/>
  <c r="M25" i="164"/>
  <c r="M21" i="153"/>
  <c r="Q15" i="158"/>
  <c r="O26" i="153"/>
  <c r="U35" i="37"/>
  <c r="L2" i="159"/>
  <c r="Q32" i="159"/>
  <c r="Q18" i="164"/>
  <c r="R34" i="159"/>
  <c r="L17" i="164"/>
  <c r="U16" i="165"/>
  <c r="T24" i="165"/>
  <c r="N10" i="154"/>
  <c r="M35" i="152"/>
  <c r="O26" i="165"/>
  <c r="M10" i="155"/>
  <c r="N7" i="157"/>
  <c r="N13" i="153"/>
  <c r="P22" i="154"/>
  <c r="U14" i="159"/>
  <c r="P22" i="158"/>
  <c r="O30" i="155"/>
  <c r="R18" i="151"/>
  <c r="P3" i="37"/>
  <c r="M19" i="160"/>
  <c r="Q36" i="159"/>
  <c r="O10" i="165"/>
  <c r="O12" i="161"/>
  <c r="Q20" i="163"/>
  <c r="M8" i="159"/>
  <c r="Q5" i="153"/>
  <c r="O16" i="152"/>
  <c r="N25" i="163"/>
  <c r="M36" i="163"/>
  <c r="P32" i="157"/>
  <c r="R7" i="154"/>
  <c r="M15" i="155"/>
  <c r="M18" i="155"/>
  <c r="U4" i="163"/>
  <c r="T15" i="158"/>
  <c r="Q32" i="161"/>
  <c r="L8" i="163"/>
  <c r="S3" i="154"/>
  <c r="M13" i="161"/>
  <c r="R11" i="156"/>
  <c r="S17" i="154"/>
  <c r="S24" i="155"/>
  <c r="N25" i="165"/>
  <c r="P21" i="164"/>
  <c r="S21" i="158"/>
  <c r="T13" i="156"/>
  <c r="Q30" i="156"/>
  <c r="P18" i="157"/>
  <c r="N7" i="165"/>
  <c r="U36" i="154"/>
  <c r="M12" i="164"/>
  <c r="O24" i="155"/>
  <c r="M2" i="153"/>
  <c r="U11" i="164"/>
  <c r="T23" i="163"/>
  <c r="O6" i="151"/>
  <c r="T15" i="163"/>
  <c r="S8" i="152"/>
  <c r="L9" i="151"/>
  <c r="P35" i="153"/>
  <c r="S17" i="156"/>
  <c r="P22" i="160"/>
  <c r="N30" i="162"/>
  <c r="L34" i="164"/>
  <c r="O12" i="155"/>
  <c r="N2" i="155"/>
  <c r="P14" i="155"/>
  <c r="N28" i="37"/>
  <c r="O32" i="164"/>
  <c r="S33" i="157"/>
  <c r="S35" i="151"/>
  <c r="R24" i="151"/>
  <c r="U10" i="151"/>
  <c r="T24" i="153"/>
  <c r="N8" i="158"/>
  <c r="N8" i="163"/>
  <c r="L28" i="160"/>
  <c r="N7" i="160"/>
  <c r="M10" i="164"/>
  <c r="L34" i="158"/>
  <c r="P30" i="159"/>
  <c r="T23" i="164"/>
  <c r="S25" i="164"/>
  <c r="Q34" i="151"/>
  <c r="L9" i="155"/>
  <c r="T32" i="155"/>
  <c r="S13" i="155"/>
  <c r="O7" i="155"/>
  <c r="M3" i="165"/>
  <c r="L36" i="165"/>
  <c r="U22" i="162"/>
  <c r="Q26" i="163"/>
  <c r="U11" i="155"/>
  <c r="M26" i="163"/>
  <c r="L31" i="151"/>
  <c r="N36" i="156"/>
  <c r="N12" i="158"/>
  <c r="Q22" i="158"/>
  <c r="O27" i="153"/>
  <c r="U18" i="156"/>
  <c r="T17" i="151"/>
  <c r="Q22" i="157"/>
  <c r="L8" i="161"/>
  <c r="M16" i="158"/>
  <c r="T22" i="156"/>
  <c r="N20" i="163"/>
  <c r="R7" i="164"/>
  <c r="U33" i="160"/>
  <c r="R19" i="156"/>
  <c r="P32" i="152"/>
  <c r="U15" i="159"/>
  <c r="Q19" i="163"/>
  <c r="O29" i="156"/>
  <c r="O13" i="37"/>
  <c r="Q37" i="161"/>
  <c r="Q2" i="165"/>
  <c r="P8" i="161"/>
  <c r="M13" i="156"/>
  <c r="P31" i="151"/>
  <c r="M18" i="160"/>
  <c r="M16" i="154"/>
  <c r="S37" i="153"/>
  <c r="Q17" i="151"/>
  <c r="N21" i="151"/>
  <c r="Q34" i="154"/>
  <c r="Q29" i="163"/>
  <c r="P28" i="154"/>
  <c r="R23" i="156"/>
  <c r="R23" i="159"/>
  <c r="L28" i="162"/>
  <c r="O5" i="161"/>
  <c r="U21" i="164"/>
  <c r="L28" i="156"/>
  <c r="O12" i="164"/>
  <c r="N21" i="161"/>
  <c r="Q16" i="153"/>
  <c r="M26" i="159"/>
  <c r="U26" i="37"/>
  <c r="O12" i="154"/>
  <c r="Q28" i="159"/>
  <c r="P22" i="152"/>
  <c r="R11" i="155"/>
  <c r="N9" i="155"/>
  <c r="U20" i="157"/>
  <c r="N27" i="159"/>
  <c r="T21" i="165"/>
  <c r="O35" i="161"/>
  <c r="N31" i="165"/>
  <c r="U34" i="162"/>
  <c r="Q4" i="159"/>
  <c r="U24" i="153"/>
  <c r="P10" i="162"/>
  <c r="P8" i="156"/>
  <c r="T33" i="161"/>
  <c r="N25" i="152"/>
  <c r="O34" i="164"/>
  <c r="Q18" i="153"/>
  <c r="R16" i="164"/>
  <c r="T26" i="154"/>
  <c r="N5" i="153"/>
  <c r="M19" i="158"/>
  <c r="S32" i="154"/>
  <c r="U22" i="160"/>
  <c r="Q35" i="152"/>
  <c r="N29" i="160"/>
  <c r="O36" i="37"/>
  <c r="S4" i="151"/>
  <c r="Q10" i="162"/>
  <c r="T20" i="158"/>
  <c r="O5" i="156"/>
  <c r="Q21" i="161"/>
  <c r="R10" i="153"/>
  <c r="M10" i="152"/>
  <c r="M14" i="37"/>
  <c r="N25" i="160"/>
  <c r="T16" i="37"/>
  <c r="S22" i="151"/>
  <c r="S11" i="162"/>
  <c r="N3" i="162"/>
  <c r="M36" i="155"/>
  <c r="R32" i="160"/>
  <c r="O35" i="160"/>
  <c r="L11" i="153"/>
  <c r="M18" i="152"/>
  <c r="P4" i="152"/>
  <c r="N8" i="165"/>
  <c r="P24" i="158"/>
  <c r="P6" i="155"/>
  <c r="O19" i="160"/>
  <c r="N29" i="159"/>
  <c r="M32" i="164"/>
  <c r="M20" i="151"/>
  <c r="O23" i="37"/>
  <c r="T12" i="163"/>
  <c r="O30" i="157"/>
  <c r="U31" i="165"/>
  <c r="P9" i="163"/>
  <c r="M34" i="155"/>
  <c r="U6" i="163"/>
  <c r="L22" i="162"/>
  <c r="N29" i="37"/>
  <c r="Q24" i="151"/>
  <c r="N4" i="163"/>
  <c r="T36" i="154"/>
  <c r="T15" i="37"/>
  <c r="P10" i="151"/>
  <c r="N24" i="37"/>
  <c r="S14" i="159"/>
  <c r="P22" i="161"/>
  <c r="R35" i="158"/>
  <c r="T8" i="153"/>
  <c r="P11" i="159"/>
  <c r="P5" i="157"/>
  <c r="P8" i="164"/>
  <c r="N26" i="151"/>
  <c r="O36" i="165"/>
  <c r="U23" i="37"/>
  <c r="P37" i="37"/>
  <c r="S33" i="161"/>
  <c r="P31" i="155"/>
  <c r="P16" i="152"/>
  <c r="R29" i="164"/>
  <c r="P32" i="160"/>
  <c r="S9" i="165"/>
  <c r="S6" i="159"/>
  <c r="M9" i="159"/>
  <c r="N23" i="37"/>
  <c r="Q22" i="163"/>
  <c r="R21" i="153"/>
  <c r="R12" i="159"/>
  <c r="Q31" i="159"/>
  <c r="U17" i="159"/>
  <c r="S30" i="154"/>
  <c r="N33" i="154"/>
  <c r="R32" i="158"/>
  <c r="Q22" i="160"/>
  <c r="T29" i="151"/>
  <c r="P19" i="164"/>
  <c r="O2" i="154"/>
  <c r="S4" i="152"/>
  <c r="O25" i="156"/>
  <c r="O20" i="165"/>
  <c r="R25" i="161"/>
  <c r="U26" i="154"/>
  <c r="L35" i="158"/>
  <c r="P25" i="161"/>
  <c r="U14" i="162"/>
  <c r="T17" i="157"/>
  <c r="M30" i="160"/>
  <c r="M31" i="164"/>
  <c r="O21" i="37"/>
  <c r="Q12" i="151"/>
  <c r="Q9" i="163"/>
  <c r="M27" i="151"/>
  <c r="U25" i="151"/>
  <c r="R33" i="161"/>
  <c r="L11" i="156"/>
  <c r="M18" i="158"/>
  <c r="S31" i="165"/>
  <c r="S30" i="37"/>
  <c r="N28" i="159"/>
  <c r="T21" i="156"/>
  <c r="L5" i="152"/>
  <c r="P25" i="37"/>
  <c r="O34" i="151"/>
  <c r="U13" i="152"/>
  <c r="R23" i="160"/>
  <c r="U31" i="161"/>
  <c r="P29" i="165"/>
  <c r="T36" i="151"/>
  <c r="N32" i="163"/>
  <c r="P2" i="163"/>
  <c r="P23" i="160"/>
  <c r="L20" i="160"/>
  <c r="L34" i="155"/>
  <c r="M29" i="157"/>
  <c r="R24" i="159"/>
  <c r="T8" i="155"/>
  <c r="S36" i="157"/>
  <c r="S31" i="162"/>
  <c r="O27" i="157"/>
  <c r="S5" i="160"/>
  <c r="Q9" i="154"/>
  <c r="S24" i="159"/>
  <c r="M37" i="163"/>
  <c r="Q14" i="151"/>
  <c r="U22" i="159"/>
  <c r="T7" i="37"/>
  <c r="M4" i="152"/>
  <c r="M28" i="156"/>
  <c r="T30" i="153"/>
  <c r="P25" i="152"/>
  <c r="S10" i="161"/>
  <c r="R24" i="163"/>
  <c r="O23" i="151"/>
  <c r="R33" i="153"/>
  <c r="M27" i="155"/>
  <c r="U36" i="153"/>
  <c r="Q7" i="151"/>
  <c r="Q9" i="162"/>
  <c r="R21" i="161"/>
  <c r="L37" i="154"/>
  <c r="O3" i="158"/>
  <c r="N29" i="158"/>
  <c r="S13" i="165"/>
  <c r="N35" i="160"/>
  <c r="R9" i="156"/>
  <c r="S16" i="152"/>
  <c r="S5" i="153"/>
  <c r="U4" i="164"/>
  <c r="M19" i="37"/>
  <c r="U20" i="154"/>
  <c r="Q17" i="154"/>
  <c r="M33" i="164"/>
  <c r="T34" i="162"/>
  <c r="O27" i="156"/>
  <c r="Q27" i="156"/>
  <c r="S25" i="153"/>
  <c r="P20" i="157"/>
  <c r="N16" i="152"/>
  <c r="T5" i="164"/>
  <c r="O2" i="164"/>
  <c r="S10" i="151"/>
  <c r="M22" i="164"/>
  <c r="U19" i="152"/>
  <c r="Q25" i="162"/>
  <c r="P4" i="157"/>
  <c r="T21" i="164"/>
  <c r="L5" i="161"/>
  <c r="O11" i="153"/>
  <c r="T4" i="157"/>
  <c r="P2" i="156"/>
  <c r="P8" i="154"/>
  <c r="O30" i="158"/>
  <c r="T4" i="163"/>
  <c r="U13" i="158"/>
  <c r="P37" i="162"/>
  <c r="N28" i="165"/>
  <c r="Q21" i="154"/>
  <c r="Q15" i="154"/>
  <c r="U15" i="154"/>
  <c r="N16" i="156"/>
  <c r="L11" i="163"/>
  <c r="Q24" i="161"/>
  <c r="T27" i="161"/>
  <c r="P29" i="153"/>
  <c r="N11" i="37"/>
  <c r="L23" i="161"/>
  <c r="U10" i="154"/>
  <c r="P31" i="158"/>
  <c r="O32" i="155"/>
  <c r="R37" i="152"/>
  <c r="P37" i="157"/>
  <c r="N16" i="164"/>
  <c r="S26" i="154"/>
  <c r="M35" i="154"/>
  <c r="N35" i="155"/>
  <c r="R36" i="165"/>
  <c r="Q18" i="162"/>
  <c r="P18" i="162"/>
  <c r="T28" i="37"/>
  <c r="T22" i="153"/>
  <c r="O28" i="153"/>
  <c r="O26" i="160"/>
  <c r="Q4" i="156"/>
  <c r="P35" i="162"/>
  <c r="R30" i="161"/>
  <c r="U27" i="154"/>
  <c r="S10" i="159"/>
  <c r="M37" i="160"/>
  <c r="T6" i="164"/>
  <c r="Q4" i="155"/>
  <c r="P3" i="160"/>
  <c r="Q7" i="154"/>
  <c r="U8" i="156"/>
  <c r="S22" i="163"/>
  <c r="Q19" i="159"/>
  <c r="Q17" i="37"/>
  <c r="S23" i="37"/>
  <c r="O6" i="162"/>
  <c r="S34" i="162"/>
  <c r="Q15" i="153"/>
  <c r="P8" i="165"/>
  <c r="R7" i="160"/>
  <c r="S2" i="161"/>
  <c r="Q8" i="165"/>
  <c r="R22" i="154"/>
  <c r="L34" i="165"/>
  <c r="N15" i="153"/>
  <c r="U12" i="161"/>
  <c r="P15" i="160"/>
  <c r="R24" i="37"/>
  <c r="Q12" i="160"/>
  <c r="N3" i="164"/>
  <c r="N24" i="164"/>
  <c r="U3" i="164"/>
  <c r="R35" i="152"/>
  <c r="N23" i="151"/>
  <c r="M21" i="156"/>
  <c r="O7" i="156"/>
  <c r="U10" i="157"/>
  <c r="N23" i="162"/>
  <c r="O12" i="37"/>
  <c r="P16" i="158"/>
  <c r="M14" i="158"/>
  <c r="Q4" i="37"/>
  <c r="T16" i="164"/>
  <c r="Q19" i="155"/>
  <c r="S17" i="37"/>
  <c r="U22" i="153"/>
  <c r="R34" i="164"/>
  <c r="M33" i="152"/>
  <c r="N30" i="152"/>
  <c r="Q2" i="154"/>
  <c r="T2" i="158"/>
  <c r="L28" i="158"/>
  <c r="U14" i="151"/>
  <c r="N20" i="164"/>
  <c r="L11" i="161"/>
  <c r="T34" i="152"/>
  <c r="L23" i="151"/>
  <c r="L20" i="153"/>
  <c r="S6" i="163"/>
  <c r="M8" i="151"/>
  <c r="Q34" i="158"/>
  <c r="L35" i="154"/>
  <c r="L7" i="156"/>
  <c r="Q37" i="164"/>
  <c r="S34" i="159"/>
  <c r="L11" i="152"/>
  <c r="U3" i="152"/>
  <c r="P29" i="162"/>
  <c r="M28" i="153"/>
  <c r="U29" i="163"/>
  <c r="L25" i="165"/>
  <c r="R24" i="153"/>
  <c r="O24" i="156"/>
  <c r="O8" i="152"/>
  <c r="U30" i="163"/>
  <c r="O19" i="163"/>
  <c r="U19" i="156"/>
  <c r="U15" i="153"/>
  <c r="P9" i="162"/>
  <c r="T27" i="159"/>
  <c r="U11" i="158"/>
  <c r="O3" i="161"/>
  <c r="L30" i="162"/>
  <c r="U27" i="160"/>
  <c r="Q17" i="165"/>
  <c r="O30" i="153"/>
  <c r="L20" i="37"/>
  <c r="Q28" i="164"/>
  <c r="S19" i="154"/>
  <c r="M34" i="152"/>
  <c r="P15" i="154"/>
  <c r="O7" i="161"/>
  <c r="U34" i="164"/>
  <c r="O4" i="154"/>
  <c r="N35" i="157"/>
  <c r="Q34" i="152"/>
  <c r="S20" i="154"/>
  <c r="M34" i="164"/>
  <c r="L7" i="157"/>
  <c r="R7" i="162"/>
  <c r="L35" i="162"/>
  <c r="R36" i="37"/>
  <c r="U25" i="163"/>
  <c r="T7" i="158"/>
  <c r="O23" i="155"/>
  <c r="O35" i="158"/>
  <c r="M17" i="156"/>
  <c r="S37" i="154"/>
  <c r="L10" i="156"/>
  <c r="R27" i="163"/>
  <c r="P16" i="37"/>
  <c r="N21" i="154"/>
  <c r="R28" i="160"/>
  <c r="L16" i="159"/>
  <c r="U37" i="161"/>
  <c r="N35" i="162"/>
  <c r="S8" i="161"/>
  <c r="U28" i="157"/>
  <c r="S34" i="156"/>
  <c r="S20" i="157"/>
  <c r="M6" i="157"/>
  <c r="R14" i="154"/>
  <c r="N33" i="156"/>
  <c r="Q14" i="155"/>
  <c r="Q32" i="164"/>
  <c r="N26" i="156"/>
  <c r="U12" i="151"/>
  <c r="R26" i="156"/>
  <c r="R8" i="151"/>
  <c r="U34" i="160"/>
  <c r="O29" i="165"/>
  <c r="Q31" i="156"/>
  <c r="N22" i="154"/>
  <c r="Q23" i="151"/>
  <c r="N31" i="155"/>
  <c r="S26" i="161"/>
  <c r="S37" i="161"/>
  <c r="N22" i="160"/>
  <c r="L21" i="154"/>
  <c r="N10" i="153"/>
  <c r="L13" i="152"/>
  <c r="L6" i="165"/>
  <c r="U23" i="158"/>
  <c r="T5" i="162"/>
  <c r="L15" i="37"/>
  <c r="R6" i="159"/>
  <c r="T33" i="154"/>
  <c r="P11" i="160"/>
  <c r="T14" i="165"/>
  <c r="N22" i="37"/>
  <c r="L13" i="153"/>
  <c r="S33" i="155"/>
  <c r="U34" i="156"/>
  <c r="S23" i="154"/>
  <c r="L7" i="158"/>
  <c r="S11" i="160"/>
  <c r="L9" i="160"/>
  <c r="O22" i="151"/>
  <c r="L29" i="165"/>
  <c r="P4" i="165"/>
  <c r="S12" i="154"/>
  <c r="O3" i="37"/>
  <c r="P28" i="151"/>
  <c r="P34" i="160"/>
  <c r="N18" i="37"/>
  <c r="N19" i="155"/>
  <c r="P2" i="160"/>
  <c r="O34" i="153"/>
  <c r="O23" i="164"/>
  <c r="M5" i="164"/>
  <c r="N22" i="161"/>
  <c r="S28" i="157"/>
  <c r="S32" i="155"/>
  <c r="R10" i="163"/>
  <c r="Q8" i="154"/>
  <c r="P18" i="156"/>
  <c r="L14" i="156"/>
  <c r="L33" i="159"/>
  <c r="R36" i="152"/>
  <c r="N21" i="160"/>
  <c r="P10" i="152"/>
  <c r="O2" i="162"/>
  <c r="L21" i="162"/>
  <c r="S11" i="151"/>
  <c r="S22" i="153"/>
  <c r="O14" i="158"/>
  <c r="N21" i="163"/>
  <c r="N30" i="161"/>
  <c r="S10" i="160"/>
  <c r="N10" i="158"/>
  <c r="U32" i="160"/>
  <c r="S2" i="157"/>
  <c r="T24" i="156"/>
  <c r="R15" i="37"/>
  <c r="S21" i="161"/>
  <c r="U20" i="153"/>
  <c r="T35" i="152"/>
  <c r="T3" i="165"/>
  <c r="O15" i="37"/>
  <c r="O4" i="158"/>
  <c r="S25" i="161"/>
  <c r="U26" i="163"/>
  <c r="O4" i="164"/>
  <c r="U8" i="160"/>
  <c r="R7" i="152"/>
  <c r="O25" i="155"/>
  <c r="P2" i="152"/>
  <c r="S15" i="165"/>
  <c r="N24" i="158"/>
  <c r="U21" i="151"/>
  <c r="P27" i="165"/>
  <c r="M37" i="162"/>
  <c r="N2" i="161"/>
  <c r="U33" i="165"/>
  <c r="L5" i="157"/>
  <c r="T18" i="159"/>
  <c r="R13" i="163"/>
  <c r="N33" i="153"/>
  <c r="T25" i="160"/>
  <c r="N20" i="159"/>
  <c r="Q34" i="163"/>
  <c r="M31" i="156"/>
  <c r="R15" i="152"/>
  <c r="R21" i="158"/>
  <c r="L19" i="159"/>
  <c r="Q29" i="157"/>
  <c r="L26" i="154"/>
  <c r="Q18" i="160"/>
  <c r="N9" i="161"/>
  <c r="U5" i="161"/>
  <c r="U10" i="165"/>
  <c r="Q32" i="160"/>
  <c r="S30" i="162"/>
  <c r="Q16" i="151"/>
  <c r="O33" i="162"/>
  <c r="U33" i="158"/>
  <c r="P12" i="152"/>
  <c r="U12" i="155"/>
  <c r="S24" i="164"/>
  <c r="N7" i="37"/>
  <c r="T30" i="155"/>
  <c r="L36" i="162"/>
  <c r="L6" i="153"/>
  <c r="N20" i="152"/>
  <c r="Q13" i="153"/>
  <c r="N32" i="153"/>
  <c r="M12" i="162"/>
  <c r="Q23" i="153"/>
  <c r="U29" i="155"/>
  <c r="R30" i="153"/>
  <c r="Q28" i="153"/>
  <c r="P30" i="165"/>
  <c r="L25" i="158"/>
  <c r="U28" i="164"/>
  <c r="L4" i="155"/>
  <c r="L33" i="156"/>
  <c r="T14" i="153"/>
  <c r="P17" i="156"/>
  <c r="U27" i="162"/>
  <c r="L3" i="153"/>
  <c r="O36" i="164"/>
  <c r="U12" i="157"/>
  <c r="U27" i="155"/>
  <c r="S36" i="153"/>
  <c r="T11" i="154"/>
  <c r="Q35" i="163"/>
  <c r="R14" i="152"/>
  <c r="O19" i="157"/>
  <c r="U10" i="156"/>
  <c r="R3" i="159"/>
  <c r="P20" i="155"/>
  <c r="S29" i="159"/>
  <c r="P18" i="152"/>
  <c r="T10" i="163"/>
  <c r="Q20" i="151"/>
  <c r="O9" i="37"/>
  <c r="R32" i="152"/>
  <c r="O34" i="163"/>
  <c r="L33" i="161"/>
  <c r="N20" i="154"/>
  <c r="P17" i="37"/>
  <c r="U9" i="152"/>
  <c r="U15" i="156"/>
  <c r="M6" i="159"/>
  <c r="L19" i="157"/>
  <c r="T36" i="156"/>
  <c r="S25" i="159"/>
  <c r="Q25" i="165"/>
  <c r="M19" i="156"/>
  <c r="R20" i="157"/>
  <c r="O4" i="165"/>
  <c r="Q16" i="152"/>
  <c r="M4" i="162"/>
  <c r="L18" i="154"/>
  <c r="P29" i="155"/>
  <c r="L7" i="151"/>
  <c r="Q26" i="159"/>
  <c r="M10" i="37"/>
  <c r="N24" i="155"/>
  <c r="T26" i="157"/>
  <c r="M5" i="162"/>
  <c r="Q5" i="157"/>
  <c r="U20" i="160"/>
  <c r="M5" i="152"/>
  <c r="U30" i="162"/>
  <c r="S23" i="161"/>
  <c r="T33" i="162"/>
  <c r="Q8" i="157"/>
  <c r="Q11" i="155"/>
  <c r="T28" i="155"/>
  <c r="U29" i="160"/>
  <c r="M13" i="154"/>
  <c r="L25" i="37"/>
  <c r="O35" i="164"/>
  <c r="N6" i="162"/>
  <c r="M36" i="164"/>
  <c r="P9" i="164"/>
  <c r="M12" i="163"/>
  <c r="O27" i="151"/>
  <c r="Q8" i="163"/>
  <c r="P34" i="158"/>
  <c r="M19" i="161"/>
  <c r="U8" i="162"/>
  <c r="Q14" i="159"/>
  <c r="S32" i="151"/>
  <c r="P26" i="152"/>
  <c r="T23" i="151"/>
  <c r="M9" i="164"/>
  <c r="P12" i="153"/>
  <c r="L14" i="162"/>
  <c r="Q23" i="154"/>
  <c r="Q10" i="160"/>
  <c r="S32" i="164"/>
  <c r="P16" i="159"/>
  <c r="P8" i="162"/>
  <c r="U34" i="37"/>
  <c r="U37" i="154"/>
  <c r="Q14" i="161"/>
  <c r="Q11" i="37"/>
  <c r="P31" i="161"/>
  <c r="T6" i="160"/>
  <c r="M5" i="155"/>
  <c r="U32" i="156"/>
  <c r="P20" i="158"/>
  <c r="M4" i="158"/>
  <c r="O37" i="152"/>
  <c r="L21" i="159"/>
  <c r="U33" i="162"/>
  <c r="P14" i="37"/>
  <c r="O16" i="157"/>
  <c r="Q29" i="161"/>
  <c r="M3" i="37"/>
  <c r="U22" i="151"/>
  <c r="R14" i="163"/>
  <c r="U37" i="152"/>
  <c r="M19" i="162"/>
  <c r="N35" i="37"/>
  <c r="M32" i="158"/>
  <c r="Q13" i="154"/>
  <c r="O3" i="155"/>
  <c r="S29" i="165"/>
  <c r="Q12" i="164"/>
  <c r="S28" i="159"/>
  <c r="Q14" i="156"/>
  <c r="N26" i="165"/>
  <c r="S33" i="159"/>
  <c r="O14" i="164"/>
  <c r="N7" i="153"/>
  <c r="N31" i="156"/>
  <c r="L7" i="163"/>
  <c r="P28" i="152"/>
  <c r="P35" i="164"/>
  <c r="P7" i="163"/>
  <c r="Q7" i="162"/>
  <c r="L26" i="164"/>
  <c r="S7" i="157"/>
  <c r="P29" i="161"/>
  <c r="O23" i="162"/>
  <c r="T21" i="155"/>
  <c r="T18" i="151"/>
  <c r="Q19" i="160"/>
  <c r="S25" i="157"/>
  <c r="L20" i="165"/>
  <c r="T37" i="162"/>
  <c r="U10" i="155"/>
  <c r="L12" i="152"/>
  <c r="O14" i="162"/>
  <c r="M22" i="151"/>
  <c r="N13" i="165"/>
  <c r="O20" i="164"/>
  <c r="O15" i="153"/>
  <c r="O22" i="152"/>
  <c r="S29" i="162"/>
  <c r="T30" i="160"/>
  <c r="M37" i="156"/>
  <c r="T20" i="153"/>
  <c r="N3" i="37"/>
  <c r="U18" i="158"/>
  <c r="O24" i="160"/>
  <c r="L4" i="37"/>
  <c r="L16" i="160"/>
  <c r="U29" i="159"/>
  <c r="P6" i="156"/>
  <c r="R15" i="158"/>
  <c r="R12" i="165"/>
  <c r="U7" i="162"/>
  <c r="Q33" i="156"/>
  <c r="N4" i="158"/>
  <c r="M21" i="163"/>
  <c r="Q9" i="159"/>
  <c r="P32" i="158"/>
  <c r="R9" i="155"/>
  <c r="T13" i="163"/>
  <c r="N11" i="158"/>
  <c r="T31" i="162"/>
  <c r="U34" i="158"/>
  <c r="M36" i="162"/>
  <c r="Q10" i="161"/>
  <c r="T16" i="153"/>
  <c r="Q4" i="151"/>
  <c r="N21" i="158"/>
  <c r="O11" i="152"/>
  <c r="N33" i="157"/>
  <c r="S29" i="153"/>
  <c r="R9" i="161"/>
  <c r="U17" i="156"/>
  <c r="T14" i="156"/>
  <c r="R27" i="159"/>
  <c r="U23" i="151"/>
  <c r="Q3" i="162"/>
  <c r="S29" i="163"/>
  <c r="P35" i="160"/>
  <c r="S15" i="155"/>
  <c r="Q6" i="161"/>
  <c r="S13" i="162"/>
  <c r="L25" i="159"/>
  <c r="P24" i="151"/>
  <c r="O24" i="163"/>
  <c r="M32" i="151"/>
  <c r="Q27" i="158"/>
  <c r="R27" i="151"/>
  <c r="Q31" i="154"/>
  <c r="M33" i="156"/>
  <c r="R8" i="37"/>
  <c r="M11" i="153"/>
  <c r="M8" i="155"/>
  <c r="P3" i="155"/>
  <c r="L22" i="163"/>
  <c r="P34" i="157"/>
  <c r="N27" i="156"/>
  <c r="O8" i="158"/>
  <c r="Q3" i="152"/>
  <c r="N10" i="161"/>
  <c r="U5" i="160"/>
  <c r="T32" i="153"/>
  <c r="N18" i="154"/>
  <c r="P3" i="163"/>
  <c r="Q8" i="158"/>
  <c r="O6" i="154"/>
  <c r="O2" i="156"/>
  <c r="Q13" i="159"/>
  <c r="S37" i="163"/>
  <c r="S33" i="162"/>
  <c r="M25" i="157"/>
  <c r="O26" i="161"/>
  <c r="R13" i="160"/>
  <c r="N16" i="163"/>
  <c r="M14" i="165"/>
  <c r="S6" i="164"/>
  <c r="T11" i="164"/>
  <c r="R35" i="155"/>
  <c r="T16" i="160"/>
  <c r="M24" i="155"/>
  <c r="O11" i="164"/>
  <c r="S17" i="160"/>
  <c r="P18" i="163"/>
  <c r="S32" i="160"/>
  <c r="T20" i="160"/>
  <c r="U27" i="153"/>
  <c r="T5" i="37"/>
  <c r="P21" i="152"/>
  <c r="N30" i="158"/>
  <c r="R36" i="156"/>
  <c r="O7" i="151"/>
  <c r="M7" i="161"/>
  <c r="O26" i="152"/>
  <c r="L7" i="155"/>
  <c r="U28" i="165"/>
  <c r="P24" i="160"/>
  <c r="U20" i="159"/>
  <c r="N7" i="162"/>
  <c r="T12" i="155"/>
  <c r="O20" i="156"/>
  <c r="M12" i="156"/>
  <c r="S10" i="154"/>
  <c r="M22" i="160"/>
  <c r="T9" i="158"/>
  <c r="T29" i="156"/>
  <c r="T37" i="161"/>
  <c r="L11" i="37"/>
  <c r="N27" i="152"/>
  <c r="Q13" i="165"/>
  <c r="N3" i="163"/>
  <c r="P23" i="37"/>
  <c r="N13" i="157"/>
  <c r="P25" i="157"/>
  <c r="P10" i="37"/>
  <c r="O18" i="153"/>
  <c r="P18" i="154"/>
  <c r="U7" i="159"/>
  <c r="O12" i="159"/>
  <c r="U2" i="157"/>
  <c r="O11" i="162"/>
  <c r="O19" i="155"/>
  <c r="N14" i="161"/>
  <c r="N8" i="164"/>
  <c r="T30" i="161"/>
  <c r="O37" i="164"/>
  <c r="O37" i="156"/>
  <c r="O35" i="154"/>
  <c r="O32" i="151"/>
  <c r="O13" i="158"/>
  <c r="R35" i="159"/>
  <c r="S29" i="154"/>
  <c r="U25" i="165"/>
  <c r="P17" i="161"/>
  <c r="Q20" i="155"/>
  <c r="Q6" i="165"/>
  <c r="U25" i="153"/>
  <c r="O18" i="164"/>
  <c r="R34" i="155"/>
  <c r="P7" i="153"/>
  <c r="S6" i="158"/>
  <c r="P25" i="165"/>
  <c r="Q20" i="165"/>
  <c r="R35" i="157"/>
  <c r="P25" i="155"/>
  <c r="O19" i="151"/>
  <c r="O36" i="158"/>
  <c r="L12" i="164"/>
  <c r="L31" i="164"/>
  <c r="R36" i="157"/>
  <c r="S3" i="165"/>
  <c r="O11" i="155"/>
  <c r="M10" i="153"/>
  <c r="T33" i="156"/>
  <c r="M5" i="154"/>
  <c r="S34" i="155"/>
  <c r="M8" i="37"/>
  <c r="U35" i="164"/>
  <c r="O18" i="157"/>
  <c r="Q32" i="165"/>
  <c r="T37" i="151"/>
  <c r="L33" i="153"/>
  <c r="N16" i="159"/>
  <c r="T4" i="153"/>
  <c r="R29" i="161"/>
  <c r="M37" i="164"/>
  <c r="O13" i="151"/>
  <c r="O2" i="158"/>
  <c r="P23" i="159"/>
  <c r="Q26" i="151"/>
  <c r="R4" i="165"/>
  <c r="R27" i="152"/>
  <c r="L37" i="158"/>
  <c r="R28" i="155"/>
  <c r="P34" i="164"/>
  <c r="R14" i="159"/>
  <c r="S10" i="153"/>
  <c r="O10" i="163"/>
  <c r="O28" i="37"/>
  <c r="M20" i="155"/>
  <c r="M31" i="37"/>
  <c r="L33" i="154"/>
  <c r="T25" i="161"/>
  <c r="T26" i="155"/>
  <c r="S24" i="152"/>
  <c r="R13" i="159"/>
  <c r="S17" i="163"/>
  <c r="S17" i="155"/>
  <c r="P2" i="154"/>
  <c r="M2" i="159"/>
  <c r="P37" i="153"/>
  <c r="P8" i="163"/>
  <c r="P29" i="160"/>
  <c r="M34" i="158"/>
  <c r="O14" i="161"/>
  <c r="P35" i="152"/>
  <c r="M2" i="164"/>
  <c r="M4" i="154"/>
  <c r="S14" i="157"/>
  <c r="S26" i="163"/>
  <c r="L18" i="151"/>
  <c r="Q28" i="165"/>
  <c r="N36" i="161"/>
  <c r="U5" i="163"/>
  <c r="N35" i="161"/>
  <c r="M9" i="37"/>
  <c r="O36" i="153"/>
  <c r="S5" i="165"/>
  <c r="L27" i="165"/>
  <c r="S19" i="153"/>
  <c r="P36" i="159"/>
  <c r="R32" i="164"/>
  <c r="L22" i="164"/>
  <c r="Q29" i="160"/>
  <c r="Q35" i="162"/>
  <c r="P29" i="163"/>
  <c r="T19" i="156"/>
  <c r="U5" i="162"/>
  <c r="T27" i="158"/>
  <c r="Q5" i="37"/>
  <c r="Q9" i="158"/>
  <c r="Q11" i="160"/>
  <c r="P17" i="152"/>
  <c r="R14" i="164"/>
  <c r="L27" i="152"/>
  <c r="T20" i="163"/>
  <c r="N8" i="156"/>
  <c r="Q3" i="157"/>
  <c r="R34" i="161"/>
  <c r="T3" i="155"/>
  <c r="P20" i="159"/>
  <c r="U21" i="37"/>
  <c r="T30" i="165"/>
  <c r="Q25" i="152"/>
  <c r="R26" i="164"/>
  <c r="Q31" i="155"/>
  <c r="T17" i="154"/>
  <c r="R26" i="160"/>
  <c r="R7" i="158"/>
  <c r="M29" i="153"/>
  <c r="O28" i="165"/>
  <c r="R27" i="155"/>
  <c r="R33" i="158"/>
  <c r="S21" i="153"/>
  <c r="S22" i="157"/>
  <c r="Q19" i="154"/>
  <c r="L2" i="153"/>
  <c r="M2" i="156"/>
  <c r="R4" i="152"/>
  <c r="L6" i="162"/>
  <c r="U5" i="158"/>
  <c r="P9" i="153"/>
  <c r="O9" i="160"/>
  <c r="S32" i="157"/>
  <c r="M37" i="155"/>
  <c r="L36" i="153"/>
  <c r="Q14" i="157"/>
  <c r="U21" i="163"/>
  <c r="T8" i="157"/>
  <c r="L15" i="159"/>
  <c r="O5" i="163"/>
  <c r="M6" i="156"/>
  <c r="Q7" i="37"/>
  <c r="N6" i="156"/>
  <c r="U5" i="152"/>
  <c r="U30" i="160"/>
  <c r="O19" i="154"/>
  <c r="N20" i="151"/>
  <c r="T5" i="161"/>
  <c r="M14" i="159"/>
  <c r="O15" i="156"/>
  <c r="O5" i="155"/>
  <c r="M15" i="151"/>
  <c r="T37" i="153"/>
  <c r="L11" i="151"/>
  <c r="P14" i="159"/>
  <c r="R16" i="162"/>
  <c r="T14" i="160"/>
  <c r="L20" i="155"/>
  <c r="O17" i="159"/>
  <c r="N35" i="159"/>
  <c r="Q11" i="157"/>
  <c r="U35" i="163"/>
  <c r="S18" i="154"/>
  <c r="T36" i="152"/>
  <c r="U30" i="164"/>
  <c r="S7" i="161"/>
  <c r="P17" i="154"/>
  <c r="T3" i="37"/>
  <c r="N19" i="159"/>
  <c r="T31" i="37"/>
  <c r="N24" i="152"/>
  <c r="T8" i="152"/>
  <c r="T8" i="37"/>
  <c r="S9" i="160"/>
  <c r="O29" i="151"/>
  <c r="T22" i="160"/>
  <c r="R9" i="151"/>
  <c r="U15" i="155"/>
  <c r="U11" i="163"/>
  <c r="O30" i="37"/>
  <c r="R23" i="154"/>
  <c r="T13" i="159"/>
  <c r="O26" i="37"/>
  <c r="S12" i="158"/>
  <c r="U16" i="157"/>
  <c r="N7" i="152"/>
  <c r="P10" i="161"/>
  <c r="U22" i="164"/>
  <c r="S18" i="163"/>
  <c r="U10" i="153"/>
  <c r="U11" i="157"/>
  <c r="T31" i="163"/>
  <c r="O5" i="152"/>
  <c r="T35" i="164"/>
  <c r="P32" i="154"/>
  <c r="O12" i="160"/>
  <c r="U33" i="155"/>
  <c r="P6" i="161"/>
  <c r="S17" i="152"/>
  <c r="O31" i="155"/>
  <c r="M20" i="154"/>
  <c r="O35" i="151"/>
  <c r="O26" i="156"/>
  <c r="T2" i="156"/>
  <c r="U18" i="163"/>
  <c r="O32" i="153"/>
  <c r="U15" i="163"/>
  <c r="O27" i="37"/>
  <c r="T13" i="151"/>
  <c r="S13" i="163"/>
  <c r="S12" i="162"/>
  <c r="T36" i="155"/>
  <c r="S4" i="159"/>
  <c r="S16" i="160"/>
  <c r="O4" i="37"/>
  <c r="S24" i="153"/>
  <c r="N28" i="157"/>
  <c r="S22" i="161"/>
  <c r="P14" i="152"/>
  <c r="L35" i="152"/>
  <c r="R30" i="160"/>
  <c r="N3" i="158"/>
  <c r="P21" i="158"/>
  <c r="P21" i="154"/>
  <c r="O21" i="161"/>
  <c r="L35" i="159"/>
  <c r="O17" i="163"/>
  <c r="T19" i="155"/>
  <c r="N33" i="158"/>
  <c r="L2" i="161"/>
  <c r="N33" i="151"/>
  <c r="M23" i="157"/>
  <c r="Q36" i="152"/>
  <c r="T15" i="152"/>
  <c r="R28" i="153"/>
  <c r="L3" i="164"/>
  <c r="N8" i="162"/>
  <c r="O18" i="158"/>
  <c r="R2" i="37"/>
  <c r="L20" i="159"/>
  <c r="P13" i="165"/>
  <c r="T16" i="151"/>
  <c r="L3" i="160"/>
  <c r="O30" i="163"/>
  <c r="M3" i="153"/>
  <c r="S30" i="155"/>
  <c r="U15" i="157"/>
  <c r="Q33" i="161"/>
  <c r="T7" i="163"/>
  <c r="P8" i="158"/>
  <c r="P4" i="37"/>
  <c r="Q32" i="151"/>
  <c r="O6" i="37"/>
  <c r="L8" i="153"/>
  <c r="O20" i="161"/>
  <c r="M35" i="37"/>
  <c r="Q20" i="158"/>
  <c r="N32" i="37"/>
  <c r="S17" i="151"/>
  <c r="U19" i="154"/>
  <c r="U9" i="158"/>
  <c r="R6" i="165"/>
  <c r="N24" i="162"/>
  <c r="S3" i="162"/>
  <c r="N33" i="162"/>
  <c r="M29" i="160"/>
  <c r="N33" i="155"/>
  <c r="O19" i="153"/>
  <c r="R10" i="160"/>
  <c r="N2" i="157"/>
  <c r="O17" i="161"/>
  <c r="L19" i="161"/>
  <c r="S7" i="155"/>
  <c r="R26" i="154"/>
  <c r="S37" i="157"/>
  <c r="Q23" i="161"/>
  <c r="T16" i="155"/>
  <c r="N22" i="156"/>
  <c r="M35" i="161"/>
  <c r="T18" i="153"/>
  <c r="Q30" i="152"/>
  <c r="L8" i="155"/>
  <c r="U9" i="153"/>
  <c r="Q14" i="164"/>
  <c r="U17" i="154"/>
  <c r="S4" i="157"/>
  <c r="M9" i="161"/>
  <c r="M21" i="164"/>
  <c r="L28" i="37"/>
  <c r="M37" i="37"/>
  <c r="Q37" i="154"/>
  <c r="T34" i="155"/>
  <c r="R15" i="161"/>
  <c r="R2" i="164"/>
  <c r="U10" i="152"/>
  <c r="R7" i="161"/>
  <c r="N21" i="155"/>
  <c r="N11" i="159"/>
  <c r="S2" i="154"/>
  <c r="M10" i="156"/>
  <c r="O37" i="151"/>
  <c r="M22" i="159"/>
  <c r="N14" i="156"/>
  <c r="L29" i="37"/>
  <c r="P5" i="161"/>
  <c r="O37" i="37"/>
  <c r="S22" i="165"/>
  <c r="U10" i="159"/>
  <c r="O34" i="37"/>
  <c r="L22" i="161"/>
  <c r="R5" i="158"/>
  <c r="O28" i="164"/>
  <c r="N9" i="153"/>
  <c r="Q9" i="37"/>
  <c r="N24" i="160"/>
  <c r="Q15" i="162"/>
  <c r="L4" i="154"/>
  <c r="U15" i="164"/>
  <c r="N23" i="152"/>
  <c r="S28" i="151"/>
  <c r="R16" i="161"/>
  <c r="P17" i="165"/>
  <c r="O21" i="154"/>
  <c r="T23" i="159"/>
  <c r="T27" i="156"/>
  <c r="R25" i="154"/>
  <c r="R35" i="153"/>
  <c r="N8" i="153"/>
  <c r="L3" i="163"/>
  <c r="R19" i="165"/>
  <c r="P23" i="165"/>
  <c r="M20" i="165"/>
  <c r="T2" i="151"/>
  <c r="L14" i="161"/>
  <c r="S23" i="165"/>
  <c r="L6" i="152"/>
  <c r="T30" i="163"/>
  <c r="O4" i="163"/>
  <c r="L10" i="160"/>
  <c r="Q16" i="37"/>
  <c r="M20" i="37"/>
  <c r="M15" i="159"/>
  <c r="T20" i="159"/>
  <c r="U18" i="157"/>
  <c r="M11" i="163"/>
  <c r="M15" i="157"/>
  <c r="S5" i="154"/>
  <c r="N19" i="165"/>
  <c r="Q34" i="161"/>
  <c r="S6" i="155"/>
  <c r="M13" i="165"/>
  <c r="Q29" i="158"/>
  <c r="O21" i="158"/>
  <c r="M9" i="165"/>
  <c r="P21" i="163"/>
  <c r="L22" i="156"/>
  <c r="T11" i="155"/>
  <c r="U34" i="159"/>
  <c r="T28" i="165"/>
  <c r="U36" i="162"/>
  <c r="O34" i="161"/>
  <c r="T18" i="163"/>
  <c r="M14" i="162"/>
  <c r="O31" i="162"/>
  <c r="R7" i="151"/>
  <c r="T36" i="37"/>
  <c r="M30" i="164"/>
  <c r="R17" i="160"/>
  <c r="M36" i="158"/>
  <c r="S11" i="155"/>
  <c r="M12" i="153"/>
  <c r="T17" i="37"/>
  <c r="U6" i="37"/>
  <c r="Q3" i="160"/>
  <c r="S20" i="160"/>
  <c r="N5" i="164"/>
  <c r="N11" i="162"/>
  <c r="Q13" i="162"/>
  <c r="Q29" i="37"/>
  <c r="Q23" i="155"/>
  <c r="P11" i="162"/>
  <c r="N7" i="151"/>
  <c r="O6" i="164"/>
  <c r="Q7" i="165"/>
  <c r="L31" i="153"/>
  <c r="U13" i="160"/>
  <c r="M22" i="165"/>
  <c r="R17" i="159"/>
  <c r="L25" i="154"/>
  <c r="Q35" i="161"/>
  <c r="L33" i="37"/>
  <c r="P5" i="164"/>
  <c r="O15" i="162"/>
  <c r="T29" i="159"/>
  <c r="L8" i="164"/>
  <c r="N19" i="160"/>
  <c r="L23" i="164"/>
  <c r="Q27" i="163"/>
  <c r="T33" i="163"/>
  <c r="R9" i="153"/>
  <c r="Q22" i="153"/>
  <c r="Q22" i="152"/>
  <c r="M37" i="153"/>
  <c r="N12" i="153"/>
  <c r="T19" i="164"/>
  <c r="P5" i="162"/>
  <c r="M10" i="157"/>
  <c r="P2" i="162"/>
  <c r="U8" i="153"/>
  <c r="O19" i="156"/>
  <c r="U3" i="151"/>
  <c r="P5" i="153"/>
  <c r="Q28" i="151"/>
  <c r="Q31" i="37"/>
  <c r="U22" i="157"/>
  <c r="O31" i="164"/>
  <c r="R6" i="160"/>
  <c r="Q12" i="165"/>
  <c r="Q3" i="158"/>
  <c r="R17" i="165"/>
  <c r="M4" i="157"/>
  <c r="R8" i="156"/>
  <c r="U13" i="162"/>
  <c r="Q9" i="155"/>
  <c r="Q33" i="162"/>
  <c r="S21" i="155"/>
  <c r="P14" i="157"/>
  <c r="S7" i="152"/>
  <c r="L18" i="157"/>
  <c r="R13" i="154"/>
  <c r="Q5" i="160"/>
  <c r="P15" i="152"/>
  <c r="T12" i="159"/>
  <c r="Q22" i="164"/>
  <c r="L21" i="152"/>
  <c r="M25" i="37"/>
  <c r="M13" i="158"/>
  <c r="U36" i="159"/>
  <c r="R14" i="155"/>
  <c r="S36" i="151"/>
  <c r="M30" i="151"/>
  <c r="L11" i="155"/>
  <c r="U21" i="165"/>
  <c r="L35" i="37"/>
  <c r="R23" i="165"/>
  <c r="L24" i="164"/>
  <c r="O9" i="159"/>
  <c r="N4" i="156"/>
  <c r="Q6" i="158"/>
  <c r="R28" i="165"/>
  <c r="N34" i="37"/>
  <c r="M29" i="163"/>
  <c r="N23" i="159"/>
  <c r="O6" i="155"/>
  <c r="S10" i="163"/>
  <c r="U22" i="161"/>
  <c r="R13" i="156"/>
  <c r="Q27" i="159"/>
  <c r="Q16" i="160"/>
  <c r="S27" i="162"/>
  <c r="Q21" i="156"/>
  <c r="L16" i="161"/>
  <c r="Q9" i="157"/>
  <c r="O32" i="157"/>
  <c r="M37" i="157"/>
  <c r="R17" i="154"/>
  <c r="R19" i="153"/>
  <c r="O15" i="160"/>
  <c r="L5" i="160"/>
  <c r="P12" i="154"/>
  <c r="U19" i="162"/>
  <c r="N22" i="152"/>
  <c r="R10" i="154"/>
  <c r="P13" i="156"/>
  <c r="T3" i="154"/>
  <c r="S24" i="156"/>
  <c r="O6" i="153"/>
  <c r="N30" i="165"/>
  <c r="N17" i="163"/>
  <c r="L31" i="158"/>
  <c r="S3" i="156"/>
  <c r="U16" i="153"/>
  <c r="S7" i="156"/>
  <c r="Q23" i="156"/>
  <c r="L30" i="159"/>
  <c r="O15" i="152"/>
  <c r="N6" i="153"/>
  <c r="R28" i="164"/>
  <c r="N22" i="164"/>
  <c r="L11" i="157"/>
  <c r="N28" i="161"/>
  <c r="P14" i="161"/>
  <c r="O37" i="154"/>
  <c r="P27" i="162"/>
  <c r="U15" i="151"/>
  <c r="U37" i="162"/>
  <c r="O3" i="160"/>
  <c r="S27" i="161"/>
  <c r="Q13" i="160"/>
  <c r="L22" i="153"/>
  <c r="P8" i="37"/>
  <c r="U26" i="160"/>
  <c r="O10" i="159"/>
  <c r="P34" i="37"/>
  <c r="Q17" i="156"/>
  <c r="L29" i="152"/>
  <c r="Q25" i="153"/>
  <c r="L4" i="163"/>
  <c r="Q25" i="159"/>
  <c r="N18" i="160"/>
  <c r="U34" i="163"/>
  <c r="T21" i="157"/>
  <c r="M7" i="165"/>
  <c r="R28" i="37"/>
  <c r="P14" i="154"/>
  <c r="R34" i="165"/>
  <c r="N27" i="37"/>
  <c r="L32" i="158"/>
  <c r="O32" i="161"/>
  <c r="M24" i="156"/>
  <c r="S12" i="161"/>
  <c r="U36" i="37"/>
  <c r="U2" i="156"/>
  <c r="Q27" i="153"/>
  <c r="O6" i="163"/>
  <c r="N23" i="163"/>
  <c r="S6" i="37"/>
  <c r="T27" i="164"/>
  <c r="M33" i="153"/>
  <c r="T11" i="157"/>
  <c r="Q7" i="157"/>
  <c r="L25" i="160"/>
  <c r="T23" i="155"/>
  <c r="N34" i="156"/>
  <c r="L37" i="162"/>
  <c r="Q34" i="160"/>
  <c r="P13" i="154"/>
  <c r="S3" i="157"/>
  <c r="M34" i="163"/>
  <c r="L14" i="37"/>
  <c r="T27" i="163"/>
  <c r="R35" i="151"/>
  <c r="N13" i="155"/>
  <c r="N8" i="152"/>
  <c r="U2" i="164"/>
  <c r="L19" i="165"/>
  <c r="S30" i="156"/>
  <c r="U30" i="151"/>
  <c r="L17" i="156"/>
  <c r="O17" i="154"/>
  <c r="L29" i="158"/>
  <c r="T10" i="153"/>
  <c r="Q36" i="158"/>
  <c r="L34" i="160"/>
  <c r="R22" i="165"/>
  <c r="O17" i="157"/>
  <c r="O21" i="152"/>
  <c r="T2" i="157"/>
  <c r="M23" i="153"/>
  <c r="U35" i="154"/>
  <c r="P36" i="37"/>
  <c r="L17" i="165"/>
  <c r="R13" i="158"/>
  <c r="T22" i="152"/>
  <c r="T12" i="37"/>
  <c r="U31" i="151"/>
  <c r="L33" i="165"/>
  <c r="T29" i="162"/>
  <c r="U22" i="158"/>
  <c r="U2" i="153"/>
  <c r="P12" i="162"/>
  <c r="N18" i="152"/>
  <c r="T31" i="161"/>
  <c r="N29" i="154"/>
  <c r="L27" i="163"/>
  <c r="L19" i="155"/>
  <c r="L25" i="151"/>
  <c r="R34" i="153"/>
  <c r="R5" i="159"/>
  <c r="T21" i="154"/>
  <c r="S10" i="37"/>
  <c r="S4" i="153"/>
  <c r="S33" i="154"/>
  <c r="P17" i="151"/>
  <c r="O7" i="153"/>
  <c r="O22" i="165"/>
  <c r="U26" i="153"/>
  <c r="R36" i="155"/>
  <c r="N10" i="165"/>
  <c r="N8" i="155"/>
  <c r="R11" i="153"/>
  <c r="L14" i="151"/>
  <c r="N6" i="151"/>
  <c r="R12" i="163"/>
  <c r="O37" i="158"/>
  <c r="P12" i="151"/>
  <c r="R27" i="156"/>
  <c r="U15" i="162"/>
  <c r="L21" i="151"/>
  <c r="S35" i="160"/>
  <c r="R3" i="153"/>
  <c r="S12" i="163"/>
  <c r="R6" i="154"/>
  <c r="P17" i="159"/>
  <c r="R16" i="157"/>
  <c r="U11" i="162"/>
  <c r="T13" i="165"/>
  <c r="U4" i="159"/>
  <c r="N5" i="151"/>
  <c r="T16" i="156"/>
  <c r="M28" i="165"/>
  <c r="P24" i="163"/>
  <c r="Q32" i="155"/>
  <c r="P6" i="153"/>
  <c r="T17" i="163"/>
  <c r="L23" i="159"/>
  <c r="N7" i="156"/>
  <c r="U26" i="156"/>
  <c r="O19" i="152"/>
  <c r="S19" i="163"/>
  <c r="L20" i="156"/>
  <c r="R27" i="158"/>
  <c r="R16" i="159"/>
  <c r="M2" i="155"/>
  <c r="L37" i="156"/>
  <c r="L23" i="156"/>
  <c r="U8" i="159"/>
  <c r="O36" i="154"/>
  <c r="R17" i="37"/>
  <c r="O22" i="156"/>
  <c r="N6" i="161"/>
  <c r="L13" i="164"/>
  <c r="L20" i="154"/>
  <c r="R18" i="154"/>
  <c r="T13" i="160"/>
  <c r="T25" i="164"/>
  <c r="P2" i="161"/>
  <c r="S2" i="160"/>
  <c r="N26" i="162"/>
  <c r="O33" i="152"/>
  <c r="S18" i="161"/>
  <c r="T26" i="153"/>
  <c r="T25" i="162"/>
  <c r="M36" i="160"/>
  <c r="R10" i="155"/>
  <c r="T14" i="158"/>
  <c r="L22" i="160"/>
  <c r="N27" i="154"/>
  <c r="N34" i="151"/>
  <c r="U10" i="161"/>
  <c r="L2" i="163"/>
  <c r="N10" i="156"/>
  <c r="N28" i="164"/>
  <c r="U7" i="160"/>
  <c r="Q36" i="156"/>
  <c r="M35" i="151"/>
  <c r="S14" i="154"/>
  <c r="U27" i="156"/>
  <c r="N6" i="158"/>
  <c r="R10" i="162"/>
  <c r="Q13" i="155"/>
  <c r="S27" i="153"/>
  <c r="R31" i="161"/>
  <c r="N3" i="152"/>
  <c r="M31" i="162"/>
  <c r="Q30" i="160"/>
  <c r="R36" i="161"/>
  <c r="R22" i="153"/>
  <c r="N10" i="164"/>
  <c r="R11" i="157"/>
  <c r="M17" i="165"/>
  <c r="S12" i="164"/>
  <c r="T3" i="157"/>
  <c r="S32" i="152"/>
  <c r="M16" i="165"/>
  <c r="N11" i="152"/>
  <c r="R4" i="164"/>
  <c r="S9" i="157"/>
  <c r="S21" i="159"/>
  <c r="L4" i="152"/>
  <c r="Q31" i="164"/>
  <c r="N22" i="155"/>
  <c r="N4" i="153"/>
  <c r="S18" i="151"/>
  <c r="R21" i="164"/>
  <c r="L31" i="152"/>
  <c r="U7" i="151"/>
  <c r="S17" i="159"/>
  <c r="S20" i="151"/>
  <c r="Q7" i="155"/>
  <c r="U33" i="163"/>
  <c r="T4" i="162"/>
  <c r="O19" i="158"/>
  <c r="P8" i="155"/>
  <c r="S17" i="157"/>
  <c r="L23" i="157"/>
  <c r="R23" i="157"/>
  <c r="L10" i="151"/>
  <c r="O27" i="160"/>
  <c r="P9" i="160"/>
  <c r="R27" i="160"/>
  <c r="S9" i="156"/>
  <c r="N24" i="163"/>
  <c r="Q36" i="154"/>
  <c r="O34" i="155"/>
  <c r="R21" i="155"/>
  <c r="N14" i="160"/>
  <c r="O35" i="152"/>
  <c r="S36" i="165"/>
  <c r="R4" i="158"/>
  <c r="N27" i="161"/>
  <c r="U15" i="160"/>
  <c r="Q4" i="158"/>
  <c r="O18" i="165"/>
  <c r="L35" i="164"/>
  <c r="U32" i="152"/>
  <c r="N13" i="158"/>
  <c r="R18" i="157"/>
  <c r="N10" i="151"/>
  <c r="M13" i="157"/>
  <c r="M30" i="152"/>
  <c r="O17" i="152"/>
  <c r="Q11" i="151"/>
  <c r="M35" i="162"/>
  <c r="P34" i="163"/>
  <c r="S3" i="152"/>
  <c r="L36" i="157"/>
  <c r="R8" i="165"/>
  <c r="R32" i="151"/>
  <c r="M19" i="163"/>
  <c r="L2" i="160"/>
  <c r="R28" i="162"/>
  <c r="O20" i="160"/>
  <c r="N4" i="151"/>
  <c r="R18" i="153"/>
  <c r="N35" i="165"/>
  <c r="N32" i="155"/>
  <c r="Q24" i="156"/>
  <c r="O34" i="156"/>
  <c r="T11" i="156"/>
  <c r="T32" i="160"/>
  <c r="P24" i="157"/>
  <c r="S14" i="164"/>
  <c r="Q21" i="162"/>
  <c r="U31" i="156"/>
  <c r="S6" i="154"/>
  <c r="R8" i="155"/>
  <c r="M22" i="157"/>
  <c r="U26" i="152"/>
  <c r="U12" i="164"/>
  <c r="Q6" i="153"/>
  <c r="N12" i="159"/>
  <c r="L15" i="165"/>
  <c r="Q35" i="160"/>
  <c r="S22" i="155"/>
  <c r="R8" i="154"/>
  <c r="S15" i="151"/>
  <c r="N2" i="154"/>
  <c r="P34" i="154"/>
  <c r="O34" i="160"/>
  <c r="T23" i="153"/>
  <c r="T8" i="158"/>
  <c r="R21" i="162"/>
  <c r="O5" i="160"/>
  <c r="T6" i="151"/>
  <c r="U17" i="163"/>
  <c r="T15" i="155"/>
  <c r="P13" i="160"/>
  <c r="P16" i="154"/>
  <c r="S7" i="158"/>
  <c r="N3" i="153"/>
  <c r="R37" i="157"/>
  <c r="M3" i="158"/>
  <c r="R6" i="162"/>
  <c r="S30" i="158"/>
  <c r="T2" i="164"/>
  <c r="Q31" i="152"/>
  <c r="M18" i="154"/>
  <c r="U24" i="157"/>
  <c r="T34" i="37"/>
  <c r="M20" i="164"/>
  <c r="O5" i="165"/>
  <c r="U2" i="151"/>
  <c r="L2" i="157"/>
  <c r="N35" i="153"/>
  <c r="Q10" i="165"/>
  <c r="T9" i="37"/>
  <c r="P4" i="159"/>
  <c r="Q26" i="161"/>
  <c r="Q16" i="165"/>
  <c r="S20" i="161"/>
  <c r="T24" i="155"/>
  <c r="M12" i="155"/>
  <c r="P30" i="158"/>
  <c r="U28" i="153"/>
  <c r="N32" i="156"/>
  <c r="T26" i="37"/>
  <c r="U2" i="165"/>
  <c r="S26" i="152"/>
  <c r="N18" i="161"/>
  <c r="S18" i="156"/>
  <c r="N8" i="159"/>
  <c r="T15" i="160"/>
  <c r="O14" i="152"/>
  <c r="R14" i="160"/>
  <c r="L6" i="159"/>
  <c r="Q34" i="153"/>
  <c r="U14" i="37"/>
  <c r="O21" i="162"/>
  <c r="N21" i="159"/>
  <c r="M32" i="162"/>
  <c r="N15" i="157"/>
  <c r="S4" i="154"/>
  <c r="U6" i="161"/>
  <c r="T32" i="161"/>
  <c r="T36" i="162"/>
  <c r="L14" i="163"/>
  <c r="L15" i="160"/>
  <c r="U31" i="153"/>
  <c r="U37" i="155"/>
  <c r="L33" i="157"/>
  <c r="S16" i="164"/>
  <c r="R32" i="157"/>
  <c r="M35" i="165"/>
  <c r="P37" i="159"/>
  <c r="P28" i="161"/>
  <c r="M33" i="154"/>
  <c r="P2" i="158"/>
  <c r="S2" i="152"/>
  <c r="Q37" i="156"/>
  <c r="P7" i="156"/>
  <c r="N18" i="158"/>
  <c r="U35" i="151"/>
  <c r="O33" i="163"/>
  <c r="T33" i="158"/>
  <c r="L3" i="151"/>
  <c r="O30" i="161"/>
  <c r="L34" i="151"/>
  <c r="R31" i="151"/>
  <c r="R23" i="158"/>
  <c r="N30" i="154"/>
  <c r="S20" i="158"/>
  <c r="M24" i="165"/>
  <c r="N10" i="157"/>
  <c r="P8" i="152"/>
  <c r="P36" i="151"/>
  <c r="S37" i="155"/>
  <c r="P15" i="158"/>
  <c r="T26" i="161"/>
  <c r="O19" i="37"/>
  <c r="L3" i="159"/>
  <c r="S31" i="37"/>
  <c r="T29" i="152"/>
  <c r="N24" i="159"/>
  <c r="M23" i="165"/>
  <c r="L2" i="154"/>
  <c r="Q17" i="158"/>
  <c r="O30" i="151"/>
  <c r="R29" i="152"/>
  <c r="O25" i="164"/>
  <c r="R19" i="154"/>
  <c r="L32" i="154"/>
  <c r="O22" i="154"/>
  <c r="S19" i="37"/>
  <c r="O36" i="163"/>
  <c r="O9" i="153"/>
  <c r="T33" i="37"/>
  <c r="M29" i="164"/>
  <c r="N11" i="161"/>
  <c r="U6" i="159"/>
  <c r="M3" i="162"/>
  <c r="M21" i="152"/>
  <c r="S36" i="156"/>
  <c r="S24" i="37"/>
  <c r="M33" i="163"/>
  <c r="S28" i="152"/>
  <c r="U36" i="163"/>
  <c r="O31" i="160"/>
  <c r="Q14" i="154"/>
  <c r="U32" i="163"/>
  <c r="T34" i="165"/>
  <c r="U24" i="163"/>
  <c r="M15" i="163"/>
  <c r="T5" i="153"/>
  <c r="L33" i="151"/>
  <c r="P9" i="158"/>
  <c r="T17" i="165"/>
  <c r="N23" i="160"/>
  <c r="M23" i="155"/>
  <c r="L12" i="160"/>
  <c r="L15" i="158"/>
  <c r="U24" i="152"/>
  <c r="Q2" i="160"/>
  <c r="S9" i="154"/>
  <c r="O7" i="160"/>
  <c r="S34" i="163"/>
  <c r="O26" i="155"/>
  <c r="T12" i="162"/>
  <c r="P22" i="159"/>
  <c r="N2" i="159"/>
  <c r="L14" i="153"/>
  <c r="S24" i="162"/>
  <c r="U14" i="155"/>
  <c r="O3" i="152"/>
  <c r="S8" i="157"/>
  <c r="P2" i="155"/>
  <c r="P36" i="160"/>
  <c r="T22" i="158"/>
  <c r="N20" i="165"/>
  <c r="N26" i="158"/>
  <c r="Q31" i="158"/>
  <c r="T6" i="155"/>
  <c r="U25" i="156"/>
  <c r="S15" i="164"/>
  <c r="T35" i="158"/>
  <c r="L15" i="154"/>
  <c r="U20" i="158"/>
  <c r="U21" i="159"/>
  <c r="R21" i="160"/>
  <c r="M12" i="165"/>
  <c r="L5" i="158"/>
  <c r="T7" i="157"/>
  <c r="O24" i="37"/>
  <c r="T37" i="163"/>
  <c r="Q14" i="37"/>
  <c r="Q26" i="156"/>
  <c r="N9" i="158"/>
  <c r="U30" i="37"/>
  <c r="P19" i="162"/>
  <c r="Q10" i="151"/>
  <c r="M31" i="151"/>
  <c r="R7" i="163"/>
  <c r="U8" i="161"/>
  <c r="S13" i="161"/>
  <c r="Q10" i="164"/>
  <c r="M16" i="164"/>
  <c r="N33" i="160"/>
  <c r="Q19" i="151"/>
  <c r="U21" i="155"/>
  <c r="M18" i="162"/>
  <c r="T4" i="156"/>
  <c r="O4" i="160"/>
  <c r="S9" i="162"/>
  <c r="R28" i="157"/>
  <c r="N37" i="152"/>
  <c r="Q5" i="158"/>
  <c r="N12" i="160"/>
  <c r="N22" i="162"/>
  <c r="S21" i="157"/>
  <c r="T18" i="37"/>
  <c r="S34" i="165"/>
  <c r="S6" i="152"/>
  <c r="R6" i="37"/>
  <c r="T20" i="37"/>
  <c r="S35" i="157"/>
  <c r="M29" i="37"/>
  <c r="O10" i="153"/>
  <c r="L9" i="158"/>
  <c r="M34" i="37"/>
  <c r="U36" i="152"/>
  <c r="T33" i="151"/>
  <c r="L21" i="161"/>
  <c r="N3" i="151"/>
  <c r="S33" i="165"/>
  <c r="P15" i="157"/>
  <c r="N22" i="158"/>
  <c r="U33" i="161"/>
  <c r="O19" i="162"/>
  <c r="P9" i="155"/>
  <c r="U20" i="162"/>
  <c r="N32" i="164"/>
  <c r="T6" i="159"/>
  <c r="M12" i="152"/>
  <c r="N37" i="157"/>
  <c r="S7" i="154"/>
  <c r="O8" i="162"/>
  <c r="L9" i="152"/>
  <c r="L19" i="153"/>
  <c r="Q25" i="160"/>
  <c r="U34" i="157"/>
  <c r="P34" i="152"/>
  <c r="S23" i="151"/>
  <c r="M10" i="159"/>
  <c r="P17" i="160"/>
  <c r="R32" i="156"/>
  <c r="U6" i="160"/>
  <c r="Q11" i="164"/>
  <c r="Q21" i="157"/>
  <c r="U27" i="159"/>
  <c r="P20" i="154"/>
  <c r="Q10" i="159"/>
  <c r="O16" i="159"/>
  <c r="N11" i="157"/>
  <c r="O5" i="162"/>
  <c r="Q7" i="158"/>
  <c r="P6" i="152"/>
  <c r="P26" i="158"/>
  <c r="P23" i="155"/>
  <c r="R35" i="37"/>
  <c r="N31" i="162"/>
  <c r="P6" i="159"/>
  <c r="O2" i="152"/>
  <c r="S4" i="165"/>
  <c r="Q23" i="157"/>
  <c r="Q25" i="37"/>
  <c r="R20" i="37"/>
  <c r="R35" i="163"/>
  <c r="L13" i="158"/>
  <c r="O30" i="160"/>
  <c r="N23" i="157"/>
  <c r="Q3" i="161"/>
  <c r="S16" i="155"/>
  <c r="Q10" i="155"/>
  <c r="T34" i="160"/>
  <c r="U8" i="157"/>
  <c r="N15" i="160"/>
  <c r="T4" i="37"/>
  <c r="O18" i="156"/>
  <c r="N31" i="161"/>
  <c r="S4" i="160"/>
  <c r="S18" i="158"/>
  <c r="M12" i="158"/>
  <c r="N37" i="158"/>
  <c r="S12" i="157"/>
  <c r="P32" i="161"/>
  <c r="P32" i="165"/>
  <c r="O11" i="37"/>
  <c r="M16" i="151"/>
  <c r="P27" i="151"/>
  <c r="N12" i="156"/>
  <c r="Q37" i="153"/>
  <c r="R11" i="158"/>
  <c r="R12" i="162"/>
  <c r="S25" i="152"/>
  <c r="P30" i="37"/>
  <c r="O18" i="151"/>
  <c r="N13" i="156"/>
  <c r="N29" i="157"/>
  <c r="O20" i="37"/>
  <c r="R8" i="159"/>
  <c r="P36" i="162"/>
  <c r="Q8" i="156"/>
  <c r="U28" i="152"/>
  <c r="S33" i="158"/>
  <c r="P37" i="158"/>
  <c r="L35" i="160"/>
  <c r="S6" i="162"/>
  <c r="Q16" i="164"/>
  <c r="N12" i="162"/>
  <c r="N25" i="161"/>
  <c r="U28" i="163"/>
  <c r="M26" i="151"/>
  <c r="U7" i="164"/>
  <c r="P24" i="162"/>
  <c r="Q12" i="157"/>
  <c r="R9" i="158"/>
  <c r="M19" i="153"/>
  <c r="T29" i="158"/>
  <c r="R35" i="161"/>
  <c r="N19" i="152"/>
  <c r="U35" i="153"/>
  <c r="T6" i="161"/>
  <c r="O33" i="154"/>
  <c r="S11" i="156"/>
  <c r="M28" i="157"/>
  <c r="P17" i="162"/>
  <c r="U17" i="157"/>
  <c r="O33" i="156"/>
  <c r="S4" i="156"/>
  <c r="M13" i="152"/>
  <c r="T26" i="152"/>
  <c r="N37" i="155"/>
  <c r="L24" i="160"/>
  <c r="P7" i="162"/>
  <c r="R3" i="160"/>
  <c r="T23" i="158"/>
  <c r="T12" i="154"/>
  <c r="L9" i="161"/>
  <c r="S29" i="155"/>
  <c r="P35" i="156"/>
  <c r="T22" i="164"/>
  <c r="R19" i="152"/>
  <c r="R27" i="165"/>
  <c r="T28" i="156"/>
  <c r="M10" i="162"/>
  <c r="U24" i="155"/>
  <c r="L27" i="162"/>
  <c r="L26" i="152"/>
  <c r="L30" i="163"/>
  <c r="T27" i="152"/>
  <c r="T10" i="158"/>
  <c r="M23" i="164"/>
  <c r="S19" i="157"/>
  <c r="R3" i="158"/>
  <c r="U10" i="158"/>
  <c r="S8" i="165"/>
  <c r="L22" i="155"/>
  <c r="U37" i="164"/>
  <c r="O4" i="157"/>
  <c r="T7" i="164"/>
  <c r="M26" i="152"/>
  <c r="O21" i="151"/>
  <c r="O2" i="159"/>
  <c r="R29" i="165"/>
  <c r="U32" i="159"/>
  <c r="L29" i="155"/>
  <c r="S30" i="151"/>
  <c r="Q19" i="158"/>
  <c r="R26" i="155"/>
  <c r="N31" i="152"/>
  <c r="R3" i="161"/>
  <c r="N12" i="165"/>
  <c r="U24" i="162"/>
  <c r="O7" i="157"/>
  <c r="Q29" i="159"/>
  <c r="S5" i="152"/>
  <c r="L15" i="152"/>
  <c r="Q15" i="165"/>
  <c r="S25" i="151"/>
  <c r="N2" i="151"/>
  <c r="M29" i="159"/>
  <c r="N30" i="155"/>
  <c r="M25" i="160"/>
  <c r="T19" i="165"/>
  <c r="M28" i="164"/>
  <c r="S23" i="152"/>
  <c r="T21" i="158"/>
  <c r="O25" i="152"/>
  <c r="P26" i="162"/>
  <c r="L37" i="153"/>
  <c r="N14" i="154"/>
  <c r="S23" i="159"/>
  <c r="O36" i="162"/>
  <c r="O16" i="153"/>
  <c r="N17" i="164"/>
  <c r="N21" i="152"/>
  <c r="P27" i="152"/>
  <c r="M11" i="152"/>
  <c r="L28" i="159"/>
  <c r="R28" i="161"/>
  <c r="P22" i="155"/>
  <c r="S23" i="160"/>
  <c r="S15" i="153"/>
  <c r="L37" i="165"/>
  <c r="T37" i="37"/>
  <c r="M18" i="164"/>
  <c r="U19" i="155"/>
  <c r="N16" i="157"/>
  <c r="Q8" i="164"/>
  <c r="O37" i="159"/>
  <c r="U7" i="163"/>
  <c r="P8" i="153"/>
  <c r="O35" i="159"/>
  <c r="L28" i="161"/>
  <c r="P26" i="156"/>
  <c r="P37" i="152"/>
  <c r="T11" i="153"/>
  <c r="P2" i="164"/>
  <c r="L22" i="159"/>
  <c r="N26" i="159"/>
  <c r="S35" i="154"/>
  <c r="P14" i="165"/>
  <c r="Q2" i="161"/>
  <c r="N28" i="160"/>
  <c r="R11" i="162"/>
  <c r="T37" i="156"/>
  <c r="R14" i="156"/>
  <c r="U6" i="156"/>
  <c r="N33" i="164"/>
  <c r="P28" i="165"/>
  <c r="T35" i="165"/>
  <c r="N17" i="162"/>
  <c r="R3" i="165"/>
  <c r="R16" i="152"/>
  <c r="Q37" i="151"/>
  <c r="M16" i="157"/>
  <c r="M31" i="163"/>
  <c r="R5" i="152"/>
  <c r="M10" i="165"/>
  <c r="U11" i="152"/>
  <c r="Q7" i="153"/>
  <c r="T12" i="153"/>
  <c r="L8" i="158"/>
  <c r="P19" i="37"/>
  <c r="T23" i="152"/>
  <c r="U3" i="161"/>
  <c r="N16" i="153"/>
  <c r="S5" i="162"/>
  <c r="P36" i="165"/>
  <c r="T9" i="156"/>
  <c r="S19" i="160"/>
  <c r="T14" i="155"/>
  <c r="P6" i="154"/>
  <c r="P3" i="151"/>
  <c r="P4" i="160"/>
  <c r="T33" i="152"/>
  <c r="L30" i="155"/>
  <c r="O3" i="153"/>
  <c r="U6" i="162"/>
  <c r="R22" i="162"/>
  <c r="O26" i="163"/>
  <c r="P21" i="160"/>
  <c r="S10" i="157"/>
  <c r="R35" i="156"/>
  <c r="Q13" i="161"/>
  <c r="U4" i="152"/>
  <c r="T8" i="164"/>
  <c r="M20" i="161"/>
  <c r="O35" i="163"/>
  <c r="M33" i="151"/>
  <c r="P31" i="153"/>
  <c r="S21" i="151"/>
  <c r="N12" i="155"/>
  <c r="M31" i="159"/>
  <c r="M26" i="164"/>
  <c r="M33" i="160"/>
  <c r="P12" i="159"/>
  <c r="U25" i="160"/>
  <c r="P24" i="156"/>
  <c r="P37" i="160"/>
  <c r="S5" i="164"/>
  <c r="T33" i="157"/>
  <c r="L22" i="157"/>
  <c r="S35" i="155"/>
  <c r="N32" i="159"/>
  <c r="U13" i="157"/>
  <c r="N23" i="154"/>
  <c r="L31" i="161"/>
  <c r="N13" i="154"/>
  <c r="Q11" i="161"/>
  <c r="T31" i="151"/>
  <c r="T26" i="156"/>
  <c r="L2" i="155"/>
  <c r="R2" i="165"/>
  <c r="O30" i="152"/>
  <c r="R18" i="159"/>
  <c r="L26" i="165"/>
  <c r="L19" i="151"/>
  <c r="N19" i="158"/>
  <c r="T27" i="160"/>
  <c r="R15" i="157"/>
  <c r="U23" i="162"/>
  <c r="O31" i="153"/>
  <c r="T7" i="151"/>
  <c r="M6" i="37"/>
  <c r="U26" i="162"/>
  <c r="M9" i="163"/>
  <c r="S17" i="165"/>
  <c r="T2" i="162"/>
  <c r="L33" i="158"/>
  <c r="O17" i="153"/>
  <c r="O32" i="159"/>
  <c r="Q7" i="161"/>
  <c r="L23" i="160"/>
  <c r="R3" i="151"/>
  <c r="P34" i="165"/>
  <c r="R18" i="156"/>
  <c r="Q25" i="151"/>
  <c r="N12" i="151"/>
  <c r="L30" i="156"/>
  <c r="O14" i="160"/>
  <c r="U32" i="155"/>
  <c r="P35" i="155"/>
  <c r="L28" i="152"/>
  <c r="N5" i="165"/>
  <c r="Q27" i="152"/>
  <c r="M11" i="161"/>
  <c r="N32" i="152"/>
  <c r="T22" i="165"/>
  <c r="P25" i="164"/>
  <c r="L10" i="154"/>
  <c r="L20" i="164"/>
  <c r="S34" i="160"/>
  <c r="O5" i="158"/>
  <c r="M9" i="157"/>
  <c r="T31" i="154"/>
  <c r="S11" i="159"/>
  <c r="T9" i="151"/>
  <c r="L7" i="160"/>
  <c r="S26" i="157"/>
  <c r="Q2" i="158"/>
  <c r="M31" i="160"/>
  <c r="N5" i="160"/>
  <c r="O7" i="37"/>
  <c r="R4" i="162"/>
  <c r="O28" i="162"/>
  <c r="T27" i="151"/>
  <c r="P33" i="37"/>
  <c r="U24" i="154"/>
  <c r="P24" i="161"/>
  <c r="S29" i="161"/>
  <c r="S6" i="156"/>
  <c r="P33" i="159"/>
  <c r="U33" i="151"/>
  <c r="Q3" i="163"/>
  <c r="P30" i="161"/>
  <c r="R26" i="158"/>
  <c r="Q7" i="164"/>
  <c r="U11" i="153"/>
  <c r="N23" i="158"/>
  <c r="S3" i="164"/>
  <c r="T10" i="160"/>
  <c r="S22" i="37"/>
  <c r="L3" i="161"/>
  <c r="L30" i="161"/>
  <c r="M32" i="157"/>
  <c r="L5" i="151"/>
  <c r="U8" i="151"/>
  <c r="P27" i="163"/>
  <c r="O19" i="165"/>
  <c r="S31" i="151"/>
  <c r="Q37" i="158"/>
  <c r="P24" i="159"/>
  <c r="T32" i="163"/>
  <c r="U4" i="151"/>
  <c r="S18" i="159"/>
  <c r="R8" i="157"/>
  <c r="L16" i="158"/>
  <c r="O9" i="163"/>
  <c r="L16" i="37"/>
  <c r="N18" i="156"/>
  <c r="L32" i="37"/>
  <c r="O14" i="165"/>
  <c r="O21" i="163"/>
  <c r="U35" i="160"/>
  <c r="Q14" i="160"/>
  <c r="M2" i="37"/>
  <c r="N12" i="164"/>
  <c r="M11" i="37"/>
  <c r="L15" i="163"/>
  <c r="O3" i="165"/>
  <c r="S10" i="156"/>
  <c r="L24" i="156"/>
  <c r="S14" i="155"/>
  <c r="T19" i="37"/>
  <c r="N10" i="155"/>
  <c r="R36" i="163"/>
  <c r="M10" i="158"/>
  <c r="T18" i="158"/>
  <c r="Q23" i="152"/>
  <c r="N11" i="151"/>
  <c r="M6" i="155"/>
  <c r="O9" i="158"/>
  <c r="R28" i="156"/>
  <c r="R37" i="162"/>
  <c r="U17" i="164"/>
  <c r="T12" i="158"/>
  <c r="N32" i="151"/>
  <c r="P31" i="159"/>
  <c r="N31" i="163"/>
  <c r="N20" i="160"/>
  <c r="L24" i="37"/>
  <c r="R26" i="153"/>
  <c r="L9" i="164"/>
  <c r="O27" i="152"/>
  <c r="S10" i="158"/>
  <c r="U9" i="157"/>
  <c r="S35" i="153"/>
  <c r="U5" i="165"/>
  <c r="Q29" i="165"/>
  <c r="N22" i="153"/>
  <c r="L4" i="161"/>
  <c r="R30" i="37"/>
  <c r="M6" i="161"/>
  <c r="S31" i="154"/>
  <c r="T13" i="158"/>
  <c r="R2" i="152"/>
  <c r="L31" i="159"/>
  <c r="O29" i="152"/>
  <c r="Q4" i="164"/>
  <c r="Q12" i="158"/>
  <c r="U16" i="158"/>
  <c r="S18" i="37"/>
  <c r="T20" i="154"/>
  <c r="N32" i="162"/>
  <c r="S36" i="160"/>
  <c r="M13" i="163"/>
  <c r="P15" i="37"/>
  <c r="M11" i="165"/>
  <c r="P33" i="161"/>
  <c r="N14" i="152"/>
  <c r="Q29" i="156"/>
  <c r="S28" i="163"/>
  <c r="Q37" i="157"/>
  <c r="O27" i="161"/>
  <c r="O16" i="161"/>
  <c r="S29" i="164"/>
  <c r="U23" i="155"/>
  <c r="T15" i="151"/>
  <c r="S11" i="152"/>
  <c r="T24" i="151"/>
  <c r="S18" i="160"/>
  <c r="Q23" i="37"/>
  <c r="N31" i="37"/>
  <c r="T10" i="159"/>
  <c r="N19" i="153"/>
  <c r="U32" i="157"/>
  <c r="Q27" i="162"/>
  <c r="T22" i="155"/>
  <c r="S25" i="160"/>
  <c r="U17" i="152"/>
  <c r="R13" i="37"/>
  <c r="O27" i="164"/>
  <c r="M14" i="163"/>
  <c r="L31" i="157"/>
  <c r="M6" i="163"/>
  <c r="M6" i="152"/>
  <c r="O11" i="151"/>
  <c r="P22" i="37"/>
  <c r="S12" i="37"/>
  <c r="R33" i="159"/>
  <c r="Q9" i="161"/>
  <c r="M13" i="164"/>
  <c r="T37" i="157"/>
  <c r="M4" i="37"/>
  <c r="Q34" i="165"/>
  <c r="L25" i="153"/>
  <c r="O18" i="37"/>
  <c r="N13" i="163"/>
  <c r="R14" i="161"/>
  <c r="M12" i="157"/>
  <c r="O28" i="152"/>
  <c r="R11" i="160"/>
  <c r="P35" i="151"/>
  <c r="O32" i="156"/>
  <c r="M28" i="152"/>
  <c r="S13" i="157"/>
  <c r="S6" i="165"/>
  <c r="T28" i="154"/>
  <c r="T25" i="159"/>
  <c r="T12" i="157"/>
  <c r="T22" i="154"/>
  <c r="P34" i="156"/>
  <c r="O35" i="156"/>
  <c r="P30" i="160"/>
  <c r="M5" i="156"/>
  <c r="U37" i="37"/>
  <c r="U26" i="157"/>
  <c r="T9" i="153"/>
  <c r="N5" i="158"/>
  <c r="S9" i="152"/>
  <c r="M24" i="160"/>
  <c r="S7" i="159"/>
  <c r="L16" i="164"/>
  <c r="N15" i="159"/>
  <c r="L32" i="159"/>
  <c r="M6" i="160"/>
  <c r="Q8" i="153"/>
  <c r="L21" i="153"/>
  <c r="L20" i="157"/>
  <c r="L34" i="162"/>
  <c r="S5" i="151"/>
  <c r="M8" i="162"/>
  <c r="L26" i="156"/>
  <c r="R29" i="37"/>
  <c r="T19" i="157"/>
  <c r="R28" i="151"/>
  <c r="L4" i="156"/>
  <c r="L24" i="159"/>
  <c r="S15" i="37"/>
  <c r="M15" i="161"/>
  <c r="N31" i="153"/>
  <c r="T13" i="152"/>
  <c r="P15" i="151"/>
  <c r="O2" i="165"/>
  <c r="T24" i="162"/>
  <c r="N27" i="162"/>
  <c r="R22" i="158"/>
  <c r="T20" i="162"/>
  <c r="T12" i="156"/>
  <c r="L9" i="165"/>
  <c r="L13" i="155"/>
  <c r="S9" i="158"/>
  <c r="R16" i="165"/>
  <c r="U24" i="164"/>
  <c r="P18" i="37"/>
  <c r="U16" i="156"/>
  <c r="P30" i="155"/>
  <c r="M3" i="157"/>
  <c r="M30" i="161"/>
  <c r="L16" i="153"/>
  <c r="P11" i="151"/>
  <c r="N15" i="158"/>
  <c r="L20" i="152"/>
  <c r="Q3" i="37"/>
  <c r="R23" i="163"/>
  <c r="R5" i="151"/>
  <c r="Q28" i="157"/>
  <c r="P10" i="153"/>
  <c r="R6" i="151"/>
  <c r="L37" i="151"/>
  <c r="N9" i="156"/>
  <c r="L7" i="164"/>
  <c r="P28" i="164"/>
  <c r="U2" i="37"/>
  <c r="M32" i="165"/>
  <c r="N5" i="157"/>
  <c r="U7" i="153"/>
  <c r="S26" i="37"/>
  <c r="L20" i="161"/>
  <c r="P6" i="157"/>
  <c r="N7" i="154"/>
  <c r="N35" i="158"/>
  <c r="L27" i="158"/>
  <c r="Q22" i="162"/>
  <c r="S28" i="154"/>
  <c r="R30" i="155"/>
  <c r="P17" i="153"/>
  <c r="P21" i="153"/>
  <c r="P12" i="164"/>
  <c r="T11" i="163"/>
  <c r="O20" i="162"/>
  <c r="R19" i="163"/>
  <c r="M3" i="164"/>
  <c r="N27" i="157"/>
  <c r="P2" i="151"/>
  <c r="S29" i="157"/>
  <c r="P29" i="156"/>
  <c r="U23" i="159"/>
  <c r="L15" i="156"/>
  <c r="P32" i="37"/>
  <c r="L24" i="157"/>
  <c r="Q37" i="37"/>
  <c r="O36" i="152"/>
  <c r="R37" i="155"/>
  <c r="U23" i="163"/>
  <c r="P26" i="151"/>
  <c r="M20" i="158"/>
  <c r="O6" i="159"/>
  <c r="N31" i="151"/>
  <c r="R26" i="159"/>
  <c r="L12" i="37"/>
  <c r="P3" i="157"/>
  <c r="M14" i="160"/>
  <c r="U30" i="152"/>
  <c r="Q36" i="164"/>
  <c r="R28" i="158"/>
  <c r="P33" i="156"/>
  <c r="S27" i="158"/>
  <c r="S7" i="162"/>
  <c r="S19" i="159"/>
  <c r="P14" i="158"/>
  <c r="N25" i="164"/>
  <c r="N32" i="161"/>
  <c r="L8" i="160"/>
  <c r="L26" i="157"/>
  <c r="L29" i="151"/>
  <c r="U15" i="165"/>
  <c r="R21" i="157"/>
  <c r="N10" i="37"/>
  <c r="M14" i="152"/>
  <c r="S31" i="152"/>
  <c r="O13" i="154"/>
  <c r="N37" i="162"/>
  <c r="P9" i="161"/>
  <c r="P7" i="151"/>
  <c r="R37" i="37"/>
  <c r="M2" i="160"/>
  <c r="T5" i="152"/>
  <c r="T5" i="159"/>
  <c r="P37" i="163"/>
  <c r="U33" i="164"/>
  <c r="L12" i="154"/>
  <c r="U27" i="164"/>
  <c r="L6" i="155"/>
  <c r="T32" i="152"/>
  <c r="R13" i="161"/>
  <c r="M3" i="163"/>
  <c r="L31" i="37"/>
  <c r="N6" i="157"/>
  <c r="U12" i="37"/>
  <c r="M27" i="160"/>
  <c r="O36" i="155"/>
  <c r="R33" i="152"/>
  <c r="O8" i="155"/>
  <c r="S20" i="164"/>
  <c r="P12" i="155"/>
  <c r="N19" i="157"/>
  <c r="U23" i="157"/>
  <c r="P4" i="151"/>
  <c r="O11" i="163"/>
  <c r="T2" i="37"/>
  <c r="L3" i="37"/>
  <c r="T9" i="159"/>
  <c r="O22" i="160"/>
  <c r="O16" i="158"/>
  <c r="O22" i="155"/>
  <c r="Q21" i="163"/>
  <c r="N23" i="165"/>
  <c r="U3" i="165"/>
  <c r="T26" i="158"/>
  <c r="T29" i="163"/>
  <c r="T15" i="165"/>
  <c r="U19" i="151"/>
  <c r="S16" i="156"/>
  <c r="T25" i="163"/>
  <c r="R22" i="161"/>
  <c r="M2" i="162"/>
  <c r="O33" i="157"/>
  <c r="R2" i="160"/>
  <c r="M27" i="156"/>
  <c r="U30" i="165"/>
  <c r="P37" i="156"/>
  <c r="M26" i="154"/>
  <c r="N31" i="154"/>
  <c r="O22" i="157"/>
  <c r="N29" i="163"/>
  <c r="O24" i="164"/>
  <c r="S21" i="156"/>
  <c r="O10" i="155"/>
  <c r="Q17" i="155"/>
  <c r="R22" i="156"/>
  <c r="T10" i="156"/>
  <c r="T17" i="156"/>
  <c r="Q33" i="158"/>
  <c r="O23" i="165"/>
  <c r="R24" i="161"/>
  <c r="L12" i="163"/>
  <c r="M34" i="156"/>
  <c r="M36" i="154"/>
  <c r="T33" i="153"/>
  <c r="M22" i="153"/>
  <c r="Q13" i="164"/>
  <c r="M23" i="160"/>
  <c r="O29" i="155"/>
  <c r="M12" i="161"/>
  <c r="M33" i="155"/>
  <c r="M11" i="158"/>
  <c r="N36" i="154"/>
  <c r="S34" i="153"/>
  <c r="S8" i="158"/>
  <c r="N18" i="157"/>
  <c r="P32" i="156"/>
  <c r="S12" i="156"/>
  <c r="M23" i="163"/>
  <c r="U18" i="153"/>
  <c r="P32" i="155"/>
  <c r="S19" i="156"/>
  <c r="Q21" i="153"/>
  <c r="M16" i="159"/>
  <c r="R17" i="153"/>
  <c r="M24" i="157"/>
  <c r="R3" i="155"/>
  <c r="N34" i="160"/>
  <c r="U21" i="156"/>
  <c r="L34" i="154"/>
  <c r="Q27" i="164"/>
  <c r="R19" i="37"/>
  <c r="Q35" i="151"/>
  <c r="S37" i="158"/>
  <c r="U32" i="161"/>
  <c r="P11" i="157"/>
  <c r="U37" i="153"/>
  <c r="P14" i="160"/>
  <c r="L25" i="152"/>
  <c r="T11" i="161"/>
  <c r="O2" i="160"/>
  <c r="U25" i="158"/>
  <c r="O36" i="157"/>
  <c r="N29" i="164"/>
  <c r="M13" i="162"/>
  <c r="P14" i="153"/>
  <c r="U3" i="155"/>
  <c r="S18" i="155"/>
  <c r="Q5" i="164"/>
  <c r="O12" i="165"/>
  <c r="L37" i="152"/>
  <c r="P27" i="155"/>
  <c r="O19" i="164"/>
  <c r="L8" i="159"/>
  <c r="R12" i="160"/>
  <c r="N11" i="164"/>
  <c r="U27" i="157"/>
  <c r="T3" i="151"/>
  <c r="U2" i="152"/>
  <c r="S23" i="162"/>
  <c r="P16" i="162"/>
  <c r="T32" i="159"/>
  <c r="S20" i="152"/>
  <c r="P36" i="152"/>
  <c r="R13" i="165"/>
  <c r="S9" i="163"/>
  <c r="Q18" i="156"/>
  <c r="Q14" i="165"/>
  <c r="M30" i="153"/>
  <c r="P11" i="152"/>
  <c r="R30" i="152"/>
  <c r="P9" i="156"/>
  <c r="S19" i="164"/>
  <c r="Q12" i="155"/>
  <c r="L19" i="37"/>
  <c r="L30" i="164"/>
  <c r="M5" i="163"/>
  <c r="R7" i="37"/>
  <c r="M3" i="152"/>
  <c r="P5" i="158"/>
  <c r="P16" i="164"/>
  <c r="M19" i="155"/>
  <c r="M30" i="158"/>
  <c r="R30" i="164"/>
  <c r="Q17" i="160"/>
  <c r="R27" i="161"/>
  <c r="O18" i="152"/>
  <c r="T20" i="157"/>
  <c r="L9" i="163"/>
  <c r="R12" i="161"/>
  <c r="M23" i="152"/>
  <c r="U10" i="164"/>
  <c r="T18" i="152"/>
  <c r="N9" i="165"/>
  <c r="N15" i="154"/>
  <c r="Q34" i="37"/>
  <c r="U30" i="159"/>
  <c r="P14" i="162"/>
  <c r="N25" i="156"/>
  <c r="U6" i="154"/>
  <c r="T12" i="165"/>
  <c r="O24" i="158"/>
  <c r="N4" i="164"/>
  <c r="Q25" i="155"/>
  <c r="T21" i="159"/>
  <c r="Q18" i="152"/>
  <c r="O9" i="154"/>
  <c r="S35" i="163"/>
  <c r="O10" i="162"/>
  <c r="M30" i="165"/>
  <c r="N17" i="158"/>
  <c r="N12" i="37"/>
  <c r="R31" i="153"/>
  <c r="T23" i="156"/>
  <c r="M32" i="156"/>
  <c r="P7" i="160"/>
  <c r="U29" i="152"/>
  <c r="T18" i="155"/>
  <c r="O11" i="165"/>
  <c r="T9" i="157"/>
  <c r="U30" i="161"/>
  <c r="T13" i="157"/>
  <c r="T7" i="161"/>
  <c r="Q32" i="154"/>
  <c r="O33" i="151"/>
  <c r="O25" i="165"/>
  <c r="M20" i="159"/>
  <c r="T22" i="37"/>
  <c r="T36" i="153"/>
  <c r="P25" i="151"/>
  <c r="M27" i="154"/>
  <c r="P5" i="152"/>
  <c r="T7" i="159"/>
  <c r="Q34" i="156"/>
  <c r="R24" i="164"/>
  <c r="Q12" i="163"/>
  <c r="Q6" i="154"/>
  <c r="S24" i="157"/>
  <c r="R2" i="162"/>
  <c r="U4" i="37"/>
  <c r="P30" i="157"/>
  <c r="P28" i="162"/>
  <c r="L31" i="155"/>
  <c r="T14" i="151"/>
  <c r="U13" i="165"/>
  <c r="R29" i="157"/>
  <c r="O26" i="158"/>
  <c r="N12" i="152"/>
  <c r="U8" i="155"/>
  <c r="L3" i="152"/>
  <c r="U16" i="151"/>
  <c r="T33" i="165"/>
  <c r="O22" i="162"/>
  <c r="M20" i="160"/>
  <c r="O13" i="155"/>
  <c r="S25" i="165"/>
  <c r="M36" i="161"/>
  <c r="T4" i="158"/>
  <c r="P11" i="37"/>
  <c r="Q26" i="157"/>
  <c r="R18" i="161"/>
  <c r="M16" i="37"/>
  <c r="N34" i="161"/>
  <c r="O29" i="157"/>
  <c r="T3" i="163"/>
  <c r="N20" i="155"/>
  <c r="O28" i="160"/>
  <c r="T22" i="159"/>
  <c r="S20" i="159"/>
  <c r="R17" i="164"/>
  <c r="L36" i="163"/>
  <c r="Q20" i="156"/>
  <c r="Q15" i="157"/>
  <c r="Q17" i="163"/>
  <c r="P18" i="160"/>
  <c r="M5" i="153"/>
  <c r="S23" i="164"/>
  <c r="N9" i="157"/>
  <c r="R2" i="154"/>
  <c r="S11" i="157"/>
  <c r="S4" i="37"/>
  <c r="R7" i="159"/>
  <c r="L26" i="37"/>
  <c r="M27" i="164"/>
  <c r="L31" i="154"/>
  <c r="M8" i="160"/>
  <c r="M10" i="161"/>
  <c r="O11" i="159"/>
  <c r="T9" i="155"/>
  <c r="S29" i="152"/>
  <c r="U34" i="153"/>
  <c r="S15" i="163"/>
  <c r="O3" i="157"/>
  <c r="O28" i="156"/>
  <c r="P13" i="164"/>
  <c r="Q11" i="163"/>
  <c r="U30" i="157"/>
  <c r="N5" i="155"/>
  <c r="N2" i="158"/>
  <c r="Q8" i="160"/>
  <c r="M27" i="37"/>
  <c r="Q26" i="160"/>
  <c r="L34" i="157"/>
  <c r="N17" i="153"/>
  <c r="P36" i="153"/>
  <c r="L21" i="163"/>
  <c r="L17" i="155"/>
  <c r="U28" i="155"/>
  <c r="S26" i="159"/>
  <c r="U3" i="154"/>
  <c r="Q8" i="151"/>
  <c r="O12" i="151"/>
  <c r="O36" i="159"/>
  <c r="T22" i="157"/>
  <c r="M17" i="37"/>
  <c r="Q23" i="158"/>
  <c r="R29" i="159"/>
  <c r="L30" i="152"/>
  <c r="U36" i="155"/>
  <c r="N6" i="163"/>
  <c r="T30" i="159"/>
  <c r="R31" i="159"/>
  <c r="T6" i="162"/>
  <c r="N3" i="159"/>
  <c r="P26" i="160"/>
  <c r="T5" i="157"/>
  <c r="U17" i="155"/>
  <c r="S26" i="164"/>
  <c r="U24" i="160"/>
  <c r="T31" i="156"/>
  <c r="U26" i="165"/>
  <c r="L4" i="157"/>
  <c r="M18" i="37"/>
  <c r="R26" i="161"/>
  <c r="R18" i="152"/>
  <c r="T30" i="151"/>
  <c r="M12" i="37"/>
  <c r="M21" i="159"/>
  <c r="Q4" i="153"/>
  <c r="U16" i="163"/>
  <c r="R35" i="154"/>
  <c r="R34" i="157"/>
  <c r="N20" i="157"/>
  <c r="M24" i="37"/>
  <c r="R4" i="153"/>
  <c r="T8" i="162"/>
  <c r="M15" i="164"/>
  <c r="M34" i="160"/>
  <c r="S17" i="162"/>
  <c r="P19" i="156"/>
  <c r="N34" i="153"/>
  <c r="T6" i="154"/>
  <c r="P16" i="161"/>
  <c r="R37" i="161"/>
  <c r="T36" i="159"/>
  <c r="P16" i="155"/>
  <c r="L29" i="157"/>
  <c r="L18" i="162"/>
  <c r="M12" i="159"/>
  <c r="M2" i="154"/>
  <c r="L13" i="154"/>
  <c r="N30" i="156"/>
  <c r="M9" i="153"/>
  <c r="L36" i="152"/>
  <c r="R26" i="152"/>
  <c r="R4" i="159"/>
  <c r="R35" i="160"/>
  <c r="P30" i="162"/>
  <c r="L14" i="154"/>
  <c r="S10" i="164"/>
  <c r="L37" i="157"/>
  <c r="L13" i="37"/>
  <c r="L29" i="154"/>
  <c r="M28" i="161"/>
  <c r="S2" i="37"/>
  <c r="O35" i="165"/>
  <c r="O24" i="161"/>
  <c r="T33" i="155"/>
  <c r="R4" i="155"/>
  <c r="M31" i="155"/>
  <c r="O35" i="162"/>
  <c r="P14" i="156"/>
  <c r="P7" i="157"/>
  <c r="L17" i="153"/>
  <c r="S27" i="154"/>
  <c r="R32" i="153"/>
  <c r="O18" i="160"/>
  <c r="L33" i="164"/>
  <c r="N30" i="164"/>
  <c r="T30" i="154"/>
  <c r="M7" i="152"/>
  <c r="R23" i="161"/>
  <c r="N26" i="161"/>
  <c r="Q20" i="154"/>
  <c r="U14" i="153"/>
  <c r="M2" i="157"/>
  <c r="M30" i="162"/>
  <c r="Q31" i="151"/>
  <c r="R2" i="155"/>
  <c r="S33" i="153"/>
  <c r="L32" i="152"/>
  <c r="T7" i="152"/>
  <c r="Q24" i="160"/>
  <c r="M20" i="153"/>
  <c r="L27" i="154"/>
  <c r="T9" i="165"/>
  <c r="L33" i="163"/>
  <c r="R20" i="163"/>
  <c r="N24" i="153"/>
  <c r="L36" i="164"/>
  <c r="U5" i="153"/>
  <c r="L2" i="164"/>
  <c r="Q25" i="156"/>
  <c r="P5" i="154"/>
  <c r="L27" i="159"/>
  <c r="U34" i="151"/>
  <c r="U35" i="157"/>
  <c r="P26" i="165"/>
  <c r="P19" i="153"/>
  <c r="Q30" i="159"/>
  <c r="S37" i="152"/>
  <c r="N15" i="161"/>
  <c r="P19" i="157"/>
  <c r="R30" i="156"/>
  <c r="N24" i="157"/>
  <c r="L18" i="156"/>
  <c r="L4" i="153"/>
  <c r="Q12" i="156"/>
  <c r="L30" i="154"/>
  <c r="L32" i="151"/>
  <c r="U14" i="157"/>
  <c r="P7" i="155"/>
  <c r="N25" i="157"/>
  <c r="P23" i="162"/>
  <c r="T34" i="154"/>
  <c r="M3" i="156"/>
  <c r="P20" i="156"/>
  <c r="O5" i="151"/>
  <c r="T9" i="161"/>
  <c r="O15" i="151"/>
  <c r="Q5" i="151"/>
  <c r="S8" i="155"/>
  <c r="P13" i="155"/>
  <c r="P4" i="155"/>
  <c r="O24" i="154"/>
  <c r="N23" i="153"/>
  <c r="T37" i="160"/>
  <c r="O21" i="153"/>
  <c r="S34" i="37"/>
  <c r="O29" i="160"/>
  <c r="T29" i="37"/>
  <c r="L2" i="152"/>
  <c r="U24" i="151"/>
  <c r="O6" i="165"/>
  <c r="N30" i="153"/>
  <c r="O12" i="158"/>
  <c r="R22" i="163"/>
  <c r="R20" i="158"/>
  <c r="R34" i="156"/>
  <c r="R37" i="154"/>
  <c r="S11" i="153"/>
  <c r="P12" i="163"/>
  <c r="U37" i="158"/>
  <c r="O21" i="164"/>
  <c r="M33" i="37"/>
  <c r="L32" i="153"/>
  <c r="P9" i="152"/>
  <c r="L25" i="163"/>
  <c r="Q24" i="157"/>
  <c r="S20" i="37"/>
  <c r="R31" i="156"/>
  <c r="N15" i="162"/>
  <c r="O15" i="158"/>
  <c r="T4" i="154"/>
  <c r="U28" i="156"/>
  <c r="R2" i="158"/>
  <c r="T29" i="161"/>
  <c r="U4" i="154"/>
  <c r="R3" i="162"/>
  <c r="P18" i="164"/>
  <c r="M21" i="154"/>
  <c r="S34" i="157"/>
  <c r="T35" i="154"/>
  <c r="N29" i="156"/>
  <c r="O10" i="164"/>
  <c r="R10" i="161"/>
  <c r="S8" i="153"/>
  <c r="R30" i="159"/>
  <c r="L27" i="157"/>
  <c r="S33" i="160"/>
  <c r="M2" i="151"/>
  <c r="O16" i="156"/>
  <c r="S18" i="157"/>
  <c r="T30" i="158"/>
  <c r="R4" i="160"/>
  <c r="O2" i="155"/>
  <c r="T37" i="164"/>
  <c r="U24" i="156"/>
  <c r="S6" i="160"/>
  <c r="T10" i="162"/>
  <c r="T22" i="162"/>
  <c r="Q3" i="155"/>
  <c r="O15" i="165"/>
  <c r="M21" i="157"/>
  <c r="T16" i="161"/>
  <c r="S27" i="157"/>
  <c r="O22" i="163"/>
  <c r="N37" i="161"/>
  <c r="L3" i="157"/>
  <c r="M32" i="161"/>
  <c r="U14" i="161"/>
  <c r="P8" i="157"/>
  <c r="Q28" i="154"/>
  <c r="T27" i="37"/>
  <c r="P24" i="164"/>
  <c r="N19" i="161"/>
  <c r="N25" i="153"/>
  <c r="T15" i="162"/>
  <c r="L8" i="156"/>
  <c r="P25" i="160"/>
  <c r="N33" i="161"/>
  <c r="M11" i="162"/>
  <c r="R17" i="152"/>
  <c r="U2" i="154"/>
  <c r="R8" i="160"/>
  <c r="S35" i="165"/>
  <c r="S33" i="156"/>
  <c r="T8" i="154"/>
  <c r="O13" i="157"/>
  <c r="U18" i="161"/>
  <c r="P29" i="164"/>
  <c r="P23" i="157"/>
  <c r="M37" i="159"/>
  <c r="N8" i="160"/>
  <c r="L24" i="154"/>
  <c r="O9" i="151"/>
  <c r="S21" i="164"/>
  <c r="L16" i="165"/>
  <c r="M34" i="153"/>
  <c r="N3" i="155"/>
  <c r="L11" i="158"/>
  <c r="P23" i="158"/>
  <c r="T21" i="163"/>
  <c r="U8" i="37"/>
  <c r="R27" i="164"/>
  <c r="O30" i="165"/>
  <c r="S7" i="163"/>
  <c r="R6" i="155"/>
  <c r="O29" i="159"/>
  <c r="Q16" i="154"/>
  <c r="R17" i="162"/>
  <c r="O2" i="151"/>
  <c r="O34" i="157"/>
  <c r="S10" i="165"/>
  <c r="Q28" i="155"/>
  <c r="Q6" i="155"/>
  <c r="N16" i="155"/>
  <c r="L5" i="37"/>
  <c r="O9" i="152"/>
  <c r="M6" i="154"/>
  <c r="Q9" i="164"/>
  <c r="R37" i="158"/>
  <c r="S5" i="158"/>
  <c r="M17" i="152"/>
  <c r="L12" i="151"/>
  <c r="O31" i="156"/>
  <c r="T18" i="161"/>
  <c r="P26" i="155"/>
  <c r="L16" i="162"/>
  <c r="M35" i="156"/>
  <c r="P16" i="151"/>
  <c r="T18" i="154"/>
  <c r="M29" i="161"/>
  <c r="P29" i="152"/>
  <c r="P30" i="151"/>
  <c r="R6" i="161"/>
  <c r="L35" i="155"/>
  <c r="L9" i="153"/>
  <c r="T20" i="156"/>
  <c r="S9" i="164"/>
  <c r="R25" i="153"/>
  <c r="U9" i="159"/>
  <c r="N34" i="155"/>
  <c r="S4" i="162"/>
  <c r="M20" i="163"/>
  <c r="T4" i="152"/>
  <c r="Q15" i="37"/>
  <c r="S11" i="164"/>
  <c r="P17" i="163"/>
  <c r="U20" i="155"/>
  <c r="T14" i="162"/>
  <c r="R4" i="37"/>
  <c r="L5" i="164"/>
  <c r="R9" i="160"/>
  <c r="L18" i="153"/>
  <c r="Q28" i="160"/>
  <c r="U12" i="154"/>
  <c r="M13" i="151"/>
  <c r="O28" i="154"/>
  <c r="L7" i="154"/>
  <c r="M17" i="153"/>
  <c r="S14" i="151"/>
  <c r="S9" i="153"/>
  <c r="S32" i="161"/>
  <c r="T8" i="159"/>
  <c r="M13" i="159"/>
  <c r="R2" i="156"/>
  <c r="P28" i="163"/>
  <c r="Q6" i="164"/>
  <c r="N20" i="156"/>
  <c r="Q32" i="158"/>
  <c r="Q33" i="157"/>
  <c r="Q4" i="161"/>
  <c r="L24" i="151"/>
  <c r="R21" i="151"/>
  <c r="P7" i="161"/>
  <c r="U14" i="152"/>
  <c r="U36" i="164"/>
  <c r="R13" i="162"/>
  <c r="P10" i="154"/>
  <c r="P6" i="37"/>
  <c r="Q18" i="165"/>
  <c r="R31" i="154"/>
  <c r="Q4" i="152"/>
  <c r="L18" i="155"/>
  <c r="P30" i="152"/>
  <c r="S16" i="162"/>
  <c r="Q3" i="164"/>
  <c r="N37" i="160"/>
  <c r="L29" i="153"/>
  <c r="R8" i="161"/>
  <c r="M17" i="158"/>
  <c r="L29" i="159"/>
  <c r="T27" i="157"/>
  <c r="T26" i="159"/>
  <c r="T23" i="157"/>
  <c r="U2" i="163"/>
  <c r="O25" i="158"/>
  <c r="N25" i="159"/>
  <c r="L17" i="154"/>
  <c r="Q21" i="160"/>
  <c r="O13" i="156"/>
  <c r="N25" i="37"/>
  <c r="S31" i="163"/>
  <c r="Q6" i="151"/>
  <c r="L14" i="159"/>
  <c r="N13" i="161"/>
  <c r="L4" i="151"/>
  <c r="P23" i="154"/>
  <c r="M26" i="160"/>
  <c r="S32" i="163"/>
  <c r="N23" i="164"/>
  <c r="U22" i="156"/>
  <c r="Q22" i="159"/>
  <c r="R8" i="158"/>
  <c r="P4" i="158"/>
  <c r="L9" i="156"/>
  <c r="L10" i="159"/>
  <c r="T5" i="163"/>
  <c r="R30" i="162"/>
  <c r="M16" i="153"/>
  <c r="S24" i="151"/>
  <c r="T6" i="37"/>
  <c r="R4" i="151"/>
  <c r="L34" i="156"/>
  <c r="Q33" i="159"/>
  <c r="L2" i="158"/>
  <c r="U20" i="151"/>
  <c r="L33" i="152"/>
  <c r="P20" i="163"/>
  <c r="R29" i="153"/>
  <c r="L3" i="155"/>
  <c r="U26" i="155"/>
  <c r="Q17" i="162"/>
  <c r="L32" i="163"/>
  <c r="M15" i="156"/>
  <c r="U7" i="37"/>
  <c r="T6" i="156"/>
  <c r="R11" i="161"/>
  <c r="R4" i="156"/>
  <c r="U5" i="156"/>
  <c r="O9" i="155"/>
  <c r="O37" i="155"/>
  <c r="U19" i="164"/>
  <c r="P2" i="157"/>
  <c r="R29" i="151"/>
  <c r="P26" i="37"/>
  <c r="M29" i="151"/>
  <c r="U2" i="162"/>
  <c r="T35" i="160"/>
  <c r="O18" i="155"/>
  <c r="T20" i="164"/>
  <c r="P35" i="158"/>
  <c r="U3" i="159"/>
  <c r="P21" i="161"/>
  <c r="N29" i="152"/>
  <c r="M6" i="151"/>
  <c r="T21" i="153"/>
  <c r="U8" i="154"/>
  <c r="L36" i="160"/>
  <c r="U9" i="163"/>
  <c r="U5" i="159"/>
  <c r="U32" i="153"/>
  <c r="T10" i="152"/>
  <c r="S16" i="154"/>
  <c r="T5" i="158"/>
  <c r="U15" i="161"/>
  <c r="L15" i="151"/>
  <c r="L37" i="159"/>
  <c r="S6" i="153"/>
  <c r="T13" i="37"/>
  <c r="R31" i="163"/>
  <c r="N28" i="151"/>
  <c r="N21" i="162"/>
  <c r="S22" i="162"/>
  <c r="N14" i="153"/>
  <c r="N26" i="160"/>
  <c r="R11" i="165"/>
  <c r="M29" i="152"/>
  <c r="O28" i="158"/>
  <c r="P30" i="153"/>
  <c r="L13" i="163"/>
  <c r="L31" i="162"/>
  <c r="T31" i="157"/>
  <c r="R17" i="161"/>
  <c r="N5" i="161"/>
  <c r="S37" i="162"/>
  <c r="P32" i="151"/>
  <c r="P27" i="156"/>
  <c r="Q5" i="156"/>
  <c r="M11" i="157"/>
  <c r="T35" i="161"/>
  <c r="T19" i="152"/>
  <c r="O10" i="160"/>
  <c r="O8" i="159"/>
  <c r="U25" i="164"/>
  <c r="L24" i="161"/>
  <c r="M27" i="153"/>
  <c r="Q2" i="157"/>
  <c r="N12" i="154"/>
  <c r="T4" i="165"/>
  <c r="S12" i="160"/>
  <c r="O31" i="154"/>
  <c r="M21" i="161"/>
  <c r="R4" i="163"/>
  <c r="M14" i="153"/>
  <c r="O4" i="151"/>
  <c r="M7" i="155"/>
  <c r="N25" i="155"/>
  <c r="O32" i="37"/>
  <c r="S2" i="156"/>
  <c r="S36" i="161"/>
  <c r="N6" i="152"/>
  <c r="L8" i="151"/>
  <c r="N13" i="151"/>
  <c r="M30" i="163"/>
  <c r="T18" i="160"/>
  <c r="P28" i="37"/>
  <c r="T34" i="159"/>
  <c r="L16" i="163"/>
  <c r="M24" i="158"/>
  <c r="O7" i="154"/>
  <c r="E5" i="73" l="1"/>
  <c r="E13" i="73"/>
  <c r="E26" i="73"/>
  <c r="E19" i="73"/>
  <c r="E3" i="73"/>
  <c r="E31" i="73"/>
  <c r="E12" i="73"/>
  <c r="E24" i="73"/>
  <c r="E32" i="73"/>
  <c r="E16" i="73"/>
  <c r="E14" i="73"/>
  <c r="E35" i="73"/>
  <c r="E33" i="73"/>
  <c r="E29" i="73"/>
  <c r="E28" i="73"/>
  <c r="E11" i="73"/>
  <c r="E4" i="73"/>
  <c r="E25" i="73"/>
  <c r="E15" i="73"/>
  <c r="E20" i="73"/>
  <c r="E8" i="73"/>
  <c r="E21" i="73"/>
  <c r="E27" i="73"/>
  <c r="E30" i="73"/>
  <c r="E34" i="73"/>
  <c r="E36" i="73"/>
  <c r="E17" i="73"/>
  <c r="E6" i="73"/>
  <c r="E7" i="73"/>
  <c r="E22" i="73"/>
  <c r="E18" i="73"/>
  <c r="E9" i="73"/>
  <c r="E37" i="73"/>
  <c r="E2" i="73"/>
  <c r="E10" i="73"/>
  <c r="E23" i="73"/>
  <c r="W10" i="160" l="1"/>
  <c r="W10" i="164"/>
  <c r="W10" i="154"/>
  <c r="W10" i="158"/>
  <c r="W10" i="151"/>
  <c r="W10" i="159"/>
  <c r="W10" i="165"/>
  <c r="W10" i="152"/>
  <c r="W10" i="162"/>
  <c r="W10" i="155"/>
  <c r="W10" i="153"/>
  <c r="W10" i="161"/>
  <c r="W10" i="157"/>
  <c r="W10" i="156"/>
  <c r="W10" i="163"/>
  <c r="W10" i="37"/>
  <c r="W2" i="157"/>
  <c r="W2" i="152"/>
  <c r="W2" i="155"/>
  <c r="W2" i="154"/>
  <c r="W2" i="151"/>
  <c r="W2" i="161"/>
  <c r="W2" i="160"/>
  <c r="W2" i="162"/>
  <c r="W2" i="156"/>
  <c r="W2" i="164"/>
  <c r="W2" i="37"/>
  <c r="W2" i="158"/>
  <c r="W2" i="159"/>
  <c r="W2" i="153"/>
  <c r="W2" i="165"/>
  <c r="W2" i="163"/>
  <c r="W23" i="153"/>
  <c r="W23" i="160"/>
  <c r="W23" i="163"/>
  <c r="W23" i="159"/>
  <c r="W23" i="164"/>
  <c r="W23" i="157"/>
  <c r="W23" i="152"/>
  <c r="W23" i="154"/>
  <c r="W23" i="156"/>
  <c r="W23" i="158"/>
  <c r="W23" i="161"/>
  <c r="W23" i="37"/>
  <c r="W23" i="151"/>
  <c r="W23" i="155"/>
  <c r="W23" i="165"/>
  <c r="W23" i="162"/>
  <c r="W37" i="164"/>
  <c r="W37" i="159"/>
  <c r="W37" i="165"/>
  <c r="W37" i="156"/>
  <c r="W37" i="161"/>
  <c r="W37" i="155"/>
  <c r="W37" i="154"/>
  <c r="W37" i="37"/>
  <c r="W37" i="157"/>
  <c r="W37" i="151"/>
  <c r="W37" i="158"/>
  <c r="W37" i="163"/>
  <c r="W37" i="153"/>
  <c r="W37" i="160"/>
  <c r="W37" i="162"/>
  <c r="W37" i="152"/>
  <c r="W18" i="159"/>
  <c r="W18" i="155"/>
  <c r="W18" i="157"/>
  <c r="W18" i="162"/>
  <c r="W18" i="163"/>
  <c r="W18" i="151"/>
  <c r="W18" i="154"/>
  <c r="W18" i="158"/>
  <c r="W18" i="153"/>
  <c r="W18" i="152"/>
  <c r="W18" i="37"/>
  <c r="W18" i="164"/>
  <c r="W18" i="160"/>
  <c r="W18" i="156"/>
  <c r="W18" i="161"/>
  <c r="W18" i="165"/>
  <c r="W17" i="151"/>
  <c r="W17" i="153"/>
  <c r="W17" i="162"/>
  <c r="W17" i="154"/>
  <c r="W17" i="155"/>
  <c r="W17" i="37"/>
  <c r="W17" i="161"/>
  <c r="W17" i="164"/>
  <c r="W17" i="159"/>
  <c r="W17" i="152"/>
  <c r="W17" i="160"/>
  <c r="W17" i="165"/>
  <c r="W17" i="158"/>
  <c r="W17" i="157"/>
  <c r="W17" i="156"/>
  <c r="W17" i="163"/>
  <c r="W36" i="161"/>
  <c r="W36" i="158"/>
  <c r="W36" i="160"/>
  <c r="W36" i="163"/>
  <c r="W36" i="153"/>
  <c r="W36" i="162"/>
  <c r="W36" i="152"/>
  <c r="W36" i="151"/>
  <c r="W36" i="157"/>
  <c r="W36" i="155"/>
  <c r="W36" i="154"/>
  <c r="W36" i="164"/>
  <c r="W36" i="159"/>
  <c r="W36" i="165"/>
  <c r="W36" i="37"/>
  <c r="W36" i="156"/>
  <c r="W27" i="156"/>
  <c r="W27" i="155"/>
  <c r="W27" i="160"/>
  <c r="W27" i="152"/>
  <c r="W27" i="159"/>
  <c r="W27" i="165"/>
  <c r="W27" i="151"/>
  <c r="W27" i="37"/>
  <c r="W27" i="164"/>
  <c r="W27" i="158"/>
  <c r="W27" i="162"/>
  <c r="W27" i="157"/>
  <c r="W27" i="161"/>
  <c r="W27" i="154"/>
  <c r="W27" i="153"/>
  <c r="W27" i="163"/>
  <c r="W21" i="157"/>
  <c r="W21" i="155"/>
  <c r="W21" i="153"/>
  <c r="W21" i="156"/>
  <c r="W21" i="161"/>
  <c r="W21" i="160"/>
  <c r="W21" i="162"/>
  <c r="W21" i="37"/>
  <c r="W21" i="152"/>
  <c r="W21" i="165"/>
  <c r="W21" i="154"/>
  <c r="W21" i="159"/>
  <c r="W21" i="164"/>
  <c r="W21" i="151"/>
  <c r="W21" i="158"/>
  <c r="W21" i="163"/>
  <c r="W6" i="154"/>
  <c r="W6" i="156"/>
  <c r="W6" i="157"/>
  <c r="W6" i="161"/>
  <c r="W6" i="152"/>
  <c r="W6" i="164"/>
  <c r="W6" i="155"/>
  <c r="W6" i="151"/>
  <c r="W6" i="162"/>
  <c r="W6" i="158"/>
  <c r="W6" i="153"/>
  <c r="W6" i="165"/>
  <c r="W6" i="159"/>
  <c r="W6" i="160"/>
  <c r="W6" i="163"/>
  <c r="W6" i="37"/>
  <c r="W34" i="163"/>
  <c r="W34" i="151"/>
  <c r="W34" i="159"/>
  <c r="W34" i="152"/>
  <c r="W34" i="158"/>
  <c r="W34" i="154"/>
  <c r="W34" i="161"/>
  <c r="W34" i="155"/>
  <c r="W34" i="164"/>
  <c r="W34" i="37"/>
  <c r="W34" i="162"/>
  <c r="W34" i="153"/>
  <c r="W34" i="156"/>
  <c r="W34" i="160"/>
  <c r="W34" i="165"/>
  <c r="W34" i="157"/>
  <c r="W22" i="164"/>
  <c r="W22" i="152"/>
  <c r="W22" i="155"/>
  <c r="W22" i="163"/>
  <c r="W22" i="158"/>
  <c r="W22" i="165"/>
  <c r="W22" i="151"/>
  <c r="W22" i="162"/>
  <c r="W22" i="161"/>
  <c r="W22" i="159"/>
  <c r="W22" i="160"/>
  <c r="W22" i="156"/>
  <c r="W22" i="37"/>
  <c r="W22" i="157"/>
  <c r="W22" i="154"/>
  <c r="W22" i="153"/>
  <c r="W9" i="159"/>
  <c r="W9" i="37"/>
  <c r="W9" i="151"/>
  <c r="W9" i="160"/>
  <c r="W9" i="162"/>
  <c r="W9" i="164"/>
  <c r="W9" i="163"/>
  <c r="W9" i="155"/>
  <c r="W9" i="156"/>
  <c r="W9" i="157"/>
  <c r="W9" i="161"/>
  <c r="W9" i="158"/>
  <c r="W9" i="153"/>
  <c r="W9" i="165"/>
  <c r="W9" i="154"/>
  <c r="W9" i="152"/>
  <c r="W7" i="164"/>
  <c r="W7" i="165"/>
  <c r="W7" i="152"/>
  <c r="W7" i="158"/>
  <c r="W7" i="163"/>
  <c r="W7" i="162"/>
  <c r="W7" i="159"/>
  <c r="W7" i="161"/>
  <c r="W7" i="37"/>
  <c r="W7" i="153"/>
  <c r="W7" i="154"/>
  <c r="W7" i="155"/>
  <c r="W7" i="156"/>
  <c r="W7" i="151"/>
  <c r="W7" i="157"/>
  <c r="W7" i="160"/>
  <c r="W8" i="37"/>
  <c r="W8" i="162"/>
  <c r="W8" i="156"/>
  <c r="W8" i="164"/>
  <c r="W8" i="161"/>
  <c r="W8" i="153"/>
  <c r="W8" i="155"/>
  <c r="W8" i="152"/>
  <c r="W8" i="158"/>
  <c r="W8" i="160"/>
  <c r="W8" i="159"/>
  <c r="W8" i="165"/>
  <c r="W8" i="151"/>
  <c r="W8" i="154"/>
  <c r="W8" i="163"/>
  <c r="W8" i="157"/>
  <c r="W25" i="159"/>
  <c r="W25" i="163"/>
  <c r="W25" i="157"/>
  <c r="W25" i="161"/>
  <c r="W25" i="151"/>
  <c r="W25" i="37"/>
  <c r="W25" i="154"/>
  <c r="W25" i="162"/>
  <c r="W25" i="156"/>
  <c r="W25" i="155"/>
  <c r="W25" i="152"/>
  <c r="W25" i="165"/>
  <c r="W25" i="158"/>
  <c r="W25" i="160"/>
  <c r="W25" i="153"/>
  <c r="W25" i="164"/>
  <c r="W15" i="162"/>
  <c r="W15" i="151"/>
  <c r="W15" i="164"/>
  <c r="W15" i="154"/>
  <c r="W15" i="165"/>
  <c r="W15" i="152"/>
  <c r="W15" i="158"/>
  <c r="W15" i="153"/>
  <c r="W15" i="156"/>
  <c r="W15" i="155"/>
  <c r="W15" i="37"/>
  <c r="W15" i="163"/>
  <c r="W15" i="160"/>
  <c r="W15" i="157"/>
  <c r="W15" i="161"/>
  <c r="W15" i="159"/>
  <c r="W28" i="154"/>
  <c r="W28" i="157"/>
  <c r="W28" i="164"/>
  <c r="W28" i="163"/>
  <c r="W28" i="151"/>
  <c r="W28" i="159"/>
  <c r="W28" i="37"/>
  <c r="W28" i="158"/>
  <c r="W28" i="162"/>
  <c r="W28" i="156"/>
  <c r="W28" i="152"/>
  <c r="W28" i="153"/>
  <c r="W28" i="155"/>
  <c r="W28" i="165"/>
  <c r="W28" i="161"/>
  <c r="W28" i="160"/>
  <c r="W33" i="160"/>
  <c r="W33" i="151"/>
  <c r="W33" i="154"/>
  <c r="W33" i="161"/>
  <c r="W33" i="37"/>
  <c r="W33" i="155"/>
  <c r="W33" i="153"/>
  <c r="W33" i="158"/>
  <c r="W33" i="162"/>
  <c r="W33" i="159"/>
  <c r="W33" i="165"/>
  <c r="W33" i="156"/>
  <c r="W33" i="157"/>
  <c r="W33" i="152"/>
  <c r="W33" i="164"/>
  <c r="W33" i="163"/>
  <c r="W30" i="151"/>
  <c r="W30" i="153"/>
  <c r="W30" i="154"/>
  <c r="W30" i="162"/>
  <c r="W30" i="165"/>
  <c r="W30" i="158"/>
  <c r="W30" i="161"/>
  <c r="W30" i="160"/>
  <c r="W30" i="163"/>
  <c r="W30" i="156"/>
  <c r="W30" i="37"/>
  <c r="W30" i="159"/>
  <c r="W30" i="164"/>
  <c r="W30" i="155"/>
  <c r="W30" i="157"/>
  <c r="W30" i="152"/>
  <c r="W4" i="161"/>
  <c r="W4" i="156"/>
  <c r="W4" i="151"/>
  <c r="W4" i="159"/>
  <c r="W4" i="157"/>
  <c r="W4" i="164"/>
  <c r="W4" i="158"/>
  <c r="W4" i="162"/>
  <c r="W4" i="154"/>
  <c r="W4" i="160"/>
  <c r="W4" i="37"/>
  <c r="W4" i="152"/>
  <c r="W4" i="153"/>
  <c r="W4" i="155"/>
  <c r="W4" i="163"/>
  <c r="W4" i="165"/>
  <c r="W35" i="164"/>
  <c r="W35" i="37"/>
  <c r="W35" i="159"/>
  <c r="W35" i="154"/>
  <c r="W35" i="162"/>
  <c r="W35" i="152"/>
  <c r="W35" i="156"/>
  <c r="W35" i="151"/>
  <c r="W35" i="158"/>
  <c r="W35" i="153"/>
  <c r="W35" i="157"/>
  <c r="W35" i="160"/>
  <c r="W35" i="155"/>
  <c r="W35" i="165"/>
  <c r="W35" i="161"/>
  <c r="W35" i="163"/>
  <c r="W20" i="164"/>
  <c r="W20" i="165"/>
  <c r="W20" i="157"/>
  <c r="W20" i="161"/>
  <c r="W20" i="158"/>
  <c r="W20" i="160"/>
  <c r="W20" i="152"/>
  <c r="W20" i="159"/>
  <c r="W20" i="156"/>
  <c r="W20" i="154"/>
  <c r="W20" i="162"/>
  <c r="W20" i="163"/>
  <c r="W20" i="153"/>
  <c r="W20" i="151"/>
  <c r="W20" i="155"/>
  <c r="W20" i="37"/>
  <c r="W29" i="152"/>
  <c r="W29" i="37"/>
  <c r="W29" i="161"/>
  <c r="W29" i="160"/>
  <c r="W29" i="157"/>
  <c r="W29" i="163"/>
  <c r="W29" i="154"/>
  <c r="W29" i="153"/>
  <c r="W29" i="158"/>
  <c r="W29" i="164"/>
  <c r="W29" i="155"/>
  <c r="W29" i="159"/>
  <c r="W29" i="156"/>
  <c r="W29" i="162"/>
  <c r="W29" i="165"/>
  <c r="W29" i="151"/>
  <c r="W11" i="160"/>
  <c r="W11" i="165"/>
  <c r="W11" i="152"/>
  <c r="W11" i="159"/>
  <c r="W11" i="164"/>
  <c r="W11" i="156"/>
  <c r="W11" i="155"/>
  <c r="W11" i="161"/>
  <c r="W11" i="157"/>
  <c r="W11" i="151"/>
  <c r="W11" i="163"/>
  <c r="W11" i="153"/>
  <c r="W11" i="162"/>
  <c r="W11" i="154"/>
  <c r="W11" i="158"/>
  <c r="W11" i="37"/>
  <c r="W14" i="161"/>
  <c r="W14" i="158"/>
  <c r="W14" i="165"/>
  <c r="W14" i="151"/>
  <c r="W14" i="156"/>
  <c r="W14" i="162"/>
  <c r="W14" i="160"/>
  <c r="W14" i="155"/>
  <c r="W14" i="164"/>
  <c r="W14" i="37"/>
  <c r="W14" i="163"/>
  <c r="W14" i="153"/>
  <c r="W14" i="157"/>
  <c r="W14" i="159"/>
  <c r="W14" i="154"/>
  <c r="W14" i="152"/>
  <c r="W3" i="161"/>
  <c r="W3" i="154"/>
  <c r="W3" i="165"/>
  <c r="W3" i="155"/>
  <c r="W3" i="37"/>
  <c r="W3" i="151"/>
  <c r="W3" i="156"/>
  <c r="W3" i="162"/>
  <c r="W3" i="152"/>
  <c r="W3" i="164"/>
  <c r="W3" i="163"/>
  <c r="W3" i="158"/>
  <c r="W3" i="157"/>
  <c r="W3" i="153"/>
  <c r="W3" i="160"/>
  <c r="W3" i="159"/>
  <c r="W26" i="159"/>
  <c r="W26" i="156"/>
  <c r="W26" i="162"/>
  <c r="W26" i="155"/>
  <c r="W26" i="165"/>
  <c r="W26" i="154"/>
  <c r="W26" i="158"/>
  <c r="W26" i="152"/>
  <c r="W26" i="161"/>
  <c r="W26" i="151"/>
  <c r="W26" i="163"/>
  <c r="W26" i="160"/>
  <c r="W26" i="157"/>
  <c r="W26" i="153"/>
  <c r="W26" i="164"/>
  <c r="W26" i="37"/>
  <c r="W24" i="163"/>
  <c r="W24" i="159"/>
  <c r="W24" i="152"/>
  <c r="W24" i="155"/>
  <c r="W24" i="157"/>
  <c r="W24" i="164"/>
  <c r="W24" i="165"/>
  <c r="W24" i="37"/>
  <c r="W24" i="156"/>
  <c r="W24" i="154"/>
  <c r="W24" i="162"/>
  <c r="W24" i="161"/>
  <c r="W24" i="160"/>
  <c r="W24" i="153"/>
  <c r="W24" i="158"/>
  <c r="W24" i="151"/>
  <c r="W12" i="165"/>
  <c r="W12" i="152"/>
  <c r="W12" i="156"/>
  <c r="W12" i="154"/>
  <c r="W12" i="159"/>
  <c r="W12" i="155"/>
  <c r="W12" i="158"/>
  <c r="W12" i="157"/>
  <c r="W12" i="153"/>
  <c r="W12" i="162"/>
  <c r="W12" i="160"/>
  <c r="W12" i="37"/>
  <c r="W12" i="151"/>
  <c r="W12" i="161"/>
  <c r="W12" i="164"/>
  <c r="W12" i="163"/>
  <c r="W19" i="159"/>
  <c r="W19" i="160"/>
  <c r="W19" i="158"/>
  <c r="W19" i="155"/>
  <c r="W19" i="164"/>
  <c r="W19" i="156"/>
  <c r="W19" i="154"/>
  <c r="W19" i="162"/>
  <c r="W19" i="163"/>
  <c r="W19" i="151"/>
  <c r="W19" i="161"/>
  <c r="W19" i="157"/>
  <c r="W19" i="152"/>
  <c r="W19" i="165"/>
  <c r="W19" i="153"/>
  <c r="W19" i="37"/>
  <c r="W31" i="165"/>
  <c r="W31" i="152"/>
  <c r="W31" i="153"/>
  <c r="W31" i="151"/>
  <c r="W31" i="154"/>
  <c r="W31" i="160"/>
  <c r="W31" i="155"/>
  <c r="W31" i="164"/>
  <c r="W31" i="158"/>
  <c r="W31" i="159"/>
  <c r="W31" i="163"/>
  <c r="W31" i="162"/>
  <c r="W31" i="161"/>
  <c r="W31" i="156"/>
  <c r="W31" i="157"/>
  <c r="W31" i="37"/>
  <c r="W16" i="163"/>
  <c r="W16" i="162"/>
  <c r="W16" i="156"/>
  <c r="W16" i="155"/>
  <c r="W16" i="165"/>
  <c r="W16" i="158"/>
  <c r="W16" i="37"/>
  <c r="W16" i="161"/>
  <c r="W16" i="154"/>
  <c r="W16" i="153"/>
  <c r="W16" i="157"/>
  <c r="W16" i="159"/>
  <c r="W16" i="152"/>
  <c r="W16" i="164"/>
  <c r="W16" i="151"/>
  <c r="W16" i="160"/>
  <c r="W13" i="159"/>
  <c r="W13" i="156"/>
  <c r="W13" i="165"/>
  <c r="W13" i="163"/>
  <c r="W13" i="151"/>
  <c r="W13" i="153"/>
  <c r="W13" i="154"/>
  <c r="W13" i="160"/>
  <c r="W13" i="37"/>
  <c r="W13" i="164"/>
  <c r="W13" i="162"/>
  <c r="W13" i="158"/>
  <c r="W13" i="152"/>
  <c r="W13" i="161"/>
  <c r="W13" i="157"/>
  <c r="W13" i="155"/>
  <c r="W32" i="152"/>
  <c r="W32" i="158"/>
  <c r="W32" i="159"/>
  <c r="W32" i="164"/>
  <c r="W32" i="162"/>
  <c r="W32" i="151"/>
  <c r="W32" i="37"/>
  <c r="W32" i="154"/>
  <c r="W32" i="157"/>
  <c r="W32" i="165"/>
  <c r="W32" i="163"/>
  <c r="W32" i="161"/>
  <c r="W32" i="155"/>
  <c r="W32" i="156"/>
  <c r="W32" i="153"/>
  <c r="W32" i="160"/>
  <c r="W5" i="158"/>
  <c r="W5" i="162"/>
  <c r="W5" i="163"/>
  <c r="W5" i="165"/>
  <c r="W5" i="156"/>
  <c r="W5" i="160"/>
  <c r="W5" i="153"/>
  <c r="W5" i="164"/>
  <c r="W5" i="151"/>
  <c r="W5" i="155"/>
  <c r="W5" i="159"/>
  <c r="W5" i="161"/>
  <c r="W5" i="154"/>
  <c r="W5" i="157"/>
  <c r="W5" i="152"/>
  <c r="W5" i="37"/>
  <c r="Z16" i="159" l="1"/>
  <c r="AE16" i="159"/>
  <c r="AB16" i="159"/>
  <c r="Y16" i="159"/>
  <c r="AC16" i="159"/>
  <c r="AA16" i="159"/>
  <c r="AG16" i="159"/>
  <c r="AD16" i="159"/>
  <c r="AH16" i="159"/>
  <c r="AF16" i="159"/>
  <c r="AA12" i="37"/>
  <c r="AF12" i="37"/>
  <c r="Z12" i="37"/>
  <c r="Y12" i="37"/>
  <c r="AH12" i="37"/>
  <c r="AB12" i="37"/>
  <c r="AG12" i="37"/>
  <c r="AE12" i="37"/>
  <c r="AC12" i="37"/>
  <c r="AD12" i="37"/>
  <c r="AD3" i="155"/>
  <c r="AA3" i="155"/>
  <c r="AE3" i="155"/>
  <c r="Y3" i="155"/>
  <c r="AH3" i="155"/>
  <c r="AC3" i="155"/>
  <c r="AB3" i="155"/>
  <c r="AG3" i="155"/>
  <c r="Z3" i="155"/>
  <c r="AF3" i="155"/>
  <c r="AB11" i="159"/>
  <c r="AF11" i="159"/>
  <c r="AD11" i="159"/>
  <c r="AE11" i="159"/>
  <c r="AC11" i="159"/>
  <c r="AA11" i="159"/>
  <c r="AH11" i="159"/>
  <c r="Z11" i="159"/>
  <c r="AG11" i="159"/>
  <c r="Y11" i="159"/>
  <c r="AH13" i="165"/>
  <c r="AE13" i="165"/>
  <c r="AG13" i="165"/>
  <c r="Z13" i="165"/>
  <c r="AC13" i="165"/>
  <c r="AA13" i="165"/>
  <c r="AD13" i="165"/>
  <c r="AF13" i="165"/>
  <c r="Y13" i="165"/>
  <c r="AB13" i="165"/>
  <c r="AD19" i="158"/>
  <c r="AA19" i="158"/>
  <c r="AB19" i="158"/>
  <c r="Y19" i="158"/>
  <c r="AC19" i="158"/>
  <c r="AG19" i="158"/>
  <c r="AE19" i="158"/>
  <c r="AH19" i="158"/>
  <c r="AF19" i="158"/>
  <c r="Z19" i="158"/>
  <c r="AB26" i="163"/>
  <c r="Z26" i="163"/>
  <c r="AH26" i="163"/>
  <c r="AF26" i="163"/>
  <c r="AG26" i="163"/>
  <c r="AD26" i="163"/>
  <c r="AE26" i="163"/>
  <c r="AC26" i="163"/>
  <c r="AA26" i="163"/>
  <c r="Y26" i="163"/>
  <c r="AC14" i="165"/>
  <c r="AD14" i="165"/>
  <c r="AB14" i="165"/>
  <c r="AG14" i="165"/>
  <c r="Z14" i="165"/>
  <c r="AH14" i="165"/>
  <c r="AE14" i="165"/>
  <c r="AF14" i="165"/>
  <c r="AA14" i="165"/>
  <c r="Y14" i="165"/>
  <c r="AA20" i="157"/>
  <c r="AG20" i="157"/>
  <c r="Y20" i="157"/>
  <c r="AE20" i="157"/>
  <c r="AF20" i="157"/>
  <c r="AH20" i="157"/>
  <c r="AC20" i="157"/>
  <c r="Z20" i="157"/>
  <c r="AB20" i="157"/>
  <c r="AD20" i="157"/>
  <c r="AB30" i="37"/>
  <c r="AE30" i="37"/>
  <c r="AC30" i="37"/>
  <c r="AH30" i="37"/>
  <c r="AA30" i="37"/>
  <c r="AF30" i="37"/>
  <c r="Y30" i="37"/>
  <c r="AD30" i="37"/>
  <c r="AG30" i="37"/>
  <c r="Z30" i="37"/>
  <c r="AB28" i="152"/>
  <c r="AH28" i="152"/>
  <c r="Y28" i="152"/>
  <c r="Z28" i="152"/>
  <c r="AF28" i="152"/>
  <c r="AC28" i="152"/>
  <c r="AA28" i="152"/>
  <c r="AD28" i="152"/>
  <c r="AE28" i="152"/>
  <c r="AG28" i="152"/>
  <c r="Y8" i="159"/>
  <c r="AG8" i="159"/>
  <c r="AB8" i="159"/>
  <c r="AE8" i="159"/>
  <c r="AF8" i="159"/>
  <c r="AA8" i="159"/>
  <c r="AH8" i="159"/>
  <c r="Z8" i="159"/>
  <c r="AD8" i="159"/>
  <c r="AC8" i="159"/>
  <c r="AG34" i="159"/>
  <c r="AH34" i="159"/>
  <c r="AF34" i="159"/>
  <c r="AE34" i="159"/>
  <c r="AD34" i="159"/>
  <c r="AC34" i="159"/>
  <c r="AA34" i="159"/>
  <c r="Y34" i="159"/>
  <c r="AB34" i="159"/>
  <c r="Z34" i="159"/>
  <c r="AA5" i="155"/>
  <c r="Z5" i="155"/>
  <c r="AB5" i="155"/>
  <c r="AC5" i="155"/>
  <c r="AH5" i="155"/>
  <c r="AF5" i="155"/>
  <c r="AG5" i="155"/>
  <c r="Y5" i="155"/>
  <c r="AE5" i="155"/>
  <c r="AD5" i="155"/>
  <c r="Z32" i="165"/>
  <c r="AC32" i="165"/>
  <c r="AD32" i="165"/>
  <c r="AH32" i="165"/>
  <c r="AB32" i="165"/>
  <c r="AF32" i="165"/>
  <c r="AA32" i="165"/>
  <c r="AG32" i="165"/>
  <c r="Y32" i="165"/>
  <c r="AE32" i="165"/>
  <c r="AC13" i="164"/>
  <c r="AD13" i="164"/>
  <c r="Y13" i="164"/>
  <c r="Z13" i="164"/>
  <c r="AA13" i="164"/>
  <c r="AB13" i="164"/>
  <c r="AF13" i="164"/>
  <c r="AE13" i="164"/>
  <c r="AH13" i="164"/>
  <c r="AG13" i="164"/>
  <c r="Y16" i="153"/>
  <c r="Z16" i="153"/>
  <c r="AH16" i="153"/>
  <c r="AA16" i="153"/>
  <c r="AB16" i="153"/>
  <c r="AG16" i="153"/>
  <c r="AC16" i="153"/>
  <c r="AD16" i="153"/>
  <c r="AF16" i="153"/>
  <c r="AE16" i="153"/>
  <c r="AC31" i="159"/>
  <c r="Y31" i="159"/>
  <c r="Z31" i="159"/>
  <c r="AE31" i="159"/>
  <c r="AF31" i="159"/>
  <c r="AD31" i="159"/>
  <c r="AB31" i="159"/>
  <c r="AH31" i="159"/>
  <c r="AG31" i="159"/>
  <c r="AA31" i="159"/>
  <c r="AA12" i="162"/>
  <c r="AE12" i="162"/>
  <c r="AG12" i="162"/>
  <c r="AF12" i="162"/>
  <c r="Z12" i="162"/>
  <c r="AC12" i="162"/>
  <c r="AB12" i="162"/>
  <c r="AD12" i="162"/>
  <c r="AH12" i="162"/>
  <c r="Y12" i="162"/>
  <c r="Y24" i="154"/>
  <c r="AH24" i="154"/>
  <c r="AB24" i="154"/>
  <c r="AC24" i="154"/>
  <c r="AE24" i="154"/>
  <c r="Z24" i="154"/>
  <c r="AG24" i="154"/>
  <c r="AF24" i="154"/>
  <c r="AD24" i="154"/>
  <c r="AA24" i="154"/>
  <c r="Z26" i="151"/>
  <c r="AC26" i="151"/>
  <c r="AD26" i="151"/>
  <c r="AH26" i="151"/>
  <c r="AA26" i="151"/>
  <c r="AE26" i="151"/>
  <c r="Y26" i="151"/>
  <c r="AJ26" i="151" s="1"/>
  <c r="AG26" i="151"/>
  <c r="AF26" i="151"/>
  <c r="AB26" i="151"/>
  <c r="AF3" i="164"/>
  <c r="Z3" i="164"/>
  <c r="Y3" i="164"/>
  <c r="AD3" i="164"/>
  <c r="AH3" i="164"/>
  <c r="AA3" i="164"/>
  <c r="AG3" i="164"/>
  <c r="AC3" i="164"/>
  <c r="AE3" i="164"/>
  <c r="AB3" i="164"/>
  <c r="AD14" i="37"/>
  <c r="AH14" i="37"/>
  <c r="Z14" i="37"/>
  <c r="Y14" i="37"/>
  <c r="AC14" i="37"/>
  <c r="AB14" i="37"/>
  <c r="AA14" i="37"/>
  <c r="AF14" i="37"/>
  <c r="AE14" i="37"/>
  <c r="AG14" i="37"/>
  <c r="AD11" i="151"/>
  <c r="AB11" i="151"/>
  <c r="AC11" i="151"/>
  <c r="AF11" i="151"/>
  <c r="AA11" i="151"/>
  <c r="Y11" i="151"/>
  <c r="Z11" i="151"/>
  <c r="AG11" i="151"/>
  <c r="AH11" i="151"/>
  <c r="AE11" i="151"/>
  <c r="AC29" i="164"/>
  <c r="AF29" i="164"/>
  <c r="AA29" i="164"/>
  <c r="AE29" i="164"/>
  <c r="Z29" i="164"/>
  <c r="AB29" i="164"/>
  <c r="AD29" i="164"/>
  <c r="Y29" i="164"/>
  <c r="AG29" i="164"/>
  <c r="AH29" i="164"/>
  <c r="AG20" i="154"/>
  <c r="AC20" i="154"/>
  <c r="Y20" i="154"/>
  <c r="AA20" i="154"/>
  <c r="AF20" i="154"/>
  <c r="AD20" i="154"/>
  <c r="Z20" i="154"/>
  <c r="AB20" i="154"/>
  <c r="AH20" i="154"/>
  <c r="AE20" i="154"/>
  <c r="AF35" i="153"/>
  <c r="AA35" i="153"/>
  <c r="AH35" i="153"/>
  <c r="AE35" i="153"/>
  <c r="Y35" i="153"/>
  <c r="AC35" i="153"/>
  <c r="Z35" i="153"/>
  <c r="AB35" i="153"/>
  <c r="AG35" i="153"/>
  <c r="AD35" i="153"/>
  <c r="AE35" i="37"/>
  <c r="Y35" i="37"/>
  <c r="AH35" i="37"/>
  <c r="AA35" i="37"/>
  <c r="Z35" i="37"/>
  <c r="AG35" i="37"/>
  <c r="AC35" i="37"/>
  <c r="AF35" i="37"/>
  <c r="AB35" i="37"/>
  <c r="AD35" i="37"/>
  <c r="AA4" i="156"/>
  <c r="AE4" i="156"/>
  <c r="Y4" i="156"/>
  <c r="AF4" i="156"/>
  <c r="AG4" i="156"/>
  <c r="Z4" i="156"/>
  <c r="AD4" i="156"/>
  <c r="AH4" i="156"/>
  <c r="AC4" i="156"/>
  <c r="AB4" i="156"/>
  <c r="AA30" i="153"/>
  <c r="AC30" i="153"/>
  <c r="Z30" i="153"/>
  <c r="AG30" i="153"/>
  <c r="AE30" i="153"/>
  <c r="Y30" i="153"/>
  <c r="AF30" i="153"/>
  <c r="AB30" i="153"/>
  <c r="AD30" i="153"/>
  <c r="AH30" i="153"/>
  <c r="AB33" i="151"/>
  <c r="AG33" i="151"/>
  <c r="Z33" i="151"/>
  <c r="AH33" i="151"/>
  <c r="Y33" i="151"/>
  <c r="AA33" i="151"/>
  <c r="AF33" i="151"/>
  <c r="AE33" i="151"/>
  <c r="AC33" i="151"/>
  <c r="AD33" i="151"/>
  <c r="Z28" i="157"/>
  <c r="AE28" i="157"/>
  <c r="AD28" i="157"/>
  <c r="AA28" i="157"/>
  <c r="AH28" i="157"/>
  <c r="AF28" i="157"/>
  <c r="AB28" i="157"/>
  <c r="AG28" i="157"/>
  <c r="AC28" i="157"/>
  <c r="Y28" i="157"/>
  <c r="AG15" i="155"/>
  <c r="AH15" i="155"/>
  <c r="AF15" i="155"/>
  <c r="Z15" i="155"/>
  <c r="AB15" i="155"/>
  <c r="Y15" i="155"/>
  <c r="AE15" i="155"/>
  <c r="AD15" i="155"/>
  <c r="AA15" i="155"/>
  <c r="AC15" i="155"/>
  <c r="AA25" i="155"/>
  <c r="AD25" i="155"/>
  <c r="AC25" i="155"/>
  <c r="AG25" i="155"/>
  <c r="AB25" i="155"/>
  <c r="Z25" i="155"/>
  <c r="Y25" i="155"/>
  <c r="AH25" i="155"/>
  <c r="AF25" i="155"/>
  <c r="AE25" i="155"/>
  <c r="Z8" i="162"/>
  <c r="AB8" i="162"/>
  <c r="AC8" i="162"/>
  <c r="AG8" i="162"/>
  <c r="AD8" i="162"/>
  <c r="AA8" i="162"/>
  <c r="AH8" i="162"/>
  <c r="AE8" i="162"/>
  <c r="AF8" i="162"/>
  <c r="Y8" i="162"/>
  <c r="Z7" i="165"/>
  <c r="AD7" i="165"/>
  <c r="AF7" i="165"/>
  <c r="AA7" i="165"/>
  <c r="Y7" i="165"/>
  <c r="AH7" i="165"/>
  <c r="AC7" i="165"/>
  <c r="AG7" i="165"/>
  <c r="AB7" i="165"/>
  <c r="AE7" i="165"/>
  <c r="AG9" i="37"/>
  <c r="AD9" i="37"/>
  <c r="AB9" i="37"/>
  <c r="Z9" i="37"/>
  <c r="Y9" i="37"/>
  <c r="AC9" i="37"/>
  <c r="AH9" i="37"/>
  <c r="AE9" i="37"/>
  <c r="AA9" i="37"/>
  <c r="AF9" i="37"/>
  <c r="AD22" i="152"/>
  <c r="AA22" i="152"/>
  <c r="AG22" i="152"/>
  <c r="AB22" i="152"/>
  <c r="AF22" i="152"/>
  <c r="AH22" i="152"/>
  <c r="Z22" i="152"/>
  <c r="Y22" i="152"/>
  <c r="AC22" i="152"/>
  <c r="AE22" i="152"/>
  <c r="AA34" i="151"/>
  <c r="AH34" i="151"/>
  <c r="Y34" i="151"/>
  <c r="AJ34" i="151" s="1"/>
  <c r="AF34" i="151"/>
  <c r="AB34" i="151"/>
  <c r="AD34" i="151"/>
  <c r="AE34" i="151"/>
  <c r="Z34" i="151"/>
  <c r="AC34" i="151"/>
  <c r="AG34" i="151"/>
  <c r="AG6" i="156"/>
  <c r="AF6" i="156"/>
  <c r="AH6" i="156"/>
  <c r="AC6" i="156"/>
  <c r="AA6" i="156"/>
  <c r="Z6" i="156"/>
  <c r="Y6" i="156"/>
  <c r="AE6" i="156"/>
  <c r="AB6" i="156"/>
  <c r="AD6" i="156"/>
  <c r="AF21" i="155"/>
  <c r="AH21" i="155"/>
  <c r="AG21" i="155"/>
  <c r="AE21" i="155"/>
  <c r="AA21" i="155"/>
  <c r="Y21" i="155"/>
  <c r="AC21" i="155"/>
  <c r="AB21" i="155"/>
  <c r="Z21" i="155"/>
  <c r="AD21" i="155"/>
  <c r="AC27" i="155"/>
  <c r="AE27" i="155"/>
  <c r="AH27" i="155"/>
  <c r="Z27" i="155"/>
  <c r="AF27" i="155"/>
  <c r="AD27" i="155"/>
  <c r="AG27" i="155"/>
  <c r="Y27" i="155"/>
  <c r="AA27" i="155"/>
  <c r="AB27" i="155"/>
  <c r="AD36" i="158"/>
  <c r="Z36" i="158"/>
  <c r="AB36" i="158"/>
  <c r="AC36" i="158"/>
  <c r="AF36" i="158"/>
  <c r="AA36" i="158"/>
  <c r="AE36" i="158"/>
  <c r="AG36" i="158"/>
  <c r="Y36" i="158"/>
  <c r="AH36" i="158"/>
  <c r="AA17" i="153"/>
  <c r="AC17" i="153"/>
  <c r="AE17" i="153"/>
  <c r="Y17" i="153"/>
  <c r="Z17" i="153"/>
  <c r="AB17" i="153"/>
  <c r="AF17" i="153"/>
  <c r="AG17" i="153"/>
  <c r="AD17" i="153"/>
  <c r="AH17" i="153"/>
  <c r="AB18" i="155"/>
  <c r="Y18" i="155"/>
  <c r="AG18" i="155"/>
  <c r="AF18" i="155"/>
  <c r="AE18" i="155"/>
  <c r="AH18" i="155"/>
  <c r="AA18" i="155"/>
  <c r="AD18" i="155"/>
  <c r="Z18" i="155"/>
  <c r="AC18" i="155"/>
  <c r="Y37" i="151"/>
  <c r="AD37" i="151"/>
  <c r="AG37" i="151"/>
  <c r="AB37" i="151"/>
  <c r="AE37" i="151"/>
  <c r="Z37" i="151"/>
  <c r="AA37" i="151"/>
  <c r="AH37" i="151"/>
  <c r="AF37" i="151"/>
  <c r="AC37" i="151"/>
  <c r="AD23" i="158"/>
  <c r="AA23" i="158"/>
  <c r="AG23" i="158"/>
  <c r="AC23" i="158"/>
  <c r="AE23" i="158"/>
  <c r="AH23" i="158"/>
  <c r="Z23" i="158"/>
  <c r="AF23" i="158"/>
  <c r="AB23" i="158"/>
  <c r="Y23" i="158"/>
  <c r="Y23" i="160"/>
  <c r="AA23" i="160"/>
  <c r="Z23" i="160"/>
  <c r="AF23" i="160"/>
  <c r="AE23" i="160"/>
  <c r="AC23" i="160"/>
  <c r="AB23" i="160"/>
  <c r="AG23" i="160"/>
  <c r="AD23" i="160"/>
  <c r="AH23" i="160"/>
  <c r="Y2" i="152"/>
  <c r="AH2" i="152"/>
  <c r="AB2" i="152"/>
  <c r="AE2" i="152"/>
  <c r="Z2" i="152"/>
  <c r="AF2" i="152"/>
  <c r="AC2" i="152"/>
  <c r="AD2" i="152"/>
  <c r="AG2" i="152"/>
  <c r="AA2" i="152"/>
  <c r="AB10" i="164"/>
  <c r="AD10" i="164"/>
  <c r="AF10" i="164"/>
  <c r="AH10" i="164"/>
  <c r="AA10" i="164"/>
  <c r="Y10" i="164"/>
  <c r="Z10" i="164"/>
  <c r="AE10" i="164"/>
  <c r="AC10" i="164"/>
  <c r="AG10" i="164"/>
  <c r="AB5" i="151"/>
  <c r="AE5" i="151"/>
  <c r="AF5" i="151"/>
  <c r="AA5" i="151"/>
  <c r="Y5" i="151"/>
  <c r="AD5" i="151"/>
  <c r="AG5" i="151"/>
  <c r="AC5" i="151"/>
  <c r="Z5" i="151"/>
  <c r="AH5" i="151"/>
  <c r="AH32" i="157"/>
  <c r="Z32" i="157"/>
  <c r="AE32" i="157"/>
  <c r="AB32" i="157"/>
  <c r="AC32" i="157"/>
  <c r="AF32" i="157"/>
  <c r="AD32" i="157"/>
  <c r="AA32" i="157"/>
  <c r="Y32" i="157"/>
  <c r="AJ32" i="157" s="1"/>
  <c r="AG32" i="157"/>
  <c r="AA32" i="152"/>
  <c r="Y32" i="152"/>
  <c r="AG32" i="152"/>
  <c r="AC32" i="152"/>
  <c r="AH32" i="152"/>
  <c r="AE32" i="152"/>
  <c r="AF32" i="152"/>
  <c r="AB32" i="152"/>
  <c r="Z32" i="152"/>
  <c r="AD32" i="152"/>
  <c r="Y13" i="37"/>
  <c r="AE13" i="37"/>
  <c r="AG13" i="37"/>
  <c r="Z13" i="37"/>
  <c r="AD13" i="37"/>
  <c r="AA13" i="37"/>
  <c r="AB13" i="37"/>
  <c r="AH13" i="37"/>
  <c r="AC13" i="37"/>
  <c r="AF13" i="37"/>
  <c r="Z13" i="159"/>
  <c r="AE13" i="159"/>
  <c r="AC13" i="159"/>
  <c r="AG13" i="159"/>
  <c r="AD13" i="159"/>
  <c r="AA13" i="159"/>
  <c r="AB13" i="159"/>
  <c r="Y13" i="159"/>
  <c r="AH13" i="159"/>
  <c r="AF13" i="159"/>
  <c r="AD16" i="154"/>
  <c r="AF16" i="154"/>
  <c r="AC16" i="154"/>
  <c r="AE16" i="154"/>
  <c r="AB16" i="154"/>
  <c r="Z16" i="154"/>
  <c r="AH16" i="154"/>
  <c r="AA16" i="154"/>
  <c r="AG16" i="154"/>
  <c r="Y16" i="154"/>
  <c r="AD31" i="158"/>
  <c r="Y31" i="158"/>
  <c r="AC31" i="158"/>
  <c r="AA31" i="158"/>
  <c r="AB31" i="158"/>
  <c r="AF31" i="158"/>
  <c r="AG31" i="158"/>
  <c r="AE31" i="158"/>
  <c r="Z31" i="158"/>
  <c r="AH31" i="158"/>
  <c r="AF31" i="165"/>
  <c r="AA31" i="165"/>
  <c r="AH31" i="165"/>
  <c r="Y31" i="165"/>
  <c r="AB31" i="165"/>
  <c r="AD31" i="165"/>
  <c r="AE31" i="165"/>
  <c r="AG31" i="165"/>
  <c r="AC31" i="165"/>
  <c r="Z31" i="165"/>
  <c r="AE19" i="163"/>
  <c r="AF19" i="163"/>
  <c r="AD19" i="163"/>
  <c r="AC19" i="163"/>
  <c r="Z19" i="163"/>
  <c r="Y19" i="163"/>
  <c r="AH19" i="163"/>
  <c r="AG19" i="163"/>
  <c r="AA19" i="163"/>
  <c r="AB19" i="163"/>
  <c r="AF19" i="159"/>
  <c r="AA19" i="159"/>
  <c r="Y19" i="159"/>
  <c r="Z19" i="159"/>
  <c r="AC19" i="159"/>
  <c r="AD19" i="159"/>
  <c r="AB19" i="159"/>
  <c r="AG19" i="159"/>
  <c r="AH19" i="159"/>
  <c r="AE19" i="159"/>
  <c r="AG12" i="153"/>
  <c r="Z12" i="153"/>
  <c r="AC12" i="153"/>
  <c r="AA12" i="153"/>
  <c r="AH12" i="153"/>
  <c r="Y12" i="153"/>
  <c r="AE12" i="153"/>
  <c r="AD12" i="153"/>
  <c r="AF12" i="153"/>
  <c r="AB12" i="153"/>
  <c r="AG12" i="165"/>
  <c r="AD12" i="165"/>
  <c r="AA12" i="165"/>
  <c r="Z12" i="165"/>
  <c r="AB12" i="165"/>
  <c r="AE12" i="165"/>
  <c r="AC12" i="165"/>
  <c r="AF12" i="165"/>
  <c r="AH12" i="165"/>
  <c r="Y12" i="165"/>
  <c r="AH24" i="163"/>
  <c r="AA24" i="163"/>
  <c r="AB24" i="163"/>
  <c r="AE24" i="163"/>
  <c r="AC24" i="163"/>
  <c r="AF24" i="163"/>
  <c r="AD24" i="163"/>
  <c r="Y24" i="163"/>
  <c r="Z24" i="163"/>
  <c r="AG24" i="163"/>
  <c r="AG26" i="161"/>
  <c r="AE26" i="161"/>
  <c r="AA26" i="161"/>
  <c r="AD26" i="161"/>
  <c r="AB26" i="161"/>
  <c r="AF26" i="161"/>
  <c r="AH26" i="161"/>
  <c r="Y26" i="161"/>
  <c r="AC26" i="161"/>
  <c r="Z26" i="161"/>
  <c r="AG26" i="159"/>
  <c r="AF26" i="159"/>
  <c r="AA26" i="159"/>
  <c r="AE26" i="159"/>
  <c r="Y26" i="159"/>
  <c r="AD26" i="159"/>
  <c r="Z26" i="159"/>
  <c r="AC26" i="159"/>
  <c r="AH26" i="159"/>
  <c r="AB26" i="159"/>
  <c r="Y3" i="152"/>
  <c r="Z3" i="152"/>
  <c r="AB3" i="152"/>
  <c r="AA3" i="152"/>
  <c r="AF3" i="152"/>
  <c r="AD3" i="152"/>
  <c r="AC3" i="152"/>
  <c r="AG3" i="152"/>
  <c r="AH3" i="152"/>
  <c r="AE3" i="152"/>
  <c r="AD3" i="161"/>
  <c r="AB3" i="161"/>
  <c r="Y3" i="161"/>
  <c r="AJ3" i="161" s="1"/>
  <c r="AH3" i="161"/>
  <c r="AE3" i="161"/>
  <c r="AC3" i="161"/>
  <c r="AG3" i="161"/>
  <c r="AA3" i="161"/>
  <c r="AF3" i="161"/>
  <c r="Z3" i="161"/>
  <c r="AF14" i="164"/>
  <c r="AD14" i="164"/>
  <c r="AB14" i="164"/>
  <c r="AE14" i="164"/>
  <c r="AH14" i="164"/>
  <c r="Y14" i="164"/>
  <c r="AG14" i="164"/>
  <c r="Z14" i="164"/>
  <c r="AA14" i="164"/>
  <c r="AC14" i="164"/>
  <c r="AF11" i="157"/>
  <c r="Z11" i="157"/>
  <c r="AA11" i="157"/>
  <c r="AC11" i="157"/>
  <c r="AG11" i="157"/>
  <c r="Y11" i="157"/>
  <c r="AD11" i="157"/>
  <c r="AE11" i="157"/>
  <c r="AH11" i="157"/>
  <c r="AB11" i="157"/>
  <c r="AE11" i="160"/>
  <c r="AC11" i="160"/>
  <c r="AD11" i="160"/>
  <c r="AF11" i="160"/>
  <c r="AG11" i="160"/>
  <c r="AB11" i="160"/>
  <c r="Y11" i="160"/>
  <c r="AH11" i="160"/>
  <c r="AA11" i="160"/>
  <c r="Z11" i="160"/>
  <c r="Y29" i="158"/>
  <c r="AG29" i="158"/>
  <c r="AA29" i="158"/>
  <c r="AD29" i="158"/>
  <c r="Z29" i="158"/>
  <c r="AH29" i="158"/>
  <c r="AC29" i="158"/>
  <c r="AB29" i="158"/>
  <c r="AE29" i="158"/>
  <c r="AF29" i="158"/>
  <c r="AC29" i="152"/>
  <c r="AH29" i="152"/>
  <c r="AB29" i="152"/>
  <c r="AE29" i="152"/>
  <c r="Z29" i="152"/>
  <c r="Y29" i="152"/>
  <c r="AF29" i="152"/>
  <c r="AA29" i="152"/>
  <c r="AG29" i="152"/>
  <c r="AD29" i="152"/>
  <c r="AA20" i="156"/>
  <c r="AD20" i="156"/>
  <c r="AG20" i="156"/>
  <c r="AC20" i="156"/>
  <c r="Y20" i="156"/>
  <c r="AE20" i="156"/>
  <c r="AB20" i="156"/>
  <c r="Z20" i="156"/>
  <c r="AF20" i="156"/>
  <c r="AH20" i="156"/>
  <c r="AF20" i="164"/>
  <c r="Y20" i="164"/>
  <c r="AG20" i="164"/>
  <c r="Z20" i="164"/>
  <c r="AB20" i="164"/>
  <c r="AH20" i="164"/>
  <c r="AD20" i="164"/>
  <c r="AA20" i="164"/>
  <c r="AC20" i="164"/>
  <c r="AE20" i="164"/>
  <c r="Y35" i="164"/>
  <c r="AC35" i="164"/>
  <c r="AA35" i="164"/>
  <c r="AH35" i="164"/>
  <c r="AG35" i="164"/>
  <c r="AB35" i="164"/>
  <c r="AD35" i="164"/>
  <c r="AE35" i="164"/>
  <c r="Z35" i="164"/>
  <c r="AF35" i="164"/>
  <c r="AH4" i="154"/>
  <c r="AG4" i="154"/>
  <c r="AB4" i="154"/>
  <c r="AF4" i="154"/>
  <c r="Y4" i="154"/>
  <c r="Z4" i="154"/>
  <c r="AE4" i="154"/>
  <c r="AA4" i="154"/>
  <c r="AD4" i="154"/>
  <c r="AC4" i="154"/>
  <c r="AD4" i="161"/>
  <c r="Y4" i="161"/>
  <c r="AA4" i="161"/>
  <c r="AB4" i="161"/>
  <c r="Z4" i="161"/>
  <c r="AC4" i="161"/>
  <c r="AH4" i="161"/>
  <c r="AG4" i="161"/>
  <c r="AF4" i="161"/>
  <c r="AE4" i="161"/>
  <c r="Z30" i="163"/>
  <c r="Y30" i="163"/>
  <c r="AB30" i="163"/>
  <c r="AG30" i="163"/>
  <c r="AH30" i="163"/>
  <c r="AC30" i="163"/>
  <c r="AE30" i="163"/>
  <c r="AA30" i="163"/>
  <c r="AD30" i="163"/>
  <c r="AF30" i="163"/>
  <c r="AG30" i="151"/>
  <c r="AF30" i="151"/>
  <c r="AB30" i="151"/>
  <c r="AC30" i="151"/>
  <c r="Z30" i="151"/>
  <c r="AH30" i="151"/>
  <c r="Y30" i="151"/>
  <c r="AD30" i="151"/>
  <c r="AA30" i="151"/>
  <c r="AE30" i="151"/>
  <c r="AD33" i="162"/>
  <c r="AA33" i="162"/>
  <c r="AH33" i="162"/>
  <c r="AB33" i="162"/>
  <c r="AG33" i="162"/>
  <c r="AF33" i="162"/>
  <c r="AC33" i="162"/>
  <c r="Y33" i="162"/>
  <c r="AE33" i="162"/>
  <c r="Z33" i="162"/>
  <c r="AB28" i="162"/>
  <c r="AC28" i="162"/>
  <c r="AE28" i="162"/>
  <c r="AD28" i="162"/>
  <c r="Y28" i="162"/>
  <c r="AG28" i="162"/>
  <c r="AF28" i="162"/>
  <c r="AH28" i="162"/>
  <c r="Z28" i="162"/>
  <c r="AA28" i="162"/>
  <c r="AD28" i="154"/>
  <c r="AF28" i="154"/>
  <c r="AG28" i="154"/>
  <c r="AB28" i="154"/>
  <c r="Z28" i="154"/>
  <c r="AA28" i="154"/>
  <c r="AC28" i="154"/>
  <c r="AE28" i="154"/>
  <c r="AH28" i="154"/>
  <c r="Y28" i="154"/>
  <c r="Z15" i="156"/>
  <c r="Y15" i="156"/>
  <c r="AF15" i="156"/>
  <c r="AG15" i="156"/>
  <c r="AH15" i="156"/>
  <c r="AB15" i="156"/>
  <c r="AC15" i="156"/>
  <c r="AA15" i="156"/>
  <c r="AD15" i="156"/>
  <c r="AE15" i="156"/>
  <c r="AG15" i="162"/>
  <c r="AD15" i="162"/>
  <c r="AB15" i="162"/>
  <c r="AA15" i="162"/>
  <c r="Z15" i="162"/>
  <c r="AH15" i="162"/>
  <c r="AC15" i="162"/>
  <c r="Y15" i="162"/>
  <c r="AF15" i="162"/>
  <c r="AE15" i="162"/>
  <c r="AH25" i="156"/>
  <c r="AA25" i="156"/>
  <c r="AD25" i="156"/>
  <c r="AC25" i="156"/>
  <c r="AB25" i="156"/>
  <c r="Y25" i="156"/>
  <c r="AE25" i="156"/>
  <c r="Z25" i="156"/>
  <c r="AF25" i="156"/>
  <c r="AG25" i="156"/>
  <c r="AG25" i="159"/>
  <c r="AA25" i="159"/>
  <c r="AD25" i="159"/>
  <c r="Y25" i="159"/>
  <c r="AF25" i="159"/>
  <c r="Z25" i="159"/>
  <c r="AH25" i="159"/>
  <c r="AC25" i="159"/>
  <c r="AE25" i="159"/>
  <c r="AB25" i="159"/>
  <c r="AH8" i="37"/>
  <c r="Z8" i="37"/>
  <c r="AC8" i="37"/>
  <c r="AE8" i="37"/>
  <c r="AD8" i="37"/>
  <c r="AG8" i="37"/>
  <c r="Y8" i="37"/>
  <c r="AF8" i="37"/>
  <c r="AA8" i="37"/>
  <c r="AB8" i="37"/>
  <c r="AB7" i="37"/>
  <c r="AH7" i="37"/>
  <c r="AE7" i="37"/>
  <c r="AA7" i="37"/>
  <c r="AD7" i="37"/>
  <c r="AG7" i="37"/>
  <c r="Z7" i="37"/>
  <c r="Y7" i="37"/>
  <c r="AF7" i="37"/>
  <c r="AC7" i="37"/>
  <c r="AG7" i="164"/>
  <c r="AD7" i="164"/>
  <c r="AH7" i="164"/>
  <c r="Y7" i="164"/>
  <c r="AE7" i="164"/>
  <c r="AB7" i="164"/>
  <c r="Z7" i="164"/>
  <c r="AF7" i="164"/>
  <c r="AC7" i="164"/>
  <c r="AA7" i="164"/>
  <c r="Y9" i="156"/>
  <c r="AG9" i="156"/>
  <c r="AA9" i="156"/>
  <c r="AC9" i="156"/>
  <c r="AE9" i="156"/>
  <c r="AD9" i="156"/>
  <c r="AF9" i="156"/>
  <c r="AH9" i="156"/>
  <c r="Z9" i="156"/>
  <c r="AB9" i="156"/>
  <c r="AH9" i="159"/>
  <c r="AG9" i="159"/>
  <c r="AB9" i="159"/>
  <c r="AD9" i="159"/>
  <c r="AC9" i="159"/>
  <c r="AE9" i="159"/>
  <c r="Y9" i="159"/>
  <c r="AF9" i="159"/>
  <c r="Z9" i="159"/>
  <c r="AA9" i="159"/>
  <c r="AE22" i="161"/>
  <c r="AH22" i="161"/>
  <c r="AA22" i="161"/>
  <c r="AF22" i="161"/>
  <c r="Y22" i="161"/>
  <c r="AC22" i="161"/>
  <c r="Z22" i="161"/>
  <c r="AD22" i="161"/>
  <c r="AB22" i="161"/>
  <c r="AG22" i="161"/>
  <c r="AE34" i="164"/>
  <c r="Z34" i="164"/>
  <c r="AH34" i="164"/>
  <c r="Y34" i="164"/>
  <c r="AC34" i="164"/>
  <c r="AB34" i="164"/>
  <c r="AA34" i="164"/>
  <c r="AF34" i="164"/>
  <c r="AG34" i="164"/>
  <c r="AD34" i="164"/>
  <c r="AF34" i="163"/>
  <c r="AD34" i="163"/>
  <c r="AC34" i="163"/>
  <c r="AH34" i="163"/>
  <c r="AB34" i="163"/>
  <c r="Z34" i="163"/>
  <c r="AE34" i="163"/>
  <c r="AG34" i="163"/>
  <c r="AA34" i="163"/>
  <c r="Y34" i="163"/>
  <c r="AG6" i="162"/>
  <c r="AH6" i="162"/>
  <c r="AE6" i="162"/>
  <c r="AF6" i="162"/>
  <c r="Y6" i="162"/>
  <c r="AA6" i="162"/>
  <c r="AB6" i="162"/>
  <c r="Z6" i="162"/>
  <c r="AC6" i="162"/>
  <c r="AD6" i="162"/>
  <c r="AD6" i="154"/>
  <c r="AG6" i="154"/>
  <c r="AC6" i="154"/>
  <c r="Z6" i="154"/>
  <c r="AH6" i="154"/>
  <c r="AB6" i="154"/>
  <c r="AE6" i="154"/>
  <c r="AF6" i="154"/>
  <c r="Y6" i="154"/>
  <c r="AJ6" i="154" s="1"/>
  <c r="AA6" i="154"/>
  <c r="Y21" i="152"/>
  <c r="AA21" i="152"/>
  <c r="Z21" i="152"/>
  <c r="AB21" i="152"/>
  <c r="AC21" i="152"/>
  <c r="AF21" i="152"/>
  <c r="AH21" i="152"/>
  <c r="AE21" i="152"/>
  <c r="AG21" i="152"/>
  <c r="AD21" i="152"/>
  <c r="AD21" i="157"/>
  <c r="AE21" i="157"/>
  <c r="AF21" i="157"/>
  <c r="AG21" i="157"/>
  <c r="Z21" i="157"/>
  <c r="AC21" i="157"/>
  <c r="AA21" i="157"/>
  <c r="AH21" i="157"/>
  <c r="Y21" i="157"/>
  <c r="AB21" i="157"/>
  <c r="Z27" i="156"/>
  <c r="AC27" i="156"/>
  <c r="AE27" i="156"/>
  <c r="AH27" i="156"/>
  <c r="AA27" i="156"/>
  <c r="AG27" i="156"/>
  <c r="AB27" i="156"/>
  <c r="AF27" i="156"/>
  <c r="AD27" i="156"/>
  <c r="Y27" i="156"/>
  <c r="AB36" i="157"/>
  <c r="Y36" i="157"/>
  <c r="AH36" i="157"/>
  <c r="AE36" i="157"/>
  <c r="AG36" i="157"/>
  <c r="AF36" i="157"/>
  <c r="AC36" i="157"/>
  <c r="AA36" i="157"/>
  <c r="Z36" i="157"/>
  <c r="AD36" i="157"/>
  <c r="Z36" i="161"/>
  <c r="AF36" i="161"/>
  <c r="AB36" i="161"/>
  <c r="AE36" i="161"/>
  <c r="AA36" i="161"/>
  <c r="AH36" i="161"/>
  <c r="AG36" i="161"/>
  <c r="Y36" i="161"/>
  <c r="AD36" i="161"/>
  <c r="AC36" i="161"/>
  <c r="AE17" i="159"/>
  <c r="AF17" i="159"/>
  <c r="AC17" i="159"/>
  <c r="AD17" i="159"/>
  <c r="AB17" i="159"/>
  <c r="AG17" i="159"/>
  <c r="Z17" i="159"/>
  <c r="AH17" i="159"/>
  <c r="Y17" i="159"/>
  <c r="AA17" i="159"/>
  <c r="AC17" i="151"/>
  <c r="AD17" i="151"/>
  <c r="AG17" i="151"/>
  <c r="AF17" i="151"/>
  <c r="AB17" i="151"/>
  <c r="AA17" i="151"/>
  <c r="Z17" i="151"/>
  <c r="Y17" i="151"/>
  <c r="AH17" i="151"/>
  <c r="AE17" i="151"/>
  <c r="AF18" i="159"/>
  <c r="AE18" i="159"/>
  <c r="AG18" i="159"/>
  <c r="Z18" i="159"/>
  <c r="AD18" i="159"/>
  <c r="AH18" i="159"/>
  <c r="AA18" i="159"/>
  <c r="Y18" i="159"/>
  <c r="AB18" i="159"/>
  <c r="AC18" i="159"/>
  <c r="AG37" i="157"/>
  <c r="Y37" i="157"/>
  <c r="Z37" i="157"/>
  <c r="AD37" i="157"/>
  <c r="AA37" i="157"/>
  <c r="AE37" i="157"/>
  <c r="AF37" i="157"/>
  <c r="AB37" i="157"/>
  <c r="AC37" i="157"/>
  <c r="AH37" i="157"/>
  <c r="AH37" i="164"/>
  <c r="AG37" i="164"/>
  <c r="AB37" i="164"/>
  <c r="AD37" i="164"/>
  <c r="AC37" i="164"/>
  <c r="Z37" i="164"/>
  <c r="AF37" i="164"/>
  <c r="AE37" i="164"/>
  <c r="AA37" i="164"/>
  <c r="Y37" i="164"/>
  <c r="AG23" i="156"/>
  <c r="AE23" i="156"/>
  <c r="Y23" i="156"/>
  <c r="AJ23" i="156" s="1"/>
  <c r="AD23" i="156"/>
  <c r="AC23" i="156"/>
  <c r="Z23" i="156"/>
  <c r="AB23" i="156"/>
  <c r="AF23" i="156"/>
  <c r="AA23" i="156"/>
  <c r="AH23" i="156"/>
  <c r="AF2" i="156"/>
  <c r="AE2" i="156"/>
  <c r="AG2" i="156"/>
  <c r="AH2" i="156"/>
  <c r="Z2" i="156"/>
  <c r="AB2" i="156"/>
  <c r="Y2" i="156"/>
  <c r="AA2" i="156"/>
  <c r="AC2" i="156"/>
  <c r="AD2" i="156"/>
  <c r="AC2" i="157"/>
  <c r="AD2" i="157"/>
  <c r="Z2" i="157"/>
  <c r="Y2" i="157"/>
  <c r="AF2" i="157"/>
  <c r="AB2" i="157"/>
  <c r="AA2" i="157"/>
  <c r="AG2" i="157"/>
  <c r="AH2" i="157"/>
  <c r="AE2" i="157"/>
  <c r="AB10" i="160"/>
  <c r="Y10" i="160"/>
  <c r="AG10" i="160"/>
  <c r="AD10" i="160"/>
  <c r="AF10" i="160"/>
  <c r="AE10" i="160"/>
  <c r="AC10" i="160"/>
  <c r="AA10" i="160"/>
  <c r="Z10" i="160"/>
  <c r="AH10" i="160"/>
  <c r="Y5" i="37"/>
  <c r="AG5" i="37"/>
  <c r="AD5" i="37"/>
  <c r="AA5" i="37"/>
  <c r="AE5" i="37"/>
  <c r="AH5" i="37"/>
  <c r="AF5" i="37"/>
  <c r="Z5" i="37"/>
  <c r="AB5" i="37"/>
  <c r="AC5" i="37"/>
  <c r="Y5" i="164"/>
  <c r="AD5" i="164"/>
  <c r="AF5" i="164"/>
  <c r="AB5" i="164"/>
  <c r="Z5" i="164"/>
  <c r="AC5" i="164"/>
  <c r="AA5" i="164"/>
  <c r="AH5" i="164"/>
  <c r="AG5" i="164"/>
  <c r="AE5" i="164"/>
  <c r="AD32" i="160"/>
  <c r="AF32" i="160"/>
  <c r="AH32" i="160"/>
  <c r="AG32" i="160"/>
  <c r="AE32" i="160"/>
  <c r="AC32" i="160"/>
  <c r="Z32" i="160"/>
  <c r="Y32" i="160"/>
  <c r="AB32" i="160"/>
  <c r="AA32" i="160"/>
  <c r="AD32" i="154"/>
  <c r="Y32" i="154"/>
  <c r="AC32" i="154"/>
  <c r="AH32" i="154"/>
  <c r="Z32" i="154"/>
  <c r="AB32" i="154"/>
  <c r="AE32" i="154"/>
  <c r="AF32" i="154"/>
  <c r="AA32" i="154"/>
  <c r="AG32" i="154"/>
  <c r="AC13" i="155"/>
  <c r="Y13" i="155"/>
  <c r="AA13" i="155"/>
  <c r="AB13" i="155"/>
  <c r="AD13" i="155"/>
  <c r="AF13" i="155"/>
  <c r="Z13" i="155"/>
  <c r="AG13" i="155"/>
  <c r="AE13" i="155"/>
  <c r="AH13" i="155"/>
  <c r="AC13" i="160"/>
  <c r="AH13" i="160"/>
  <c r="AG13" i="160"/>
  <c r="AE13" i="160"/>
  <c r="AB13" i="160"/>
  <c r="AD13" i="160"/>
  <c r="Y13" i="160"/>
  <c r="AF13" i="160"/>
  <c r="Z13" i="160"/>
  <c r="AA13" i="160"/>
  <c r="AD16" i="160"/>
  <c r="Y16" i="160"/>
  <c r="AF16" i="160"/>
  <c r="AG16" i="160"/>
  <c r="AE16" i="160"/>
  <c r="AC16" i="160"/>
  <c r="AA16" i="160"/>
  <c r="Z16" i="160"/>
  <c r="AB16" i="160"/>
  <c r="AH16" i="160"/>
  <c r="AC16" i="161"/>
  <c r="AB16" i="161"/>
  <c r="AG16" i="161"/>
  <c r="AE16" i="161"/>
  <c r="Y16" i="161"/>
  <c r="AJ16" i="161" s="1"/>
  <c r="AF16" i="161"/>
  <c r="AD16" i="161"/>
  <c r="AH16" i="161"/>
  <c r="AA16" i="161"/>
  <c r="Z16" i="161"/>
  <c r="Y31" i="37"/>
  <c r="Z31" i="37"/>
  <c r="AA31" i="37"/>
  <c r="AF31" i="37"/>
  <c r="AD31" i="37"/>
  <c r="AG31" i="37"/>
  <c r="AC31" i="37"/>
  <c r="AE31" i="37"/>
  <c r="AB31" i="37"/>
  <c r="AH31" i="37"/>
  <c r="AD31" i="164"/>
  <c r="Y31" i="164"/>
  <c r="AB31" i="164"/>
  <c r="Z31" i="164"/>
  <c r="AF31" i="164"/>
  <c r="AE31" i="164"/>
  <c r="AG31" i="164"/>
  <c r="AC31" i="164"/>
  <c r="AH31" i="164"/>
  <c r="AA31" i="164"/>
  <c r="Y19" i="37"/>
  <c r="AG19" i="37"/>
  <c r="AB19" i="37"/>
  <c r="AF19" i="37"/>
  <c r="AE19" i="37"/>
  <c r="AC19" i="37"/>
  <c r="AA19" i="37"/>
  <c r="AH19" i="37"/>
  <c r="AD19" i="37"/>
  <c r="Z19" i="37"/>
  <c r="AC19" i="162"/>
  <c r="AB19" i="162"/>
  <c r="Z19" i="162"/>
  <c r="AH19" i="162"/>
  <c r="Y19" i="162"/>
  <c r="AJ19" i="162" s="1"/>
  <c r="AE19" i="162"/>
  <c r="AA19" i="162"/>
  <c r="AG19" i="162"/>
  <c r="AD19" i="162"/>
  <c r="AF19" i="162"/>
  <c r="AC12" i="163"/>
  <c r="Y12" i="163"/>
  <c r="AD12" i="163"/>
  <c r="AH12" i="163"/>
  <c r="AF12" i="163"/>
  <c r="Z12" i="163"/>
  <c r="AE12" i="163"/>
  <c r="AG12" i="163"/>
  <c r="AA12" i="163"/>
  <c r="AB12" i="163"/>
  <c r="AD12" i="157"/>
  <c r="Z12" i="157"/>
  <c r="AG12" i="157"/>
  <c r="AF12" i="157"/>
  <c r="AA12" i="157"/>
  <c r="AH12" i="157"/>
  <c r="Y12" i="157"/>
  <c r="AB12" i="157"/>
  <c r="AE12" i="157"/>
  <c r="AC12" i="157"/>
  <c r="AF24" i="151"/>
  <c r="Y24" i="151"/>
  <c r="AH24" i="151"/>
  <c r="AG24" i="151"/>
  <c r="AC24" i="151"/>
  <c r="AD24" i="151"/>
  <c r="AE24" i="151"/>
  <c r="Z24" i="151"/>
  <c r="AA24" i="151"/>
  <c r="AB24" i="151"/>
  <c r="Z24" i="37"/>
  <c r="AF24" i="37"/>
  <c r="AB24" i="37"/>
  <c r="Y24" i="37"/>
  <c r="AH24" i="37"/>
  <c r="AE24" i="37"/>
  <c r="AC24" i="37"/>
  <c r="AA24" i="37"/>
  <c r="AG24" i="37"/>
  <c r="AD24" i="37"/>
  <c r="AC26" i="37"/>
  <c r="Y26" i="37"/>
  <c r="AF26" i="37"/>
  <c r="AH26" i="37"/>
  <c r="AB26" i="37"/>
  <c r="AG26" i="37"/>
  <c r="AD26" i="37"/>
  <c r="AA26" i="37"/>
  <c r="Z26" i="37"/>
  <c r="AE26" i="37"/>
  <c r="AE26" i="152"/>
  <c r="AG26" i="152"/>
  <c r="AF26" i="152"/>
  <c r="AB26" i="152"/>
  <c r="Z26" i="152"/>
  <c r="Y26" i="152"/>
  <c r="AH26" i="152"/>
  <c r="AC26" i="152"/>
  <c r="AD26" i="152"/>
  <c r="AA26" i="152"/>
  <c r="AA3" i="159"/>
  <c r="AH3" i="159"/>
  <c r="Y3" i="159"/>
  <c r="AE3" i="159"/>
  <c r="AD3" i="159"/>
  <c r="AG3" i="159"/>
  <c r="AF3" i="159"/>
  <c r="AC3" i="159"/>
  <c r="AB3" i="159"/>
  <c r="Z3" i="159"/>
  <c r="AE3" i="162"/>
  <c r="Z3" i="162"/>
  <c r="AD3" i="162"/>
  <c r="AA3" i="162"/>
  <c r="AF3" i="162"/>
  <c r="AG3" i="162"/>
  <c r="Y3" i="162"/>
  <c r="AC3" i="162"/>
  <c r="AB3" i="162"/>
  <c r="AH3" i="162"/>
  <c r="AH14" i="152"/>
  <c r="Z14" i="152"/>
  <c r="AA14" i="152"/>
  <c r="AB14" i="152"/>
  <c r="AE14" i="152"/>
  <c r="AC14" i="152"/>
  <c r="Y14" i="152"/>
  <c r="AG14" i="152"/>
  <c r="AF14" i="152"/>
  <c r="AD14" i="152"/>
  <c r="AG14" i="155"/>
  <c r="AF14" i="155"/>
  <c r="AH14" i="155"/>
  <c r="AC14" i="155"/>
  <c r="AE14" i="155"/>
  <c r="AD14" i="155"/>
  <c r="Z14" i="155"/>
  <c r="AB14" i="155"/>
  <c r="Y14" i="155"/>
  <c r="AJ14" i="155" s="1"/>
  <c r="AA14" i="155"/>
  <c r="AC11" i="37"/>
  <c r="AB11" i="37"/>
  <c r="Z11" i="37"/>
  <c r="AA11" i="37"/>
  <c r="Y11" i="37"/>
  <c r="AD11" i="37"/>
  <c r="AE11" i="37"/>
  <c r="AF11" i="37"/>
  <c r="AH11" i="37"/>
  <c r="AG11" i="37"/>
  <c r="Z11" i="161"/>
  <c r="AD11" i="161"/>
  <c r="AE11" i="161"/>
  <c r="AA11" i="161"/>
  <c r="AG11" i="161"/>
  <c r="Y11" i="161"/>
  <c r="AC11" i="161"/>
  <c r="AH11" i="161"/>
  <c r="AF11" i="161"/>
  <c r="AB11" i="161"/>
  <c r="AE29" i="151"/>
  <c r="Z29" i="151"/>
  <c r="Y29" i="151"/>
  <c r="AJ29" i="151" s="1"/>
  <c r="AB29" i="151"/>
  <c r="AF29" i="151"/>
  <c r="AC29" i="151"/>
  <c r="AG29" i="151"/>
  <c r="AH29" i="151"/>
  <c r="AD29" i="151"/>
  <c r="AA29" i="151"/>
  <c r="Y29" i="153"/>
  <c r="AE29" i="153"/>
  <c r="AC29" i="153"/>
  <c r="AF29" i="153"/>
  <c r="Z29" i="153"/>
  <c r="AD29" i="153"/>
  <c r="AA29" i="153"/>
  <c r="AG29" i="153"/>
  <c r="AB29" i="153"/>
  <c r="AH29" i="153"/>
  <c r="AF20" i="37"/>
  <c r="AB20" i="37"/>
  <c r="AG20" i="37"/>
  <c r="AE20" i="37"/>
  <c r="Y20" i="37"/>
  <c r="AD20" i="37"/>
  <c r="AH20" i="37"/>
  <c r="Z20" i="37"/>
  <c r="AC20" i="37"/>
  <c r="AA20" i="37"/>
  <c r="AF20" i="159"/>
  <c r="Z20" i="159"/>
  <c r="AG20" i="159"/>
  <c r="AH20" i="159"/>
  <c r="Y20" i="159"/>
  <c r="AJ20" i="159" s="1"/>
  <c r="AC20" i="159"/>
  <c r="AA20" i="159"/>
  <c r="AB20" i="159"/>
  <c r="AD20" i="159"/>
  <c r="AE20" i="159"/>
  <c r="AF35" i="163"/>
  <c r="AB35" i="163"/>
  <c r="AE35" i="163"/>
  <c r="AD35" i="163"/>
  <c r="AC35" i="163"/>
  <c r="AH35" i="163"/>
  <c r="AA35" i="163"/>
  <c r="Y35" i="163"/>
  <c r="AG35" i="163"/>
  <c r="Z35" i="163"/>
  <c r="AH35" i="151"/>
  <c r="Z35" i="151"/>
  <c r="AD35" i="151"/>
  <c r="AC35" i="151"/>
  <c r="Y35" i="151"/>
  <c r="AE35" i="151"/>
  <c r="AB35" i="151"/>
  <c r="AF35" i="151"/>
  <c r="AA35" i="151"/>
  <c r="AG35" i="151"/>
  <c r="AG4" i="165"/>
  <c r="AC4" i="165"/>
  <c r="AF4" i="165"/>
  <c r="AE4" i="165"/>
  <c r="AB4" i="165"/>
  <c r="AH4" i="165"/>
  <c r="AA4" i="165"/>
  <c r="Y4" i="165"/>
  <c r="Z4" i="165"/>
  <c r="AD4" i="165"/>
  <c r="AE4" i="162"/>
  <c r="AF4" i="162"/>
  <c r="AG4" i="162"/>
  <c r="Z4" i="162"/>
  <c r="AB4" i="162"/>
  <c r="AH4" i="162"/>
  <c r="AA4" i="162"/>
  <c r="AD4" i="162"/>
  <c r="AC4" i="162"/>
  <c r="Y4" i="162"/>
  <c r="AC30" i="152"/>
  <c r="AE30" i="152"/>
  <c r="AB30" i="152"/>
  <c r="Z30" i="152"/>
  <c r="AH30" i="152"/>
  <c r="Y30" i="152"/>
  <c r="AD30" i="152"/>
  <c r="AF30" i="152"/>
  <c r="AG30" i="152"/>
  <c r="AA30" i="152"/>
  <c r="AB30" i="160"/>
  <c r="AC30" i="160"/>
  <c r="AH30" i="160"/>
  <c r="AA30" i="160"/>
  <c r="AE30" i="160"/>
  <c r="AG30" i="160"/>
  <c r="AD30" i="160"/>
  <c r="AF30" i="160"/>
  <c r="Z30" i="160"/>
  <c r="Y30" i="160"/>
  <c r="Y33" i="163"/>
  <c r="Z33" i="163"/>
  <c r="AG33" i="163"/>
  <c r="AB33" i="163"/>
  <c r="AH33" i="163"/>
  <c r="AC33" i="163"/>
  <c r="AF33" i="163"/>
  <c r="AD33" i="163"/>
  <c r="AA33" i="163"/>
  <c r="AE33" i="163"/>
  <c r="AF33" i="158"/>
  <c r="AG33" i="158"/>
  <c r="AD33" i="158"/>
  <c r="Y33" i="158"/>
  <c r="AH33" i="158"/>
  <c r="AA33" i="158"/>
  <c r="AE33" i="158"/>
  <c r="AC33" i="158"/>
  <c r="Z33" i="158"/>
  <c r="AB33" i="158"/>
  <c r="AA28" i="160"/>
  <c r="AE28" i="160"/>
  <c r="AD28" i="160"/>
  <c r="AB28" i="160"/>
  <c r="Z28" i="160"/>
  <c r="AH28" i="160"/>
  <c r="AC28" i="160"/>
  <c r="AG28" i="160"/>
  <c r="Y28" i="160"/>
  <c r="AF28" i="160"/>
  <c r="AB28" i="158"/>
  <c r="AE28" i="158"/>
  <c r="Y28" i="158"/>
  <c r="AH28" i="158"/>
  <c r="AC28" i="158"/>
  <c r="AF28" i="158"/>
  <c r="AD28" i="158"/>
  <c r="AG28" i="158"/>
  <c r="AA28" i="158"/>
  <c r="Z28" i="158"/>
  <c r="AA15" i="159"/>
  <c r="Z15" i="159"/>
  <c r="Y15" i="159"/>
  <c r="AH15" i="159"/>
  <c r="AE15" i="159"/>
  <c r="AC15" i="159"/>
  <c r="AF15" i="159"/>
  <c r="AB15" i="159"/>
  <c r="AG15" i="159"/>
  <c r="AD15" i="159"/>
  <c r="AB15" i="153"/>
  <c r="AD15" i="153"/>
  <c r="AF15" i="153"/>
  <c r="AH15" i="153"/>
  <c r="AA15" i="153"/>
  <c r="AG15" i="153"/>
  <c r="AE15" i="153"/>
  <c r="AC15" i="153"/>
  <c r="Z15" i="153"/>
  <c r="Y15" i="153"/>
  <c r="AH25" i="164"/>
  <c r="AA25" i="164"/>
  <c r="AC25" i="164"/>
  <c r="AB25" i="164"/>
  <c r="AG25" i="164"/>
  <c r="AF25" i="164"/>
  <c r="Z25" i="164"/>
  <c r="AE25" i="164"/>
  <c r="Y25" i="164"/>
  <c r="AD25" i="164"/>
  <c r="AD25" i="162"/>
  <c r="AB25" i="162"/>
  <c r="AG25" i="162"/>
  <c r="AH25" i="162"/>
  <c r="Y25" i="162"/>
  <c r="Z25" i="162"/>
  <c r="AE25" i="162"/>
  <c r="AA25" i="162"/>
  <c r="AF25" i="162"/>
  <c r="AC25" i="162"/>
  <c r="AF8" i="157"/>
  <c r="AC8" i="157"/>
  <c r="AE8" i="157"/>
  <c r="AH8" i="157"/>
  <c r="AD8" i="157"/>
  <c r="AG8" i="157"/>
  <c r="Z8" i="157"/>
  <c r="AB8" i="157"/>
  <c r="AA8" i="157"/>
  <c r="Y8" i="157"/>
  <c r="AA8" i="152"/>
  <c r="AG8" i="152"/>
  <c r="AB8" i="152"/>
  <c r="AF8" i="152"/>
  <c r="AC8" i="152"/>
  <c r="AD8" i="152"/>
  <c r="Y8" i="152"/>
  <c r="Z8" i="152"/>
  <c r="AH8" i="152"/>
  <c r="AE8" i="152"/>
  <c r="AC7" i="160"/>
  <c r="Y7" i="160"/>
  <c r="AB7" i="160"/>
  <c r="AA7" i="160"/>
  <c r="AE7" i="160"/>
  <c r="AH7" i="160"/>
  <c r="AF7" i="160"/>
  <c r="AG7" i="160"/>
  <c r="Z7" i="160"/>
  <c r="AD7" i="160"/>
  <c r="AD7" i="161"/>
  <c r="AC7" i="161"/>
  <c r="AG7" i="161"/>
  <c r="AE7" i="161"/>
  <c r="AF7" i="161"/>
  <c r="Z7" i="161"/>
  <c r="Y7" i="161"/>
  <c r="AB7" i="161"/>
  <c r="AA7" i="161"/>
  <c r="AH7" i="161"/>
  <c r="AC9" i="152"/>
  <c r="AF9" i="152"/>
  <c r="Y9" i="152"/>
  <c r="AB9" i="152"/>
  <c r="AD9" i="152"/>
  <c r="AH9" i="152"/>
  <c r="AE9" i="152"/>
  <c r="AG9" i="152"/>
  <c r="AA9" i="152"/>
  <c r="Z9" i="152"/>
  <c r="AB9" i="155"/>
  <c r="AC9" i="155"/>
  <c r="AG9" i="155"/>
  <c r="AE9" i="155"/>
  <c r="AD9" i="155"/>
  <c r="Y9" i="155"/>
  <c r="AA9" i="155"/>
  <c r="AF9" i="155"/>
  <c r="AH9" i="155"/>
  <c r="Z9" i="155"/>
  <c r="Z22" i="153"/>
  <c r="AA22" i="153"/>
  <c r="AD22" i="153"/>
  <c r="AE22" i="153"/>
  <c r="AH22" i="153"/>
  <c r="AG22" i="153"/>
  <c r="AC22" i="153"/>
  <c r="Y22" i="153"/>
  <c r="AF22" i="153"/>
  <c r="AB22" i="153"/>
  <c r="AB22" i="162"/>
  <c r="AD22" i="162"/>
  <c r="AA22" i="162"/>
  <c r="AF22" i="162"/>
  <c r="AG22" i="162"/>
  <c r="AE22" i="162"/>
  <c r="AH22" i="162"/>
  <c r="Y22" i="162"/>
  <c r="Z22" i="162"/>
  <c r="AC22" i="162"/>
  <c r="AH34" i="157"/>
  <c r="Y34" i="157"/>
  <c r="AF34" i="157"/>
  <c r="AE34" i="157"/>
  <c r="AB34" i="157"/>
  <c r="AC34" i="157"/>
  <c r="AG34" i="157"/>
  <c r="Z34" i="157"/>
  <c r="AD34" i="157"/>
  <c r="AA34" i="157"/>
  <c r="AB34" i="155"/>
  <c r="Z34" i="155"/>
  <c r="AA34" i="155"/>
  <c r="Y34" i="155"/>
  <c r="AE34" i="155"/>
  <c r="AG34" i="155"/>
  <c r="AF34" i="155"/>
  <c r="AD34" i="155"/>
  <c r="AC34" i="155"/>
  <c r="AH34" i="155"/>
  <c r="AC6" i="37"/>
  <c r="AE6" i="37"/>
  <c r="Z6" i="37"/>
  <c r="AG6" i="37"/>
  <c r="AF6" i="37"/>
  <c r="AB6" i="37"/>
  <c r="AH6" i="37"/>
  <c r="Y6" i="37"/>
  <c r="AA6" i="37"/>
  <c r="AD6" i="37"/>
  <c r="AD6" i="151"/>
  <c r="AA6" i="151"/>
  <c r="Z6" i="151"/>
  <c r="AE6" i="151"/>
  <c r="AG6" i="151"/>
  <c r="Y6" i="151"/>
  <c r="AC6" i="151"/>
  <c r="AH6" i="151"/>
  <c r="AB6" i="151"/>
  <c r="AF6" i="151"/>
  <c r="AG21" i="163"/>
  <c r="AD21" i="163"/>
  <c r="Y21" i="163"/>
  <c r="AB21" i="163"/>
  <c r="AC21" i="163"/>
  <c r="AH21" i="163"/>
  <c r="Z21" i="163"/>
  <c r="AA21" i="163"/>
  <c r="AF21" i="163"/>
  <c r="AE21" i="163"/>
  <c r="AB21" i="37"/>
  <c r="AH21" i="37"/>
  <c r="Y21" i="37"/>
  <c r="AE21" i="37"/>
  <c r="AA21" i="37"/>
  <c r="AD21" i="37"/>
  <c r="AF21" i="37"/>
  <c r="AG21" i="37"/>
  <c r="Z21" i="37"/>
  <c r="AC21" i="37"/>
  <c r="AC27" i="163"/>
  <c r="Y27" i="163"/>
  <c r="AD27" i="163"/>
  <c r="AE27" i="163"/>
  <c r="AG27" i="163"/>
  <c r="AB27" i="163"/>
  <c r="AA27" i="163"/>
  <c r="Z27" i="163"/>
  <c r="AF27" i="163"/>
  <c r="AH27" i="163"/>
  <c r="Z27" i="37"/>
  <c r="AG27" i="37"/>
  <c r="AA27" i="37"/>
  <c r="AB27" i="37"/>
  <c r="AE27" i="37"/>
  <c r="AF27" i="37"/>
  <c r="AH27" i="37"/>
  <c r="AC27" i="37"/>
  <c r="Y27" i="37"/>
  <c r="AJ27" i="37" s="1"/>
  <c r="AD27" i="37"/>
  <c r="AF36" i="156"/>
  <c r="AD36" i="156"/>
  <c r="AE36" i="156"/>
  <c r="AG36" i="156"/>
  <c r="AA36" i="156"/>
  <c r="Z36" i="156"/>
  <c r="AC36" i="156"/>
  <c r="Y36" i="156"/>
  <c r="AB36" i="156"/>
  <c r="AH36" i="156"/>
  <c r="AG36" i="151"/>
  <c r="AC36" i="151"/>
  <c r="AF36" i="151"/>
  <c r="AB36" i="151"/>
  <c r="AE36" i="151"/>
  <c r="Y36" i="151"/>
  <c r="Z36" i="151"/>
  <c r="AA36" i="151"/>
  <c r="AD36" i="151"/>
  <c r="AH36" i="151"/>
  <c r="AC17" i="163"/>
  <c r="AD17" i="163"/>
  <c r="AG17" i="163"/>
  <c r="AH17" i="163"/>
  <c r="AA17" i="163"/>
  <c r="AB17" i="163"/>
  <c r="AF17" i="163"/>
  <c r="Z17" i="163"/>
  <c r="Y17" i="163"/>
  <c r="AE17" i="163"/>
  <c r="AH17" i="164"/>
  <c r="AE17" i="164"/>
  <c r="AA17" i="164"/>
  <c r="Y17" i="164"/>
  <c r="Z17" i="164"/>
  <c r="AC17" i="164"/>
  <c r="AG17" i="164"/>
  <c r="AB17" i="164"/>
  <c r="AD17" i="164"/>
  <c r="AF17" i="164"/>
  <c r="AD18" i="165"/>
  <c r="AB18" i="165"/>
  <c r="Z18" i="165"/>
  <c r="Y18" i="165"/>
  <c r="AH18" i="165"/>
  <c r="AA18" i="165"/>
  <c r="AF18" i="165"/>
  <c r="AG18" i="165"/>
  <c r="AE18" i="165"/>
  <c r="AC18" i="165"/>
  <c r="AG18" i="158"/>
  <c r="AF18" i="158"/>
  <c r="AA18" i="158"/>
  <c r="AB18" i="158"/>
  <c r="AH18" i="158"/>
  <c r="AC18" i="158"/>
  <c r="AE18" i="158"/>
  <c r="Z18" i="158"/>
  <c r="Y18" i="158"/>
  <c r="AD18" i="158"/>
  <c r="AC37" i="152"/>
  <c r="Y37" i="152"/>
  <c r="AA37" i="152"/>
  <c r="AF37" i="152"/>
  <c r="AE37" i="152"/>
  <c r="AB37" i="152"/>
  <c r="AH37" i="152"/>
  <c r="Z37" i="152"/>
  <c r="AG37" i="152"/>
  <c r="AD37" i="152"/>
  <c r="AE37" i="37"/>
  <c r="AG37" i="37"/>
  <c r="AB37" i="37"/>
  <c r="AD37" i="37"/>
  <c r="AH37" i="37"/>
  <c r="AC37" i="37"/>
  <c r="Z37" i="37"/>
  <c r="Y37" i="37"/>
  <c r="AA37" i="37"/>
  <c r="AF37" i="37"/>
  <c r="AF23" i="162"/>
  <c r="AC23" i="162"/>
  <c r="AH23" i="162"/>
  <c r="AE23" i="162"/>
  <c r="Z23" i="162"/>
  <c r="AB23" i="162"/>
  <c r="AG23" i="162"/>
  <c r="AD23" i="162"/>
  <c r="Y23" i="162"/>
  <c r="AA23" i="162"/>
  <c r="AC23" i="154"/>
  <c r="AA23" i="154"/>
  <c r="AD23" i="154"/>
  <c r="AF23" i="154"/>
  <c r="AE23" i="154"/>
  <c r="AG23" i="154"/>
  <c r="Y23" i="154"/>
  <c r="Z23" i="154"/>
  <c r="AH23" i="154"/>
  <c r="AB23" i="154"/>
  <c r="AH2" i="163"/>
  <c r="AC2" i="163"/>
  <c r="Y2" i="163"/>
  <c r="AJ2" i="163" s="1"/>
  <c r="AG2" i="163"/>
  <c r="AE2" i="163"/>
  <c r="AD2" i="163"/>
  <c r="Z2" i="163"/>
  <c r="AB2" i="163"/>
  <c r="AA2" i="163"/>
  <c r="AF2" i="163"/>
  <c r="Z2" i="162"/>
  <c r="AG2" i="162"/>
  <c r="AH2" i="162"/>
  <c r="AE2" i="162"/>
  <c r="AB2" i="162"/>
  <c r="AC2" i="162"/>
  <c r="Y2" i="162"/>
  <c r="AA2" i="162"/>
  <c r="AF2" i="162"/>
  <c r="AD2" i="162"/>
  <c r="AA10" i="37"/>
  <c r="Z10" i="37"/>
  <c r="AC10" i="37"/>
  <c r="AF10" i="37"/>
  <c r="AB10" i="37"/>
  <c r="AG10" i="37"/>
  <c r="AH10" i="37"/>
  <c r="AD10" i="37"/>
  <c r="Y10" i="37"/>
  <c r="AE10" i="37"/>
  <c r="AG10" i="152"/>
  <c r="AC10" i="152"/>
  <c r="AH10" i="152"/>
  <c r="AB10" i="152"/>
  <c r="AE10" i="152"/>
  <c r="AF10" i="152"/>
  <c r="AD10" i="152"/>
  <c r="Z10" i="152"/>
  <c r="Y10" i="152"/>
  <c r="AA10" i="152"/>
  <c r="AA32" i="164"/>
  <c r="AB32" i="164"/>
  <c r="AE32" i="164"/>
  <c r="AD32" i="164"/>
  <c r="AH32" i="164"/>
  <c r="Z32" i="164"/>
  <c r="AF32" i="164"/>
  <c r="AC32" i="164"/>
  <c r="AG32" i="164"/>
  <c r="Y32" i="164"/>
  <c r="Z19" i="155"/>
  <c r="AH19" i="155"/>
  <c r="Y19" i="155"/>
  <c r="AG19" i="155"/>
  <c r="AB19" i="155"/>
  <c r="AA19" i="155"/>
  <c r="AE19" i="155"/>
  <c r="AF19" i="155"/>
  <c r="AC19" i="155"/>
  <c r="AD19" i="155"/>
  <c r="AD3" i="158"/>
  <c r="AE3" i="158"/>
  <c r="AA3" i="158"/>
  <c r="Z3" i="158"/>
  <c r="AB3" i="158"/>
  <c r="AG3" i="158"/>
  <c r="AH3" i="158"/>
  <c r="AF3" i="158"/>
  <c r="AC3" i="158"/>
  <c r="Y3" i="158"/>
  <c r="AE29" i="159"/>
  <c r="Z29" i="159"/>
  <c r="AB29" i="159"/>
  <c r="AD29" i="159"/>
  <c r="AG29" i="159"/>
  <c r="Y29" i="159"/>
  <c r="AF29" i="159"/>
  <c r="AA29" i="159"/>
  <c r="AH29" i="159"/>
  <c r="AC29" i="159"/>
  <c r="AA16" i="157"/>
  <c r="Z16" i="157"/>
  <c r="AH16" i="157"/>
  <c r="AE16" i="157"/>
  <c r="AB16" i="157"/>
  <c r="AF16" i="157"/>
  <c r="AD16" i="157"/>
  <c r="AC16" i="157"/>
  <c r="Y16" i="157"/>
  <c r="AG16" i="157"/>
  <c r="AH24" i="152"/>
  <c r="Z24" i="152"/>
  <c r="AA24" i="152"/>
  <c r="AF24" i="152"/>
  <c r="AB24" i="152"/>
  <c r="AD24" i="152"/>
  <c r="AE24" i="152"/>
  <c r="AC24" i="152"/>
  <c r="AG24" i="152"/>
  <c r="Y24" i="152"/>
  <c r="AH20" i="162"/>
  <c r="AB20" i="162"/>
  <c r="AG20" i="162"/>
  <c r="Y20" i="162"/>
  <c r="AD20" i="162"/>
  <c r="AF20" i="162"/>
  <c r="AC20" i="162"/>
  <c r="Z20" i="162"/>
  <c r="AE20" i="162"/>
  <c r="AA20" i="162"/>
  <c r="AC28" i="164"/>
  <c r="Z28" i="164"/>
  <c r="AE28" i="164"/>
  <c r="AF28" i="164"/>
  <c r="AA28" i="164"/>
  <c r="AD28" i="164"/>
  <c r="AH28" i="164"/>
  <c r="AB28" i="164"/>
  <c r="AG28" i="164"/>
  <c r="Y28" i="164"/>
  <c r="AC19" i="153"/>
  <c r="Z19" i="153"/>
  <c r="Y19" i="153"/>
  <c r="AJ19" i="153" s="1"/>
  <c r="AA19" i="153"/>
  <c r="AB19" i="153"/>
  <c r="AF19" i="153"/>
  <c r="AE19" i="153"/>
  <c r="AG19" i="153"/>
  <c r="AH19" i="153"/>
  <c r="AD19" i="153"/>
  <c r="Y8" i="163"/>
  <c r="AC8" i="163"/>
  <c r="AD8" i="163"/>
  <c r="AE8" i="163"/>
  <c r="AG8" i="163"/>
  <c r="AF8" i="163"/>
  <c r="AA8" i="163"/>
  <c r="Z8" i="163"/>
  <c r="AH8" i="163"/>
  <c r="AB8" i="163"/>
  <c r="AG13" i="158"/>
  <c r="Y13" i="158"/>
  <c r="AB13" i="158"/>
  <c r="AH13" i="158"/>
  <c r="AA13" i="158"/>
  <c r="AF13" i="158"/>
  <c r="AE13" i="158"/>
  <c r="Z13" i="158"/>
  <c r="AC13" i="158"/>
  <c r="AD13" i="158"/>
  <c r="AH24" i="155"/>
  <c r="AG24" i="155"/>
  <c r="AA24" i="155"/>
  <c r="AF24" i="155"/>
  <c r="Z24" i="155"/>
  <c r="AB24" i="155"/>
  <c r="AC24" i="155"/>
  <c r="Y24" i="155"/>
  <c r="AD24" i="155"/>
  <c r="AE24" i="155"/>
  <c r="AG35" i="160"/>
  <c r="AE35" i="160"/>
  <c r="AH35" i="160"/>
  <c r="AF35" i="160"/>
  <c r="AB35" i="160"/>
  <c r="Y35" i="160"/>
  <c r="AD35" i="160"/>
  <c r="AC35" i="160"/>
  <c r="AA35" i="160"/>
  <c r="Z35" i="160"/>
  <c r="AG32" i="159"/>
  <c r="AB32" i="159"/>
  <c r="Y32" i="159"/>
  <c r="AA32" i="159"/>
  <c r="AH32" i="159"/>
  <c r="AD32" i="159"/>
  <c r="AE32" i="159"/>
  <c r="AF32" i="159"/>
  <c r="Z32" i="159"/>
  <c r="AC32" i="159"/>
  <c r="AE31" i="153"/>
  <c r="AA31" i="153"/>
  <c r="AH31" i="153"/>
  <c r="AB31" i="153"/>
  <c r="AC31" i="153"/>
  <c r="Y31" i="153"/>
  <c r="AG31" i="153"/>
  <c r="Z31" i="153"/>
  <c r="AD31" i="153"/>
  <c r="AF31" i="153"/>
  <c r="AD12" i="156"/>
  <c r="AG12" i="156"/>
  <c r="AA12" i="156"/>
  <c r="Z12" i="156"/>
  <c r="AF12" i="156"/>
  <c r="Y12" i="156"/>
  <c r="AH12" i="156"/>
  <c r="AB12" i="156"/>
  <c r="AC12" i="156"/>
  <c r="AE12" i="156"/>
  <c r="Y14" i="163"/>
  <c r="Z14" i="163"/>
  <c r="AF14" i="163"/>
  <c r="AE14" i="163"/>
  <c r="AA14" i="163"/>
  <c r="AB14" i="163"/>
  <c r="AD14" i="163"/>
  <c r="AC14" i="163"/>
  <c r="AG14" i="163"/>
  <c r="AH14" i="163"/>
  <c r="Z29" i="161"/>
  <c r="AG29" i="161"/>
  <c r="AE29" i="161"/>
  <c r="AD29" i="161"/>
  <c r="AF29" i="161"/>
  <c r="AC29" i="161"/>
  <c r="Y29" i="161"/>
  <c r="AA29" i="161"/>
  <c r="AH29" i="161"/>
  <c r="AB29" i="161"/>
  <c r="AF4" i="37"/>
  <c r="AH4" i="37"/>
  <c r="AG4" i="37"/>
  <c r="AE4" i="37"/>
  <c r="AD4" i="37"/>
  <c r="Z4" i="37"/>
  <c r="AC4" i="37"/>
  <c r="AB4" i="37"/>
  <c r="Y4" i="37"/>
  <c r="AA4" i="37"/>
  <c r="AF33" i="165"/>
  <c r="Y33" i="165"/>
  <c r="AG33" i="165"/>
  <c r="AH33" i="165"/>
  <c r="AE33" i="165"/>
  <c r="Z33" i="165"/>
  <c r="AD33" i="165"/>
  <c r="AA33" i="165"/>
  <c r="AC33" i="165"/>
  <c r="AB33" i="165"/>
  <c r="AA25" i="157"/>
  <c r="AC25" i="157"/>
  <c r="AF25" i="157"/>
  <c r="Z25" i="157"/>
  <c r="AE25" i="157"/>
  <c r="AD25" i="157"/>
  <c r="AG25" i="157"/>
  <c r="AH25" i="157"/>
  <c r="AB25" i="157"/>
  <c r="Y25" i="157"/>
  <c r="AA6" i="157"/>
  <c r="Z6" i="157"/>
  <c r="AC6" i="157"/>
  <c r="AD6" i="157"/>
  <c r="AG6" i="157"/>
  <c r="Y6" i="157"/>
  <c r="AB6" i="157"/>
  <c r="AE6" i="157"/>
  <c r="AF6" i="157"/>
  <c r="AH6" i="157"/>
  <c r="AH5" i="153"/>
  <c r="Z5" i="153"/>
  <c r="AG5" i="153"/>
  <c r="AD5" i="153"/>
  <c r="AC5" i="153"/>
  <c r="AF5" i="153"/>
  <c r="AA5" i="153"/>
  <c r="AE5" i="153"/>
  <c r="AB5" i="153"/>
  <c r="Y5" i="153"/>
  <c r="AB32" i="37"/>
  <c r="AC32" i="37"/>
  <c r="Y32" i="37"/>
  <c r="AA32" i="37"/>
  <c r="AH32" i="37"/>
  <c r="AG32" i="37"/>
  <c r="AE32" i="37"/>
  <c r="AD32" i="37"/>
  <c r="Z32" i="37"/>
  <c r="AF32" i="37"/>
  <c r="Y13" i="154"/>
  <c r="AC13" i="154"/>
  <c r="AD13" i="154"/>
  <c r="Z13" i="154"/>
  <c r="AB13" i="154"/>
  <c r="AA13" i="154"/>
  <c r="AE13" i="154"/>
  <c r="AG13" i="154"/>
  <c r="AF13" i="154"/>
  <c r="AH13" i="154"/>
  <c r="Z16" i="37"/>
  <c r="Y16" i="37"/>
  <c r="AD16" i="37"/>
  <c r="AG16" i="37"/>
  <c r="AC16" i="37"/>
  <c r="AB16" i="37"/>
  <c r="AE16" i="37"/>
  <c r="AA16" i="37"/>
  <c r="AH16" i="37"/>
  <c r="AF16" i="37"/>
  <c r="Z31" i="155"/>
  <c r="Y31" i="155"/>
  <c r="AB31" i="155"/>
  <c r="AD31" i="155"/>
  <c r="AG31" i="155"/>
  <c r="AA31" i="155"/>
  <c r="AC31" i="155"/>
  <c r="AH31" i="155"/>
  <c r="AE31" i="155"/>
  <c r="AF31" i="155"/>
  <c r="AC12" i="164"/>
  <c r="AA12" i="164"/>
  <c r="AF12" i="164"/>
  <c r="AB12" i="164"/>
  <c r="AH12" i="164"/>
  <c r="Z12" i="164"/>
  <c r="AD12" i="164"/>
  <c r="Y12" i="164"/>
  <c r="AG12" i="164"/>
  <c r="AE12" i="164"/>
  <c r="Z12" i="158"/>
  <c r="AG12" i="158"/>
  <c r="AB12" i="158"/>
  <c r="AD12" i="158"/>
  <c r="AF12" i="158"/>
  <c r="AE12" i="158"/>
  <c r="AA12" i="158"/>
  <c r="AC12" i="158"/>
  <c r="AH12" i="158"/>
  <c r="Y12" i="158"/>
  <c r="Z24" i="165"/>
  <c r="AC24" i="165"/>
  <c r="AG24" i="165"/>
  <c r="Y24" i="165"/>
  <c r="AE24" i="165"/>
  <c r="AD24" i="165"/>
  <c r="AB24" i="165"/>
  <c r="AH24" i="165"/>
  <c r="AA24" i="165"/>
  <c r="AF24" i="165"/>
  <c r="AE26" i="158"/>
  <c r="AG26" i="158"/>
  <c r="AB26" i="158"/>
  <c r="AC26" i="158"/>
  <c r="AA26" i="158"/>
  <c r="Z26" i="158"/>
  <c r="AF26" i="158"/>
  <c r="AH26" i="158"/>
  <c r="Y26" i="158"/>
  <c r="AD26" i="158"/>
  <c r="Z3" i="156"/>
  <c r="AF3" i="156"/>
  <c r="AD3" i="156"/>
  <c r="AA3" i="156"/>
  <c r="AB3" i="156"/>
  <c r="AG3" i="156"/>
  <c r="AC3" i="156"/>
  <c r="AH3" i="156"/>
  <c r="AE3" i="156"/>
  <c r="Y3" i="156"/>
  <c r="AC14" i="160"/>
  <c r="AD14" i="160"/>
  <c r="Z14" i="160"/>
  <c r="AB14" i="160"/>
  <c r="AG14" i="160"/>
  <c r="AE14" i="160"/>
  <c r="AA14" i="160"/>
  <c r="AF14" i="160"/>
  <c r="AH14" i="160"/>
  <c r="Y14" i="160"/>
  <c r="Y11" i="155"/>
  <c r="AF11" i="155"/>
  <c r="AE11" i="155"/>
  <c r="AD11" i="155"/>
  <c r="AA11" i="155"/>
  <c r="AG11" i="155"/>
  <c r="AB11" i="155"/>
  <c r="AH11" i="155"/>
  <c r="AC11" i="155"/>
  <c r="Z11" i="155"/>
  <c r="Y29" i="154"/>
  <c r="AC29" i="154"/>
  <c r="AF29" i="154"/>
  <c r="AA29" i="154"/>
  <c r="AH29" i="154"/>
  <c r="AE29" i="154"/>
  <c r="Z29" i="154"/>
  <c r="AB29" i="154"/>
  <c r="AG29" i="154"/>
  <c r="AD29" i="154"/>
  <c r="AG35" i="161"/>
  <c r="AA35" i="161"/>
  <c r="AE35" i="161"/>
  <c r="AB35" i="161"/>
  <c r="Z35" i="161"/>
  <c r="AD35" i="161"/>
  <c r="AC35" i="161"/>
  <c r="Y35" i="161"/>
  <c r="AF35" i="161"/>
  <c r="AH35" i="161"/>
  <c r="AE4" i="163"/>
  <c r="AB4" i="163"/>
  <c r="AA4" i="163"/>
  <c r="Y4" i="163"/>
  <c r="Z4" i="163"/>
  <c r="AF4" i="163"/>
  <c r="AG4" i="163"/>
  <c r="AC4" i="163"/>
  <c r="AH4" i="163"/>
  <c r="AD4" i="163"/>
  <c r="AC30" i="157"/>
  <c r="AH30" i="157"/>
  <c r="AB30" i="157"/>
  <c r="Y30" i="157"/>
  <c r="AF30" i="157"/>
  <c r="Z30" i="157"/>
  <c r="AG30" i="157"/>
  <c r="AE30" i="157"/>
  <c r="AD30" i="157"/>
  <c r="AA30" i="157"/>
  <c r="Y33" i="164"/>
  <c r="AA33" i="164"/>
  <c r="AH33" i="164"/>
  <c r="Z33" i="164"/>
  <c r="AC33" i="164"/>
  <c r="AB33" i="164"/>
  <c r="AF33" i="164"/>
  <c r="AE33" i="164"/>
  <c r="AD33" i="164"/>
  <c r="AG33" i="164"/>
  <c r="AE28" i="161"/>
  <c r="Z28" i="161"/>
  <c r="Y28" i="161"/>
  <c r="AA28" i="161"/>
  <c r="AF28" i="161"/>
  <c r="AC28" i="161"/>
  <c r="AG28" i="161"/>
  <c r="AD28" i="161"/>
  <c r="AB28" i="161"/>
  <c r="AH28" i="161"/>
  <c r="AA15" i="161"/>
  <c r="AH15" i="161"/>
  <c r="Z15" i="161"/>
  <c r="AB15" i="161"/>
  <c r="AE15" i="161"/>
  <c r="AC15" i="161"/>
  <c r="AG15" i="161"/>
  <c r="AF15" i="161"/>
  <c r="Y15" i="161"/>
  <c r="AD15" i="161"/>
  <c r="AE25" i="154"/>
  <c r="Y25" i="154"/>
  <c r="AA25" i="154"/>
  <c r="AD25" i="154"/>
  <c r="AF25" i="154"/>
  <c r="AB25" i="154"/>
  <c r="Z25" i="154"/>
  <c r="AH25" i="154"/>
  <c r="AC25" i="154"/>
  <c r="AG25" i="154"/>
  <c r="AC7" i="157"/>
  <c r="AB7" i="157"/>
  <c r="AG7" i="157"/>
  <c r="Y7" i="157"/>
  <c r="Z7" i="157"/>
  <c r="AD7" i="157"/>
  <c r="AF7" i="157"/>
  <c r="AA7" i="157"/>
  <c r="AH7" i="157"/>
  <c r="AE7" i="157"/>
  <c r="AB9" i="154"/>
  <c r="AF9" i="154"/>
  <c r="AD9" i="154"/>
  <c r="AC9" i="154"/>
  <c r="AA9" i="154"/>
  <c r="AG9" i="154"/>
  <c r="AH9" i="154"/>
  <c r="AE9" i="154"/>
  <c r="Z9" i="154"/>
  <c r="Y9" i="154"/>
  <c r="Z22" i="151"/>
  <c r="AH22" i="151"/>
  <c r="AB22" i="151"/>
  <c r="AE22" i="151"/>
  <c r="AF22" i="151"/>
  <c r="AD22" i="151"/>
  <c r="AG22" i="151"/>
  <c r="AA22" i="151"/>
  <c r="AC22" i="151"/>
  <c r="Y22" i="151"/>
  <c r="AA34" i="161"/>
  <c r="AE34" i="161"/>
  <c r="AD34" i="161"/>
  <c r="AB34" i="161"/>
  <c r="AG34" i="161"/>
  <c r="Y34" i="161"/>
  <c r="AH34" i="161"/>
  <c r="AC34" i="161"/>
  <c r="Z34" i="161"/>
  <c r="AF34" i="161"/>
  <c r="AD6" i="155"/>
  <c r="AE6" i="155"/>
  <c r="Y6" i="155"/>
  <c r="AG6" i="155"/>
  <c r="Z6" i="155"/>
  <c r="AF6" i="155"/>
  <c r="AB6" i="155"/>
  <c r="AC6" i="155"/>
  <c r="AH6" i="155"/>
  <c r="AA6" i="155"/>
  <c r="AA21" i="162"/>
  <c r="AE21" i="162"/>
  <c r="AB21" i="162"/>
  <c r="AD21" i="162"/>
  <c r="Y21" i="162"/>
  <c r="AJ21" i="162" s="1"/>
  <c r="Z21" i="162"/>
  <c r="AF21" i="162"/>
  <c r="AC21" i="162"/>
  <c r="AG21" i="162"/>
  <c r="AH21" i="162"/>
  <c r="AG27" i="151"/>
  <c r="AC27" i="151"/>
  <c r="AB27" i="151"/>
  <c r="Z27" i="151"/>
  <c r="AH27" i="151"/>
  <c r="AD27" i="151"/>
  <c r="AE27" i="151"/>
  <c r="Y27" i="151"/>
  <c r="AA27" i="151"/>
  <c r="AF27" i="151"/>
  <c r="Y36" i="152"/>
  <c r="AB36" i="152"/>
  <c r="AG36" i="152"/>
  <c r="AC36" i="152"/>
  <c r="AH36" i="152"/>
  <c r="AD36" i="152"/>
  <c r="AE36" i="152"/>
  <c r="Z36" i="152"/>
  <c r="AA36" i="152"/>
  <c r="AF36" i="152"/>
  <c r="AE17" i="161"/>
  <c r="AB17" i="161"/>
  <c r="AD17" i="161"/>
  <c r="AC17" i="161"/>
  <c r="AF17" i="161"/>
  <c r="AG17" i="161"/>
  <c r="Z17" i="161"/>
  <c r="AA17" i="161"/>
  <c r="Y17" i="161"/>
  <c r="AH17" i="161"/>
  <c r="AG18" i="154"/>
  <c r="AC18" i="154"/>
  <c r="AE18" i="154"/>
  <c r="AA18" i="154"/>
  <c r="Z18" i="154"/>
  <c r="AF18" i="154"/>
  <c r="Y18" i="154"/>
  <c r="AB18" i="154"/>
  <c r="AH18" i="154"/>
  <c r="AD18" i="154"/>
  <c r="AE37" i="154"/>
  <c r="AD37" i="154"/>
  <c r="Y37" i="154"/>
  <c r="AJ37" i="154" s="1"/>
  <c r="AB37" i="154"/>
  <c r="AF37" i="154"/>
  <c r="AH37" i="154"/>
  <c r="AA37" i="154"/>
  <c r="Z37" i="154"/>
  <c r="AG37" i="154"/>
  <c r="AC37" i="154"/>
  <c r="AB2" i="165"/>
  <c r="AE2" i="165"/>
  <c r="AH2" i="165"/>
  <c r="AD2" i="165"/>
  <c r="AF2" i="165"/>
  <c r="AA2" i="165"/>
  <c r="AC2" i="165"/>
  <c r="Y2" i="165"/>
  <c r="AG2" i="165"/>
  <c r="Z2" i="165"/>
  <c r="AB10" i="163"/>
  <c r="AF10" i="163"/>
  <c r="AG10" i="163"/>
  <c r="AE10" i="163"/>
  <c r="AD10" i="163"/>
  <c r="AA10" i="163"/>
  <c r="Z10" i="163"/>
  <c r="AH10" i="163"/>
  <c r="AC10" i="163"/>
  <c r="Y10" i="163"/>
  <c r="AB32" i="156"/>
  <c r="AE32" i="156"/>
  <c r="AC32" i="156"/>
  <c r="Z32" i="156"/>
  <c r="AH32" i="156"/>
  <c r="AA32" i="156"/>
  <c r="AD32" i="156"/>
  <c r="AF32" i="156"/>
  <c r="Y32" i="156"/>
  <c r="AG32" i="156"/>
  <c r="AB31" i="156"/>
  <c r="AE31" i="156"/>
  <c r="AH31" i="156"/>
  <c r="AG31" i="156"/>
  <c r="Z31" i="156"/>
  <c r="AA31" i="156"/>
  <c r="AD31" i="156"/>
  <c r="AC31" i="156"/>
  <c r="AF31" i="156"/>
  <c r="Y31" i="156"/>
  <c r="AA24" i="153"/>
  <c r="AF24" i="153"/>
  <c r="AG24" i="153"/>
  <c r="AE24" i="153"/>
  <c r="AD24" i="153"/>
  <c r="AB24" i="153"/>
  <c r="AH24" i="153"/>
  <c r="Z24" i="153"/>
  <c r="AC24" i="153"/>
  <c r="Y24" i="153"/>
  <c r="AC14" i="162"/>
  <c r="AG14" i="162"/>
  <c r="Z14" i="162"/>
  <c r="Y14" i="162"/>
  <c r="AB14" i="162"/>
  <c r="AA14" i="162"/>
  <c r="AD14" i="162"/>
  <c r="AF14" i="162"/>
  <c r="AH14" i="162"/>
  <c r="AE14" i="162"/>
  <c r="AF35" i="165"/>
  <c r="AG35" i="165"/>
  <c r="Z35" i="165"/>
  <c r="AA35" i="165"/>
  <c r="AB35" i="165"/>
  <c r="AH35" i="165"/>
  <c r="Y35" i="165"/>
  <c r="AE35" i="165"/>
  <c r="AC35" i="165"/>
  <c r="AD35" i="165"/>
  <c r="Z33" i="155"/>
  <c r="AF33" i="155"/>
  <c r="AG33" i="155"/>
  <c r="AH33" i="155"/>
  <c r="AC33" i="155"/>
  <c r="AA33" i="155"/>
  <c r="AB33" i="155"/>
  <c r="Y33" i="155"/>
  <c r="AD33" i="155"/>
  <c r="AE33" i="155"/>
  <c r="AH8" i="154"/>
  <c r="AG8" i="154"/>
  <c r="AE8" i="154"/>
  <c r="AD8" i="154"/>
  <c r="AA8" i="154"/>
  <c r="AB8" i="154"/>
  <c r="Y8" i="154"/>
  <c r="AF8" i="154"/>
  <c r="AC8" i="154"/>
  <c r="Z8" i="154"/>
  <c r="AG22" i="165"/>
  <c r="Z22" i="165"/>
  <c r="AF22" i="165"/>
  <c r="AE22" i="165"/>
  <c r="AB22" i="165"/>
  <c r="Y22" i="165"/>
  <c r="AD22" i="165"/>
  <c r="AA22" i="165"/>
  <c r="AH22" i="165"/>
  <c r="AC22" i="165"/>
  <c r="Y27" i="154"/>
  <c r="Z27" i="154"/>
  <c r="AF27" i="154"/>
  <c r="AA27" i="154"/>
  <c r="AH27" i="154"/>
  <c r="AB27" i="154"/>
  <c r="AE27" i="154"/>
  <c r="AD27" i="154"/>
  <c r="AG27" i="154"/>
  <c r="AC27" i="154"/>
  <c r="AD18" i="156"/>
  <c r="AE18" i="156"/>
  <c r="AF18" i="156"/>
  <c r="AB18" i="156"/>
  <c r="AC18" i="156"/>
  <c r="Y18" i="156"/>
  <c r="AA18" i="156"/>
  <c r="AG18" i="156"/>
  <c r="Z18" i="156"/>
  <c r="AH18" i="156"/>
  <c r="AD23" i="157"/>
  <c r="AC23" i="157"/>
  <c r="AH23" i="157"/>
  <c r="AA23" i="157"/>
  <c r="AE23" i="157"/>
  <c r="AG23" i="157"/>
  <c r="Y23" i="157"/>
  <c r="Z23" i="157"/>
  <c r="AF23" i="157"/>
  <c r="AB23" i="157"/>
  <c r="AF10" i="156"/>
  <c r="AG10" i="156"/>
  <c r="AA10" i="156"/>
  <c r="AH10" i="156"/>
  <c r="Y10" i="156"/>
  <c r="AD10" i="156"/>
  <c r="AE10" i="156"/>
  <c r="Z10" i="156"/>
  <c r="AC10" i="156"/>
  <c r="AB10" i="156"/>
  <c r="AD31" i="151"/>
  <c r="AA31" i="151"/>
  <c r="AF31" i="151"/>
  <c r="AG31" i="151"/>
  <c r="AE31" i="151"/>
  <c r="Z31" i="151"/>
  <c r="AH31" i="151"/>
  <c r="Y31" i="151"/>
  <c r="AB31" i="151"/>
  <c r="AC31" i="151"/>
  <c r="AH26" i="155"/>
  <c r="AE26" i="155"/>
  <c r="AB26" i="155"/>
  <c r="AC26" i="155"/>
  <c r="AG26" i="155"/>
  <c r="AD26" i="155"/>
  <c r="Z26" i="155"/>
  <c r="AF26" i="155"/>
  <c r="AA26" i="155"/>
  <c r="Y26" i="155"/>
  <c r="AB29" i="160"/>
  <c r="AC29" i="160"/>
  <c r="AH29" i="160"/>
  <c r="AA29" i="160"/>
  <c r="AD29" i="160"/>
  <c r="Z29" i="160"/>
  <c r="Y29" i="160"/>
  <c r="AE29" i="160"/>
  <c r="AF29" i="160"/>
  <c r="AG29" i="160"/>
  <c r="AE13" i="162"/>
  <c r="Z13" i="162"/>
  <c r="AD13" i="162"/>
  <c r="AF13" i="162"/>
  <c r="AH13" i="162"/>
  <c r="Y13" i="162"/>
  <c r="AG13" i="162"/>
  <c r="AC13" i="162"/>
  <c r="AA13" i="162"/>
  <c r="AB13" i="162"/>
  <c r="AA19" i="161"/>
  <c r="Y19" i="161"/>
  <c r="Z19" i="161"/>
  <c r="AD19" i="161"/>
  <c r="AE19" i="161"/>
  <c r="AH19" i="161"/>
  <c r="AB19" i="161"/>
  <c r="AC19" i="161"/>
  <c r="AF19" i="161"/>
  <c r="AG19" i="161"/>
  <c r="AC26" i="162"/>
  <c r="AH26" i="162"/>
  <c r="AA26" i="162"/>
  <c r="AB26" i="162"/>
  <c r="AG26" i="162"/>
  <c r="Z26" i="162"/>
  <c r="Y26" i="162"/>
  <c r="AF26" i="162"/>
  <c r="AE26" i="162"/>
  <c r="AD26" i="162"/>
  <c r="AD11" i="163"/>
  <c r="AB11" i="163"/>
  <c r="AG11" i="163"/>
  <c r="AH11" i="163"/>
  <c r="Z11" i="163"/>
  <c r="Y11" i="163"/>
  <c r="AE11" i="163"/>
  <c r="AF11" i="163"/>
  <c r="AC11" i="163"/>
  <c r="AA11" i="163"/>
  <c r="AB35" i="159"/>
  <c r="AD35" i="159"/>
  <c r="Y35" i="159"/>
  <c r="AA35" i="159"/>
  <c r="AE35" i="159"/>
  <c r="AH35" i="159"/>
  <c r="Z35" i="159"/>
  <c r="AC35" i="159"/>
  <c r="AF35" i="159"/>
  <c r="AG35" i="159"/>
  <c r="Z33" i="154"/>
  <c r="AB33" i="154"/>
  <c r="AF33" i="154"/>
  <c r="Y33" i="154"/>
  <c r="AG33" i="154"/>
  <c r="AA33" i="154"/>
  <c r="AD33" i="154"/>
  <c r="AH33" i="154"/>
  <c r="AC33" i="154"/>
  <c r="AE33" i="154"/>
  <c r="Y8" i="156"/>
  <c r="AD8" i="156"/>
  <c r="AE8" i="156"/>
  <c r="AH8" i="156"/>
  <c r="AA8" i="156"/>
  <c r="AB8" i="156"/>
  <c r="AC8" i="156"/>
  <c r="Z8" i="156"/>
  <c r="AF8" i="156"/>
  <c r="AG8" i="156"/>
  <c r="Y34" i="162"/>
  <c r="AG34" i="162"/>
  <c r="AD34" i="162"/>
  <c r="AH34" i="162"/>
  <c r="Z34" i="162"/>
  <c r="AE34" i="162"/>
  <c r="AA34" i="162"/>
  <c r="AB34" i="162"/>
  <c r="AC34" i="162"/>
  <c r="AF34" i="162"/>
  <c r="AF5" i="152"/>
  <c r="AC5" i="152"/>
  <c r="AG5" i="152"/>
  <c r="AE5" i="152"/>
  <c r="Z5" i="152"/>
  <c r="AB5" i="152"/>
  <c r="AH5" i="152"/>
  <c r="Y5" i="152"/>
  <c r="AA5" i="152"/>
  <c r="AD5" i="152"/>
  <c r="Y32" i="153"/>
  <c r="AE32" i="153"/>
  <c r="AH32" i="153"/>
  <c r="AA32" i="153"/>
  <c r="AG32" i="153"/>
  <c r="AB32" i="153"/>
  <c r="AC32" i="153"/>
  <c r="Z32" i="153"/>
  <c r="AD32" i="153"/>
  <c r="AF32" i="153"/>
  <c r="AG13" i="157"/>
  <c r="AH13" i="157"/>
  <c r="AB13" i="157"/>
  <c r="Z13" i="157"/>
  <c r="AF13" i="157"/>
  <c r="AA13" i="157"/>
  <c r="AC13" i="157"/>
  <c r="AE13" i="157"/>
  <c r="Y13" i="157"/>
  <c r="AD13" i="157"/>
  <c r="Z16" i="151"/>
  <c r="AC16" i="151"/>
  <c r="AH16" i="151"/>
  <c r="AG16" i="151"/>
  <c r="AD16" i="151"/>
  <c r="AF16" i="151"/>
  <c r="AB16" i="151"/>
  <c r="Y16" i="151"/>
  <c r="AA16" i="151"/>
  <c r="AE16" i="151"/>
  <c r="Y31" i="157"/>
  <c r="AG31" i="157"/>
  <c r="AH31" i="157"/>
  <c r="AD31" i="157"/>
  <c r="AB31" i="157"/>
  <c r="AF31" i="157"/>
  <c r="AA31" i="157"/>
  <c r="AE31" i="157"/>
  <c r="Z31" i="157"/>
  <c r="AC31" i="157"/>
  <c r="AH19" i="154"/>
  <c r="AF19" i="154"/>
  <c r="AE19" i="154"/>
  <c r="AB19" i="154"/>
  <c r="AD19" i="154"/>
  <c r="AA19" i="154"/>
  <c r="AG19" i="154"/>
  <c r="Y19" i="154"/>
  <c r="Z19" i="154"/>
  <c r="AC19" i="154"/>
  <c r="Z24" i="158"/>
  <c r="AB24" i="158"/>
  <c r="AC24" i="158"/>
  <c r="AD24" i="158"/>
  <c r="AA24" i="158"/>
  <c r="AG24" i="158"/>
  <c r="Y24" i="158"/>
  <c r="AE24" i="158"/>
  <c r="AF24" i="158"/>
  <c r="AH24" i="158"/>
  <c r="AF26" i="164"/>
  <c r="Z26" i="164"/>
  <c r="Y26" i="164"/>
  <c r="AE26" i="164"/>
  <c r="AH26" i="164"/>
  <c r="AA26" i="164"/>
  <c r="AC26" i="164"/>
  <c r="AD26" i="164"/>
  <c r="AG26" i="164"/>
  <c r="AB26" i="164"/>
  <c r="AE3" i="160"/>
  <c r="AB3" i="160"/>
  <c r="Y3" i="160"/>
  <c r="Z3" i="160"/>
  <c r="AC3" i="160"/>
  <c r="AD3" i="160"/>
  <c r="AH3" i="160"/>
  <c r="AG3" i="160"/>
  <c r="AF3" i="160"/>
  <c r="AA3" i="160"/>
  <c r="AF14" i="154"/>
  <c r="Y14" i="154"/>
  <c r="AD14" i="154"/>
  <c r="AA14" i="154"/>
  <c r="AC14" i="154"/>
  <c r="AE14" i="154"/>
  <c r="Z14" i="154"/>
  <c r="AH14" i="154"/>
  <c r="AG14" i="154"/>
  <c r="AB14" i="154"/>
  <c r="AE11" i="158"/>
  <c r="Y11" i="158"/>
  <c r="Z11" i="158"/>
  <c r="AA11" i="158"/>
  <c r="AF11" i="158"/>
  <c r="AH11" i="158"/>
  <c r="AC11" i="158"/>
  <c r="AD11" i="158"/>
  <c r="AG11" i="158"/>
  <c r="AB11" i="158"/>
  <c r="AE29" i="165"/>
  <c r="AD29" i="165"/>
  <c r="AB29" i="165"/>
  <c r="AF29" i="165"/>
  <c r="Y29" i="165"/>
  <c r="AG29" i="165"/>
  <c r="AH29" i="165"/>
  <c r="AA29" i="165"/>
  <c r="Z29" i="165"/>
  <c r="AC29" i="165"/>
  <c r="AH20" i="155"/>
  <c r="AA20" i="155"/>
  <c r="Y20" i="155"/>
  <c r="Z20" i="155"/>
  <c r="AD20" i="155"/>
  <c r="AC20" i="155"/>
  <c r="AG20" i="155"/>
  <c r="AE20" i="155"/>
  <c r="AB20" i="155"/>
  <c r="AF20" i="155"/>
  <c r="Y20" i="152"/>
  <c r="AF20" i="152"/>
  <c r="AA20" i="152"/>
  <c r="Z20" i="152"/>
  <c r="AH20" i="152"/>
  <c r="AD20" i="152"/>
  <c r="AE20" i="152"/>
  <c r="AG20" i="152"/>
  <c r="AB20" i="152"/>
  <c r="AC20" i="152"/>
  <c r="Z35" i="156"/>
  <c r="AE35" i="156"/>
  <c r="AB35" i="156"/>
  <c r="AC35" i="156"/>
  <c r="AH35" i="156"/>
  <c r="AD35" i="156"/>
  <c r="AF35" i="156"/>
  <c r="AG35" i="156"/>
  <c r="AA35" i="156"/>
  <c r="Y35" i="156"/>
  <c r="AC4" i="158"/>
  <c r="AD4" i="158"/>
  <c r="AG4" i="158"/>
  <c r="AB4" i="158"/>
  <c r="AE4" i="158"/>
  <c r="AA4" i="158"/>
  <c r="Z4" i="158"/>
  <c r="Y4" i="158"/>
  <c r="AH4" i="158"/>
  <c r="AF4" i="158"/>
  <c r="AH30" i="161"/>
  <c r="Y30" i="161"/>
  <c r="AC30" i="161"/>
  <c r="AG30" i="161"/>
  <c r="Z30" i="161"/>
  <c r="AB30" i="161"/>
  <c r="AA30" i="161"/>
  <c r="AE30" i="161"/>
  <c r="AD30" i="161"/>
  <c r="AF30" i="161"/>
  <c r="AG33" i="153"/>
  <c r="AF33" i="153"/>
  <c r="Z33" i="153"/>
  <c r="Y33" i="153"/>
  <c r="AD33" i="153"/>
  <c r="AC33" i="153"/>
  <c r="AH33" i="153"/>
  <c r="AA33" i="153"/>
  <c r="AE33" i="153"/>
  <c r="AB33" i="153"/>
  <c r="AC28" i="37"/>
  <c r="AE28" i="37"/>
  <c r="Y28" i="37"/>
  <c r="AJ28" i="37" s="1"/>
  <c r="AB28" i="37"/>
  <c r="AG28" i="37"/>
  <c r="AF28" i="37"/>
  <c r="AA28" i="37"/>
  <c r="Z28" i="37"/>
  <c r="AD28" i="37"/>
  <c r="AH28" i="37"/>
  <c r="Y15" i="158"/>
  <c r="AA15" i="158"/>
  <c r="AC15" i="158"/>
  <c r="AD15" i="158"/>
  <c r="AB15" i="158"/>
  <c r="AG15" i="158"/>
  <c r="AE15" i="158"/>
  <c r="AH15" i="158"/>
  <c r="AF15" i="158"/>
  <c r="Z15" i="158"/>
  <c r="Y25" i="153"/>
  <c r="AE25" i="153"/>
  <c r="AA25" i="153"/>
  <c r="AF25" i="153"/>
  <c r="AH25" i="153"/>
  <c r="AD25" i="153"/>
  <c r="AB25" i="153"/>
  <c r="AG25" i="153"/>
  <c r="Z25" i="153"/>
  <c r="AC25" i="153"/>
  <c r="AH8" i="155"/>
  <c r="AB8" i="155"/>
  <c r="AE8" i="155"/>
  <c r="Z8" i="155"/>
  <c r="AG8" i="155"/>
  <c r="AF8" i="155"/>
  <c r="AC8" i="155"/>
  <c r="Y8" i="155"/>
  <c r="AA8" i="155"/>
  <c r="AD8" i="155"/>
  <c r="AG7" i="159"/>
  <c r="AE7" i="159"/>
  <c r="AF7" i="159"/>
  <c r="AA7" i="159"/>
  <c r="AH7" i="159"/>
  <c r="AC7" i="159"/>
  <c r="Y7" i="159"/>
  <c r="Z7" i="159"/>
  <c r="AB7" i="159"/>
  <c r="AD7" i="159"/>
  <c r="AH9" i="163"/>
  <c r="Z9" i="163"/>
  <c r="Y9" i="163"/>
  <c r="AB9" i="163"/>
  <c r="AF9" i="163"/>
  <c r="AC9" i="163"/>
  <c r="AE9" i="163"/>
  <c r="AD9" i="163"/>
  <c r="AA9" i="163"/>
  <c r="AG9" i="163"/>
  <c r="AG22" i="154"/>
  <c r="AB22" i="154"/>
  <c r="AC22" i="154"/>
  <c r="AE22" i="154"/>
  <c r="AF22" i="154"/>
  <c r="AA22" i="154"/>
  <c r="AH22" i="154"/>
  <c r="AD22" i="154"/>
  <c r="Y22" i="154"/>
  <c r="Z22" i="154"/>
  <c r="AC34" i="165"/>
  <c r="AG34" i="165"/>
  <c r="AD34" i="165"/>
  <c r="AF34" i="165"/>
  <c r="AE34" i="165"/>
  <c r="Y34" i="165"/>
  <c r="AA34" i="165"/>
  <c r="AB34" i="165"/>
  <c r="AH34" i="165"/>
  <c r="Z34" i="165"/>
  <c r="AA6" i="163"/>
  <c r="Z6" i="163"/>
  <c r="AB6" i="163"/>
  <c r="AE6" i="163"/>
  <c r="AF6" i="163"/>
  <c r="AH6" i="163"/>
  <c r="Y6" i="163"/>
  <c r="AG6" i="163"/>
  <c r="AD6" i="163"/>
  <c r="AC6" i="163"/>
  <c r="AG21" i="158"/>
  <c r="AE21" i="158"/>
  <c r="AB21" i="158"/>
  <c r="AA21" i="158"/>
  <c r="AC21" i="158"/>
  <c r="Z21" i="158"/>
  <c r="AF21" i="158"/>
  <c r="AD21" i="158"/>
  <c r="AH21" i="158"/>
  <c r="Y21" i="158"/>
  <c r="Z27" i="153"/>
  <c r="AB27" i="153"/>
  <c r="AH27" i="153"/>
  <c r="AD27" i="153"/>
  <c r="AF27" i="153"/>
  <c r="Y27" i="153"/>
  <c r="AC27" i="153"/>
  <c r="AE27" i="153"/>
  <c r="AA27" i="153"/>
  <c r="AG27" i="153"/>
  <c r="AC36" i="37"/>
  <c r="AH36" i="37"/>
  <c r="AB36" i="37"/>
  <c r="AE36" i="37"/>
  <c r="AG36" i="37"/>
  <c r="Y36" i="37"/>
  <c r="Z36" i="37"/>
  <c r="AF36" i="37"/>
  <c r="AD36" i="37"/>
  <c r="AA36" i="37"/>
  <c r="AG17" i="156"/>
  <c r="AD17" i="156"/>
  <c r="AH17" i="156"/>
  <c r="AC17" i="156"/>
  <c r="Z17" i="156"/>
  <c r="Y17" i="156"/>
  <c r="AA17" i="156"/>
  <c r="AF17" i="156"/>
  <c r="AE17" i="156"/>
  <c r="AB17" i="156"/>
  <c r="AE18" i="161"/>
  <c r="AH18" i="161"/>
  <c r="AF18" i="161"/>
  <c r="AA18" i="161"/>
  <c r="AG18" i="161"/>
  <c r="AC18" i="161"/>
  <c r="Z18" i="161"/>
  <c r="Y18" i="161"/>
  <c r="AB18" i="161"/>
  <c r="AD18" i="161"/>
  <c r="AE37" i="162"/>
  <c r="AH37" i="162"/>
  <c r="AA37" i="162"/>
  <c r="AF37" i="162"/>
  <c r="AG37" i="162"/>
  <c r="Z37" i="162"/>
  <c r="Y37" i="162"/>
  <c r="AC37" i="162"/>
  <c r="AB37" i="162"/>
  <c r="AD37" i="162"/>
  <c r="AA23" i="165"/>
  <c r="AC23" i="165"/>
  <c r="Z23" i="165"/>
  <c r="AB23" i="165"/>
  <c r="AE23" i="165"/>
  <c r="AF23" i="165"/>
  <c r="Y23" i="165"/>
  <c r="AH23" i="165"/>
  <c r="AG23" i="165"/>
  <c r="AD23" i="165"/>
  <c r="AG23" i="152"/>
  <c r="Z23" i="152"/>
  <c r="AF23" i="152"/>
  <c r="AD23" i="152"/>
  <c r="AA23" i="152"/>
  <c r="AE23" i="152"/>
  <c r="AC23" i="152"/>
  <c r="AH23" i="152"/>
  <c r="AB23" i="152"/>
  <c r="Y23" i="152"/>
  <c r="Y2" i="160"/>
  <c r="AE2" i="160"/>
  <c r="Z2" i="160"/>
  <c r="AB2" i="160"/>
  <c r="AD2" i="160"/>
  <c r="AC2" i="160"/>
  <c r="AF2" i="160"/>
  <c r="AG2" i="160"/>
  <c r="AH2" i="160"/>
  <c r="AA2" i="160"/>
  <c r="Z10" i="165"/>
  <c r="AB10" i="165"/>
  <c r="AF10" i="165"/>
  <c r="AA10" i="165"/>
  <c r="AD10" i="165"/>
  <c r="AH10" i="165"/>
  <c r="AG10" i="165"/>
  <c r="Y10" i="165"/>
  <c r="AE10" i="165"/>
  <c r="AC10" i="165"/>
  <c r="AA5" i="157"/>
  <c r="AG5" i="157"/>
  <c r="Y5" i="157"/>
  <c r="AC5" i="157"/>
  <c r="AF5" i="157"/>
  <c r="AD5" i="157"/>
  <c r="AB5" i="157"/>
  <c r="AH5" i="157"/>
  <c r="Z5" i="157"/>
  <c r="AE5" i="157"/>
  <c r="AH5" i="160"/>
  <c r="AA5" i="160"/>
  <c r="AB5" i="160"/>
  <c r="Y5" i="160"/>
  <c r="AF5" i="160"/>
  <c r="AD5" i="160"/>
  <c r="AG5" i="160"/>
  <c r="AE5" i="160"/>
  <c r="Z5" i="160"/>
  <c r="AC5" i="160"/>
  <c r="Y32" i="151"/>
  <c r="AA32" i="151"/>
  <c r="AE32" i="151"/>
  <c r="AD32" i="151"/>
  <c r="AC32" i="151"/>
  <c r="AB32" i="151"/>
  <c r="AF32" i="151"/>
  <c r="Z32" i="151"/>
  <c r="AH32" i="151"/>
  <c r="AG32" i="151"/>
  <c r="AD13" i="161"/>
  <c r="AE13" i="161"/>
  <c r="AF13" i="161"/>
  <c r="AA13" i="161"/>
  <c r="Z13" i="161"/>
  <c r="AH13" i="161"/>
  <c r="AB13" i="161"/>
  <c r="Y13" i="161"/>
  <c r="AC13" i="161"/>
  <c r="AG13" i="161"/>
  <c r="AD13" i="153"/>
  <c r="AH13" i="153"/>
  <c r="Y13" i="153"/>
  <c r="Z13" i="153"/>
  <c r="AB13" i="153"/>
  <c r="AF13" i="153"/>
  <c r="AE13" i="153"/>
  <c r="AC13" i="153"/>
  <c r="AA13" i="153"/>
  <c r="AG13" i="153"/>
  <c r="Y16" i="164"/>
  <c r="Z16" i="164"/>
  <c r="AE16" i="164"/>
  <c r="AD16" i="164"/>
  <c r="AF16" i="164"/>
  <c r="AC16" i="164"/>
  <c r="AG16" i="164"/>
  <c r="AH16" i="164"/>
  <c r="AB16" i="164"/>
  <c r="AA16" i="164"/>
  <c r="AB16" i="158"/>
  <c r="Y16" i="158"/>
  <c r="AH16" i="158"/>
  <c r="AC16" i="158"/>
  <c r="AG16" i="158"/>
  <c r="Z16" i="158"/>
  <c r="AD16" i="158"/>
  <c r="AF16" i="158"/>
  <c r="AE16" i="158"/>
  <c r="AA16" i="158"/>
  <c r="AB31" i="160"/>
  <c r="Z31" i="160"/>
  <c r="AF31" i="160"/>
  <c r="Y31" i="160"/>
  <c r="AE31" i="160"/>
  <c r="AG31" i="160"/>
  <c r="AC31" i="160"/>
  <c r="AD31" i="160"/>
  <c r="AH31" i="160"/>
  <c r="AA31" i="160"/>
  <c r="AG19" i="165"/>
  <c r="AB19" i="165"/>
  <c r="AA19" i="165"/>
  <c r="AE19" i="165"/>
  <c r="Y19" i="165"/>
  <c r="AJ19" i="165" s="1"/>
  <c r="AC19" i="165"/>
  <c r="AF19" i="165"/>
  <c r="AD19" i="165"/>
  <c r="Z19" i="165"/>
  <c r="AH19" i="165"/>
  <c r="AF19" i="156"/>
  <c r="AB19" i="156"/>
  <c r="AC19" i="156"/>
  <c r="AD19" i="156"/>
  <c r="Z19" i="156"/>
  <c r="AG19" i="156"/>
  <c r="Y19" i="156"/>
  <c r="AE19" i="156"/>
  <c r="AH19" i="156"/>
  <c r="AA19" i="156"/>
  <c r="AE12" i="161"/>
  <c r="AF12" i="161"/>
  <c r="AH12" i="161"/>
  <c r="Z12" i="161"/>
  <c r="AG12" i="161"/>
  <c r="AD12" i="161"/>
  <c r="AA12" i="161"/>
  <c r="AB12" i="161"/>
  <c r="AC12" i="161"/>
  <c r="Y12" i="161"/>
  <c r="AA12" i="155"/>
  <c r="Z12" i="155"/>
  <c r="AC12" i="155"/>
  <c r="AD12" i="155"/>
  <c r="AG12" i="155"/>
  <c r="AH12" i="155"/>
  <c r="AB12" i="155"/>
  <c r="Y12" i="155"/>
  <c r="AE12" i="155"/>
  <c r="AF12" i="155"/>
  <c r="AC24" i="164"/>
  <c r="AH24" i="164"/>
  <c r="AB24" i="164"/>
  <c r="AE24" i="164"/>
  <c r="AA24" i="164"/>
  <c r="Y24" i="164"/>
  <c r="AF24" i="164"/>
  <c r="AD24" i="164"/>
  <c r="AG24" i="164"/>
  <c r="Z24" i="164"/>
  <c r="AE26" i="153"/>
  <c r="Y26" i="153"/>
  <c r="AH26" i="153"/>
  <c r="AB26" i="153"/>
  <c r="AG26" i="153"/>
  <c r="AD26" i="153"/>
  <c r="AA26" i="153"/>
  <c r="AF26" i="153"/>
  <c r="AC26" i="153"/>
  <c r="Z26" i="153"/>
  <c r="AA26" i="154"/>
  <c r="Z26" i="154"/>
  <c r="AF26" i="154"/>
  <c r="AE26" i="154"/>
  <c r="AH26" i="154"/>
  <c r="AG26" i="154"/>
  <c r="Y26" i="154"/>
  <c r="AD26" i="154"/>
  <c r="AB26" i="154"/>
  <c r="AC26" i="154"/>
  <c r="AA3" i="153"/>
  <c r="AE3" i="153"/>
  <c r="AB3" i="153"/>
  <c r="AG3" i="153"/>
  <c r="Y3" i="153"/>
  <c r="Z3" i="153"/>
  <c r="AF3" i="153"/>
  <c r="AH3" i="153"/>
  <c r="AC3" i="153"/>
  <c r="AD3" i="153"/>
  <c r="AC3" i="151"/>
  <c r="AG3" i="151"/>
  <c r="AE3" i="151"/>
  <c r="AH3" i="151"/>
  <c r="AA3" i="151"/>
  <c r="Y3" i="151"/>
  <c r="AF3" i="151"/>
  <c r="AD3" i="151"/>
  <c r="AB3" i="151"/>
  <c r="Z3" i="151"/>
  <c r="Y14" i="159"/>
  <c r="AD14" i="159"/>
  <c r="AF14" i="159"/>
  <c r="AC14" i="159"/>
  <c r="AE14" i="159"/>
  <c r="Z14" i="159"/>
  <c r="AG14" i="159"/>
  <c r="AH14" i="159"/>
  <c r="AB14" i="159"/>
  <c r="AA14" i="159"/>
  <c r="AG11" i="154"/>
  <c r="AC11" i="154"/>
  <c r="AB11" i="154"/>
  <c r="AF11" i="154"/>
  <c r="AA11" i="154"/>
  <c r="Z11" i="154"/>
  <c r="AD11" i="154"/>
  <c r="AE11" i="154"/>
  <c r="Y11" i="154"/>
  <c r="AJ11" i="154" s="1"/>
  <c r="AH11" i="154"/>
  <c r="AF11" i="156"/>
  <c r="AG11" i="156"/>
  <c r="Y11" i="156"/>
  <c r="AE11" i="156"/>
  <c r="AA11" i="156"/>
  <c r="AH11" i="156"/>
  <c r="Z11" i="156"/>
  <c r="AD11" i="156"/>
  <c r="AB11" i="156"/>
  <c r="AC11" i="156"/>
  <c r="AG29" i="162"/>
  <c r="AC29" i="162"/>
  <c r="AF29" i="162"/>
  <c r="AD29" i="162"/>
  <c r="Y29" i="162"/>
  <c r="AJ29" i="162" s="1"/>
  <c r="Z29" i="162"/>
  <c r="AA29" i="162"/>
  <c r="AE29" i="162"/>
  <c r="AH29" i="162"/>
  <c r="AB29" i="162"/>
  <c r="AA29" i="163"/>
  <c r="AD29" i="163"/>
  <c r="AG29" i="163"/>
  <c r="AE29" i="163"/>
  <c r="AF29" i="163"/>
  <c r="Z29" i="163"/>
  <c r="AH29" i="163"/>
  <c r="AC29" i="163"/>
  <c r="Y29" i="163"/>
  <c r="AB29" i="163"/>
  <c r="AF20" i="151"/>
  <c r="AH20" i="151"/>
  <c r="AA20" i="151"/>
  <c r="AD20" i="151"/>
  <c r="Z20" i="151"/>
  <c r="AB20" i="151"/>
  <c r="AE20" i="151"/>
  <c r="Y20" i="151"/>
  <c r="AC20" i="151"/>
  <c r="AG20" i="151"/>
  <c r="Z20" i="160"/>
  <c r="AA20" i="160"/>
  <c r="AG20" i="160"/>
  <c r="AF20" i="160"/>
  <c r="AD20" i="160"/>
  <c r="AB20" i="160"/>
  <c r="AH20" i="160"/>
  <c r="AC20" i="160"/>
  <c r="AE20" i="160"/>
  <c r="Y20" i="160"/>
  <c r="Y35" i="152"/>
  <c r="AB35" i="152"/>
  <c r="AG35" i="152"/>
  <c r="Z35" i="152"/>
  <c r="AC35" i="152"/>
  <c r="AF35" i="152"/>
  <c r="AH35" i="152"/>
  <c r="AE35" i="152"/>
  <c r="AA35" i="152"/>
  <c r="AD35" i="152"/>
  <c r="AE4" i="155"/>
  <c r="AC4" i="155"/>
  <c r="AF4" i="155"/>
  <c r="Y4" i="155"/>
  <c r="Z4" i="155"/>
  <c r="AD4" i="155"/>
  <c r="AG4" i="155"/>
  <c r="AA4" i="155"/>
  <c r="AH4" i="155"/>
  <c r="AB4" i="155"/>
  <c r="AD4" i="164"/>
  <c r="AH4" i="164"/>
  <c r="AA4" i="164"/>
  <c r="AB4" i="164"/>
  <c r="AE4" i="164"/>
  <c r="Z4" i="164"/>
  <c r="AC4" i="164"/>
  <c r="Y4" i="164"/>
  <c r="AF4" i="164"/>
  <c r="AG4" i="164"/>
  <c r="AC30" i="155"/>
  <c r="AE30" i="155"/>
  <c r="Y30" i="155"/>
  <c r="AA30" i="155"/>
  <c r="AG30" i="155"/>
  <c r="AF30" i="155"/>
  <c r="AB30" i="155"/>
  <c r="AH30" i="155"/>
  <c r="Z30" i="155"/>
  <c r="AD30" i="155"/>
  <c r="AG30" i="158"/>
  <c r="AF30" i="158"/>
  <c r="AB30" i="158"/>
  <c r="Z30" i="158"/>
  <c r="AA30" i="158"/>
  <c r="AC30" i="158"/>
  <c r="AE30" i="158"/>
  <c r="Y30" i="158"/>
  <c r="AD30" i="158"/>
  <c r="AH30" i="158"/>
  <c r="AG33" i="152"/>
  <c r="Y33" i="152"/>
  <c r="AB33" i="152"/>
  <c r="AE33" i="152"/>
  <c r="AD33" i="152"/>
  <c r="Z33" i="152"/>
  <c r="AF33" i="152"/>
  <c r="AC33" i="152"/>
  <c r="AA33" i="152"/>
  <c r="AH33" i="152"/>
  <c r="AC28" i="165"/>
  <c r="AE28" i="165"/>
  <c r="AG28" i="165"/>
  <c r="AD28" i="165"/>
  <c r="AH28" i="165"/>
  <c r="AB28" i="165"/>
  <c r="Z28" i="165"/>
  <c r="AA28" i="165"/>
  <c r="AF28" i="165"/>
  <c r="Y28" i="165"/>
  <c r="Y28" i="159"/>
  <c r="AF28" i="159"/>
  <c r="AA28" i="159"/>
  <c r="AG28" i="159"/>
  <c r="Z28" i="159"/>
  <c r="AH28" i="159"/>
  <c r="AC28" i="159"/>
  <c r="AD28" i="159"/>
  <c r="AE28" i="159"/>
  <c r="AB28" i="159"/>
  <c r="AD15" i="157"/>
  <c r="AE15" i="157"/>
  <c r="AC15" i="157"/>
  <c r="Z15" i="157"/>
  <c r="AA15" i="157"/>
  <c r="AH15" i="157"/>
  <c r="AB15" i="157"/>
  <c r="Y15" i="157"/>
  <c r="AG15" i="157"/>
  <c r="AF15" i="157"/>
  <c r="Y15" i="152"/>
  <c r="AC15" i="152"/>
  <c r="AE15" i="152"/>
  <c r="AB15" i="152"/>
  <c r="AG15" i="152"/>
  <c r="AA15" i="152"/>
  <c r="AH15" i="152"/>
  <c r="AD15" i="152"/>
  <c r="Z15" i="152"/>
  <c r="AF15" i="152"/>
  <c r="AF25" i="160"/>
  <c r="AD25" i="160"/>
  <c r="Z25" i="160"/>
  <c r="AH25" i="160"/>
  <c r="AC25" i="160"/>
  <c r="AG25" i="160"/>
  <c r="Y25" i="160"/>
  <c r="AA25" i="160"/>
  <c r="AE25" i="160"/>
  <c r="AB25" i="160"/>
  <c r="AA25" i="37"/>
  <c r="AD25" i="37"/>
  <c r="AB25" i="37"/>
  <c r="Z25" i="37"/>
  <c r="Y25" i="37"/>
  <c r="AC25" i="37"/>
  <c r="AH25" i="37"/>
  <c r="AF25" i="37"/>
  <c r="AG25" i="37"/>
  <c r="AE25" i="37"/>
  <c r="AF8" i="153"/>
  <c r="AH8" i="153"/>
  <c r="AD8" i="153"/>
  <c r="AC8" i="153"/>
  <c r="AG8" i="153"/>
  <c r="Y8" i="153"/>
  <c r="AA8" i="153"/>
  <c r="Z8" i="153"/>
  <c r="AE8" i="153"/>
  <c r="AB8" i="153"/>
  <c r="AG7" i="151"/>
  <c r="AC7" i="151"/>
  <c r="AH7" i="151"/>
  <c r="Y7" i="151"/>
  <c r="AD7" i="151"/>
  <c r="AA7" i="151"/>
  <c r="AE7" i="151"/>
  <c r="AB7" i="151"/>
  <c r="Z7" i="151"/>
  <c r="AF7" i="151"/>
  <c r="AC7" i="162"/>
  <c r="AH7" i="162"/>
  <c r="AF7" i="162"/>
  <c r="AA7" i="162"/>
  <c r="AD7" i="162"/>
  <c r="Y7" i="162"/>
  <c r="AE7" i="162"/>
  <c r="AB7" i="162"/>
  <c r="Z7" i="162"/>
  <c r="AG7" i="162"/>
  <c r="AG9" i="165"/>
  <c r="Y9" i="165"/>
  <c r="Z9" i="165"/>
  <c r="AA9" i="165"/>
  <c r="AF9" i="165"/>
  <c r="AC9" i="165"/>
  <c r="AE9" i="165"/>
  <c r="AH9" i="165"/>
  <c r="AD9" i="165"/>
  <c r="AB9" i="165"/>
  <c r="AD9" i="164"/>
  <c r="Y9" i="164"/>
  <c r="AF9" i="164"/>
  <c r="Z9" i="164"/>
  <c r="AC9" i="164"/>
  <c r="AH9" i="164"/>
  <c r="AG9" i="164"/>
  <c r="AA9" i="164"/>
  <c r="AB9" i="164"/>
  <c r="AE9" i="164"/>
  <c r="AB22" i="157"/>
  <c r="Y22" i="157"/>
  <c r="AF22" i="157"/>
  <c r="AD22" i="157"/>
  <c r="AG22" i="157"/>
  <c r="Z22" i="157"/>
  <c r="AH22" i="157"/>
  <c r="AA22" i="157"/>
  <c r="AE22" i="157"/>
  <c r="AC22" i="157"/>
  <c r="Z34" i="160"/>
  <c r="AF34" i="160"/>
  <c r="AA34" i="160"/>
  <c r="AB34" i="160"/>
  <c r="AD34" i="160"/>
  <c r="AG34" i="160"/>
  <c r="AH34" i="160"/>
  <c r="Y34" i="160"/>
  <c r="AC34" i="160"/>
  <c r="AE34" i="160"/>
  <c r="AG34" i="154"/>
  <c r="Y34" i="154"/>
  <c r="AC34" i="154"/>
  <c r="AE34" i="154"/>
  <c r="AB34" i="154"/>
  <c r="AA34" i="154"/>
  <c r="Z34" i="154"/>
  <c r="AD34" i="154"/>
  <c r="AH34" i="154"/>
  <c r="AF34" i="154"/>
  <c r="AF6" i="160"/>
  <c r="AH6" i="160"/>
  <c r="AE6" i="160"/>
  <c r="Z6" i="160"/>
  <c r="AG6" i="160"/>
  <c r="AC6" i="160"/>
  <c r="AB6" i="160"/>
  <c r="AA6" i="160"/>
  <c r="AD6" i="160"/>
  <c r="Y6" i="160"/>
  <c r="AD6" i="164"/>
  <c r="AB6" i="164"/>
  <c r="AG6" i="164"/>
  <c r="AF6" i="164"/>
  <c r="Y6" i="164"/>
  <c r="AA6" i="164"/>
  <c r="AH6" i="164"/>
  <c r="Z6" i="164"/>
  <c r="AC6" i="164"/>
  <c r="AE6" i="164"/>
  <c r="AF21" i="151"/>
  <c r="Y21" i="151"/>
  <c r="AB21" i="151"/>
  <c r="AE21" i="151"/>
  <c r="Z21" i="151"/>
  <c r="AH21" i="151"/>
  <c r="AA21" i="151"/>
  <c r="AG21" i="151"/>
  <c r="AC21" i="151"/>
  <c r="AD21" i="151"/>
  <c r="AD21" i="160"/>
  <c r="AC21" i="160"/>
  <c r="AE21" i="160"/>
  <c r="AA21" i="160"/>
  <c r="AB21" i="160"/>
  <c r="AG21" i="160"/>
  <c r="Z21" i="160"/>
  <c r="Y21" i="160"/>
  <c r="AH21" i="160"/>
  <c r="AF21" i="160"/>
  <c r="AE27" i="165"/>
  <c r="AC27" i="165"/>
  <c r="Y27" i="165"/>
  <c r="AH27" i="165"/>
  <c r="Z27" i="165"/>
  <c r="AF27" i="165"/>
  <c r="AB27" i="165"/>
  <c r="AG27" i="165"/>
  <c r="AD27" i="165"/>
  <c r="AA27" i="165"/>
  <c r="AC36" i="165"/>
  <c r="AE36" i="165"/>
  <c r="Y36" i="165"/>
  <c r="AJ36" i="165" s="1"/>
  <c r="AF36" i="165"/>
  <c r="AG36" i="165"/>
  <c r="AB36" i="165"/>
  <c r="AD36" i="165"/>
  <c r="AH36" i="165"/>
  <c r="Z36" i="165"/>
  <c r="AA36" i="165"/>
  <c r="AC36" i="162"/>
  <c r="AG36" i="162"/>
  <c r="AD36" i="162"/>
  <c r="AB36" i="162"/>
  <c r="Y36" i="162"/>
  <c r="AH36" i="162"/>
  <c r="Z36" i="162"/>
  <c r="AF36" i="162"/>
  <c r="AE36" i="162"/>
  <c r="AA36" i="162"/>
  <c r="AF17" i="157"/>
  <c r="AH17" i="157"/>
  <c r="AB17" i="157"/>
  <c r="AE17" i="157"/>
  <c r="AC17" i="157"/>
  <c r="Y17" i="157"/>
  <c r="Z17" i="157"/>
  <c r="AG17" i="157"/>
  <c r="AD17" i="157"/>
  <c r="AA17" i="157"/>
  <c r="AG17" i="37"/>
  <c r="Z17" i="37"/>
  <c r="AD17" i="37"/>
  <c r="AE17" i="37"/>
  <c r="AC17" i="37"/>
  <c r="Y17" i="37"/>
  <c r="AA17" i="37"/>
  <c r="AF17" i="37"/>
  <c r="AB17" i="37"/>
  <c r="AH17" i="37"/>
  <c r="AB18" i="151"/>
  <c r="AF18" i="151"/>
  <c r="AG18" i="151"/>
  <c r="Y18" i="151"/>
  <c r="AH18" i="151"/>
  <c r="Z18" i="151"/>
  <c r="AA18" i="151"/>
  <c r="AE18" i="151"/>
  <c r="AD18" i="151"/>
  <c r="AC18" i="151"/>
  <c r="AG37" i="160"/>
  <c r="AC37" i="160"/>
  <c r="AA37" i="160"/>
  <c r="AB37" i="160"/>
  <c r="Z37" i="160"/>
  <c r="AF37" i="160"/>
  <c r="AH37" i="160"/>
  <c r="AE37" i="160"/>
  <c r="AD37" i="160"/>
  <c r="Y37" i="160"/>
  <c r="AB37" i="155"/>
  <c r="AE37" i="155"/>
  <c r="AA37" i="155"/>
  <c r="AF37" i="155"/>
  <c r="AH37" i="155"/>
  <c r="Z37" i="155"/>
  <c r="AC37" i="155"/>
  <c r="AD37" i="155"/>
  <c r="Y37" i="155"/>
  <c r="AG37" i="155"/>
  <c r="AH23" i="155"/>
  <c r="Z23" i="155"/>
  <c r="AD23" i="155"/>
  <c r="AC23" i="155"/>
  <c r="AB23" i="155"/>
  <c r="AG23" i="155"/>
  <c r="Y23" i="155"/>
  <c r="AA23" i="155"/>
  <c r="AF23" i="155"/>
  <c r="AE23" i="155"/>
  <c r="Y2" i="153"/>
  <c r="AE2" i="153"/>
  <c r="AH2" i="153"/>
  <c r="Z2" i="153"/>
  <c r="AA2" i="153"/>
  <c r="AG2" i="153"/>
  <c r="AB2" i="153"/>
  <c r="AF2" i="153"/>
  <c r="AD2" i="153"/>
  <c r="AC2" i="153"/>
  <c r="AD2" i="161"/>
  <c r="AA2" i="161"/>
  <c r="AC2" i="161"/>
  <c r="Y2" i="161"/>
  <c r="AF2" i="161"/>
  <c r="AH2" i="161"/>
  <c r="AE2" i="161"/>
  <c r="AB2" i="161"/>
  <c r="AG2" i="161"/>
  <c r="Z2" i="161"/>
  <c r="Y10" i="159"/>
  <c r="AD10" i="159"/>
  <c r="AH10" i="159"/>
  <c r="AG10" i="159"/>
  <c r="Z10" i="159"/>
  <c r="AB10" i="159"/>
  <c r="AF10" i="159"/>
  <c r="AE10" i="159"/>
  <c r="AA10" i="159"/>
  <c r="AC10" i="159"/>
  <c r="AC5" i="154"/>
  <c r="AF5" i="154"/>
  <c r="Z5" i="154"/>
  <c r="AH5" i="154"/>
  <c r="AA5" i="154"/>
  <c r="AG5" i="154"/>
  <c r="AB5" i="154"/>
  <c r="AD5" i="154"/>
  <c r="AE5" i="154"/>
  <c r="Y5" i="154"/>
  <c r="AD5" i="156"/>
  <c r="AH5" i="156"/>
  <c r="Z5" i="156"/>
  <c r="AB5" i="156"/>
  <c r="AE5" i="156"/>
  <c r="AC5" i="156"/>
  <c r="AG5" i="156"/>
  <c r="AA5" i="156"/>
  <c r="Y5" i="156"/>
  <c r="AF5" i="156"/>
  <c r="AA32" i="155"/>
  <c r="AG32" i="155"/>
  <c r="AC32" i="155"/>
  <c r="AH32" i="155"/>
  <c r="AF32" i="155"/>
  <c r="AD32" i="155"/>
  <c r="AE32" i="155"/>
  <c r="AB32" i="155"/>
  <c r="Y32" i="155"/>
  <c r="AJ32" i="155" s="1"/>
  <c r="Z32" i="155"/>
  <c r="Z32" i="162"/>
  <c r="AA32" i="162"/>
  <c r="AE32" i="162"/>
  <c r="AG32" i="162"/>
  <c r="AD32" i="162"/>
  <c r="Y32" i="162"/>
  <c r="AF32" i="162"/>
  <c r="AC32" i="162"/>
  <c r="AB32" i="162"/>
  <c r="AH32" i="162"/>
  <c r="AG13" i="152"/>
  <c r="Z13" i="152"/>
  <c r="Y13" i="152"/>
  <c r="AH13" i="152"/>
  <c r="AE13" i="152"/>
  <c r="AF13" i="152"/>
  <c r="AB13" i="152"/>
  <c r="AD13" i="152"/>
  <c r="AC13" i="152"/>
  <c r="AA13" i="152"/>
  <c r="Z13" i="151"/>
  <c r="AA13" i="151"/>
  <c r="AG13" i="151"/>
  <c r="AB13" i="151"/>
  <c r="Y13" i="151"/>
  <c r="AC13" i="151"/>
  <c r="AF13" i="151"/>
  <c r="AH13" i="151"/>
  <c r="AD13" i="151"/>
  <c r="AE13" i="151"/>
  <c r="AE16" i="152"/>
  <c r="AB16" i="152"/>
  <c r="AA16" i="152"/>
  <c r="AF16" i="152"/>
  <c r="AD16" i="152"/>
  <c r="AC16" i="152"/>
  <c r="Y16" i="152"/>
  <c r="Z16" i="152"/>
  <c r="AH16" i="152"/>
  <c r="AG16" i="152"/>
  <c r="AE16" i="165"/>
  <c r="AH16" i="165"/>
  <c r="Y16" i="165"/>
  <c r="AD16" i="165"/>
  <c r="Z16" i="165"/>
  <c r="AA16" i="165"/>
  <c r="AC16" i="165"/>
  <c r="AG16" i="165"/>
  <c r="AF16" i="165"/>
  <c r="AB16" i="165"/>
  <c r="Y31" i="161"/>
  <c r="AA31" i="161"/>
  <c r="AE31" i="161"/>
  <c r="AC31" i="161"/>
  <c r="AG31" i="161"/>
  <c r="AF31" i="161"/>
  <c r="AB31" i="161"/>
  <c r="Z31" i="161"/>
  <c r="AH31" i="161"/>
  <c r="AD31" i="161"/>
  <c r="AG31" i="154"/>
  <c r="Y31" i="154"/>
  <c r="AE31" i="154"/>
  <c r="AF31" i="154"/>
  <c r="AA31" i="154"/>
  <c r="AB31" i="154"/>
  <c r="AD31" i="154"/>
  <c r="Z31" i="154"/>
  <c r="AH31" i="154"/>
  <c r="AC31" i="154"/>
  <c r="AA19" i="152"/>
  <c r="AG19" i="152"/>
  <c r="AE19" i="152"/>
  <c r="AH19" i="152"/>
  <c r="AB19" i="152"/>
  <c r="AC19" i="152"/>
  <c r="Z19" i="152"/>
  <c r="AF19" i="152"/>
  <c r="Y19" i="152"/>
  <c r="AJ19" i="152" s="1"/>
  <c r="AD19" i="152"/>
  <c r="AH19" i="164"/>
  <c r="AC19" i="164"/>
  <c r="AB19" i="164"/>
  <c r="AF19" i="164"/>
  <c r="AG19" i="164"/>
  <c r="AD19" i="164"/>
  <c r="Y19" i="164"/>
  <c r="AJ19" i="164" s="1"/>
  <c r="Z19" i="164"/>
  <c r="AE19" i="164"/>
  <c r="AA19" i="164"/>
  <c r="AB12" i="151"/>
  <c r="Y12" i="151"/>
  <c r="AA12" i="151"/>
  <c r="AC12" i="151"/>
  <c r="AH12" i="151"/>
  <c r="Z12" i="151"/>
  <c r="AD12" i="151"/>
  <c r="AF12" i="151"/>
  <c r="AG12" i="151"/>
  <c r="AE12" i="151"/>
  <c r="Z12" i="159"/>
  <c r="AC12" i="159"/>
  <c r="AA12" i="159"/>
  <c r="AG12" i="159"/>
  <c r="AE12" i="159"/>
  <c r="AB12" i="159"/>
  <c r="AF12" i="159"/>
  <c r="Y12" i="159"/>
  <c r="AD12" i="159"/>
  <c r="AH12" i="159"/>
  <c r="AD24" i="160"/>
  <c r="Y24" i="160"/>
  <c r="AH24" i="160"/>
  <c r="Z24" i="160"/>
  <c r="AA24" i="160"/>
  <c r="AB24" i="160"/>
  <c r="AC24" i="160"/>
  <c r="AG24" i="160"/>
  <c r="AE24" i="160"/>
  <c r="AF24" i="160"/>
  <c r="AF24" i="157"/>
  <c r="AD24" i="157"/>
  <c r="AH24" i="157"/>
  <c r="Z24" i="157"/>
  <c r="AC24" i="157"/>
  <c r="AA24" i="157"/>
  <c r="Y24" i="157"/>
  <c r="AJ24" i="157" s="1"/>
  <c r="AB24" i="157"/>
  <c r="AE24" i="157"/>
  <c r="AG24" i="157"/>
  <c r="AH26" i="157"/>
  <c r="AD26" i="157"/>
  <c r="Y26" i="157"/>
  <c r="AF26" i="157"/>
  <c r="AG26" i="157"/>
  <c r="AB26" i="157"/>
  <c r="AC26" i="157"/>
  <c r="Z26" i="157"/>
  <c r="AE26" i="157"/>
  <c r="AA26" i="157"/>
  <c r="Y26" i="165"/>
  <c r="AC26" i="165"/>
  <c r="AH26" i="165"/>
  <c r="AB26" i="165"/>
  <c r="AA26" i="165"/>
  <c r="AF26" i="165"/>
  <c r="AD26" i="165"/>
  <c r="AG26" i="165"/>
  <c r="Z26" i="165"/>
  <c r="AE26" i="165"/>
  <c r="AB3" i="157"/>
  <c r="AC3" i="157"/>
  <c r="AG3" i="157"/>
  <c r="AF3" i="157"/>
  <c r="Y3" i="157"/>
  <c r="Z3" i="157"/>
  <c r="AA3" i="157"/>
  <c r="AD3" i="157"/>
  <c r="AE3" i="157"/>
  <c r="AH3" i="157"/>
  <c r="Y3" i="37"/>
  <c r="AD3" i="37"/>
  <c r="AC3" i="37"/>
  <c r="AG3" i="37"/>
  <c r="AB3" i="37"/>
  <c r="Z3" i="37"/>
  <c r="AA3" i="37"/>
  <c r="AF3" i="37"/>
  <c r="AE3" i="37"/>
  <c r="AH3" i="37"/>
  <c r="AH14" i="157"/>
  <c r="AC14" i="157"/>
  <c r="AD14" i="157"/>
  <c r="AF14" i="157"/>
  <c r="Z14" i="157"/>
  <c r="AB14" i="157"/>
  <c r="AE14" i="157"/>
  <c r="Y14" i="157"/>
  <c r="AA14" i="157"/>
  <c r="AG14" i="157"/>
  <c r="AC14" i="156"/>
  <c r="AE14" i="156"/>
  <c r="AG14" i="156"/>
  <c r="AD14" i="156"/>
  <c r="AA14" i="156"/>
  <c r="Y14" i="156"/>
  <c r="AF14" i="156"/>
  <c r="Z14" i="156"/>
  <c r="AH14" i="156"/>
  <c r="AB14" i="156"/>
  <c r="Z11" i="162"/>
  <c r="AE11" i="162"/>
  <c r="AC11" i="162"/>
  <c r="AA11" i="162"/>
  <c r="AB11" i="162"/>
  <c r="AH11" i="162"/>
  <c r="AF11" i="162"/>
  <c r="AD11" i="162"/>
  <c r="Y11" i="162"/>
  <c r="AJ11" i="162" s="1"/>
  <c r="AG11" i="162"/>
  <c r="AF11" i="164"/>
  <c r="AA11" i="164"/>
  <c r="AD11" i="164"/>
  <c r="AG11" i="164"/>
  <c r="AH11" i="164"/>
  <c r="AB11" i="164"/>
  <c r="AE11" i="164"/>
  <c r="AC11" i="164"/>
  <c r="Y11" i="164"/>
  <c r="Z11" i="164"/>
  <c r="AA29" i="156"/>
  <c r="AC29" i="156"/>
  <c r="AD29" i="156"/>
  <c r="AG29" i="156"/>
  <c r="AB29" i="156"/>
  <c r="Y29" i="156"/>
  <c r="AE29" i="156"/>
  <c r="AH29" i="156"/>
  <c r="Z29" i="156"/>
  <c r="AF29" i="156"/>
  <c r="AB29" i="157"/>
  <c r="Y29" i="157"/>
  <c r="AE29" i="157"/>
  <c r="AF29" i="157"/>
  <c r="AA29" i="157"/>
  <c r="AD29" i="157"/>
  <c r="AH29" i="157"/>
  <c r="Z29" i="157"/>
  <c r="AG29" i="157"/>
  <c r="AC29" i="157"/>
  <c r="Z20" i="153"/>
  <c r="Y20" i="153"/>
  <c r="AG20" i="153"/>
  <c r="AE20" i="153"/>
  <c r="AF20" i="153"/>
  <c r="AH20" i="153"/>
  <c r="AC20" i="153"/>
  <c r="AA20" i="153"/>
  <c r="AB20" i="153"/>
  <c r="AD20" i="153"/>
  <c r="AH20" i="158"/>
  <c r="Z20" i="158"/>
  <c r="AE20" i="158"/>
  <c r="AD20" i="158"/>
  <c r="AF20" i="158"/>
  <c r="AG20" i="158"/>
  <c r="AC20" i="158"/>
  <c r="AB20" i="158"/>
  <c r="Y20" i="158"/>
  <c r="AA20" i="158"/>
  <c r="Y35" i="155"/>
  <c r="AF35" i="155"/>
  <c r="AC35" i="155"/>
  <c r="AA35" i="155"/>
  <c r="AG35" i="155"/>
  <c r="AE35" i="155"/>
  <c r="AH35" i="155"/>
  <c r="AD35" i="155"/>
  <c r="Z35" i="155"/>
  <c r="AB35" i="155"/>
  <c r="AB35" i="162"/>
  <c r="AC35" i="162"/>
  <c r="Z35" i="162"/>
  <c r="AD35" i="162"/>
  <c r="AE35" i="162"/>
  <c r="AA35" i="162"/>
  <c r="Y35" i="162"/>
  <c r="AG35" i="162"/>
  <c r="AF35" i="162"/>
  <c r="AH35" i="162"/>
  <c r="Y4" i="153"/>
  <c r="AE4" i="153"/>
  <c r="AD4" i="153"/>
  <c r="AA4" i="153"/>
  <c r="AF4" i="153"/>
  <c r="AG4" i="153"/>
  <c r="AB4" i="153"/>
  <c r="AC4" i="153"/>
  <c r="Z4" i="153"/>
  <c r="AH4" i="153"/>
  <c r="Y4" i="157"/>
  <c r="AB4" i="157"/>
  <c r="AG4" i="157"/>
  <c r="AF4" i="157"/>
  <c r="AH4" i="157"/>
  <c r="Z4" i="157"/>
  <c r="AC4" i="157"/>
  <c r="AE4" i="157"/>
  <c r="AD4" i="157"/>
  <c r="AA4" i="157"/>
  <c r="AA30" i="164"/>
  <c r="Y30" i="164"/>
  <c r="AE30" i="164"/>
  <c r="Z30" i="164"/>
  <c r="AH30" i="164"/>
  <c r="AD30" i="164"/>
  <c r="AB30" i="164"/>
  <c r="AC30" i="164"/>
  <c r="AF30" i="164"/>
  <c r="AG30" i="164"/>
  <c r="AB30" i="165"/>
  <c r="Z30" i="165"/>
  <c r="AH30" i="165"/>
  <c r="AD30" i="165"/>
  <c r="AA30" i="165"/>
  <c r="AG30" i="165"/>
  <c r="AC30" i="165"/>
  <c r="AE30" i="165"/>
  <c r="Y30" i="165"/>
  <c r="AF30" i="165"/>
  <c r="AB33" i="157"/>
  <c r="AG33" i="157"/>
  <c r="AF33" i="157"/>
  <c r="AD33" i="157"/>
  <c r="Y33" i="157"/>
  <c r="AA33" i="157"/>
  <c r="AE33" i="157"/>
  <c r="AH33" i="157"/>
  <c r="AC33" i="157"/>
  <c r="Z33" i="157"/>
  <c r="AG33" i="37"/>
  <c r="AC33" i="37"/>
  <c r="Z33" i="37"/>
  <c r="Y33" i="37"/>
  <c r="AD33" i="37"/>
  <c r="AA33" i="37"/>
  <c r="AH33" i="37"/>
  <c r="AF33" i="37"/>
  <c r="AE33" i="37"/>
  <c r="AB33" i="37"/>
  <c r="AD28" i="155"/>
  <c r="AH28" i="155"/>
  <c r="AG28" i="155"/>
  <c r="AE28" i="155"/>
  <c r="AC28" i="155"/>
  <c r="AF28" i="155"/>
  <c r="Y28" i="155"/>
  <c r="AB28" i="155"/>
  <c r="Z28" i="155"/>
  <c r="AA28" i="155"/>
  <c r="AE28" i="151"/>
  <c r="AA28" i="151"/>
  <c r="AF28" i="151"/>
  <c r="AD28" i="151"/>
  <c r="AC28" i="151"/>
  <c r="Z28" i="151"/>
  <c r="AG28" i="151"/>
  <c r="Y28" i="151"/>
  <c r="AH28" i="151"/>
  <c r="AB28" i="151"/>
  <c r="AG15" i="160"/>
  <c r="AH15" i="160"/>
  <c r="AA15" i="160"/>
  <c r="Y15" i="160"/>
  <c r="AB15" i="160"/>
  <c r="AC15" i="160"/>
  <c r="AF15" i="160"/>
  <c r="AE15" i="160"/>
  <c r="Z15" i="160"/>
  <c r="AD15" i="160"/>
  <c r="AB15" i="165"/>
  <c r="AH15" i="165"/>
  <c r="AD15" i="165"/>
  <c r="Y15" i="165"/>
  <c r="AF15" i="165"/>
  <c r="AG15" i="165"/>
  <c r="AC15" i="165"/>
  <c r="AE15" i="165"/>
  <c r="AA15" i="165"/>
  <c r="Z15" i="165"/>
  <c r="AB25" i="158"/>
  <c r="AH25" i="158"/>
  <c r="Y25" i="158"/>
  <c r="AC25" i="158"/>
  <c r="AG25" i="158"/>
  <c r="Z25" i="158"/>
  <c r="AE25" i="158"/>
  <c r="AF25" i="158"/>
  <c r="AA25" i="158"/>
  <c r="AD25" i="158"/>
  <c r="AC25" i="151"/>
  <c r="AD25" i="151"/>
  <c r="AF25" i="151"/>
  <c r="Y25" i="151"/>
  <c r="AH25" i="151"/>
  <c r="AB25" i="151"/>
  <c r="AG25" i="151"/>
  <c r="AA25" i="151"/>
  <c r="Z25" i="151"/>
  <c r="AE25" i="151"/>
  <c r="Y8" i="151"/>
  <c r="AH8" i="151"/>
  <c r="AD8" i="151"/>
  <c r="AE8" i="151"/>
  <c r="AB8" i="151"/>
  <c r="Z8" i="151"/>
  <c r="AC8" i="151"/>
  <c r="AF8" i="151"/>
  <c r="AA8" i="151"/>
  <c r="AG8" i="151"/>
  <c r="AH8" i="161"/>
  <c r="AE8" i="161"/>
  <c r="AB8" i="161"/>
  <c r="AF8" i="161"/>
  <c r="AC8" i="161"/>
  <c r="Y8" i="161"/>
  <c r="AA8" i="161"/>
  <c r="Z8" i="161"/>
  <c r="AD8" i="161"/>
  <c r="AG8" i="161"/>
  <c r="AA7" i="156"/>
  <c r="AC7" i="156"/>
  <c r="Y7" i="156"/>
  <c r="AB7" i="156"/>
  <c r="AD7" i="156"/>
  <c r="AF7" i="156"/>
  <c r="AG7" i="156"/>
  <c r="AE7" i="156"/>
  <c r="Z7" i="156"/>
  <c r="AH7" i="156"/>
  <c r="AF7" i="163"/>
  <c r="AE7" i="163"/>
  <c r="AH7" i="163"/>
  <c r="AG7" i="163"/>
  <c r="AC7" i="163"/>
  <c r="Y7" i="163"/>
  <c r="AD7" i="163"/>
  <c r="AA7" i="163"/>
  <c r="Z7" i="163"/>
  <c r="AB7" i="163"/>
  <c r="Y9" i="153"/>
  <c r="AF9" i="153"/>
  <c r="AB9" i="153"/>
  <c r="AG9" i="153"/>
  <c r="Z9" i="153"/>
  <c r="AE9" i="153"/>
  <c r="AH9" i="153"/>
  <c r="AA9" i="153"/>
  <c r="AC9" i="153"/>
  <c r="AD9" i="153"/>
  <c r="AF9" i="162"/>
  <c r="AC9" i="162"/>
  <c r="AE9" i="162"/>
  <c r="AH9" i="162"/>
  <c r="AB9" i="162"/>
  <c r="AD9" i="162"/>
  <c r="AA9" i="162"/>
  <c r="Y9" i="162"/>
  <c r="AG9" i="162"/>
  <c r="Z9" i="162"/>
  <c r="AC22" i="37"/>
  <c r="AG22" i="37"/>
  <c r="AF22" i="37"/>
  <c r="AA22" i="37"/>
  <c r="AD22" i="37"/>
  <c r="Y22" i="37"/>
  <c r="AE22" i="37"/>
  <c r="AH22" i="37"/>
  <c r="AB22" i="37"/>
  <c r="Z22" i="37"/>
  <c r="AH22" i="158"/>
  <c r="AA22" i="158"/>
  <c r="AE22" i="158"/>
  <c r="AG22" i="158"/>
  <c r="AC22" i="158"/>
  <c r="Z22" i="158"/>
  <c r="AF22" i="158"/>
  <c r="AB22" i="158"/>
  <c r="AD22" i="158"/>
  <c r="Y22" i="158"/>
  <c r="AE34" i="156"/>
  <c r="AC34" i="156"/>
  <c r="Z34" i="156"/>
  <c r="AD34" i="156"/>
  <c r="AB34" i="156"/>
  <c r="Y34" i="156"/>
  <c r="AF34" i="156"/>
  <c r="AG34" i="156"/>
  <c r="AA34" i="156"/>
  <c r="AH34" i="156"/>
  <c r="Z34" i="158"/>
  <c r="AH34" i="158"/>
  <c r="AC34" i="158"/>
  <c r="Y34" i="158"/>
  <c r="AD34" i="158"/>
  <c r="AG34" i="158"/>
  <c r="AA34" i="158"/>
  <c r="AE34" i="158"/>
  <c r="AB34" i="158"/>
  <c r="AF34" i="158"/>
  <c r="AB6" i="159"/>
  <c r="AG6" i="159"/>
  <c r="AC6" i="159"/>
  <c r="AH6" i="159"/>
  <c r="Y6" i="159"/>
  <c r="AJ6" i="159" s="1"/>
  <c r="Z6" i="159"/>
  <c r="AE6" i="159"/>
  <c r="AD6" i="159"/>
  <c r="AF6" i="159"/>
  <c r="AA6" i="159"/>
  <c r="AC6" i="152"/>
  <c r="AA6" i="152"/>
  <c r="Z6" i="152"/>
  <c r="AF6" i="152"/>
  <c r="Y6" i="152"/>
  <c r="AH6" i="152"/>
  <c r="AE6" i="152"/>
  <c r="AB6" i="152"/>
  <c r="AG6" i="152"/>
  <c r="AD6" i="152"/>
  <c r="AB21" i="164"/>
  <c r="AF21" i="164"/>
  <c r="AE21" i="164"/>
  <c r="Z21" i="164"/>
  <c r="AG21" i="164"/>
  <c r="AH21" i="164"/>
  <c r="AC21" i="164"/>
  <c r="Y21" i="164"/>
  <c r="AD21" i="164"/>
  <c r="AA21" i="164"/>
  <c r="Z21" i="161"/>
  <c r="AC21" i="161"/>
  <c r="Y21" i="161"/>
  <c r="AB21" i="161"/>
  <c r="AD21" i="161"/>
  <c r="AF21" i="161"/>
  <c r="AA21" i="161"/>
  <c r="AE21" i="161"/>
  <c r="AG21" i="161"/>
  <c r="AH21" i="161"/>
  <c r="AB27" i="161"/>
  <c r="AF27" i="161"/>
  <c r="AE27" i="161"/>
  <c r="AA27" i="161"/>
  <c r="Y27" i="161"/>
  <c r="AJ27" i="161" s="1"/>
  <c r="AG27" i="161"/>
  <c r="AD27" i="161"/>
  <c r="AH27" i="161"/>
  <c r="Z27" i="161"/>
  <c r="AC27" i="161"/>
  <c r="Y27" i="159"/>
  <c r="AH27" i="159"/>
  <c r="AD27" i="159"/>
  <c r="AF27" i="159"/>
  <c r="AB27" i="159"/>
  <c r="AC27" i="159"/>
  <c r="AE27" i="159"/>
  <c r="AG27" i="159"/>
  <c r="AA27" i="159"/>
  <c r="Z27" i="159"/>
  <c r="AB36" i="159"/>
  <c r="AG36" i="159"/>
  <c r="AH36" i="159"/>
  <c r="AC36" i="159"/>
  <c r="AD36" i="159"/>
  <c r="Y36" i="159"/>
  <c r="Z36" i="159"/>
  <c r="AF36" i="159"/>
  <c r="AA36" i="159"/>
  <c r="AE36" i="159"/>
  <c r="AG36" i="153"/>
  <c r="AC36" i="153"/>
  <c r="AF36" i="153"/>
  <c r="Y36" i="153"/>
  <c r="AH36" i="153"/>
  <c r="AB36" i="153"/>
  <c r="AE36" i="153"/>
  <c r="Z36" i="153"/>
  <c r="AD36" i="153"/>
  <c r="AA36" i="153"/>
  <c r="AD17" i="158"/>
  <c r="AA17" i="158"/>
  <c r="Z17" i="158"/>
  <c r="AB17" i="158"/>
  <c r="Y17" i="158"/>
  <c r="AJ17" i="158" s="1"/>
  <c r="AF17" i="158"/>
  <c r="AG17" i="158"/>
  <c r="AH17" i="158"/>
  <c r="AE17" i="158"/>
  <c r="AC17" i="158"/>
  <c r="AH17" i="155"/>
  <c r="AD17" i="155"/>
  <c r="Y17" i="155"/>
  <c r="AJ17" i="155" s="1"/>
  <c r="AF17" i="155"/>
  <c r="AE17" i="155"/>
  <c r="AC17" i="155"/>
  <c r="AB17" i="155"/>
  <c r="AG17" i="155"/>
  <c r="AA17" i="155"/>
  <c r="Z17" i="155"/>
  <c r="AB18" i="160"/>
  <c r="AG18" i="160"/>
  <c r="AC18" i="160"/>
  <c r="AF18" i="160"/>
  <c r="AA18" i="160"/>
  <c r="AD18" i="160"/>
  <c r="Y18" i="160"/>
  <c r="Z18" i="160"/>
  <c r="AE18" i="160"/>
  <c r="AH18" i="160"/>
  <c r="AG18" i="163"/>
  <c r="AF18" i="163"/>
  <c r="AC18" i="163"/>
  <c r="AB18" i="163"/>
  <c r="AH18" i="163"/>
  <c r="AE18" i="163"/>
  <c r="AA18" i="163"/>
  <c r="AD18" i="163"/>
  <c r="Y18" i="163"/>
  <c r="Z18" i="163"/>
  <c r="Y37" i="153"/>
  <c r="AH37" i="153"/>
  <c r="AD37" i="153"/>
  <c r="Z37" i="153"/>
  <c r="AG37" i="153"/>
  <c r="AF37" i="153"/>
  <c r="AC37" i="153"/>
  <c r="AE37" i="153"/>
  <c r="AB37" i="153"/>
  <c r="AA37" i="153"/>
  <c r="AA37" i="161"/>
  <c r="AE37" i="161"/>
  <c r="AF37" i="161"/>
  <c r="AG37" i="161"/>
  <c r="AD37" i="161"/>
  <c r="AH37" i="161"/>
  <c r="AB37" i="161"/>
  <c r="Y37" i="161"/>
  <c r="Z37" i="161"/>
  <c r="AC37" i="161"/>
  <c r="AG23" i="151"/>
  <c r="AA23" i="151"/>
  <c r="AF23" i="151"/>
  <c r="AD23" i="151"/>
  <c r="Y23" i="151"/>
  <c r="AH23" i="151"/>
  <c r="AB23" i="151"/>
  <c r="AC23" i="151"/>
  <c r="AE23" i="151"/>
  <c r="Z23" i="151"/>
  <c r="AF23" i="164"/>
  <c r="Z23" i="164"/>
  <c r="AA23" i="164"/>
  <c r="Y23" i="164"/>
  <c r="AB23" i="164"/>
  <c r="AD23" i="164"/>
  <c r="AH23" i="164"/>
  <c r="AG23" i="164"/>
  <c r="AC23" i="164"/>
  <c r="AE23" i="164"/>
  <c r="AB2" i="159"/>
  <c r="AA2" i="159"/>
  <c r="Z2" i="159"/>
  <c r="AE2" i="159"/>
  <c r="AC2" i="159"/>
  <c r="Y2" i="159"/>
  <c r="AH2" i="159"/>
  <c r="AG2" i="159"/>
  <c r="AF2" i="159"/>
  <c r="AD2" i="159"/>
  <c r="Z2" i="151"/>
  <c r="AC2" i="151"/>
  <c r="AH2" i="151"/>
  <c r="AB2" i="151"/>
  <c r="AA2" i="151"/>
  <c r="AF2" i="151"/>
  <c r="AG2" i="151"/>
  <c r="Y2" i="151"/>
  <c r="AD2" i="151"/>
  <c r="AE2" i="151"/>
  <c r="AF10" i="157"/>
  <c r="AA10" i="157"/>
  <c r="AB10" i="157"/>
  <c r="Z10" i="157"/>
  <c r="AH10" i="157"/>
  <c r="AD10" i="157"/>
  <c r="AE10" i="157"/>
  <c r="Y10" i="157"/>
  <c r="AG10" i="157"/>
  <c r="AC10" i="157"/>
  <c r="AA10" i="151"/>
  <c r="AC10" i="151"/>
  <c r="AD10" i="151"/>
  <c r="AF10" i="151"/>
  <c r="Y10" i="151"/>
  <c r="AH10" i="151"/>
  <c r="AG10" i="151"/>
  <c r="Z10" i="151"/>
  <c r="AB10" i="151"/>
  <c r="AE10" i="151"/>
  <c r="AA5" i="165"/>
  <c r="AH5" i="165"/>
  <c r="AB5" i="165"/>
  <c r="AF5" i="165"/>
  <c r="Z5" i="165"/>
  <c r="AG5" i="165"/>
  <c r="Y5" i="165"/>
  <c r="AD5" i="165"/>
  <c r="AC5" i="165"/>
  <c r="AE5" i="165"/>
  <c r="AC16" i="155"/>
  <c r="AF16" i="155"/>
  <c r="AA16" i="155"/>
  <c r="Z16" i="155"/>
  <c r="AE16" i="155"/>
  <c r="AG16" i="155"/>
  <c r="AD16" i="155"/>
  <c r="AB16" i="155"/>
  <c r="AH16" i="155"/>
  <c r="Y16" i="155"/>
  <c r="AH12" i="154"/>
  <c r="AG12" i="154"/>
  <c r="Y12" i="154"/>
  <c r="AA12" i="154"/>
  <c r="AB12" i="154"/>
  <c r="AF12" i="154"/>
  <c r="AC12" i="154"/>
  <c r="AD12" i="154"/>
  <c r="Z12" i="154"/>
  <c r="AE12" i="154"/>
  <c r="Z14" i="153"/>
  <c r="AH14" i="153"/>
  <c r="AC14" i="153"/>
  <c r="AA14" i="153"/>
  <c r="Y14" i="153"/>
  <c r="AG14" i="153"/>
  <c r="AB14" i="153"/>
  <c r="AD14" i="153"/>
  <c r="AE14" i="153"/>
  <c r="AF14" i="153"/>
  <c r="AF14" i="151"/>
  <c r="AG14" i="151"/>
  <c r="Y14" i="151"/>
  <c r="AD14" i="151"/>
  <c r="AH14" i="151"/>
  <c r="AE14" i="151"/>
  <c r="AB14" i="151"/>
  <c r="Z14" i="151"/>
  <c r="AA14" i="151"/>
  <c r="AC14" i="151"/>
  <c r="AC20" i="163"/>
  <c r="Z20" i="163"/>
  <c r="AE20" i="163"/>
  <c r="AG20" i="163"/>
  <c r="AA20" i="163"/>
  <c r="AH20" i="163"/>
  <c r="AD20" i="163"/>
  <c r="AF20" i="163"/>
  <c r="Y20" i="163"/>
  <c r="AB20" i="163"/>
  <c r="AG35" i="154"/>
  <c r="AE35" i="154"/>
  <c r="AF35" i="154"/>
  <c r="AH35" i="154"/>
  <c r="AB35" i="154"/>
  <c r="Y35" i="154"/>
  <c r="AA35" i="154"/>
  <c r="AC35" i="154"/>
  <c r="Z35" i="154"/>
  <c r="AD35" i="154"/>
  <c r="AG4" i="152"/>
  <c r="AD4" i="152"/>
  <c r="Y4" i="152"/>
  <c r="AH4" i="152"/>
  <c r="AF4" i="152"/>
  <c r="AB4" i="152"/>
  <c r="AE4" i="152"/>
  <c r="AC4" i="152"/>
  <c r="Z4" i="152"/>
  <c r="AA4" i="152"/>
  <c r="AH4" i="159"/>
  <c r="AD4" i="159"/>
  <c r="AE4" i="159"/>
  <c r="AC4" i="159"/>
  <c r="Z4" i="159"/>
  <c r="AF4" i="159"/>
  <c r="AB4" i="159"/>
  <c r="AG4" i="159"/>
  <c r="AA4" i="159"/>
  <c r="Y4" i="159"/>
  <c r="AD30" i="159"/>
  <c r="AH30" i="159"/>
  <c r="AG30" i="159"/>
  <c r="AE30" i="159"/>
  <c r="Y30" i="159"/>
  <c r="AB30" i="159"/>
  <c r="AC30" i="159"/>
  <c r="Z30" i="159"/>
  <c r="AA30" i="159"/>
  <c r="AF30" i="159"/>
  <c r="AC30" i="162"/>
  <c r="Z30" i="162"/>
  <c r="AE30" i="162"/>
  <c r="AF30" i="162"/>
  <c r="AD30" i="162"/>
  <c r="AH30" i="162"/>
  <c r="Y30" i="162"/>
  <c r="AA30" i="162"/>
  <c r="AB30" i="162"/>
  <c r="AG30" i="162"/>
  <c r="AF33" i="156"/>
  <c r="AB33" i="156"/>
  <c r="AC33" i="156"/>
  <c r="Y33" i="156"/>
  <c r="AG33" i="156"/>
  <c r="Z33" i="156"/>
  <c r="AE33" i="156"/>
  <c r="AA33" i="156"/>
  <c r="AD33" i="156"/>
  <c r="AH33" i="156"/>
  <c r="AC33" i="161"/>
  <c r="AH33" i="161"/>
  <c r="AA33" i="161"/>
  <c r="AF33" i="161"/>
  <c r="Y33" i="161"/>
  <c r="AJ33" i="161" s="1"/>
  <c r="AG33" i="161"/>
  <c r="AD33" i="161"/>
  <c r="AE33" i="161"/>
  <c r="AB33" i="161"/>
  <c r="Z33" i="161"/>
  <c r="AH28" i="153"/>
  <c r="AB28" i="153"/>
  <c r="AD28" i="153"/>
  <c r="AE28" i="153"/>
  <c r="Z28" i="153"/>
  <c r="AG28" i="153"/>
  <c r="AF28" i="153"/>
  <c r="AC28" i="153"/>
  <c r="Y28" i="153"/>
  <c r="AA28" i="153"/>
  <c r="AC28" i="163"/>
  <c r="AH28" i="163"/>
  <c r="AF28" i="163"/>
  <c r="AB28" i="163"/>
  <c r="AG28" i="163"/>
  <c r="AA28" i="163"/>
  <c r="Y28" i="163"/>
  <c r="AE28" i="163"/>
  <c r="AD28" i="163"/>
  <c r="Z28" i="163"/>
  <c r="AF15" i="163"/>
  <c r="Y15" i="163"/>
  <c r="Z15" i="163"/>
  <c r="AE15" i="163"/>
  <c r="AH15" i="163"/>
  <c r="AB15" i="163"/>
  <c r="AD15" i="163"/>
  <c r="AA15" i="163"/>
  <c r="AG15" i="163"/>
  <c r="AC15" i="163"/>
  <c r="Y15" i="154"/>
  <c r="AA15" i="154"/>
  <c r="AH15" i="154"/>
  <c r="AE15" i="154"/>
  <c r="AD15" i="154"/>
  <c r="AC15" i="154"/>
  <c r="AG15" i="154"/>
  <c r="AF15" i="154"/>
  <c r="AB15" i="154"/>
  <c r="Z15" i="154"/>
  <c r="AF25" i="165"/>
  <c r="AB25" i="165"/>
  <c r="AH25" i="165"/>
  <c r="AD25" i="165"/>
  <c r="Y25" i="165"/>
  <c r="AA25" i="165"/>
  <c r="AE25" i="165"/>
  <c r="AC25" i="165"/>
  <c r="Z25" i="165"/>
  <c r="AG25" i="165"/>
  <c r="AA25" i="161"/>
  <c r="AC25" i="161"/>
  <c r="AE25" i="161"/>
  <c r="AG25" i="161"/>
  <c r="AF25" i="161"/>
  <c r="AD25" i="161"/>
  <c r="Z25" i="161"/>
  <c r="AB25" i="161"/>
  <c r="Y25" i="161"/>
  <c r="AJ25" i="161" s="1"/>
  <c r="AH25" i="161"/>
  <c r="AF8" i="165"/>
  <c r="AE8" i="165"/>
  <c r="AA8" i="165"/>
  <c r="AC8" i="165"/>
  <c r="AB8" i="165"/>
  <c r="AH8" i="165"/>
  <c r="AD8" i="165"/>
  <c r="AG8" i="165"/>
  <c r="Y8" i="165"/>
  <c r="Z8" i="165"/>
  <c r="AD8" i="164"/>
  <c r="Y8" i="164"/>
  <c r="AC8" i="164"/>
  <c r="AG8" i="164"/>
  <c r="AA8" i="164"/>
  <c r="AF8" i="164"/>
  <c r="Z8" i="164"/>
  <c r="AH8" i="164"/>
  <c r="AE8" i="164"/>
  <c r="AB8" i="164"/>
  <c r="Z7" i="155"/>
  <c r="AC7" i="155"/>
  <c r="AF7" i="155"/>
  <c r="Y7" i="155"/>
  <c r="AD7" i="155"/>
  <c r="AG7" i="155"/>
  <c r="AA7" i="155"/>
  <c r="AH7" i="155"/>
  <c r="AB7" i="155"/>
  <c r="AE7" i="155"/>
  <c r="AD7" i="158"/>
  <c r="AG7" i="158"/>
  <c r="Z7" i="158"/>
  <c r="AA7" i="158"/>
  <c r="AF7" i="158"/>
  <c r="Y7" i="158"/>
  <c r="AE7" i="158"/>
  <c r="AH7" i="158"/>
  <c r="AB7" i="158"/>
  <c r="AC7" i="158"/>
  <c r="AF9" i="158"/>
  <c r="AB9" i="158"/>
  <c r="AA9" i="158"/>
  <c r="Y9" i="158"/>
  <c r="AD9" i="158"/>
  <c r="AC9" i="158"/>
  <c r="AE9" i="158"/>
  <c r="AH9" i="158"/>
  <c r="AG9" i="158"/>
  <c r="Z9" i="158"/>
  <c r="AE9" i="160"/>
  <c r="AB9" i="160"/>
  <c r="AC9" i="160"/>
  <c r="Y9" i="160"/>
  <c r="AF9" i="160"/>
  <c r="AH9" i="160"/>
  <c r="AG9" i="160"/>
  <c r="Z9" i="160"/>
  <c r="AD9" i="160"/>
  <c r="AA9" i="160"/>
  <c r="AH22" i="156"/>
  <c r="AE22" i="156"/>
  <c r="Y22" i="156"/>
  <c r="AJ22" i="156" s="1"/>
  <c r="AB22" i="156"/>
  <c r="AG22" i="156"/>
  <c r="AA22" i="156"/>
  <c r="Z22" i="156"/>
  <c r="AF22" i="156"/>
  <c r="AD22" i="156"/>
  <c r="AC22" i="156"/>
  <c r="AB22" i="163"/>
  <c r="AE22" i="163"/>
  <c r="Y22" i="163"/>
  <c r="AA22" i="163"/>
  <c r="AC22" i="163"/>
  <c r="AH22" i="163"/>
  <c r="AD22" i="163"/>
  <c r="AF22" i="163"/>
  <c r="AG22" i="163"/>
  <c r="Z22" i="163"/>
  <c r="Z34" i="153"/>
  <c r="AF34" i="153"/>
  <c r="AA34" i="153"/>
  <c r="AH34" i="153"/>
  <c r="AD34" i="153"/>
  <c r="AB34" i="153"/>
  <c r="AE34" i="153"/>
  <c r="AC34" i="153"/>
  <c r="Y34" i="153"/>
  <c r="AG34" i="153"/>
  <c r="AC34" i="152"/>
  <c r="AD34" i="152"/>
  <c r="Z34" i="152"/>
  <c r="AG34" i="152"/>
  <c r="AB34" i="152"/>
  <c r="AA34" i="152"/>
  <c r="AF34" i="152"/>
  <c r="Y34" i="152"/>
  <c r="AE34" i="152"/>
  <c r="AH34" i="152"/>
  <c r="AB6" i="165"/>
  <c r="AF6" i="165"/>
  <c r="Y6" i="165"/>
  <c r="AJ6" i="165" s="1"/>
  <c r="AE6" i="165"/>
  <c r="AD6" i="165"/>
  <c r="AH6" i="165"/>
  <c r="Z6" i="165"/>
  <c r="AC6" i="165"/>
  <c r="AA6" i="165"/>
  <c r="AG6" i="165"/>
  <c r="AE6" i="161"/>
  <c r="AG6" i="161"/>
  <c r="Z6" i="161"/>
  <c r="AA6" i="161"/>
  <c r="AB6" i="161"/>
  <c r="AH6" i="161"/>
  <c r="AC6" i="161"/>
  <c r="AD6" i="161"/>
  <c r="AF6" i="161"/>
  <c r="Y6" i="161"/>
  <c r="AG21" i="159"/>
  <c r="Z21" i="159"/>
  <c r="AF21" i="159"/>
  <c r="AH21" i="159"/>
  <c r="AA21" i="159"/>
  <c r="Y21" i="159"/>
  <c r="AE21" i="159"/>
  <c r="AD21" i="159"/>
  <c r="AC21" i="159"/>
  <c r="AB21" i="159"/>
  <c r="AF21" i="156"/>
  <c r="AG21" i="156"/>
  <c r="AH21" i="156"/>
  <c r="AD21" i="156"/>
  <c r="Y21" i="156"/>
  <c r="AJ21" i="156" s="1"/>
  <c r="Z21" i="156"/>
  <c r="AA21" i="156"/>
  <c r="AB21" i="156"/>
  <c r="AE21" i="156"/>
  <c r="AC21" i="156"/>
  <c r="AG27" i="157"/>
  <c r="AH27" i="157"/>
  <c r="AA27" i="157"/>
  <c r="AF27" i="157"/>
  <c r="Y27" i="157"/>
  <c r="AE27" i="157"/>
  <c r="AD27" i="157"/>
  <c r="AB27" i="157"/>
  <c r="Z27" i="157"/>
  <c r="AC27" i="157"/>
  <c r="AC27" i="152"/>
  <c r="AD27" i="152"/>
  <c r="AB27" i="152"/>
  <c r="AA27" i="152"/>
  <c r="AG27" i="152"/>
  <c r="Y27" i="152"/>
  <c r="AE27" i="152"/>
  <c r="AH27" i="152"/>
  <c r="AF27" i="152"/>
  <c r="Z27" i="152"/>
  <c r="AH36" i="164"/>
  <c r="AD36" i="164"/>
  <c r="Y36" i="164"/>
  <c r="Z36" i="164"/>
  <c r="AB36" i="164"/>
  <c r="AE36" i="164"/>
  <c r="AF36" i="164"/>
  <c r="AG36" i="164"/>
  <c r="AA36" i="164"/>
  <c r="AC36" i="164"/>
  <c r="AE36" i="163"/>
  <c r="AB36" i="163"/>
  <c r="Y36" i="163"/>
  <c r="AH36" i="163"/>
  <c r="AG36" i="163"/>
  <c r="Z36" i="163"/>
  <c r="AF36" i="163"/>
  <c r="AA36" i="163"/>
  <c r="AD36" i="163"/>
  <c r="AC36" i="163"/>
  <c r="AG17" i="165"/>
  <c r="Z17" i="165"/>
  <c r="AC17" i="165"/>
  <c r="AF17" i="165"/>
  <c r="AD17" i="165"/>
  <c r="Y17" i="165"/>
  <c r="AE17" i="165"/>
  <c r="AH17" i="165"/>
  <c r="AB17" i="165"/>
  <c r="AA17" i="165"/>
  <c r="Y17" i="154"/>
  <c r="AE17" i="154"/>
  <c r="AG17" i="154"/>
  <c r="AH17" i="154"/>
  <c r="AC17" i="154"/>
  <c r="AB17" i="154"/>
  <c r="AF17" i="154"/>
  <c r="AA17" i="154"/>
  <c r="AD17" i="154"/>
  <c r="Z17" i="154"/>
  <c r="AC18" i="164"/>
  <c r="Z18" i="164"/>
  <c r="AB18" i="164"/>
  <c r="AD18" i="164"/>
  <c r="AF18" i="164"/>
  <c r="AH18" i="164"/>
  <c r="AG18" i="164"/>
  <c r="Y18" i="164"/>
  <c r="AE18" i="164"/>
  <c r="AA18" i="164"/>
  <c r="Z18" i="162"/>
  <c r="Y18" i="162"/>
  <c r="AD18" i="162"/>
  <c r="AF18" i="162"/>
  <c r="AC18" i="162"/>
  <c r="AG18" i="162"/>
  <c r="AH18" i="162"/>
  <c r="AE18" i="162"/>
  <c r="AA18" i="162"/>
  <c r="AB18" i="162"/>
  <c r="AG37" i="163"/>
  <c r="AC37" i="163"/>
  <c r="AF37" i="163"/>
  <c r="Z37" i="163"/>
  <c r="Y37" i="163"/>
  <c r="AA37" i="163"/>
  <c r="AD37" i="163"/>
  <c r="AB37" i="163"/>
  <c r="AH37" i="163"/>
  <c r="AE37" i="163"/>
  <c r="AC37" i="156"/>
  <c r="Y37" i="156"/>
  <c r="AG37" i="156"/>
  <c r="AD37" i="156"/>
  <c r="Z37" i="156"/>
  <c r="AB37" i="156"/>
  <c r="AA37" i="156"/>
  <c r="AF37" i="156"/>
  <c r="AH37" i="156"/>
  <c r="AE37" i="156"/>
  <c r="AD23" i="37"/>
  <c r="AF23" i="37"/>
  <c r="AA23" i="37"/>
  <c r="AC23" i="37"/>
  <c r="AH23" i="37"/>
  <c r="AB23" i="37"/>
  <c r="AG23" i="37"/>
  <c r="Z23" i="37"/>
  <c r="Y23" i="37"/>
  <c r="AE23" i="37"/>
  <c r="AF23" i="159"/>
  <c r="AH23" i="159"/>
  <c r="AG23" i="159"/>
  <c r="Y23" i="159"/>
  <c r="AA23" i="159"/>
  <c r="AC23" i="159"/>
  <c r="AD23" i="159"/>
  <c r="AB23" i="159"/>
  <c r="Z23" i="159"/>
  <c r="AE23" i="159"/>
  <c r="Y2" i="158"/>
  <c r="AE2" i="158"/>
  <c r="AD2" i="158"/>
  <c r="AA2" i="158"/>
  <c r="AC2" i="158"/>
  <c r="AB2" i="158"/>
  <c r="Z2" i="158"/>
  <c r="AG2" i="158"/>
  <c r="AF2" i="158"/>
  <c r="AH2" i="158"/>
  <c r="Z2" i="154"/>
  <c r="AH2" i="154"/>
  <c r="AE2" i="154"/>
  <c r="Y2" i="154"/>
  <c r="AF2" i="154"/>
  <c r="AC2" i="154"/>
  <c r="AD2" i="154"/>
  <c r="AA2" i="154"/>
  <c r="AG2" i="154"/>
  <c r="AB2" i="154"/>
  <c r="AE10" i="161"/>
  <c r="Z10" i="161"/>
  <c r="AF10" i="161"/>
  <c r="AH10" i="161"/>
  <c r="AC10" i="161"/>
  <c r="AA10" i="161"/>
  <c r="AD10" i="161"/>
  <c r="AG10" i="161"/>
  <c r="AB10" i="161"/>
  <c r="Y10" i="161"/>
  <c r="Z10" i="158"/>
  <c r="AF10" i="158"/>
  <c r="AH10" i="158"/>
  <c r="AG10" i="158"/>
  <c r="AA10" i="158"/>
  <c r="Y10" i="158"/>
  <c r="AE10" i="158"/>
  <c r="AD10" i="158"/>
  <c r="AB10" i="158"/>
  <c r="AC10" i="158"/>
  <c r="AA32" i="161"/>
  <c r="Z32" i="161"/>
  <c r="AH32" i="161"/>
  <c r="AC32" i="161"/>
  <c r="AF32" i="161"/>
  <c r="AG32" i="161"/>
  <c r="AB32" i="161"/>
  <c r="AE32" i="161"/>
  <c r="Y32" i="161"/>
  <c r="AD32" i="161"/>
  <c r="AC19" i="157"/>
  <c r="AA19" i="157"/>
  <c r="AF19" i="157"/>
  <c r="AG19" i="157"/>
  <c r="Y19" i="157"/>
  <c r="AB19" i="157"/>
  <c r="AE19" i="157"/>
  <c r="Z19" i="157"/>
  <c r="AD19" i="157"/>
  <c r="AH19" i="157"/>
  <c r="Z5" i="163"/>
  <c r="AG5" i="163"/>
  <c r="AB5" i="163"/>
  <c r="AH5" i="163"/>
  <c r="AA5" i="163"/>
  <c r="AF5" i="163"/>
  <c r="Y5" i="163"/>
  <c r="AJ5" i="163" s="1"/>
  <c r="AE5" i="163"/>
  <c r="AD5" i="163"/>
  <c r="AC5" i="163"/>
  <c r="AG3" i="163"/>
  <c r="Z3" i="163"/>
  <c r="AD3" i="163"/>
  <c r="AC3" i="163"/>
  <c r="Y3" i="163"/>
  <c r="AJ3" i="163" s="1"/>
  <c r="AA3" i="163"/>
  <c r="AB3" i="163"/>
  <c r="AH3" i="163"/>
  <c r="AF3" i="163"/>
  <c r="AE3" i="163"/>
  <c r="AB4" i="151"/>
  <c r="AC4" i="151"/>
  <c r="AE4" i="151"/>
  <c r="Y4" i="151"/>
  <c r="AH4" i="151"/>
  <c r="AA4" i="151"/>
  <c r="AD4" i="151"/>
  <c r="AF4" i="151"/>
  <c r="AG4" i="151"/>
  <c r="Z4" i="151"/>
  <c r="AD15" i="37"/>
  <c r="AC15" i="37"/>
  <c r="AF15" i="37"/>
  <c r="Y15" i="37"/>
  <c r="AE15" i="37"/>
  <c r="AB15" i="37"/>
  <c r="AH15" i="37"/>
  <c r="AG15" i="37"/>
  <c r="Z15" i="37"/>
  <c r="AA15" i="37"/>
  <c r="AB7" i="154"/>
  <c r="AA7" i="154"/>
  <c r="AF7" i="154"/>
  <c r="AD7" i="154"/>
  <c r="Y7" i="154"/>
  <c r="AE7" i="154"/>
  <c r="AG7" i="154"/>
  <c r="Z7" i="154"/>
  <c r="AC7" i="154"/>
  <c r="AH7" i="154"/>
  <c r="Z7" i="152"/>
  <c r="AG7" i="152"/>
  <c r="AE7" i="152"/>
  <c r="AF7" i="152"/>
  <c r="AA7" i="152"/>
  <c r="AH7" i="152"/>
  <c r="AC7" i="152"/>
  <c r="Y7" i="152"/>
  <c r="AD7" i="152"/>
  <c r="AB7" i="152"/>
  <c r="AG9" i="161"/>
  <c r="AD9" i="161"/>
  <c r="AC9" i="161"/>
  <c r="Y9" i="161"/>
  <c r="AA9" i="161"/>
  <c r="AE9" i="161"/>
  <c r="Z9" i="161"/>
  <c r="AF9" i="161"/>
  <c r="AB9" i="161"/>
  <c r="AH9" i="161"/>
  <c r="AG9" i="151"/>
  <c r="AB9" i="151"/>
  <c r="AE9" i="151"/>
  <c r="Y9" i="151"/>
  <c r="Z9" i="151"/>
  <c r="AD9" i="151"/>
  <c r="AH9" i="151"/>
  <c r="AF9" i="151"/>
  <c r="AA9" i="151"/>
  <c r="AC9" i="151"/>
  <c r="AB22" i="160"/>
  <c r="Y22" i="160"/>
  <c r="AC22" i="160"/>
  <c r="AH22" i="160"/>
  <c r="AG22" i="160"/>
  <c r="AA22" i="160"/>
  <c r="Z22" i="160"/>
  <c r="AD22" i="160"/>
  <c r="AE22" i="160"/>
  <c r="AF22" i="160"/>
  <c r="AB22" i="155"/>
  <c r="Y22" i="155"/>
  <c r="AC22" i="155"/>
  <c r="AF22" i="155"/>
  <c r="AG22" i="155"/>
  <c r="AA22" i="155"/>
  <c r="Z22" i="155"/>
  <c r="AD22" i="155"/>
  <c r="AH22" i="155"/>
  <c r="AE22" i="155"/>
  <c r="AF6" i="153"/>
  <c r="AD6" i="153"/>
  <c r="AB6" i="153"/>
  <c r="AC6" i="153"/>
  <c r="Y6" i="153"/>
  <c r="AA6" i="153"/>
  <c r="AH6" i="153"/>
  <c r="Z6" i="153"/>
  <c r="AG6" i="153"/>
  <c r="AE6" i="153"/>
  <c r="AG21" i="153"/>
  <c r="Y21" i="153"/>
  <c r="AB21" i="153"/>
  <c r="AD21" i="153"/>
  <c r="AC21" i="153"/>
  <c r="AE21" i="153"/>
  <c r="AF21" i="153"/>
  <c r="AH21" i="153"/>
  <c r="Z21" i="153"/>
  <c r="AA21" i="153"/>
  <c r="AD27" i="162"/>
  <c r="Y27" i="162"/>
  <c r="AA27" i="162"/>
  <c r="AC27" i="162"/>
  <c r="AF27" i="162"/>
  <c r="Z27" i="162"/>
  <c r="AH27" i="162"/>
  <c r="AB27" i="162"/>
  <c r="AE27" i="162"/>
  <c r="AG27" i="162"/>
  <c r="Z27" i="160"/>
  <c r="AG27" i="160"/>
  <c r="AE27" i="160"/>
  <c r="AB27" i="160"/>
  <c r="AH27" i="160"/>
  <c r="AC27" i="160"/>
  <c r="AA27" i="160"/>
  <c r="AD27" i="160"/>
  <c r="AF27" i="160"/>
  <c r="Y27" i="160"/>
  <c r="Z36" i="154"/>
  <c r="AA36" i="154"/>
  <c r="AD36" i="154"/>
  <c r="AB36" i="154"/>
  <c r="AC36" i="154"/>
  <c r="AF36" i="154"/>
  <c r="AH36" i="154"/>
  <c r="Y36" i="154"/>
  <c r="AG36" i="154"/>
  <c r="AE36" i="154"/>
  <c r="AC36" i="160"/>
  <c r="Y36" i="160"/>
  <c r="AF36" i="160"/>
  <c r="Z36" i="160"/>
  <c r="AG36" i="160"/>
  <c r="AE36" i="160"/>
  <c r="AD36" i="160"/>
  <c r="AH36" i="160"/>
  <c r="AB36" i="160"/>
  <c r="AA36" i="160"/>
  <c r="AD17" i="160"/>
  <c r="AC17" i="160"/>
  <c r="AF17" i="160"/>
  <c r="AE17" i="160"/>
  <c r="Y17" i="160"/>
  <c r="Z17" i="160"/>
  <c r="AA17" i="160"/>
  <c r="AB17" i="160"/>
  <c r="AH17" i="160"/>
  <c r="AG17" i="160"/>
  <c r="AD17" i="162"/>
  <c r="AE17" i="162"/>
  <c r="AA17" i="162"/>
  <c r="AF17" i="162"/>
  <c r="AC17" i="162"/>
  <c r="AB17" i="162"/>
  <c r="Y17" i="162"/>
  <c r="Z17" i="162"/>
  <c r="AH17" i="162"/>
  <c r="AG17" i="162"/>
  <c r="Z18" i="37"/>
  <c r="AC18" i="37"/>
  <c r="AB18" i="37"/>
  <c r="AF18" i="37"/>
  <c r="AG18" i="37"/>
  <c r="AA18" i="37"/>
  <c r="Y18" i="37"/>
  <c r="AH18" i="37"/>
  <c r="AD18" i="37"/>
  <c r="AE18" i="37"/>
  <c r="AA18" i="157"/>
  <c r="AF18" i="157"/>
  <c r="AE18" i="157"/>
  <c r="AC18" i="157"/>
  <c r="Y18" i="157"/>
  <c r="AB18" i="157"/>
  <c r="AG18" i="157"/>
  <c r="AH18" i="157"/>
  <c r="Z18" i="157"/>
  <c r="AD18" i="157"/>
  <c r="AE37" i="158"/>
  <c r="AH37" i="158"/>
  <c r="AC37" i="158"/>
  <c r="AA37" i="158"/>
  <c r="AF37" i="158"/>
  <c r="Y37" i="158"/>
  <c r="AD37" i="158"/>
  <c r="AB37" i="158"/>
  <c r="Z37" i="158"/>
  <c r="AG37" i="158"/>
  <c r="Y37" i="165"/>
  <c r="AG37" i="165"/>
  <c r="AF37" i="165"/>
  <c r="AH37" i="165"/>
  <c r="AB37" i="165"/>
  <c r="AE37" i="165"/>
  <c r="AC37" i="165"/>
  <c r="AD37" i="165"/>
  <c r="AA37" i="165"/>
  <c r="Z37" i="165"/>
  <c r="AD23" i="161"/>
  <c r="AE23" i="161"/>
  <c r="AF23" i="161"/>
  <c r="AA23" i="161"/>
  <c r="Y23" i="161"/>
  <c r="AH23" i="161"/>
  <c r="AG23" i="161"/>
  <c r="AC23" i="161"/>
  <c r="Z23" i="161"/>
  <c r="AB23" i="161"/>
  <c r="Z23" i="163"/>
  <c r="AH23" i="163"/>
  <c r="AE23" i="163"/>
  <c r="AA23" i="163"/>
  <c r="AD23" i="163"/>
  <c r="Y23" i="163"/>
  <c r="AF23" i="163"/>
  <c r="AB23" i="163"/>
  <c r="AG23" i="163"/>
  <c r="AC23" i="163"/>
  <c r="AF2" i="37"/>
  <c r="Z2" i="37"/>
  <c r="AH2" i="37"/>
  <c r="AG2" i="37"/>
  <c r="AE2" i="37"/>
  <c r="AB2" i="37"/>
  <c r="AA2" i="37"/>
  <c r="AD2" i="37"/>
  <c r="AC2" i="37"/>
  <c r="Y2" i="37"/>
  <c r="AE2" i="155"/>
  <c r="Y2" i="155"/>
  <c r="AC2" i="155"/>
  <c r="AB2" i="155"/>
  <c r="Z2" i="155"/>
  <c r="AG2" i="155"/>
  <c r="AA2" i="155"/>
  <c r="AF2" i="155"/>
  <c r="AD2" i="155"/>
  <c r="AH2" i="155"/>
  <c r="AC10" i="153"/>
  <c r="AB10" i="153"/>
  <c r="AG10" i="153"/>
  <c r="AH10" i="153"/>
  <c r="AA10" i="153"/>
  <c r="AF10" i="153"/>
  <c r="Z10" i="153"/>
  <c r="Y10" i="153"/>
  <c r="AE10" i="153"/>
  <c r="AD10" i="153"/>
  <c r="AC10" i="154"/>
  <c r="AE10" i="154"/>
  <c r="Y10" i="154"/>
  <c r="AF10" i="154"/>
  <c r="AH10" i="154"/>
  <c r="AA10" i="154"/>
  <c r="AB10" i="154"/>
  <c r="Z10" i="154"/>
  <c r="AD10" i="154"/>
  <c r="AG10" i="154"/>
  <c r="AA5" i="161"/>
  <c r="AG5" i="161"/>
  <c r="AB5" i="161"/>
  <c r="AC5" i="161"/>
  <c r="AH5" i="161"/>
  <c r="Y5" i="161"/>
  <c r="AD5" i="161"/>
  <c r="AE5" i="161"/>
  <c r="Z5" i="161"/>
  <c r="AF5" i="161"/>
  <c r="Y31" i="162"/>
  <c r="AA31" i="162"/>
  <c r="Z31" i="162"/>
  <c r="AB31" i="162"/>
  <c r="AG31" i="162"/>
  <c r="AH31" i="162"/>
  <c r="AF31" i="162"/>
  <c r="AE31" i="162"/>
  <c r="AD31" i="162"/>
  <c r="AC31" i="162"/>
  <c r="Z26" i="160"/>
  <c r="AA26" i="160"/>
  <c r="AC26" i="160"/>
  <c r="AD26" i="160"/>
  <c r="AH26" i="160"/>
  <c r="AE26" i="160"/>
  <c r="AG26" i="160"/>
  <c r="AF26" i="160"/>
  <c r="AB26" i="160"/>
  <c r="Y26" i="160"/>
  <c r="AH11" i="153"/>
  <c r="AF11" i="153"/>
  <c r="AG11" i="153"/>
  <c r="AE11" i="153"/>
  <c r="Z11" i="153"/>
  <c r="AB11" i="153"/>
  <c r="AA11" i="153"/>
  <c r="AC11" i="153"/>
  <c r="AD11" i="153"/>
  <c r="Y11" i="153"/>
  <c r="AH5" i="159"/>
  <c r="AG5" i="159"/>
  <c r="AA5" i="159"/>
  <c r="AE5" i="159"/>
  <c r="Y5" i="159"/>
  <c r="AF5" i="159"/>
  <c r="Z5" i="159"/>
  <c r="AB5" i="159"/>
  <c r="AC5" i="159"/>
  <c r="AD5" i="159"/>
  <c r="AB16" i="156"/>
  <c r="AF16" i="156"/>
  <c r="AA16" i="156"/>
  <c r="AH16" i="156"/>
  <c r="AG16" i="156"/>
  <c r="Y16" i="156"/>
  <c r="Z16" i="156"/>
  <c r="AE16" i="156"/>
  <c r="AC16" i="156"/>
  <c r="AD16" i="156"/>
  <c r="AH24" i="162"/>
  <c r="AG24" i="162"/>
  <c r="AC24" i="162"/>
  <c r="AF24" i="162"/>
  <c r="AA24" i="162"/>
  <c r="Z24" i="162"/>
  <c r="Y24" i="162"/>
  <c r="AE24" i="162"/>
  <c r="AB24" i="162"/>
  <c r="AD24" i="162"/>
  <c r="Y29" i="155"/>
  <c r="AB29" i="155"/>
  <c r="AF29" i="155"/>
  <c r="AC29" i="155"/>
  <c r="AH29" i="155"/>
  <c r="AD29" i="155"/>
  <c r="AE29" i="155"/>
  <c r="AA29" i="155"/>
  <c r="Z29" i="155"/>
  <c r="AG29" i="155"/>
  <c r="AF15" i="164"/>
  <c r="Z15" i="164"/>
  <c r="AH15" i="164"/>
  <c r="AA15" i="164"/>
  <c r="AC15" i="164"/>
  <c r="AE15" i="164"/>
  <c r="Y15" i="164"/>
  <c r="AB15" i="164"/>
  <c r="AG15" i="164"/>
  <c r="AD15" i="164"/>
  <c r="AD19" i="151"/>
  <c r="AH19" i="151"/>
  <c r="Y19" i="151"/>
  <c r="AB19" i="151"/>
  <c r="AE19" i="151"/>
  <c r="Z19" i="151"/>
  <c r="AC19" i="151"/>
  <c r="AF19" i="151"/>
  <c r="AG19" i="151"/>
  <c r="AA19" i="151"/>
  <c r="Y25" i="163"/>
  <c r="AG25" i="163"/>
  <c r="AH25" i="163"/>
  <c r="AA25" i="163"/>
  <c r="AC25" i="163"/>
  <c r="AE25" i="163"/>
  <c r="AD25" i="163"/>
  <c r="Z25" i="163"/>
  <c r="AF25" i="163"/>
  <c r="AB25" i="163"/>
  <c r="Y13" i="163"/>
  <c r="Z13" i="163"/>
  <c r="AA13" i="163"/>
  <c r="AF13" i="163"/>
  <c r="AG13" i="163"/>
  <c r="AC13" i="163"/>
  <c r="AE13" i="163"/>
  <c r="AD13" i="163"/>
  <c r="AH13" i="163"/>
  <c r="AB13" i="163"/>
  <c r="Y24" i="161"/>
  <c r="AC24" i="161"/>
  <c r="AE24" i="161"/>
  <c r="AB24" i="161"/>
  <c r="AF24" i="161"/>
  <c r="AD24" i="161"/>
  <c r="AH24" i="161"/>
  <c r="AG24" i="161"/>
  <c r="Z24" i="161"/>
  <c r="AA24" i="161"/>
  <c r="AF20" i="161"/>
  <c r="Z20" i="161"/>
  <c r="Y20" i="161"/>
  <c r="AB20" i="161"/>
  <c r="AD20" i="161"/>
  <c r="AE20" i="161"/>
  <c r="AH20" i="161"/>
  <c r="AA20" i="161"/>
  <c r="AG20" i="161"/>
  <c r="AC20" i="161"/>
  <c r="Y32" i="163"/>
  <c r="AF32" i="163"/>
  <c r="AH32" i="163"/>
  <c r="AG32" i="163"/>
  <c r="AD32" i="163"/>
  <c r="AC32" i="163"/>
  <c r="AB32" i="163"/>
  <c r="AA32" i="163"/>
  <c r="Z32" i="163"/>
  <c r="AE32" i="163"/>
  <c r="Z31" i="163"/>
  <c r="AE31" i="163"/>
  <c r="AF31" i="163"/>
  <c r="AA31" i="163"/>
  <c r="AC31" i="163"/>
  <c r="AG31" i="163"/>
  <c r="AH31" i="163"/>
  <c r="AD31" i="163"/>
  <c r="AB31" i="163"/>
  <c r="Y31" i="163"/>
  <c r="AF12" i="160"/>
  <c r="AA12" i="160"/>
  <c r="Y12" i="160"/>
  <c r="AE12" i="160"/>
  <c r="AB12" i="160"/>
  <c r="AH12" i="160"/>
  <c r="AD12" i="160"/>
  <c r="AG12" i="160"/>
  <c r="Z12" i="160"/>
  <c r="AC12" i="160"/>
  <c r="AH3" i="165"/>
  <c r="AE3" i="165"/>
  <c r="AB3" i="165"/>
  <c r="AF3" i="165"/>
  <c r="AG3" i="165"/>
  <c r="AA3" i="165"/>
  <c r="Y3" i="165"/>
  <c r="Z3" i="165"/>
  <c r="AC3" i="165"/>
  <c r="AD3" i="165"/>
  <c r="AC11" i="152"/>
  <c r="AH11" i="152"/>
  <c r="AF11" i="152"/>
  <c r="Z11" i="152"/>
  <c r="AB11" i="152"/>
  <c r="Y11" i="152"/>
  <c r="AD11" i="152"/>
  <c r="AA11" i="152"/>
  <c r="AG11" i="152"/>
  <c r="AE11" i="152"/>
  <c r="AH35" i="157"/>
  <c r="AF35" i="157"/>
  <c r="AA35" i="157"/>
  <c r="AE35" i="157"/>
  <c r="AG35" i="157"/>
  <c r="AB35" i="157"/>
  <c r="Y35" i="157"/>
  <c r="AC35" i="157"/>
  <c r="Z35" i="157"/>
  <c r="AD35" i="157"/>
  <c r="AG30" i="154"/>
  <c r="AA30" i="154"/>
  <c r="Y30" i="154"/>
  <c r="AF30" i="154"/>
  <c r="Z30" i="154"/>
  <c r="AD30" i="154"/>
  <c r="AE30" i="154"/>
  <c r="AH30" i="154"/>
  <c r="AC30" i="154"/>
  <c r="AB30" i="154"/>
  <c r="Y25" i="152"/>
  <c r="AF25" i="152"/>
  <c r="AB25" i="152"/>
  <c r="AD25" i="152"/>
  <c r="AA25" i="152"/>
  <c r="AE25" i="152"/>
  <c r="AG25" i="152"/>
  <c r="Z25" i="152"/>
  <c r="AC25" i="152"/>
  <c r="AH25" i="152"/>
  <c r="Z21" i="154"/>
  <c r="AB21" i="154"/>
  <c r="AG21" i="154"/>
  <c r="AD21" i="154"/>
  <c r="AH21" i="154"/>
  <c r="Y21" i="154"/>
  <c r="AC21" i="154"/>
  <c r="AA21" i="154"/>
  <c r="AF21" i="154"/>
  <c r="AE21" i="154"/>
  <c r="AF5" i="162"/>
  <c r="AB5" i="162"/>
  <c r="AC5" i="162"/>
  <c r="AH5" i="162"/>
  <c r="Z5" i="162"/>
  <c r="AG5" i="162"/>
  <c r="AA5" i="162"/>
  <c r="AD5" i="162"/>
  <c r="AE5" i="162"/>
  <c r="Y5" i="162"/>
  <c r="AD32" i="158"/>
  <c r="AC32" i="158"/>
  <c r="AE32" i="158"/>
  <c r="Z32" i="158"/>
  <c r="AF32" i="158"/>
  <c r="Y32" i="158"/>
  <c r="AH32" i="158"/>
  <c r="AA32" i="158"/>
  <c r="AG32" i="158"/>
  <c r="AB32" i="158"/>
  <c r="AB13" i="156"/>
  <c r="AC13" i="156"/>
  <c r="AE13" i="156"/>
  <c r="Z13" i="156"/>
  <c r="AG13" i="156"/>
  <c r="AA13" i="156"/>
  <c r="AD13" i="156"/>
  <c r="AF13" i="156"/>
  <c r="AH13" i="156"/>
  <c r="Y13" i="156"/>
  <c r="AF16" i="162"/>
  <c r="Y16" i="162"/>
  <c r="AE16" i="162"/>
  <c r="AC16" i="162"/>
  <c r="AG16" i="162"/>
  <c r="Z16" i="162"/>
  <c r="AA16" i="162"/>
  <c r="AB16" i="162"/>
  <c r="AH16" i="162"/>
  <c r="AD16" i="162"/>
  <c r="AF31" i="152"/>
  <c r="AD31" i="152"/>
  <c r="AA31" i="152"/>
  <c r="Y31" i="152"/>
  <c r="AE31" i="152"/>
  <c r="AG31" i="152"/>
  <c r="Z31" i="152"/>
  <c r="AC31" i="152"/>
  <c r="AH31" i="152"/>
  <c r="AB31" i="152"/>
  <c r="AF19" i="160"/>
  <c r="AA19" i="160"/>
  <c r="AD19" i="160"/>
  <c r="Y19" i="160"/>
  <c r="Z19" i="160"/>
  <c r="AB19" i="160"/>
  <c r="AC19" i="160"/>
  <c r="AH19" i="160"/>
  <c r="AG19" i="160"/>
  <c r="AE19" i="160"/>
  <c r="AA12" i="152"/>
  <c r="Z12" i="152"/>
  <c r="AC12" i="152"/>
  <c r="AF12" i="152"/>
  <c r="Y12" i="152"/>
  <c r="AG12" i="152"/>
  <c r="AH12" i="152"/>
  <c r="AB12" i="152"/>
  <c r="AE12" i="152"/>
  <c r="AD12" i="152"/>
  <c r="AC24" i="159"/>
  <c r="Y24" i="159"/>
  <c r="AA24" i="159"/>
  <c r="AE24" i="159"/>
  <c r="AF24" i="159"/>
  <c r="Z24" i="159"/>
  <c r="AG24" i="159"/>
  <c r="AH24" i="159"/>
  <c r="AD24" i="159"/>
  <c r="AB24" i="159"/>
  <c r="Y26" i="156"/>
  <c r="AD26" i="156"/>
  <c r="AG26" i="156"/>
  <c r="AC26" i="156"/>
  <c r="AA26" i="156"/>
  <c r="AH26" i="156"/>
  <c r="AE26" i="156"/>
  <c r="AB26" i="156"/>
  <c r="AF26" i="156"/>
  <c r="Z26" i="156"/>
  <c r="AH3" i="154"/>
  <c r="AF3" i="154"/>
  <c r="AG3" i="154"/>
  <c r="AE3" i="154"/>
  <c r="AB3" i="154"/>
  <c r="Z3" i="154"/>
  <c r="AC3" i="154"/>
  <c r="Y3" i="154"/>
  <c r="AA3" i="154"/>
  <c r="AD3" i="154"/>
  <c r="AC14" i="158"/>
  <c r="AG14" i="158"/>
  <c r="Z14" i="158"/>
  <c r="AB14" i="158"/>
  <c r="AH14" i="158"/>
  <c r="AD14" i="158"/>
  <c r="Y14" i="158"/>
  <c r="AF14" i="158"/>
  <c r="AA14" i="158"/>
  <c r="AE14" i="158"/>
  <c r="AE11" i="165"/>
  <c r="Z11" i="165"/>
  <c r="AB11" i="165"/>
  <c r="Y11" i="165"/>
  <c r="AF11" i="165"/>
  <c r="AA11" i="165"/>
  <c r="AC11" i="165"/>
  <c r="AD11" i="165"/>
  <c r="AH11" i="165"/>
  <c r="AG11" i="165"/>
  <c r="AG29" i="37"/>
  <c r="Z29" i="37"/>
  <c r="AE29" i="37"/>
  <c r="AD29" i="37"/>
  <c r="Y29" i="37"/>
  <c r="AA29" i="37"/>
  <c r="AB29" i="37"/>
  <c r="AC29" i="37"/>
  <c r="AH29" i="37"/>
  <c r="AF29" i="37"/>
  <c r="Z20" i="165"/>
  <c r="Y20" i="165"/>
  <c r="AA20" i="165"/>
  <c r="AH20" i="165"/>
  <c r="AD20" i="165"/>
  <c r="AE20" i="165"/>
  <c r="AB20" i="165"/>
  <c r="AG20" i="165"/>
  <c r="AC20" i="165"/>
  <c r="AF20" i="165"/>
  <c r="AE4" i="160"/>
  <c r="AF4" i="160"/>
  <c r="AB4" i="160"/>
  <c r="AC4" i="160"/>
  <c r="Y4" i="160"/>
  <c r="AG4" i="160"/>
  <c r="AH4" i="160"/>
  <c r="Z4" i="160"/>
  <c r="AD4" i="160"/>
  <c r="AA4" i="160"/>
  <c r="Y30" i="156"/>
  <c r="AE30" i="156"/>
  <c r="AA30" i="156"/>
  <c r="AF30" i="156"/>
  <c r="Z30" i="156"/>
  <c r="AD30" i="156"/>
  <c r="AG30" i="156"/>
  <c r="AH30" i="156"/>
  <c r="AB30" i="156"/>
  <c r="AC30" i="156"/>
  <c r="AD33" i="159"/>
  <c r="AE33" i="159"/>
  <c r="AC33" i="159"/>
  <c r="Y33" i="159"/>
  <c r="AF33" i="159"/>
  <c r="AG33" i="159"/>
  <c r="Z33" i="159"/>
  <c r="AB33" i="159"/>
  <c r="AA33" i="159"/>
  <c r="AH33" i="159"/>
  <c r="AH28" i="156"/>
  <c r="AG28" i="156"/>
  <c r="AB28" i="156"/>
  <c r="AE28" i="156"/>
  <c r="Y28" i="156"/>
  <c r="AA28" i="156"/>
  <c r="AD28" i="156"/>
  <c r="AF28" i="156"/>
  <c r="Z28" i="156"/>
  <c r="AC28" i="156"/>
  <c r="AC15" i="151"/>
  <c r="AG15" i="151"/>
  <c r="Y15" i="151"/>
  <c r="AB15" i="151"/>
  <c r="AF15" i="151"/>
  <c r="AH15" i="151"/>
  <c r="Z15" i="151"/>
  <c r="AD15" i="151"/>
  <c r="AA15" i="151"/>
  <c r="AE15" i="151"/>
  <c r="AD8" i="160"/>
  <c r="AA8" i="160"/>
  <c r="AE8" i="160"/>
  <c r="Y8" i="160"/>
  <c r="Z8" i="160"/>
  <c r="AH8" i="160"/>
  <c r="AF8" i="160"/>
  <c r="AG8" i="160"/>
  <c r="AC8" i="160"/>
  <c r="AB8" i="160"/>
  <c r="AH7" i="153"/>
  <c r="AD7" i="153"/>
  <c r="AB7" i="153"/>
  <c r="AC7" i="153"/>
  <c r="AA7" i="153"/>
  <c r="Z7" i="153"/>
  <c r="AF7" i="153"/>
  <c r="AG7" i="153"/>
  <c r="AE7" i="153"/>
  <c r="Y7" i="153"/>
  <c r="AA9" i="157"/>
  <c r="AH9" i="157"/>
  <c r="Z9" i="157"/>
  <c r="AG9" i="157"/>
  <c r="AD9" i="157"/>
  <c r="AF9" i="157"/>
  <c r="Y9" i="157"/>
  <c r="AC9" i="157"/>
  <c r="AE9" i="157"/>
  <c r="AB9" i="157"/>
  <c r="AD22" i="159"/>
  <c r="AC22" i="159"/>
  <c r="Y22" i="159"/>
  <c r="AG22" i="159"/>
  <c r="Z22" i="159"/>
  <c r="AH22" i="159"/>
  <c r="AF22" i="159"/>
  <c r="AE22" i="159"/>
  <c r="AA22" i="159"/>
  <c r="AB22" i="159"/>
  <c r="Z34" i="37"/>
  <c r="AF34" i="37"/>
  <c r="AD34" i="37"/>
  <c r="AC34" i="37"/>
  <c r="AG34" i="37"/>
  <c r="AH34" i="37"/>
  <c r="AA34" i="37"/>
  <c r="AB34" i="37"/>
  <c r="Y34" i="37"/>
  <c r="AE34" i="37"/>
  <c r="AD6" i="158"/>
  <c r="AF6" i="158"/>
  <c r="AG6" i="158"/>
  <c r="AA6" i="158"/>
  <c r="Z6" i="158"/>
  <c r="AC6" i="158"/>
  <c r="AE6" i="158"/>
  <c r="AH6" i="158"/>
  <c r="AB6" i="158"/>
  <c r="Y6" i="158"/>
  <c r="AH21" i="165"/>
  <c r="Z21" i="165"/>
  <c r="AE21" i="165"/>
  <c r="AG21" i="165"/>
  <c r="Y21" i="165"/>
  <c r="AD21" i="165"/>
  <c r="AF21" i="165"/>
  <c r="AA21" i="165"/>
  <c r="AC21" i="165"/>
  <c r="AB21" i="165"/>
  <c r="AF27" i="158"/>
  <c r="Y27" i="158"/>
  <c r="AB27" i="158"/>
  <c r="AG27" i="158"/>
  <c r="AD27" i="158"/>
  <c r="AE27" i="158"/>
  <c r="AC27" i="158"/>
  <c r="AA27" i="158"/>
  <c r="Z27" i="158"/>
  <c r="AH27" i="158"/>
  <c r="AH36" i="155"/>
  <c r="AG36" i="155"/>
  <c r="AB36" i="155"/>
  <c r="AE36" i="155"/>
  <c r="Z36" i="155"/>
  <c r="AF36" i="155"/>
  <c r="AA36" i="155"/>
  <c r="Y36" i="155"/>
  <c r="AD36" i="155"/>
  <c r="AC36" i="155"/>
  <c r="AE17" i="152"/>
  <c r="AH17" i="152"/>
  <c r="Z17" i="152"/>
  <c r="AB17" i="152"/>
  <c r="AF17" i="152"/>
  <c r="AC17" i="152"/>
  <c r="AD17" i="152"/>
  <c r="Y17" i="152"/>
  <c r="AG17" i="152"/>
  <c r="AA17" i="152"/>
  <c r="AG18" i="152"/>
  <c r="AE18" i="152"/>
  <c r="AD18" i="152"/>
  <c r="AB18" i="152"/>
  <c r="AA18" i="152"/>
  <c r="AC18" i="152"/>
  <c r="AF18" i="152"/>
  <c r="Y18" i="152"/>
  <c r="Z18" i="152"/>
  <c r="AH18" i="152"/>
  <c r="Y37" i="159"/>
  <c r="Z37" i="159"/>
  <c r="AB37" i="159"/>
  <c r="AC37" i="159"/>
  <c r="AE37" i="159"/>
  <c r="AF37" i="159"/>
  <c r="AG37" i="159"/>
  <c r="AH37" i="159"/>
  <c r="AA37" i="159"/>
  <c r="AD37" i="159"/>
  <c r="Y2" i="164"/>
  <c r="AH2" i="164"/>
  <c r="AC2" i="164"/>
  <c r="AG2" i="164"/>
  <c r="Z2" i="164"/>
  <c r="AE2" i="164"/>
  <c r="AB2" i="164"/>
  <c r="AA2" i="164"/>
  <c r="AD2" i="164"/>
  <c r="AF2" i="164"/>
  <c r="AD10" i="155"/>
  <c r="AB10" i="155"/>
  <c r="AA10" i="155"/>
  <c r="Z10" i="155"/>
  <c r="AH10" i="155"/>
  <c r="AE10" i="155"/>
  <c r="AF10" i="155"/>
  <c r="Y10" i="155"/>
  <c r="AG10" i="155"/>
  <c r="AC10" i="155"/>
  <c r="AG5" i="158"/>
  <c r="AF5" i="158"/>
  <c r="Y5" i="158"/>
  <c r="AC5" i="158"/>
  <c r="AD5" i="158"/>
  <c r="AA5" i="158"/>
  <c r="AB5" i="158"/>
  <c r="AE5" i="158"/>
  <c r="AH5" i="158"/>
  <c r="Z5" i="158"/>
  <c r="AH16" i="163"/>
  <c r="Y16" i="163"/>
  <c r="AA16" i="163"/>
  <c r="AC16" i="163"/>
  <c r="AE16" i="163"/>
  <c r="AD16" i="163"/>
  <c r="AF16" i="163"/>
  <c r="AG16" i="163"/>
  <c r="AB16" i="163"/>
  <c r="Z16" i="163"/>
  <c r="AH24" i="156"/>
  <c r="Y24" i="156"/>
  <c r="Z24" i="156"/>
  <c r="AC24" i="156"/>
  <c r="AG24" i="156"/>
  <c r="AF24" i="156"/>
  <c r="AB24" i="156"/>
  <c r="AD24" i="156"/>
  <c r="AA24" i="156"/>
  <c r="AE24" i="156"/>
  <c r="AH14" i="161"/>
  <c r="AE14" i="161"/>
  <c r="AC14" i="161"/>
  <c r="Y14" i="161"/>
  <c r="AD14" i="161"/>
  <c r="AA14" i="161"/>
  <c r="AB14" i="161"/>
  <c r="AF14" i="161"/>
  <c r="AG14" i="161"/>
  <c r="Z14" i="161"/>
  <c r="AC35" i="158"/>
  <c r="AG35" i="158"/>
  <c r="AA35" i="158"/>
  <c r="AB35" i="158"/>
  <c r="Y35" i="158"/>
  <c r="AH35" i="158"/>
  <c r="AD35" i="158"/>
  <c r="AE35" i="158"/>
  <c r="Z35" i="158"/>
  <c r="AF35" i="158"/>
  <c r="AA33" i="160"/>
  <c r="AF33" i="160"/>
  <c r="Z33" i="160"/>
  <c r="AG33" i="160"/>
  <c r="AH33" i="160"/>
  <c r="AC33" i="160"/>
  <c r="AB33" i="160"/>
  <c r="AD33" i="160"/>
  <c r="Y33" i="160"/>
  <c r="AE33" i="160"/>
  <c r="Y8" i="158"/>
  <c r="AE8" i="158"/>
  <c r="AF8" i="158"/>
  <c r="AB8" i="158"/>
  <c r="AA8" i="158"/>
  <c r="AD8" i="158"/>
  <c r="AC8" i="158"/>
  <c r="AG8" i="158"/>
  <c r="Z8" i="158"/>
  <c r="AH8" i="158"/>
  <c r="AG22" i="164"/>
  <c r="AA22" i="164"/>
  <c r="AD22" i="164"/>
  <c r="AH22" i="164"/>
  <c r="Y22" i="164"/>
  <c r="AE22" i="164"/>
  <c r="Z22" i="164"/>
  <c r="AC22" i="164"/>
  <c r="AF22" i="164"/>
  <c r="AB22" i="164"/>
  <c r="Z27" i="164"/>
  <c r="AE27" i="164"/>
  <c r="AG27" i="164"/>
  <c r="AH27" i="164"/>
  <c r="AD27" i="164"/>
  <c r="AB27" i="164"/>
  <c r="AC27" i="164"/>
  <c r="AA27" i="164"/>
  <c r="Y27" i="164"/>
  <c r="AF27" i="164"/>
  <c r="Y18" i="153"/>
  <c r="AE18" i="153"/>
  <c r="AH18" i="153"/>
  <c r="AB18" i="153"/>
  <c r="AG18" i="153"/>
  <c r="AD18" i="153"/>
  <c r="AC18" i="153"/>
  <c r="AF18" i="153"/>
  <c r="Z18" i="153"/>
  <c r="AA18" i="153"/>
  <c r="AA23" i="153"/>
  <c r="AG23" i="153"/>
  <c r="Z23" i="153"/>
  <c r="AD23" i="153"/>
  <c r="AF23" i="153"/>
  <c r="AE23" i="153"/>
  <c r="AH23" i="153"/>
  <c r="Y23" i="153"/>
  <c r="AC23" i="153"/>
  <c r="AB23" i="153"/>
  <c r="AB10" i="162"/>
  <c r="AG10" i="162"/>
  <c r="Z10" i="162"/>
  <c r="AE10" i="162"/>
  <c r="AF10" i="162"/>
  <c r="AH10" i="162"/>
  <c r="AC10" i="162"/>
  <c r="AD10" i="162"/>
  <c r="Y10" i="162"/>
  <c r="AA10" i="162"/>
  <c r="U3" i="73"/>
  <c r="I26" i="73"/>
  <c r="I34" i="73"/>
  <c r="O32" i="73"/>
  <c r="S3" i="73"/>
  <c r="L6" i="73"/>
  <c r="N23" i="73"/>
  <c r="S16" i="73"/>
  <c r="T19" i="73"/>
  <c r="M14" i="73"/>
  <c r="I29" i="73"/>
  <c r="Q20" i="73"/>
  <c r="H27" i="73"/>
  <c r="U2" i="73"/>
  <c r="K19" i="73"/>
  <c r="T21" i="73"/>
  <c r="L37" i="73"/>
  <c r="H28" i="73"/>
  <c r="W19" i="73"/>
  <c r="L11" i="73"/>
  <c r="T29" i="73"/>
  <c r="W36" i="73"/>
  <c r="M32" i="73"/>
  <c r="J19" i="73"/>
  <c r="V19" i="73"/>
  <c r="O24" i="73"/>
  <c r="T11" i="73"/>
  <c r="Q6" i="73"/>
  <c r="S27" i="73"/>
  <c r="P17" i="73"/>
  <c r="M17" i="73"/>
  <c r="S33" i="73"/>
  <c r="S25" i="73"/>
  <c r="N22" i="73"/>
  <c r="W6" i="73"/>
  <c r="N21" i="73"/>
  <c r="U5" i="73"/>
  <c r="AJ19" i="160" l="1"/>
  <c r="AJ10" i="153"/>
  <c r="AJ16" i="159"/>
  <c r="AJ23" i="153"/>
  <c r="AJ30" i="154"/>
  <c r="AJ12" i="160"/>
  <c r="AJ24" i="162"/>
  <c r="AJ20" i="157"/>
  <c r="AJ16" i="163"/>
  <c r="AJ36" i="155"/>
  <c r="AJ2" i="37"/>
  <c r="AJ22" i="160"/>
  <c r="AJ9" i="151"/>
  <c r="AJ7" i="152"/>
  <c r="AJ10" i="161"/>
  <c r="AJ2" i="154"/>
  <c r="AJ7" i="163"/>
  <c r="AJ14" i="156"/>
  <c r="AJ15" i="157"/>
  <c r="AJ30" i="158"/>
  <c r="AJ17" i="156"/>
  <c r="AJ19" i="154"/>
  <c r="AJ31" i="151"/>
  <c r="AJ18" i="156"/>
  <c r="AJ35" i="161"/>
  <c r="AJ24" i="165"/>
  <c r="AJ12" i="164"/>
  <c r="AJ5" i="153"/>
  <c r="AJ35" i="160"/>
  <c r="AJ3" i="158"/>
  <c r="AJ8" i="157"/>
  <c r="AJ19" i="163"/>
  <c r="AJ27" i="155"/>
  <c r="AJ31" i="152"/>
  <c r="AJ21" i="154"/>
  <c r="AJ14" i="158"/>
  <c r="AJ18" i="152"/>
  <c r="AJ6" i="158"/>
  <c r="AJ7" i="153"/>
  <c r="AJ8" i="160"/>
  <c r="AJ11" i="165"/>
  <c r="AJ3" i="154"/>
  <c r="AJ5" i="162"/>
  <c r="AJ31" i="163"/>
  <c r="AJ16" i="156"/>
  <c r="AJ11" i="153"/>
  <c r="AJ36" i="160"/>
  <c r="AJ21" i="153"/>
  <c r="AJ9" i="161"/>
  <c r="AJ4" i="151"/>
  <c r="AJ10" i="158"/>
  <c r="AJ37" i="156"/>
  <c r="AJ18" i="164"/>
  <c r="AJ6" i="161"/>
  <c r="AJ7" i="155"/>
  <c r="AJ2" i="159"/>
  <c r="AJ22" i="37"/>
  <c r="AJ9" i="162"/>
  <c r="AJ25" i="151"/>
  <c r="AJ20" i="153"/>
  <c r="AJ29" i="156"/>
  <c r="AJ24" i="160"/>
  <c r="AJ37" i="160"/>
  <c r="AJ18" i="151"/>
  <c r="AJ17" i="37"/>
  <c r="AJ21" i="160"/>
  <c r="AJ21" i="151"/>
  <c r="AJ7" i="151"/>
  <c r="AJ8" i="153"/>
  <c r="AJ28" i="165"/>
  <c r="AJ4" i="155"/>
  <c r="AJ3" i="151"/>
  <c r="AJ24" i="164"/>
  <c r="AJ12" i="155"/>
  <c r="AJ12" i="161"/>
  <c r="AJ16" i="158"/>
  <c r="AJ13" i="161"/>
  <c r="AJ5" i="160"/>
  <c r="AJ10" i="165"/>
  <c r="AJ36" i="37"/>
  <c r="AJ21" i="158"/>
  <c r="AJ34" i="165"/>
  <c r="AJ5" i="152"/>
  <c r="AJ24" i="153"/>
  <c r="AJ25" i="154"/>
  <c r="AJ4" i="163"/>
  <c r="AJ16" i="37"/>
  <c r="AJ12" i="156"/>
  <c r="AJ24" i="152"/>
  <c r="AJ29" i="159"/>
  <c r="AJ36" i="151"/>
  <c r="AJ36" i="156"/>
  <c r="AJ9" i="155"/>
  <c r="AJ30" i="160"/>
  <c r="AJ4" i="165"/>
  <c r="AJ11" i="161"/>
  <c r="AJ31" i="164"/>
  <c r="AJ32" i="160"/>
  <c r="AJ36" i="161"/>
  <c r="AJ36" i="157"/>
  <c r="AJ16" i="154"/>
  <c r="AJ10" i="164"/>
  <c r="AJ28" i="157"/>
  <c r="AJ30" i="153"/>
  <c r="AJ35" i="37"/>
  <c r="AJ29" i="164"/>
  <c r="AJ14" i="37"/>
  <c r="AJ34" i="159"/>
  <c r="AJ14" i="165"/>
  <c r="AJ11" i="159"/>
  <c r="AJ3" i="155"/>
  <c r="AJ4" i="160"/>
  <c r="AJ13" i="163"/>
  <c r="AJ17" i="154"/>
  <c r="AJ9" i="153"/>
  <c r="AJ8" i="151"/>
  <c r="AJ4" i="153"/>
  <c r="AJ32" i="151"/>
  <c r="AJ2" i="160"/>
  <c r="AJ37" i="162"/>
  <c r="AJ15" i="158"/>
  <c r="AJ34" i="162"/>
  <c r="AJ36" i="152"/>
  <c r="AJ11" i="155"/>
  <c r="AJ8" i="163"/>
  <c r="AJ29" i="153"/>
  <c r="AJ5" i="164"/>
  <c r="AJ23" i="160"/>
  <c r="AJ24" i="154"/>
  <c r="AJ8" i="159"/>
  <c r="AJ28" i="152"/>
  <c r="AJ33" i="160"/>
  <c r="AJ10" i="162"/>
  <c r="AJ26" i="156"/>
  <c r="AJ15" i="164"/>
  <c r="AJ10" i="155"/>
  <c r="AJ17" i="152"/>
  <c r="AJ24" i="159"/>
  <c r="AJ16" i="162"/>
  <c r="AJ32" i="158"/>
  <c r="AJ26" i="160"/>
  <c r="AJ5" i="161"/>
  <c r="AJ37" i="158"/>
  <c r="AJ23" i="159"/>
  <c r="AJ21" i="159"/>
  <c r="AJ9" i="160"/>
  <c r="AJ16" i="155"/>
  <c r="AJ10" i="157"/>
  <c r="AJ21" i="164"/>
  <c r="AJ22" i="158"/>
  <c r="AJ8" i="161"/>
  <c r="AJ29" i="157"/>
  <c r="AJ31" i="154"/>
  <c r="AJ32" i="162"/>
  <c r="AJ17" i="157"/>
  <c r="AJ34" i="160"/>
  <c r="AJ22" i="157"/>
  <c r="AJ33" i="152"/>
  <c r="AJ4" i="164"/>
  <c r="AJ20" i="151"/>
  <c r="AJ26" i="153"/>
  <c r="AJ23" i="152"/>
  <c r="AJ18" i="161"/>
  <c r="AJ27" i="153"/>
  <c r="AJ33" i="153"/>
  <c r="AJ4" i="158"/>
  <c r="AJ35" i="156"/>
  <c r="AJ11" i="158"/>
  <c r="AJ16" i="151"/>
  <c r="AJ33" i="154"/>
  <c r="AJ13" i="162"/>
  <c r="AJ26" i="155"/>
  <c r="AJ22" i="165"/>
  <c r="AJ31" i="156"/>
  <c r="AJ2" i="165"/>
  <c r="AJ22" i="151"/>
  <c r="AJ14" i="160"/>
  <c r="AJ12" i="158"/>
  <c r="AJ25" i="157"/>
  <c r="AJ31" i="153"/>
  <c r="AJ32" i="164"/>
  <c r="AJ37" i="37"/>
  <c r="AJ37" i="152"/>
  <c r="AJ27" i="163"/>
  <c r="AJ34" i="155"/>
  <c r="AJ22" i="162"/>
  <c r="AJ7" i="160"/>
  <c r="AJ33" i="158"/>
  <c r="AJ26" i="37"/>
  <c r="AJ24" i="37"/>
  <c r="AJ12" i="163"/>
  <c r="AJ13" i="155"/>
  <c r="AJ18" i="159"/>
  <c r="AJ27" i="156"/>
  <c r="AJ7" i="37"/>
  <c r="AJ25" i="159"/>
  <c r="AJ25" i="156"/>
  <c r="AJ15" i="162"/>
  <c r="AJ15" i="156"/>
  <c r="AJ33" i="162"/>
  <c r="AJ11" i="157"/>
  <c r="AJ26" i="161"/>
  <c r="AJ12" i="153"/>
  <c r="AJ31" i="165"/>
  <c r="AJ23" i="158"/>
  <c r="AJ21" i="155"/>
  <c r="AJ8" i="162"/>
  <c r="AJ15" i="155"/>
  <c r="AJ12" i="162"/>
  <c r="AJ26" i="163"/>
  <c r="AJ19" i="158"/>
  <c r="AJ12" i="37"/>
  <c r="AJ18" i="153"/>
  <c r="AJ9" i="157"/>
  <c r="AJ12" i="152"/>
  <c r="AJ29" i="155"/>
  <c r="AJ24" i="156"/>
  <c r="AJ8" i="158"/>
  <c r="AJ35" i="158"/>
  <c r="AJ2" i="164"/>
  <c r="AJ21" i="165"/>
  <c r="AJ34" i="37"/>
  <c r="AJ22" i="159"/>
  <c r="AJ15" i="151"/>
  <c r="AJ28" i="156"/>
  <c r="AJ30" i="156"/>
  <c r="AJ35" i="157"/>
  <c r="AJ32" i="163"/>
  <c r="AJ20" i="161"/>
  <c r="AJ25" i="163"/>
  <c r="AJ19" i="151"/>
  <c r="AJ5" i="159"/>
  <c r="AJ17" i="160"/>
  <c r="AJ7" i="154"/>
  <c r="AJ32" i="161"/>
  <c r="AJ2" i="158"/>
  <c r="AJ36" i="163"/>
  <c r="AJ28" i="163"/>
  <c r="AJ28" i="153"/>
  <c r="AJ30" i="162"/>
  <c r="AJ20" i="163"/>
  <c r="AJ14" i="151"/>
  <c r="AJ14" i="153"/>
  <c r="AJ10" i="151"/>
  <c r="AJ18" i="160"/>
  <c r="AJ27" i="159"/>
  <c r="AJ7" i="156"/>
  <c r="AJ25" i="158"/>
  <c r="AJ30" i="165"/>
  <c r="AJ26" i="165"/>
  <c r="AJ26" i="157"/>
  <c r="AJ16" i="152"/>
  <c r="AJ13" i="152"/>
  <c r="AJ5" i="156"/>
  <c r="AJ2" i="153"/>
  <c r="AJ27" i="165"/>
  <c r="AJ25" i="37"/>
  <c r="AJ25" i="160"/>
  <c r="AJ15" i="152"/>
  <c r="AJ29" i="163"/>
  <c r="AJ14" i="159"/>
  <c r="AJ3" i="153"/>
  <c r="AJ26" i="154"/>
  <c r="AJ16" i="164"/>
  <c r="AJ13" i="153"/>
  <c r="AJ5" i="157"/>
  <c r="AJ13" i="157"/>
  <c r="AJ8" i="156"/>
  <c r="AJ29" i="160"/>
  <c r="AJ10" i="156"/>
  <c r="AJ23" i="157"/>
  <c r="AJ8" i="154"/>
  <c r="AJ15" i="161"/>
  <c r="AJ28" i="161"/>
  <c r="AJ13" i="154"/>
  <c r="AJ32" i="37"/>
  <c r="AJ29" i="161"/>
  <c r="AJ14" i="163"/>
  <c r="AJ16" i="157"/>
  <c r="AJ2" i="162"/>
  <c r="AJ17" i="163"/>
  <c r="AJ21" i="37"/>
  <c r="AJ7" i="161"/>
  <c r="AJ25" i="164"/>
  <c r="AJ28" i="160"/>
  <c r="AJ20" i="37"/>
  <c r="AJ11" i="37"/>
  <c r="AJ12" i="157"/>
  <c r="AJ31" i="37"/>
  <c r="AJ13" i="160"/>
  <c r="AJ5" i="37"/>
  <c r="AJ2" i="156"/>
  <c r="AJ28" i="162"/>
  <c r="AJ35" i="164"/>
  <c r="AJ20" i="156"/>
  <c r="AJ29" i="158"/>
  <c r="AJ26" i="159"/>
  <c r="AJ36" i="158"/>
  <c r="AJ6" i="156"/>
  <c r="AJ9" i="37"/>
  <c r="AJ20" i="154"/>
  <c r="AJ3" i="164"/>
  <c r="AJ32" i="165"/>
  <c r="AJ27" i="158"/>
  <c r="AJ13" i="156"/>
  <c r="AJ2" i="155"/>
  <c r="AJ23" i="163"/>
  <c r="AJ36" i="154"/>
  <c r="AJ27" i="160"/>
  <c r="AJ22" i="155"/>
  <c r="AJ18" i="162"/>
  <c r="AJ27" i="152"/>
  <c r="AJ9" i="158"/>
  <c r="AJ7" i="158"/>
  <c r="AJ8" i="164"/>
  <c r="AJ33" i="156"/>
  <c r="AJ4" i="159"/>
  <c r="AJ35" i="154"/>
  <c r="AJ2" i="151"/>
  <c r="AJ23" i="164"/>
  <c r="AJ37" i="161"/>
  <c r="AJ36" i="153"/>
  <c r="AJ36" i="159"/>
  <c r="AJ34" i="158"/>
  <c r="AJ34" i="156"/>
  <c r="AJ15" i="165"/>
  <c r="AJ28" i="151"/>
  <c r="AJ33" i="37"/>
  <c r="AJ30" i="164"/>
  <c r="AJ12" i="159"/>
  <c r="AJ12" i="151"/>
  <c r="AJ5" i="154"/>
  <c r="AJ6" i="160"/>
  <c r="AJ9" i="164"/>
  <c r="AJ7" i="162"/>
  <c r="AJ31" i="160"/>
  <c r="AJ14" i="154"/>
  <c r="AJ11" i="163"/>
  <c r="AJ19" i="161"/>
  <c r="AJ33" i="155"/>
  <c r="AJ14" i="162"/>
  <c r="AJ27" i="151"/>
  <c r="AJ34" i="161"/>
  <c r="AJ9" i="154"/>
  <c r="AJ7" i="157"/>
  <c r="AJ3" i="156"/>
  <c r="AJ6" i="157"/>
  <c r="AJ33" i="165"/>
  <c r="AJ28" i="164"/>
  <c r="AJ20" i="162"/>
  <c r="AJ18" i="165"/>
  <c r="AJ6" i="151"/>
  <c r="AJ6" i="37"/>
  <c r="AJ22" i="153"/>
  <c r="AJ15" i="153"/>
  <c r="AJ4" i="162"/>
  <c r="AJ35" i="163"/>
  <c r="AJ26" i="152"/>
  <c r="AJ32" i="154"/>
  <c r="AJ10" i="160"/>
  <c r="AJ2" i="157"/>
  <c r="AJ37" i="164"/>
  <c r="AJ17" i="151"/>
  <c r="AJ34" i="163"/>
  <c r="AJ34" i="164"/>
  <c r="AJ7" i="164"/>
  <c r="AJ28" i="154"/>
  <c r="AJ30" i="163"/>
  <c r="AJ20" i="164"/>
  <c r="AJ29" i="152"/>
  <c r="AJ14" i="164"/>
  <c r="AJ24" i="163"/>
  <c r="AJ12" i="165"/>
  <c r="AJ13" i="159"/>
  <c r="AJ11" i="151"/>
  <c r="AJ31" i="159"/>
  <c r="AJ29" i="37"/>
  <c r="AJ25" i="152"/>
  <c r="AJ31" i="162"/>
  <c r="AJ37" i="165"/>
  <c r="AJ18" i="157"/>
  <c r="AJ18" i="37"/>
  <c r="AJ19" i="157"/>
  <c r="AJ36" i="164"/>
  <c r="AJ15" i="154"/>
  <c r="AJ4" i="152"/>
  <c r="AJ23" i="151"/>
  <c r="AJ37" i="153"/>
  <c r="AJ21" i="161"/>
  <c r="AJ33" i="157"/>
  <c r="AJ35" i="162"/>
  <c r="AJ35" i="155"/>
  <c r="AJ3" i="157"/>
  <c r="AJ31" i="161"/>
  <c r="AJ16" i="165"/>
  <c r="AJ36" i="162"/>
  <c r="AJ30" i="155"/>
  <c r="AJ35" i="152"/>
  <c r="AJ11" i="156"/>
  <c r="AJ19" i="156"/>
  <c r="AJ6" i="163"/>
  <c r="AJ7" i="159"/>
  <c r="AJ20" i="152"/>
  <c r="AJ20" i="155"/>
  <c r="AJ29" i="165"/>
  <c r="AJ3" i="160"/>
  <c r="AJ24" i="158"/>
  <c r="AJ32" i="153"/>
  <c r="AJ35" i="159"/>
  <c r="AJ26" i="162"/>
  <c r="AJ27" i="154"/>
  <c r="AJ32" i="156"/>
  <c r="AJ6" i="155"/>
  <c r="AJ10" i="152"/>
  <c r="AJ18" i="158"/>
  <c r="AJ21" i="163"/>
  <c r="AJ9" i="152"/>
  <c r="AJ25" i="162"/>
  <c r="AJ15" i="159"/>
  <c r="AJ35" i="151"/>
  <c r="AJ14" i="152"/>
  <c r="AJ3" i="159"/>
  <c r="AJ17" i="159"/>
  <c r="AJ21" i="157"/>
  <c r="AJ22" i="161"/>
  <c r="AJ9" i="159"/>
  <c r="AJ9" i="156"/>
  <c r="AJ8" i="37"/>
  <c r="AJ30" i="151"/>
  <c r="AJ4" i="154"/>
  <c r="AJ3" i="152"/>
  <c r="AJ13" i="37"/>
  <c r="AJ37" i="151"/>
  <c r="AJ7" i="165"/>
  <c r="AJ4" i="156"/>
  <c r="AJ37" i="159"/>
  <c r="AJ20" i="165"/>
  <c r="AJ11" i="152"/>
  <c r="AJ27" i="162"/>
  <c r="AJ15" i="37"/>
  <c r="AJ17" i="165"/>
  <c r="AJ34" i="152"/>
  <c r="AJ15" i="163"/>
  <c r="AJ15" i="160"/>
  <c r="AJ14" i="157"/>
  <c r="AJ2" i="161"/>
  <c r="AJ34" i="154"/>
  <c r="AJ9" i="165"/>
  <c r="AJ20" i="160"/>
  <c r="AJ8" i="155"/>
  <c r="AJ30" i="161"/>
  <c r="AJ10" i="163"/>
  <c r="AJ30" i="157"/>
  <c r="AJ31" i="155"/>
  <c r="AJ24" i="155"/>
  <c r="AJ13" i="158"/>
  <c r="AJ17" i="164"/>
  <c r="AJ34" i="157"/>
  <c r="AJ30" i="152"/>
  <c r="AJ24" i="151"/>
  <c r="AJ16" i="160"/>
  <c r="AJ37" i="157"/>
  <c r="AJ4" i="161"/>
  <c r="AJ31" i="158"/>
  <c r="AJ32" i="152"/>
  <c r="AJ18" i="155"/>
  <c r="AJ17" i="153"/>
  <c r="AJ22" i="152"/>
  <c r="AJ5" i="155"/>
  <c r="AJ22" i="164"/>
  <c r="AJ5" i="158"/>
  <c r="AJ14" i="161"/>
  <c r="AJ33" i="159"/>
  <c r="AJ27" i="164"/>
  <c r="AJ3" i="165"/>
  <c r="AJ24" i="161"/>
  <c r="AJ10" i="154"/>
  <c r="AJ23" i="161"/>
  <c r="AJ17" i="162"/>
  <c r="AJ6" i="153"/>
  <c r="AJ23" i="37"/>
  <c r="AJ37" i="163"/>
  <c r="AJ27" i="157"/>
  <c r="AJ34" i="153"/>
  <c r="AJ22" i="163"/>
  <c r="AJ8" i="165"/>
  <c r="AJ25" i="165"/>
  <c r="AJ30" i="159"/>
  <c r="AJ12" i="154"/>
  <c r="AJ5" i="165"/>
  <c r="AJ18" i="163"/>
  <c r="AJ6" i="152"/>
  <c r="AJ28" i="155"/>
  <c r="AJ4" i="157"/>
  <c r="AJ20" i="158"/>
  <c r="AJ11" i="164"/>
  <c r="AJ3" i="37"/>
  <c r="AJ13" i="151"/>
  <c r="AJ10" i="159"/>
  <c r="AJ23" i="155"/>
  <c r="AJ37" i="155"/>
  <c r="AJ6" i="164"/>
  <c r="AJ28" i="159"/>
  <c r="AJ23" i="165"/>
  <c r="AJ22" i="154"/>
  <c r="AJ9" i="163"/>
  <c r="AJ25" i="153"/>
  <c r="AJ26" i="164"/>
  <c r="AJ31" i="157"/>
  <c r="AJ35" i="165"/>
  <c r="AJ18" i="154"/>
  <c r="AJ17" i="161"/>
  <c r="AJ33" i="164"/>
  <c r="AJ29" i="154"/>
  <c r="AJ26" i="158"/>
  <c r="AJ4" i="37"/>
  <c r="AJ32" i="159"/>
  <c r="AJ19" i="155"/>
  <c r="AJ10" i="37"/>
  <c r="AJ23" i="154"/>
  <c r="AJ23" i="162"/>
  <c r="AJ8" i="152"/>
  <c r="AJ28" i="158"/>
  <c r="AJ33" i="163"/>
  <c r="AJ3" i="162"/>
  <c r="AJ19" i="37"/>
  <c r="AJ21" i="152"/>
  <c r="AJ6" i="162"/>
  <c r="AJ11" i="160"/>
  <c r="AJ19" i="159"/>
  <c r="AJ5" i="151"/>
  <c r="AJ2" i="152"/>
  <c r="AJ25" i="155"/>
  <c r="AJ33" i="151"/>
  <c r="AJ35" i="153"/>
  <c r="AJ16" i="153"/>
  <c r="AJ13" i="164"/>
  <c r="AJ30" i="37"/>
  <c r="AJ13" i="165"/>
  <c r="R19" i="73"/>
  <c r="U16" i="73"/>
  <c r="U7" i="73"/>
  <c r="S35" i="73"/>
  <c r="M27" i="73"/>
  <c r="K10" i="73"/>
  <c r="M36" i="73"/>
  <c r="N14" i="73"/>
  <c r="W24" i="73"/>
  <c r="Q16" i="73"/>
  <c r="H2" i="73"/>
  <c r="O15" i="73"/>
  <c r="V12" i="73"/>
  <c r="K23" i="73"/>
  <c r="R22" i="73"/>
  <c r="P30" i="73"/>
  <c r="K5" i="73"/>
  <c r="L30" i="73"/>
  <c r="I9" i="73"/>
  <c r="N17" i="73"/>
  <c r="R35" i="73"/>
  <c r="R12" i="73"/>
  <c r="J7" i="73"/>
  <c r="L19" i="73"/>
  <c r="P3" i="73"/>
  <c r="T24" i="73"/>
  <c r="S10" i="73"/>
  <c r="I31" i="73"/>
  <c r="O8" i="73"/>
  <c r="O20" i="73"/>
  <c r="L2" i="73"/>
  <c r="N18" i="73"/>
  <c r="U19" i="73"/>
  <c r="K7" i="73"/>
  <c r="W10" i="73"/>
  <c r="R2" i="73"/>
  <c r="V4" i="73"/>
  <c r="J37" i="73"/>
  <c r="T8" i="73"/>
  <c r="I19" i="73"/>
  <c r="L26" i="73"/>
  <c r="N20" i="73"/>
  <c r="I2" i="73"/>
  <c r="S34" i="73"/>
  <c r="I11" i="73"/>
  <c r="N11" i="73"/>
  <c r="Q17" i="73"/>
  <c r="M24" i="73"/>
  <c r="T17" i="73"/>
  <c r="Q28" i="73"/>
  <c r="J21" i="73"/>
  <c r="R8" i="73"/>
  <c r="K21" i="73"/>
  <c r="Q2" i="73"/>
  <c r="I18" i="73"/>
  <c r="H36" i="73"/>
  <c r="S11" i="73"/>
  <c r="T37" i="73"/>
  <c r="M10" i="73"/>
  <c r="O29" i="73"/>
  <c r="I22" i="73"/>
  <c r="M13" i="73"/>
  <c r="M15" i="73"/>
  <c r="Q5" i="73"/>
  <c r="P25" i="73"/>
  <c r="V16" i="73"/>
  <c r="T2" i="73"/>
  <c r="J27" i="73"/>
  <c r="H33" i="73"/>
  <c r="L9" i="73"/>
  <c r="R10" i="73"/>
  <c r="V36" i="73"/>
  <c r="N19" i="73"/>
  <c r="K32" i="73"/>
  <c r="H13" i="73"/>
  <c r="W9" i="73"/>
  <c r="S14" i="73"/>
  <c r="Q30" i="73"/>
  <c r="S17" i="73"/>
  <c r="K16" i="73"/>
  <c r="W30" i="73"/>
  <c r="S37" i="73"/>
  <c r="H29" i="73"/>
  <c r="S22" i="73"/>
  <c r="H23" i="73"/>
  <c r="R11" i="73"/>
  <c r="Q12" i="73"/>
  <c r="W7" i="73"/>
  <c r="L29" i="73"/>
  <c r="K30" i="73"/>
  <c r="M29" i="73"/>
  <c r="P29" i="73"/>
  <c r="U30" i="73"/>
  <c r="O21" i="73"/>
  <c r="P31" i="73"/>
  <c r="V11" i="73"/>
  <c r="T6" i="73"/>
  <c r="U20" i="73"/>
  <c r="Q26" i="73"/>
  <c r="H6" i="73"/>
  <c r="Q35" i="73"/>
  <c r="V17" i="73"/>
  <c r="V33" i="73"/>
  <c r="U11" i="73"/>
  <c r="Q9" i="73"/>
  <c r="W5" i="73"/>
  <c r="W11" i="73"/>
  <c r="S9" i="73"/>
  <c r="H22" i="73"/>
  <c r="H17" i="73"/>
  <c r="V24" i="73"/>
  <c r="P21" i="73"/>
  <c r="J24" i="73"/>
  <c r="V31" i="73"/>
  <c r="H35" i="73"/>
  <c r="U13" i="73"/>
  <c r="P15" i="73"/>
  <c r="L24" i="73"/>
  <c r="J17" i="73"/>
  <c r="Q21" i="73"/>
  <c r="L31" i="73"/>
  <c r="K26" i="73"/>
  <c r="I16" i="73"/>
  <c r="R14" i="73"/>
  <c r="M34" i="73"/>
  <c r="Q18" i="73"/>
  <c r="O11" i="73"/>
  <c r="T12" i="73"/>
  <c r="R17" i="73"/>
  <c r="S15" i="73"/>
  <c r="U17" i="73"/>
  <c r="N13" i="73"/>
  <c r="V20" i="73"/>
  <c r="Q33" i="73"/>
  <c r="T25" i="73"/>
  <c r="I13" i="73"/>
  <c r="J31" i="73"/>
  <c r="L3" i="73"/>
  <c r="I4" i="73"/>
  <c r="T9" i="73"/>
  <c r="R21" i="73"/>
  <c r="M12" i="73"/>
  <c r="W34" i="73"/>
  <c r="Q29" i="73"/>
  <c r="R32" i="73"/>
  <c r="V29" i="73"/>
  <c r="L17" i="73"/>
  <c r="T34" i="73"/>
  <c r="Q8" i="73"/>
  <c r="Q24" i="73"/>
  <c r="R9" i="73"/>
  <c r="T32" i="73"/>
  <c r="J23" i="73"/>
  <c r="L33" i="73"/>
  <c r="P12" i="73"/>
  <c r="T22" i="73"/>
  <c r="N27" i="73"/>
  <c r="S26" i="73"/>
  <c r="U26" i="73"/>
  <c r="P8" i="73"/>
  <c r="N30" i="73"/>
  <c r="L7" i="73"/>
  <c r="I14" i="73"/>
  <c r="W26" i="73"/>
  <c r="R25" i="73"/>
  <c r="O5" i="73"/>
  <c r="S28" i="73"/>
  <c r="H21" i="73"/>
  <c r="R13" i="73"/>
  <c r="P36" i="73"/>
  <c r="M2" i="73"/>
  <c r="P7" i="73"/>
  <c r="K36" i="73"/>
  <c r="J29" i="73"/>
  <c r="J4" i="73"/>
  <c r="J34" i="73"/>
  <c r="U37" i="73"/>
  <c r="L21" i="73"/>
  <c r="T5" i="73"/>
  <c r="P10" i="73"/>
  <c r="I25" i="73"/>
  <c r="I21" i="73"/>
  <c r="S12" i="73"/>
  <c r="J5" i="73"/>
  <c r="I36" i="73"/>
  <c r="S36" i="73"/>
  <c r="H14" i="73"/>
  <c r="K9" i="73"/>
  <c r="J36" i="73"/>
  <c r="J28" i="73"/>
  <c r="T16" i="73"/>
  <c r="M16" i="73"/>
  <c r="O17" i="73"/>
  <c r="S18" i="73"/>
  <c r="T13" i="73"/>
  <c r="O25" i="73"/>
  <c r="R7" i="73"/>
  <c r="H7" i="73"/>
  <c r="K12" i="73"/>
  <c r="P19" i="73"/>
  <c r="P35" i="73"/>
  <c r="O35" i="73"/>
  <c r="S32" i="73"/>
  <c r="K14" i="73"/>
  <c r="O26" i="73"/>
  <c r="J15" i="73"/>
  <c r="O13" i="73"/>
  <c r="L13" i="73"/>
  <c r="S7" i="73"/>
  <c r="H5" i="73"/>
  <c r="N6" i="73"/>
  <c r="U23" i="73"/>
  <c r="V8" i="73"/>
  <c r="Q36" i="73"/>
  <c r="I12" i="73"/>
  <c r="S19" i="73"/>
  <c r="O6" i="73"/>
  <c r="K15" i="73"/>
  <c r="I17" i="73"/>
  <c r="V14" i="73"/>
  <c r="T31" i="73"/>
  <c r="I23" i="73"/>
  <c r="W16" i="73"/>
  <c r="J20" i="73"/>
  <c r="L27" i="73"/>
  <c r="Q15" i="73"/>
  <c r="N9" i="73"/>
  <c r="N4" i="73"/>
  <c r="U15" i="73"/>
  <c r="S30" i="73"/>
  <c r="J30" i="73"/>
  <c r="K17" i="73"/>
  <c r="W3" i="73"/>
  <c r="O27" i="73"/>
  <c r="U18" i="73"/>
  <c r="Q10" i="73"/>
  <c r="K25" i="73"/>
  <c r="P26" i="73"/>
  <c r="P28" i="73"/>
  <c r="I5" i="73"/>
  <c r="W13" i="73"/>
  <c r="P14" i="73"/>
  <c r="N37" i="73"/>
  <c r="K20" i="73"/>
  <c r="I7" i="73"/>
  <c r="P16" i="73"/>
  <c r="K24" i="73"/>
  <c r="O36" i="73"/>
  <c r="Q34" i="73"/>
  <c r="I8" i="73"/>
  <c r="M11" i="73"/>
  <c r="R33" i="73"/>
  <c r="O10" i="73"/>
  <c r="R34" i="73"/>
  <c r="K27" i="73"/>
  <c r="M26" i="73"/>
  <c r="P33" i="73"/>
  <c r="Q25" i="73"/>
  <c r="W31" i="73"/>
  <c r="V2" i="73"/>
  <c r="U32" i="73"/>
  <c r="I10" i="73"/>
  <c r="J16" i="73"/>
  <c r="U29" i="73"/>
  <c r="H32" i="73"/>
  <c r="V25" i="73"/>
  <c r="H9" i="73"/>
  <c r="L36" i="73"/>
  <c r="N33" i="73"/>
  <c r="L5" i="73"/>
  <c r="M33" i="73"/>
  <c r="W33" i="73"/>
  <c r="U34" i="73"/>
  <c r="U24" i="73"/>
  <c r="K37" i="73"/>
  <c r="T36" i="73"/>
  <c r="N32" i="73"/>
  <c r="I35" i="73"/>
  <c r="Q37" i="73"/>
  <c r="R15" i="73"/>
  <c r="I24" i="73"/>
  <c r="J22" i="73"/>
  <c r="K34" i="73"/>
  <c r="J6" i="73"/>
  <c r="V26" i="73"/>
  <c r="H4" i="73"/>
  <c r="J2" i="73"/>
  <c r="J18" i="73"/>
  <c r="K8" i="73"/>
  <c r="M9" i="73"/>
  <c r="K4" i="73"/>
  <c r="T10" i="73"/>
  <c r="V21" i="73"/>
  <c r="K33" i="73"/>
  <c r="V32" i="73"/>
  <c r="H26" i="73"/>
  <c r="P23" i="73"/>
  <c r="S20" i="73"/>
  <c r="R18" i="73"/>
  <c r="Q14" i="73"/>
  <c r="S29" i="73"/>
  <c r="T28" i="73"/>
  <c r="Q4" i="73"/>
  <c r="R6" i="73"/>
  <c r="V28" i="73"/>
  <c r="O18" i="73"/>
  <c r="M30" i="73"/>
  <c r="J14" i="73"/>
  <c r="W20" i="73"/>
  <c r="R16" i="73"/>
  <c r="L10" i="73"/>
  <c r="M37" i="73"/>
  <c r="T3" i="73"/>
  <c r="N28" i="73"/>
  <c r="L14" i="73"/>
  <c r="U6" i="73"/>
  <c r="R20" i="73"/>
  <c r="L22" i="73"/>
  <c r="K22" i="73"/>
  <c r="T26" i="73"/>
  <c r="M18" i="73"/>
  <c r="Q19" i="73"/>
  <c r="U31" i="73"/>
  <c r="N36" i="73"/>
  <c r="P32" i="73"/>
  <c r="K31" i="73"/>
  <c r="H12" i="73"/>
  <c r="P2" i="73"/>
  <c r="N8" i="73"/>
  <c r="N2" i="73"/>
  <c r="P34" i="73"/>
  <c r="T4" i="73"/>
  <c r="W37" i="73"/>
  <c r="M20" i="73"/>
  <c r="H8" i="73"/>
  <c r="U10" i="73"/>
  <c r="S24" i="73"/>
  <c r="M23" i="73"/>
  <c r="U33" i="73"/>
  <c r="N16" i="73"/>
  <c r="V18" i="73"/>
  <c r="N29" i="73"/>
  <c r="S13" i="73"/>
  <c r="L25" i="73"/>
  <c r="L16" i="73"/>
  <c r="U8" i="73"/>
  <c r="R26" i="73"/>
  <c r="O22" i="73"/>
  <c r="W22" i="73"/>
  <c r="N25" i="73"/>
  <c r="K18" i="73"/>
  <c r="U36" i="73"/>
  <c r="J13" i="73"/>
  <c r="R29" i="73"/>
  <c r="R28" i="73"/>
  <c r="R27" i="73"/>
  <c r="N34" i="73"/>
  <c r="T14" i="73"/>
  <c r="U35" i="73"/>
  <c r="W12" i="73"/>
  <c r="S21" i="73"/>
  <c r="W29" i="73"/>
  <c r="I30" i="73"/>
  <c r="O14" i="73"/>
  <c r="M5" i="73"/>
  <c r="M28" i="73"/>
  <c r="O31" i="73"/>
  <c r="M25" i="73"/>
  <c r="H25" i="73"/>
  <c r="P9" i="73"/>
  <c r="O2" i="73"/>
  <c r="J9" i="73"/>
  <c r="J32" i="73"/>
  <c r="T23" i="73"/>
  <c r="N3" i="73"/>
  <c r="Q7" i="73"/>
  <c r="V27" i="73"/>
  <c r="H30" i="73"/>
  <c r="W14" i="73"/>
  <c r="W21" i="73"/>
  <c r="L20" i="73"/>
  <c r="V34" i="73"/>
  <c r="M6" i="73"/>
  <c r="O30" i="73"/>
  <c r="U22" i="73"/>
  <c r="Q32" i="73"/>
  <c r="K13" i="73"/>
  <c r="H31" i="73"/>
  <c r="O7" i="73"/>
  <c r="L15" i="73"/>
  <c r="I37" i="73"/>
  <c r="L12" i="73"/>
  <c r="V13" i="73"/>
  <c r="J25" i="73"/>
  <c r="M8" i="73"/>
  <c r="U9" i="73"/>
  <c r="P6" i="73"/>
  <c r="K11" i="73"/>
  <c r="S6" i="73"/>
  <c r="R24" i="73"/>
  <c r="W28" i="73"/>
  <c r="R5" i="73"/>
  <c r="U4" i="73"/>
  <c r="R30" i="73"/>
  <c r="V10" i="73"/>
  <c r="Q11" i="73"/>
  <c r="I32" i="73"/>
  <c r="K29" i="73"/>
  <c r="N26" i="73"/>
  <c r="S5" i="73"/>
  <c r="P22" i="73"/>
  <c r="J33" i="73"/>
  <c r="P4" i="73"/>
  <c r="N31" i="73"/>
  <c r="H37" i="73"/>
  <c r="H24" i="73"/>
  <c r="T15" i="73"/>
  <c r="M21" i="73"/>
  <c r="O9" i="73"/>
  <c r="H34" i="73"/>
  <c r="U25" i="73"/>
  <c r="U28" i="73"/>
  <c r="Q27" i="73"/>
  <c r="N5" i="73"/>
  <c r="K3" i="73"/>
  <c r="N10" i="73"/>
  <c r="U14" i="73"/>
  <c r="H20" i="73"/>
  <c r="V35" i="73"/>
  <c r="V3" i="73"/>
  <c r="M22" i="73"/>
  <c r="L35" i="73"/>
  <c r="W15" i="73"/>
  <c r="V9" i="73"/>
  <c r="I27" i="73"/>
  <c r="T20" i="73"/>
  <c r="J26" i="73"/>
  <c r="V7" i="73"/>
  <c r="Q13" i="73"/>
  <c r="H18" i="73"/>
  <c r="O33" i="73"/>
  <c r="J35" i="73"/>
  <c r="R3" i="73"/>
  <c r="J10" i="73"/>
  <c r="Q3" i="73"/>
  <c r="L4" i="73"/>
  <c r="J11" i="73"/>
  <c r="S2" i="73"/>
  <c r="M31" i="73"/>
  <c r="O37" i="73"/>
  <c r="V22" i="73"/>
  <c r="S23" i="73"/>
  <c r="W8" i="73"/>
  <c r="O4" i="73"/>
  <c r="V6" i="73"/>
  <c r="W35" i="73"/>
  <c r="M19" i="73"/>
  <c r="H19" i="73"/>
  <c r="I33" i="73"/>
  <c r="R36" i="73"/>
  <c r="M7" i="73"/>
  <c r="R37" i="73"/>
  <c r="M4" i="73"/>
  <c r="H16" i="73"/>
  <c r="W4" i="73"/>
  <c r="O28" i="73"/>
  <c r="M3" i="73"/>
  <c r="V5" i="73"/>
  <c r="V15" i="73"/>
  <c r="P37" i="73"/>
  <c r="S8" i="73"/>
  <c r="N35" i="73"/>
  <c r="W2" i="73"/>
  <c r="U12" i="73"/>
  <c r="N15" i="73"/>
  <c r="J12" i="73"/>
  <c r="Q22" i="73"/>
  <c r="K28" i="73"/>
  <c r="N7" i="73"/>
  <c r="K2" i="73"/>
  <c r="O23" i="73"/>
  <c r="O16" i="73"/>
  <c r="H11" i="73"/>
  <c r="W32" i="73"/>
  <c r="T18" i="73"/>
  <c r="I28" i="73"/>
  <c r="T7" i="73"/>
  <c r="W18" i="73"/>
  <c r="L32" i="73"/>
  <c r="L28" i="73"/>
  <c r="O19" i="73"/>
  <c r="T35" i="73"/>
  <c r="P24" i="73"/>
  <c r="P18" i="73"/>
  <c r="J3" i="73"/>
  <c r="T27" i="73"/>
  <c r="L34" i="73"/>
  <c r="S4" i="73"/>
  <c r="P5" i="73"/>
  <c r="W25" i="73"/>
  <c r="P20" i="73"/>
  <c r="L18" i="73"/>
  <c r="H10" i="73"/>
  <c r="K35" i="73"/>
  <c r="I3" i="73"/>
  <c r="N12" i="73"/>
  <c r="R4" i="73"/>
  <c r="R23" i="73"/>
  <c r="Q23" i="73"/>
  <c r="I20" i="73"/>
  <c r="P11" i="73"/>
  <c r="U27" i="73"/>
  <c r="T33" i="73"/>
  <c r="I15" i="73"/>
  <c r="T30" i="73"/>
  <c r="W27" i="73"/>
  <c r="L8" i="73"/>
  <c r="O12" i="73"/>
  <c r="P27" i="73"/>
  <c r="V23" i="73"/>
  <c r="R31" i="73"/>
  <c r="I6" i="73"/>
  <c r="Q31" i="73"/>
  <c r="M35" i="73"/>
  <c r="U21" i="73"/>
  <c r="H15" i="73"/>
  <c r="P13" i="73"/>
  <c r="K6" i="73"/>
  <c r="W23" i="73"/>
  <c r="L23" i="73"/>
  <c r="N24" i="73"/>
  <c r="V30" i="73"/>
  <c r="O3" i="73"/>
  <c r="W17" i="73"/>
  <c r="H3" i="73"/>
  <c r="V37" i="73"/>
  <c r="S31" i="73"/>
  <c r="O34" i="73"/>
  <c r="J8" i="73"/>
  <c r="H39" i="73" l="1"/>
  <c r="K39" i="73"/>
  <c r="W39" i="73"/>
  <c r="S39" i="73"/>
  <c r="U39" i="73"/>
  <c r="O39" i="73"/>
  <c r="N39" i="73"/>
  <c r="P39" i="73"/>
  <c r="J39" i="73"/>
  <c r="V39" i="73"/>
  <c r="M39" i="73"/>
  <c r="L39" i="73"/>
  <c r="T39" i="73"/>
  <c r="Q39" i="73"/>
  <c r="I39" i="73"/>
  <c r="R39" i="73"/>
</calcChain>
</file>

<file path=xl/sharedStrings.xml><?xml version="1.0" encoding="utf-8"?>
<sst xmlns="http://schemas.openxmlformats.org/spreadsheetml/2006/main" count="6733" uniqueCount="99">
  <si>
    <t>Montage</t>
  </si>
  <si>
    <t>Ligo</t>
  </si>
  <si>
    <t>类型</t>
  </si>
  <si>
    <t>节点数</t>
  </si>
  <si>
    <t>资源可得率</t>
  </si>
  <si>
    <t>实验次数</t>
    <phoneticPr fontId="1" type="noConversion"/>
  </si>
  <si>
    <t>1次</t>
    <phoneticPr fontId="1" type="noConversion"/>
  </si>
  <si>
    <t>2次</t>
    <phoneticPr fontId="1" type="noConversion"/>
  </si>
  <si>
    <t>最小值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</si>
  <si>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</si>
  <si>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</si>
  <si>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</si>
  <si>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</si>
  <si>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</si>
  <si>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</si>
  <si>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</si>
  <si>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</si>
  <si>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</si>
  <si>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</si>
  <si>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</si>
  <si>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</si>
  <si>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</si>
  <si>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</si>
  <si>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</si>
  <si>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</si>
  <si>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4次</t>
  </si>
  <si>
    <t>5次</t>
  </si>
  <si>
    <t>Epigenomics</t>
  </si>
  <si>
    <t>所有数据最小值</t>
    <phoneticPr fontId="1" type="noConversion"/>
  </si>
  <si>
    <t>求和</t>
    <phoneticPr fontId="1" type="noConversion"/>
  </si>
  <si>
    <t>正交表</t>
    <phoneticPr fontId="1" type="noConversion"/>
  </si>
  <si>
    <t>组数</t>
    <phoneticPr fontId="1" type="noConversion"/>
  </si>
  <si>
    <t>average(Xk)</t>
    <phoneticPr fontId="1" type="noConversion"/>
  </si>
  <si>
    <t>（Xk平方）</t>
    <phoneticPr fontId="1" type="noConversion"/>
  </si>
  <si>
    <r>
      <t>第3组</t>
    </r>
    <r>
      <rPr>
        <sz val="12"/>
        <color rgb="FFFF0000"/>
        <rFont val="等线"/>
        <family val="2"/>
      </rPr>
      <t/>
    </r>
  </si>
  <si>
    <r>
      <t>第4组</t>
    </r>
    <r>
      <rPr>
        <sz val="12"/>
        <color rgb="FFFF0000"/>
        <rFont val="等线"/>
        <family val="2"/>
      </rPr>
      <t/>
    </r>
  </si>
  <si>
    <r>
      <t>第5组</t>
    </r>
    <r>
      <rPr>
        <sz val="12"/>
        <color rgb="FFFF0000"/>
        <rFont val="等线"/>
        <family val="2"/>
      </rPr>
      <t/>
    </r>
  </si>
  <si>
    <r>
      <t>第6组</t>
    </r>
    <r>
      <rPr>
        <sz val="12"/>
        <color rgb="FFFF0000"/>
        <rFont val="等线"/>
        <family val="2"/>
      </rPr>
      <t/>
    </r>
  </si>
  <si>
    <r>
      <t>第7组</t>
    </r>
    <r>
      <rPr>
        <sz val="12"/>
        <color rgb="FFFF0000"/>
        <rFont val="等线"/>
        <family val="2"/>
      </rPr>
      <t/>
    </r>
  </si>
  <si>
    <r>
      <t>第8组</t>
    </r>
    <r>
      <rPr>
        <sz val="12"/>
        <color rgb="FFFF0000"/>
        <rFont val="等线"/>
        <family val="2"/>
      </rPr>
      <t/>
    </r>
  </si>
  <si>
    <t>本次实验数据</t>
    <phoneticPr fontId="1" type="noConversion"/>
  </si>
  <si>
    <r>
      <t>第9组</t>
    </r>
    <r>
      <rPr>
        <sz val="12"/>
        <color rgb="FFFF0000"/>
        <rFont val="等线"/>
        <family val="2"/>
      </rPr>
      <t/>
    </r>
  </si>
  <si>
    <r>
      <t>第10组</t>
    </r>
    <r>
      <rPr>
        <sz val="12"/>
        <color rgb="FFFF0000"/>
        <rFont val="等线"/>
        <family val="2"/>
      </rPr>
      <t/>
    </r>
  </si>
  <si>
    <r>
      <t>第11组</t>
    </r>
    <r>
      <rPr>
        <sz val="12"/>
        <color rgb="FFFF0000"/>
        <rFont val="等线"/>
        <family val="2"/>
      </rPr>
      <t/>
    </r>
  </si>
  <si>
    <r>
      <t>第12组</t>
    </r>
    <r>
      <rPr>
        <sz val="12"/>
        <color rgb="FFFF0000"/>
        <rFont val="等线"/>
        <family val="2"/>
      </rPr>
      <t/>
    </r>
  </si>
  <si>
    <r>
      <t>第13组</t>
    </r>
    <r>
      <rPr>
        <sz val="12"/>
        <color rgb="FFFF0000"/>
        <rFont val="等线"/>
        <family val="2"/>
      </rPr>
      <t/>
    </r>
  </si>
  <si>
    <r>
      <t>第14组</t>
    </r>
    <r>
      <rPr>
        <sz val="12"/>
        <color rgb="FFFF0000"/>
        <rFont val="等线"/>
        <family val="2"/>
      </rPr>
      <t/>
    </r>
    <phoneticPr fontId="1" type="noConversion"/>
  </si>
  <si>
    <r>
      <t>第15组</t>
    </r>
    <r>
      <rPr>
        <sz val="12"/>
        <color rgb="FFFF0000"/>
        <rFont val="等线"/>
        <family val="2"/>
      </rPr>
      <t/>
    </r>
  </si>
  <si>
    <r>
      <t>第16组</t>
    </r>
    <r>
      <rPr>
        <sz val="12"/>
        <color rgb="FFFF0000"/>
        <rFont val="等线"/>
        <family val="2"/>
      </rPr>
      <t/>
    </r>
  </si>
  <si>
    <t>层次</t>
    <phoneticPr fontId="1" type="noConversion"/>
  </si>
  <si>
    <r>
      <t>Qt</t>
    </r>
    <r>
      <rPr>
        <sz val="11"/>
        <color theme="1"/>
        <rFont val="宋体"/>
        <family val="3"/>
        <charset val="134"/>
      </rPr>
      <t>试验结果平方和</t>
    </r>
    <phoneticPr fontId="1" type="noConversion"/>
  </si>
  <si>
    <t>P=T方/实验次数</t>
  </si>
  <si>
    <t>总离差平方和St=Qt-P</t>
    <phoneticPr fontId="1" type="noConversion"/>
  </si>
  <si>
    <t>St</t>
    <phoneticPr fontId="1" type="noConversion"/>
  </si>
  <si>
    <t>离差平方和Sa=Qa-P</t>
    <phoneticPr fontId="1" type="noConversion"/>
  </si>
  <si>
    <t>离方</t>
    <phoneticPr fontId="1" type="noConversion"/>
  </si>
  <si>
    <t>均方=离方/自由度，自由度水平数-1</t>
    <phoneticPr fontId="1" type="noConversion"/>
  </si>
  <si>
    <t>均方</t>
    <phoneticPr fontId="1" type="noConversion"/>
  </si>
  <si>
    <t>F值=均方/误差列均方</t>
    <phoneticPr fontId="1" type="noConversion"/>
  </si>
  <si>
    <t>F值</t>
    <phoneticPr fontId="1" type="noConversion"/>
  </si>
  <si>
    <t>极差=最大减最小/8，每水平8次试验，误差列每水平4次试验</t>
    <phoneticPr fontId="1" type="noConversion"/>
  </si>
  <si>
    <t>极差</t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</si>
  <si>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0.9</t>
    </r>
    <r>
      <rPr>
        <sz val="11"/>
        <color theme="1"/>
        <rFont val="等线"/>
        <family val="2"/>
        <scheme val="minor"/>
      </rPr>
      <t>(3,7)=3.07</t>
    </r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</si>
  <si>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(3,7)=4.35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</si>
  <si>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等线"/>
        <family val="2"/>
      </rPr>
      <t>组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</si>
  <si>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等线"/>
        <family val="2"/>
      </rPr>
      <t>组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</si>
  <si>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3组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</si>
  <si>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4组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</si>
  <si>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5组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</si>
  <si>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6组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</si>
  <si>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7组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</si>
  <si>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8组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</si>
  <si>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9组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</si>
  <si>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10组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</si>
  <si>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11组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</si>
  <si>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12组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</si>
  <si>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13组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</si>
  <si>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14</t>
    </r>
    <r>
      <rPr>
        <sz val="12"/>
        <color rgb="FFFF0000"/>
        <rFont val="宋体"/>
        <family val="3"/>
        <charset val="134"/>
      </rPr>
      <t>组</t>
    </r>
    <r>
      <rPr>
        <sz val="12"/>
        <color rgb="FFFF0000"/>
        <rFont val="等线"/>
        <family val="2"/>
      </rPr>
      <t/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</si>
  <si>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15组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</si>
  <si>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16组</t>
    </r>
    <r>
      <rPr>
        <sz val="12"/>
        <color rgb="FFFF0000"/>
        <rFont val="等线"/>
        <family val="2"/>
      </rPr>
      <t/>
    </r>
  </si>
  <si>
    <t>CyberShake</t>
  </si>
  <si>
    <t>3次</t>
  </si>
  <si>
    <t>6次</t>
  </si>
  <si>
    <t>7次</t>
  </si>
  <si>
    <t>8次</t>
  </si>
  <si>
    <t>9次</t>
  </si>
  <si>
    <t>10次</t>
  </si>
  <si>
    <t>求和</t>
    <phoneticPr fontId="1" type="noConversion"/>
  </si>
  <si>
    <t>sum</t>
    <phoneticPr fontId="1" type="noConversion"/>
  </si>
  <si>
    <t>种群规模系数</t>
    <phoneticPr fontId="1" type="noConversion"/>
  </si>
  <si>
    <t>种群规模系数</t>
  </si>
  <si>
    <t>第一阶段变异率</t>
  </si>
  <si>
    <t>第一阶段变异率</t>
    <phoneticPr fontId="1" type="noConversion"/>
  </si>
  <si>
    <t>第二阶段变异率</t>
  </si>
  <si>
    <t>第二阶段变异率</t>
    <phoneticPr fontId="1" type="noConversion"/>
  </si>
  <si>
    <t>第一阶段运行时间比例</t>
  </si>
  <si>
    <t>第一阶段运行时间比例</t>
    <phoneticPr fontId="1" type="noConversion"/>
  </si>
  <si>
    <t>个体选择概率区分度系数</t>
  </si>
  <si>
    <t>个体选择概率区分度系数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</si>
</sst>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_ "/>
    <numFmt numFmtId="182" formatCode="0.000000_ "/>
    <numFmt numFmtId="183" formatCode="0.00000000_ "/>
  </numFmts>
  <fonts count="2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2"/>
      <color rgb="FFFF0000"/>
      <name val="等线"/>
      <family val="2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/>
      <name val="仿宋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  <font>
      <sz val="12"/>
      <color rgb="FFFF0000"/>
      <name val="Times New Roman"/>
      <family val="2"/>
    </font>
    <font>
      <sz val="10"/>
      <color rgb="FF000000"/>
      <name val="Arial Unicode MS"/>
      <family val="2"/>
    </font>
    <font>
      <sz val="12"/>
      <color rgb="FFFF000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/>
    <xf numFmtId="179" fontId="3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4" fontId="12" fillId="3" borderId="0" xfId="0" applyNumberFormat="1" applyFont="1" applyFill="1" applyBorder="1" applyAlignment="1">
      <alignment horizontal="center" vertical="center"/>
    </xf>
    <xf numFmtId="44" fontId="13" fillId="0" borderId="0" xfId="0" applyNumberFormat="1" applyFont="1" applyBorder="1" applyAlignment="1">
      <alignment horizontal="center" vertical="center"/>
    </xf>
    <xf numFmtId="44" fontId="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/>
    </xf>
    <xf numFmtId="177" fontId="17" fillId="2" borderId="5" xfId="0" applyNumberFormat="1" applyFont="1" applyFill="1" applyBorder="1"/>
    <xf numFmtId="0" fontId="0" fillId="2" borderId="0" xfId="0" applyFill="1" applyAlignment="1">
      <alignment horizontal="center"/>
    </xf>
    <xf numFmtId="177" fontId="17" fillId="2" borderId="5" xfId="0" applyNumberFormat="1" applyFont="1" applyFill="1" applyBorder="1" applyAlignment="1">
      <alignment horizontal="center" vertical="center"/>
    </xf>
    <xf numFmtId="180" fontId="1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7" fillId="0" borderId="0" xfId="0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80" fontId="3" fillId="2" borderId="8" xfId="0" applyNumberFormat="1" applyFont="1" applyFill="1" applyBorder="1" applyAlignment="1">
      <alignment horizontal="center" vertical="center"/>
    </xf>
    <xf numFmtId="181" fontId="3" fillId="2" borderId="8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49" fontId="0" fillId="0" borderId="0" xfId="0" applyNumberFormat="1"/>
    <xf numFmtId="182" fontId="0" fillId="0" borderId="0" xfId="0" applyNumberFormat="1"/>
    <xf numFmtId="182" fontId="3" fillId="0" borderId="0" xfId="0" applyNumberFormat="1" applyFont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BFA5-5AF9-4035-B51A-30BB9450B769}">
  <dimension ref="A1:AI72"/>
  <sheetViews>
    <sheetView tabSelected="1" zoomScale="70" zoomScaleNormal="70" workbookViewId="0">
      <selection activeCell="S12" sqref="S12"/>
    </sheetView>
  </sheetViews>
  <sheetFormatPr defaultRowHeight="13.8"/>
  <cols>
    <col min="1" max="1" width="3.109375" style="54" customWidth="1"/>
    <col min="2" max="8" width="3.109375" customWidth="1"/>
    <col min="10" max="10" width="33.21875" customWidth="1"/>
    <col min="11" max="11" width="8.88671875" style="44"/>
    <col min="12" max="12" width="9" customWidth="1"/>
  </cols>
  <sheetData>
    <row r="1" spans="1:35" ht="16.2" thickBot="1">
      <c r="A1" s="20">
        <v>1</v>
      </c>
      <c r="B1" s="20">
        <v>1</v>
      </c>
      <c r="C1" s="20">
        <v>1</v>
      </c>
      <c r="D1" s="20">
        <v>1</v>
      </c>
      <c r="E1" s="20">
        <v>1</v>
      </c>
      <c r="F1" s="20"/>
      <c r="G1" s="20"/>
      <c r="H1" s="20"/>
      <c r="J1" s="11"/>
      <c r="K1" s="12">
        <v>1</v>
      </c>
      <c r="L1" s="13">
        <v>2</v>
      </c>
      <c r="M1" s="13">
        <v>3</v>
      </c>
      <c r="N1" s="13">
        <v>4</v>
      </c>
      <c r="Q1" s="41"/>
      <c r="R1" s="42"/>
      <c r="S1" s="42"/>
      <c r="T1" s="42"/>
      <c r="U1" s="42"/>
    </row>
    <row r="2" spans="1:35" ht="16.2" thickBot="1">
      <c r="A2" s="20">
        <v>1</v>
      </c>
      <c r="B2" s="20">
        <v>2</v>
      </c>
      <c r="C2" s="20">
        <v>2</v>
      </c>
      <c r="D2" s="20">
        <v>2</v>
      </c>
      <c r="E2" s="20">
        <v>2</v>
      </c>
      <c r="F2" s="20"/>
      <c r="G2" s="20"/>
      <c r="H2" s="20"/>
      <c r="J2" s="24" t="s">
        <v>89</v>
      </c>
      <c r="K2" s="19">
        <v>50</v>
      </c>
      <c r="L2" s="19">
        <v>60</v>
      </c>
      <c r="M2" s="19">
        <v>70</v>
      </c>
      <c r="N2" s="23">
        <v>80</v>
      </c>
      <c r="Q2" s="43"/>
      <c r="R2" s="42"/>
      <c r="S2" s="42"/>
      <c r="T2" s="42"/>
      <c r="U2" s="42"/>
    </row>
    <row r="3" spans="1:35" ht="16.2" thickBot="1">
      <c r="A3" s="20">
        <v>1</v>
      </c>
      <c r="B3" s="20">
        <v>3</v>
      </c>
      <c r="C3" s="20">
        <v>3</v>
      </c>
      <c r="D3" s="20">
        <v>3</v>
      </c>
      <c r="E3" s="20">
        <v>3</v>
      </c>
      <c r="F3" s="20"/>
      <c r="G3" s="20"/>
      <c r="H3" s="20"/>
      <c r="J3" s="24" t="s">
        <v>92</v>
      </c>
      <c r="K3" s="23">
        <v>0.7</v>
      </c>
      <c r="L3" s="23">
        <v>0.75</v>
      </c>
      <c r="M3" s="23">
        <v>0.8</v>
      </c>
      <c r="N3" s="23">
        <v>0.85</v>
      </c>
      <c r="Q3" s="43"/>
      <c r="R3" s="42"/>
      <c r="S3" s="42"/>
      <c r="T3" s="42"/>
      <c r="U3" s="42"/>
    </row>
    <row r="4" spans="1:35" ht="16.2" thickBot="1">
      <c r="A4" s="20">
        <v>1</v>
      </c>
      <c r="B4" s="20">
        <v>4</v>
      </c>
      <c r="C4" s="20">
        <v>4</v>
      </c>
      <c r="D4" s="20">
        <v>4</v>
      </c>
      <c r="E4" s="20">
        <v>4</v>
      </c>
      <c r="F4" s="20"/>
      <c r="G4" s="20"/>
      <c r="H4" s="20"/>
      <c r="J4" s="24" t="s">
        <v>94</v>
      </c>
      <c r="K4" s="23">
        <v>0.3</v>
      </c>
      <c r="L4" s="23">
        <v>0.35</v>
      </c>
      <c r="M4" s="23">
        <v>0.4</v>
      </c>
      <c r="N4" s="23">
        <v>0.45</v>
      </c>
      <c r="Q4" s="42"/>
      <c r="R4" s="42"/>
      <c r="S4" s="42"/>
      <c r="T4" s="41"/>
      <c r="U4" s="42"/>
    </row>
    <row r="5" spans="1:35" ht="16.2" thickBot="1">
      <c r="A5" s="20">
        <v>2</v>
      </c>
      <c r="B5" s="20">
        <v>1</v>
      </c>
      <c r="C5" s="20">
        <v>2</v>
      </c>
      <c r="D5" s="20">
        <v>3</v>
      </c>
      <c r="E5" s="20">
        <v>4</v>
      </c>
      <c r="F5" s="20"/>
      <c r="G5" s="20"/>
      <c r="H5" s="20"/>
      <c r="J5" s="24" t="s">
        <v>98</v>
      </c>
      <c r="K5" s="23">
        <v>25</v>
      </c>
      <c r="L5" s="23">
        <v>30</v>
      </c>
      <c r="M5" s="23">
        <v>35</v>
      </c>
      <c r="N5" s="23">
        <v>40</v>
      </c>
      <c r="Q5" s="42"/>
      <c r="R5" s="42"/>
      <c r="S5" s="42"/>
      <c r="T5" s="43"/>
      <c r="U5" s="42"/>
    </row>
    <row r="6" spans="1:35" ht="16.2" thickBot="1">
      <c r="A6" s="20">
        <v>2</v>
      </c>
      <c r="B6" s="20">
        <v>2</v>
      </c>
      <c r="C6" s="20">
        <v>1</v>
      </c>
      <c r="D6" s="20">
        <v>4</v>
      </c>
      <c r="E6" s="20">
        <v>3</v>
      </c>
      <c r="F6" s="20"/>
      <c r="G6" s="20"/>
      <c r="H6" s="20"/>
      <c r="J6" s="65" t="s">
        <v>96</v>
      </c>
      <c r="K6" s="23">
        <v>0.6</v>
      </c>
      <c r="L6" s="23">
        <v>0.7</v>
      </c>
      <c r="M6" s="23">
        <v>0.8</v>
      </c>
      <c r="N6" s="23">
        <v>0.9</v>
      </c>
      <c r="Q6" s="42"/>
      <c r="R6" s="42"/>
      <c r="S6" s="42"/>
      <c r="T6" s="41"/>
      <c r="U6" s="42"/>
    </row>
    <row r="7" spans="1:35" ht="15.6">
      <c r="A7" s="20">
        <v>2</v>
      </c>
      <c r="B7" s="20">
        <v>3</v>
      </c>
      <c r="C7" s="20">
        <v>4</v>
      </c>
      <c r="D7" s="20">
        <v>1</v>
      </c>
      <c r="E7" s="20">
        <v>2</v>
      </c>
      <c r="F7" s="20"/>
      <c r="G7" s="20"/>
      <c r="H7" s="20"/>
      <c r="K7"/>
      <c r="Q7" s="42"/>
      <c r="R7" s="42"/>
      <c r="S7" s="42"/>
      <c r="T7" s="43"/>
      <c r="U7" s="42"/>
    </row>
    <row r="8" spans="1:35" ht="15.6">
      <c r="A8" s="20">
        <v>2</v>
      </c>
      <c r="B8" s="20">
        <v>4</v>
      </c>
      <c r="C8" s="20">
        <v>3</v>
      </c>
      <c r="D8" s="20">
        <v>2</v>
      </c>
      <c r="E8" s="20">
        <v>1</v>
      </c>
      <c r="F8" s="20"/>
      <c r="G8" s="20"/>
      <c r="H8" s="20"/>
      <c r="K8"/>
      <c r="Q8" s="43"/>
      <c r="R8" s="42"/>
      <c r="S8" s="42"/>
      <c r="T8" s="42"/>
      <c r="U8" s="42"/>
    </row>
    <row r="9" spans="1:35" ht="15.6">
      <c r="A9" s="20">
        <v>3</v>
      </c>
      <c r="B9" s="20">
        <v>1</v>
      </c>
      <c r="C9" s="20">
        <v>3</v>
      </c>
      <c r="D9" s="20">
        <v>4</v>
      </c>
      <c r="E9" s="20">
        <v>2</v>
      </c>
      <c r="F9" s="20"/>
      <c r="G9" s="20"/>
      <c r="H9" s="20"/>
      <c r="K9"/>
      <c r="Q9" s="43"/>
      <c r="R9" s="42"/>
      <c r="S9" s="42"/>
      <c r="T9" s="42"/>
      <c r="U9" s="42"/>
    </row>
    <row r="10" spans="1:35" ht="15.6">
      <c r="A10" s="20">
        <v>3</v>
      </c>
      <c r="B10" s="20">
        <v>2</v>
      </c>
      <c r="C10" s="20">
        <v>4</v>
      </c>
      <c r="D10" s="20">
        <v>3</v>
      </c>
      <c r="E10" s="20">
        <v>1</v>
      </c>
      <c r="F10" s="20"/>
      <c r="G10" s="20"/>
      <c r="H10" s="20"/>
    </row>
    <row r="11" spans="1:35" ht="15.6">
      <c r="A11" s="20">
        <v>3</v>
      </c>
      <c r="B11" s="20">
        <v>3</v>
      </c>
      <c r="C11" s="20">
        <v>1</v>
      </c>
      <c r="D11" s="20">
        <v>2</v>
      </c>
      <c r="E11" s="20">
        <v>4</v>
      </c>
      <c r="F11" s="20"/>
      <c r="G11" s="20"/>
      <c r="H11" s="20"/>
      <c r="J11" s="45" t="s">
        <v>64</v>
      </c>
      <c r="K11" s="46">
        <f t="shared" ref="K11:K26" si="0">HLOOKUP(A1,$K$1:$O$6,2)</f>
        <v>50</v>
      </c>
      <c r="L11" s="46">
        <f t="shared" ref="L11:L26" si="1">HLOOKUP(B1,$K$1:$O$6,3)</f>
        <v>0.7</v>
      </c>
      <c r="M11" s="46">
        <f t="shared" ref="M11:M26" si="2">HLOOKUP(C1,$K$1:$O$6,4)</f>
        <v>0.3</v>
      </c>
      <c r="N11" s="46">
        <f t="shared" ref="N11:N26" si="3">HLOOKUP(D1,$K$1:$O$6,5)</f>
        <v>25</v>
      </c>
      <c r="O11" s="46">
        <f t="shared" ref="O11:O26" si="4">HLOOKUP(E1,$K$1:$O$6,6)</f>
        <v>0.6</v>
      </c>
      <c r="P11" s="47"/>
      <c r="Q11" s="16"/>
      <c r="R11" s="16"/>
      <c r="T11" t="str">
        <f>K11&amp;" "&amp;L11&amp;" "&amp;M11&amp;" "&amp;N11&amp;" "&amp;O11&amp;" "</f>
        <v xml:space="preserve">50 0.7 0.3 25 0.6 </v>
      </c>
      <c r="X11">
        <v>50</v>
      </c>
      <c r="Y11">
        <v>0.7</v>
      </c>
      <c r="Z11">
        <v>0.3</v>
      </c>
      <c r="AA11">
        <v>25</v>
      </c>
      <c r="AB11">
        <v>0.6</v>
      </c>
      <c r="AE11">
        <f>K11-X11</f>
        <v>0</v>
      </c>
      <c r="AF11">
        <f t="shared" ref="AF11:AI26" si="5">L11-Y11</f>
        <v>0</v>
      </c>
      <c r="AG11">
        <f t="shared" si="5"/>
        <v>0</v>
      </c>
      <c r="AH11">
        <f t="shared" si="5"/>
        <v>0</v>
      </c>
      <c r="AI11">
        <f t="shared" si="5"/>
        <v>0</v>
      </c>
    </row>
    <row r="12" spans="1:35" ht="15.6">
      <c r="A12" s="20">
        <v>3</v>
      </c>
      <c r="B12" s="20">
        <v>4</v>
      </c>
      <c r="C12" s="20">
        <v>2</v>
      </c>
      <c r="D12" s="20">
        <v>1</v>
      </c>
      <c r="E12" s="20">
        <v>3</v>
      </c>
      <c r="F12" s="20"/>
      <c r="G12" s="20"/>
      <c r="H12" s="20"/>
      <c r="J12" s="45" t="s">
        <v>65</v>
      </c>
      <c r="K12" s="46">
        <f t="shared" si="0"/>
        <v>50</v>
      </c>
      <c r="L12" s="46">
        <f t="shared" si="1"/>
        <v>0.75</v>
      </c>
      <c r="M12" s="46">
        <f t="shared" si="2"/>
        <v>0.35</v>
      </c>
      <c r="N12" s="46">
        <f t="shared" si="3"/>
        <v>30</v>
      </c>
      <c r="O12" s="46">
        <f t="shared" si="4"/>
        <v>0.7</v>
      </c>
      <c r="P12" s="47"/>
      <c r="Q12" s="16"/>
      <c r="R12" s="16"/>
      <c r="T12" t="str">
        <f t="shared" ref="T12:T26" si="6">K12&amp;" "&amp;L12&amp;" "&amp;M12&amp;" "&amp;N12&amp;" "&amp;O12&amp;" "</f>
        <v xml:space="preserve">50 0.75 0.35 30 0.7 </v>
      </c>
      <c r="X12">
        <v>50</v>
      </c>
      <c r="Y12">
        <v>0.75</v>
      </c>
      <c r="Z12">
        <v>0.35</v>
      </c>
      <c r="AA12">
        <v>30</v>
      </c>
      <c r="AB12">
        <v>0.7</v>
      </c>
      <c r="AE12">
        <f t="shared" ref="AE12:AE26" si="7">K12-X12</f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</row>
    <row r="13" spans="1:35" ht="15.6">
      <c r="A13" s="20">
        <v>4</v>
      </c>
      <c r="B13" s="20">
        <v>1</v>
      </c>
      <c r="C13" s="20">
        <v>4</v>
      </c>
      <c r="D13" s="20">
        <v>2</v>
      </c>
      <c r="E13" s="20">
        <v>3</v>
      </c>
      <c r="F13" s="20"/>
      <c r="G13" s="20"/>
      <c r="H13" s="20"/>
      <c r="J13" s="45" t="s">
        <v>66</v>
      </c>
      <c r="K13" s="46">
        <f t="shared" si="0"/>
        <v>50</v>
      </c>
      <c r="L13" s="46">
        <f t="shared" si="1"/>
        <v>0.8</v>
      </c>
      <c r="M13" s="46">
        <f t="shared" si="2"/>
        <v>0.4</v>
      </c>
      <c r="N13" s="46">
        <f t="shared" si="3"/>
        <v>35</v>
      </c>
      <c r="O13" s="46">
        <f t="shared" si="4"/>
        <v>0.8</v>
      </c>
      <c r="P13" s="47"/>
      <c r="Q13" s="16"/>
      <c r="R13" s="16"/>
      <c r="T13" t="str">
        <f t="shared" si="6"/>
        <v xml:space="preserve">50 0.8 0.4 35 0.8 </v>
      </c>
      <c r="X13">
        <v>50</v>
      </c>
      <c r="Y13">
        <v>0.8</v>
      </c>
      <c r="Z13">
        <v>0.4</v>
      </c>
      <c r="AA13">
        <v>35</v>
      </c>
      <c r="AB13">
        <v>0.8</v>
      </c>
      <c r="AE13">
        <f t="shared" si="7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</row>
    <row r="14" spans="1:35" ht="15.6">
      <c r="A14" s="20">
        <v>4</v>
      </c>
      <c r="B14" s="20">
        <v>2</v>
      </c>
      <c r="C14" s="20">
        <v>3</v>
      </c>
      <c r="D14" s="20">
        <v>1</v>
      </c>
      <c r="E14" s="20">
        <v>4</v>
      </c>
      <c r="F14" s="20"/>
      <c r="G14" s="20"/>
      <c r="H14" s="20"/>
      <c r="J14" s="45" t="s">
        <v>67</v>
      </c>
      <c r="K14" s="46">
        <f t="shared" si="0"/>
        <v>50</v>
      </c>
      <c r="L14" s="46">
        <f t="shared" si="1"/>
        <v>0.85</v>
      </c>
      <c r="M14" s="46">
        <f t="shared" si="2"/>
        <v>0.45</v>
      </c>
      <c r="N14" s="46">
        <f t="shared" si="3"/>
        <v>40</v>
      </c>
      <c r="O14" s="46">
        <f t="shared" si="4"/>
        <v>0.9</v>
      </c>
      <c r="P14" s="47"/>
      <c r="Q14" s="16"/>
      <c r="R14" s="16"/>
      <c r="T14" t="str">
        <f t="shared" si="6"/>
        <v xml:space="preserve">50 0.85 0.45 40 0.9 </v>
      </c>
      <c r="X14">
        <v>50</v>
      </c>
      <c r="Y14">
        <v>0.85</v>
      </c>
      <c r="Z14">
        <v>0.45</v>
      </c>
      <c r="AA14">
        <v>40</v>
      </c>
      <c r="AB14">
        <v>0.9</v>
      </c>
      <c r="AE14">
        <f t="shared" si="7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</row>
    <row r="15" spans="1:35" ht="15.6">
      <c r="A15" s="20">
        <v>4</v>
      </c>
      <c r="B15" s="20">
        <v>3</v>
      </c>
      <c r="C15" s="20">
        <v>2</v>
      </c>
      <c r="D15" s="20">
        <v>4</v>
      </c>
      <c r="E15" s="20">
        <v>1</v>
      </c>
      <c r="F15" s="20"/>
      <c r="G15" s="20"/>
      <c r="H15" s="20"/>
      <c r="J15" s="45" t="s">
        <v>68</v>
      </c>
      <c r="K15" s="46">
        <f t="shared" si="0"/>
        <v>60</v>
      </c>
      <c r="L15" s="46">
        <f t="shared" si="1"/>
        <v>0.7</v>
      </c>
      <c r="M15" s="46">
        <f t="shared" si="2"/>
        <v>0.35</v>
      </c>
      <c r="N15" s="46">
        <f t="shared" si="3"/>
        <v>35</v>
      </c>
      <c r="O15" s="46">
        <f t="shared" si="4"/>
        <v>0.9</v>
      </c>
      <c r="P15" s="47"/>
      <c r="Q15" s="16"/>
      <c r="R15" s="16"/>
      <c r="T15" t="str">
        <f t="shared" si="6"/>
        <v xml:space="preserve">60 0.7 0.35 35 0.9 </v>
      </c>
      <c r="X15">
        <v>60</v>
      </c>
      <c r="Y15">
        <v>0.7</v>
      </c>
      <c r="Z15">
        <v>0.35</v>
      </c>
      <c r="AA15">
        <v>35</v>
      </c>
      <c r="AB15">
        <v>0.9</v>
      </c>
      <c r="AE15">
        <f t="shared" si="7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</row>
    <row r="16" spans="1:35" ht="15.6">
      <c r="A16" s="20">
        <v>4</v>
      </c>
      <c r="B16" s="20">
        <v>4</v>
      </c>
      <c r="C16" s="20">
        <v>1</v>
      </c>
      <c r="D16" s="20">
        <v>3</v>
      </c>
      <c r="E16" s="20">
        <v>2</v>
      </c>
      <c r="F16" s="20"/>
      <c r="G16" s="20"/>
      <c r="H16" s="20"/>
      <c r="J16" s="45" t="s">
        <v>69</v>
      </c>
      <c r="K16" s="46">
        <f t="shared" si="0"/>
        <v>60</v>
      </c>
      <c r="L16" s="46">
        <f t="shared" si="1"/>
        <v>0.75</v>
      </c>
      <c r="M16" s="46">
        <f t="shared" si="2"/>
        <v>0.3</v>
      </c>
      <c r="N16" s="46">
        <f t="shared" si="3"/>
        <v>40</v>
      </c>
      <c r="O16" s="46">
        <f t="shared" si="4"/>
        <v>0.8</v>
      </c>
      <c r="P16" s="47"/>
      <c r="Q16" s="16"/>
      <c r="R16" s="16"/>
      <c r="T16" t="str">
        <f t="shared" si="6"/>
        <v xml:space="preserve">60 0.75 0.3 40 0.8 </v>
      </c>
      <c r="X16">
        <v>60</v>
      </c>
      <c r="Y16">
        <v>0.75</v>
      </c>
      <c r="Z16">
        <v>0.3</v>
      </c>
      <c r="AA16">
        <v>40</v>
      </c>
      <c r="AB16">
        <v>0.8</v>
      </c>
      <c r="AE16">
        <f t="shared" si="7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5"/>
        <v>0</v>
      </c>
    </row>
    <row r="17" spans="1:35" ht="15.6">
      <c r="A17" s="20"/>
      <c r="B17" s="20"/>
      <c r="C17" s="20"/>
      <c r="D17" s="20"/>
      <c r="E17" s="20"/>
      <c r="F17" s="20"/>
      <c r="G17" s="20"/>
      <c r="H17" s="20"/>
      <c r="J17" s="45" t="s">
        <v>70</v>
      </c>
      <c r="K17" s="46">
        <f t="shared" si="0"/>
        <v>60</v>
      </c>
      <c r="L17" s="46">
        <f t="shared" si="1"/>
        <v>0.8</v>
      </c>
      <c r="M17" s="46">
        <f t="shared" si="2"/>
        <v>0.45</v>
      </c>
      <c r="N17" s="46">
        <f t="shared" si="3"/>
        <v>25</v>
      </c>
      <c r="O17" s="46">
        <f t="shared" si="4"/>
        <v>0.7</v>
      </c>
      <c r="P17" s="47"/>
      <c r="Q17" s="16"/>
      <c r="R17" s="16"/>
      <c r="T17" t="str">
        <f t="shared" si="6"/>
        <v xml:space="preserve">60 0.8 0.45 25 0.7 </v>
      </c>
      <c r="X17">
        <v>60</v>
      </c>
      <c r="Y17">
        <v>0.8</v>
      </c>
      <c r="Z17">
        <v>0.45</v>
      </c>
      <c r="AA17">
        <v>25</v>
      </c>
      <c r="AB17">
        <v>0.7</v>
      </c>
      <c r="AE17">
        <f t="shared" si="7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</row>
    <row r="18" spans="1:35" ht="15.6">
      <c r="A18" s="20"/>
      <c r="B18" s="20"/>
      <c r="C18" s="20"/>
      <c r="D18" s="20"/>
      <c r="E18" s="20"/>
      <c r="F18" s="20"/>
      <c r="G18" s="20"/>
      <c r="H18" s="20"/>
      <c r="J18" s="45" t="s">
        <v>71</v>
      </c>
      <c r="K18" s="46">
        <f t="shared" si="0"/>
        <v>60</v>
      </c>
      <c r="L18" s="46">
        <f t="shared" si="1"/>
        <v>0.85</v>
      </c>
      <c r="M18" s="46">
        <f t="shared" si="2"/>
        <v>0.4</v>
      </c>
      <c r="N18" s="46">
        <f t="shared" si="3"/>
        <v>30</v>
      </c>
      <c r="O18" s="46">
        <f t="shared" si="4"/>
        <v>0.6</v>
      </c>
      <c r="P18" s="47"/>
      <c r="Q18" s="16"/>
      <c r="R18" s="16"/>
      <c r="T18" t="str">
        <f t="shared" si="6"/>
        <v xml:space="preserve">60 0.85 0.4 30 0.6 </v>
      </c>
      <c r="X18">
        <v>60</v>
      </c>
      <c r="Y18">
        <v>0.85</v>
      </c>
      <c r="Z18">
        <v>0.4</v>
      </c>
      <c r="AA18">
        <v>30</v>
      </c>
      <c r="AB18">
        <v>0.6</v>
      </c>
      <c r="AE18">
        <f t="shared" si="7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</row>
    <row r="19" spans="1:35" ht="15.6">
      <c r="A19" s="20"/>
      <c r="B19" s="20"/>
      <c r="C19" s="20"/>
      <c r="D19" s="20"/>
      <c r="E19" s="20"/>
      <c r="F19" s="20"/>
      <c r="G19" s="20"/>
      <c r="H19" s="20"/>
      <c r="J19" s="45" t="s">
        <v>72</v>
      </c>
      <c r="K19" s="46">
        <f t="shared" si="0"/>
        <v>70</v>
      </c>
      <c r="L19" s="46">
        <f t="shared" si="1"/>
        <v>0.7</v>
      </c>
      <c r="M19" s="46">
        <f t="shared" si="2"/>
        <v>0.4</v>
      </c>
      <c r="N19" s="46">
        <f t="shared" si="3"/>
        <v>40</v>
      </c>
      <c r="O19" s="46">
        <f t="shared" si="4"/>
        <v>0.7</v>
      </c>
      <c r="P19" s="47"/>
      <c r="Q19" s="16"/>
      <c r="R19" s="16"/>
      <c r="T19" t="str">
        <f t="shared" si="6"/>
        <v xml:space="preserve">70 0.7 0.4 40 0.7 </v>
      </c>
      <c r="X19">
        <v>70</v>
      </c>
      <c r="Y19">
        <v>0.7</v>
      </c>
      <c r="Z19">
        <v>0.4</v>
      </c>
      <c r="AA19">
        <v>40</v>
      </c>
      <c r="AB19">
        <v>0.7</v>
      </c>
      <c r="AE19">
        <f t="shared" si="7"/>
        <v>0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5"/>
        <v>0</v>
      </c>
    </row>
    <row r="20" spans="1:35" ht="15.6">
      <c r="A20" s="20"/>
      <c r="B20" s="20"/>
      <c r="C20" s="20"/>
      <c r="D20" s="20"/>
      <c r="E20" s="20"/>
      <c r="F20" s="20"/>
      <c r="G20" s="20"/>
      <c r="H20" s="20"/>
      <c r="J20" s="45" t="s">
        <v>73</v>
      </c>
      <c r="K20" s="46">
        <f t="shared" si="0"/>
        <v>70</v>
      </c>
      <c r="L20" s="46">
        <f t="shared" si="1"/>
        <v>0.75</v>
      </c>
      <c r="M20" s="46">
        <f t="shared" si="2"/>
        <v>0.45</v>
      </c>
      <c r="N20" s="46">
        <f t="shared" si="3"/>
        <v>35</v>
      </c>
      <c r="O20" s="46">
        <f t="shared" si="4"/>
        <v>0.6</v>
      </c>
      <c r="P20" s="47"/>
      <c r="Q20" s="16"/>
      <c r="R20" s="16"/>
      <c r="T20" t="str">
        <f t="shared" si="6"/>
        <v xml:space="preserve">70 0.75 0.45 35 0.6 </v>
      </c>
      <c r="X20">
        <v>70</v>
      </c>
      <c r="Y20">
        <v>0.75</v>
      </c>
      <c r="Z20">
        <v>0.45</v>
      </c>
      <c r="AA20">
        <v>35</v>
      </c>
      <c r="AB20">
        <v>0.6</v>
      </c>
      <c r="AE20">
        <f t="shared" si="7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</row>
    <row r="21" spans="1:35" ht="15.6">
      <c r="A21" s="20"/>
      <c r="B21" s="20"/>
      <c r="C21" s="20"/>
      <c r="D21" s="20"/>
      <c r="E21" s="20"/>
      <c r="F21" s="20"/>
      <c r="G21" s="20"/>
      <c r="H21" s="20"/>
      <c r="J21" s="45" t="s">
        <v>74</v>
      </c>
      <c r="K21" s="46">
        <f t="shared" si="0"/>
        <v>70</v>
      </c>
      <c r="L21" s="46">
        <f t="shared" si="1"/>
        <v>0.8</v>
      </c>
      <c r="M21" s="46">
        <f t="shared" si="2"/>
        <v>0.3</v>
      </c>
      <c r="N21" s="46">
        <f t="shared" si="3"/>
        <v>30</v>
      </c>
      <c r="O21" s="46">
        <f t="shared" si="4"/>
        <v>0.9</v>
      </c>
      <c r="P21" s="47"/>
      <c r="Q21" s="16"/>
      <c r="R21" s="16"/>
      <c r="T21" t="str">
        <f t="shared" si="6"/>
        <v xml:space="preserve">70 0.8 0.3 30 0.9 </v>
      </c>
      <c r="X21">
        <v>70</v>
      </c>
      <c r="Y21">
        <v>0.8</v>
      </c>
      <c r="Z21">
        <v>0.3</v>
      </c>
      <c r="AA21">
        <v>30</v>
      </c>
      <c r="AB21">
        <v>0.9</v>
      </c>
      <c r="AE21">
        <f t="shared" si="7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ht="15.6">
      <c r="A22" s="20"/>
      <c r="B22" s="20"/>
      <c r="C22" s="20"/>
      <c r="D22" s="20"/>
      <c r="E22" s="20"/>
      <c r="F22" s="20"/>
      <c r="G22" s="20"/>
      <c r="H22" s="20"/>
      <c r="J22" s="45" t="s">
        <v>75</v>
      </c>
      <c r="K22" s="46">
        <f t="shared" si="0"/>
        <v>70</v>
      </c>
      <c r="L22" s="46">
        <f t="shared" si="1"/>
        <v>0.85</v>
      </c>
      <c r="M22" s="46">
        <f t="shared" si="2"/>
        <v>0.35</v>
      </c>
      <c r="N22" s="46">
        <f t="shared" si="3"/>
        <v>25</v>
      </c>
      <c r="O22" s="46">
        <f t="shared" si="4"/>
        <v>0.8</v>
      </c>
      <c r="P22" s="47"/>
      <c r="Q22" s="16"/>
      <c r="R22" s="16"/>
      <c r="T22" t="str">
        <f t="shared" si="6"/>
        <v xml:space="preserve">70 0.85 0.35 25 0.8 </v>
      </c>
      <c r="X22">
        <v>70</v>
      </c>
      <c r="Y22">
        <v>0.85</v>
      </c>
      <c r="Z22">
        <v>0.35</v>
      </c>
      <c r="AA22">
        <v>25</v>
      </c>
      <c r="AB22">
        <v>0.8</v>
      </c>
      <c r="AE22">
        <f t="shared" si="7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ht="15.6">
      <c r="A23" s="20"/>
      <c r="B23" s="20"/>
      <c r="C23" s="20"/>
      <c r="D23" s="20"/>
      <c r="E23" s="20"/>
      <c r="F23" s="20"/>
      <c r="G23" s="20"/>
      <c r="H23" s="20"/>
      <c r="J23" s="45" t="s">
        <v>76</v>
      </c>
      <c r="K23" s="46">
        <f t="shared" si="0"/>
        <v>80</v>
      </c>
      <c r="L23" s="46">
        <f t="shared" si="1"/>
        <v>0.7</v>
      </c>
      <c r="M23" s="46">
        <f t="shared" si="2"/>
        <v>0.45</v>
      </c>
      <c r="N23" s="46">
        <f t="shared" si="3"/>
        <v>30</v>
      </c>
      <c r="O23" s="46">
        <f t="shared" si="4"/>
        <v>0.8</v>
      </c>
      <c r="P23" s="47"/>
      <c r="Q23" s="16"/>
      <c r="R23" s="16"/>
      <c r="T23" t="str">
        <f t="shared" si="6"/>
        <v xml:space="preserve">80 0.7 0.45 30 0.8 </v>
      </c>
      <c r="X23">
        <v>80</v>
      </c>
      <c r="Y23">
        <v>0.7</v>
      </c>
      <c r="Z23">
        <v>0.45</v>
      </c>
      <c r="AA23">
        <v>30</v>
      </c>
      <c r="AB23">
        <v>0.8</v>
      </c>
      <c r="AE23">
        <f t="shared" si="7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</row>
    <row r="24" spans="1:35" ht="16.2">
      <c r="A24" s="20"/>
      <c r="B24" s="20"/>
      <c r="C24" s="20"/>
      <c r="D24" s="20"/>
      <c r="E24" s="20"/>
      <c r="F24" s="20"/>
      <c r="G24" s="20"/>
      <c r="H24" s="20"/>
      <c r="J24" s="50" t="s">
        <v>77</v>
      </c>
      <c r="K24" s="46">
        <f t="shared" si="0"/>
        <v>80</v>
      </c>
      <c r="L24" s="46">
        <f t="shared" si="1"/>
        <v>0.75</v>
      </c>
      <c r="M24" s="46">
        <f t="shared" si="2"/>
        <v>0.4</v>
      </c>
      <c r="N24" s="46">
        <f t="shared" si="3"/>
        <v>25</v>
      </c>
      <c r="O24" s="46">
        <f t="shared" si="4"/>
        <v>0.9</v>
      </c>
      <c r="P24" s="47"/>
      <c r="Q24" s="16"/>
      <c r="R24" s="16"/>
      <c r="T24" t="str">
        <f t="shared" si="6"/>
        <v xml:space="preserve">80 0.75 0.4 25 0.9 </v>
      </c>
      <c r="X24">
        <v>80</v>
      </c>
      <c r="Y24">
        <v>0.75</v>
      </c>
      <c r="Z24">
        <v>0.4</v>
      </c>
      <c r="AA24">
        <v>25</v>
      </c>
      <c r="AB24">
        <v>0.9</v>
      </c>
      <c r="AE24">
        <f t="shared" si="7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</row>
    <row r="25" spans="1:35" ht="15.6">
      <c r="A25" s="20"/>
      <c r="B25" s="20"/>
      <c r="C25" s="20"/>
      <c r="D25" s="20"/>
      <c r="E25" s="20"/>
      <c r="F25" s="20"/>
      <c r="G25" s="20"/>
      <c r="H25" s="20"/>
      <c r="J25" s="45" t="s">
        <v>78</v>
      </c>
      <c r="K25" s="46">
        <f t="shared" si="0"/>
        <v>80</v>
      </c>
      <c r="L25" s="46">
        <f t="shared" si="1"/>
        <v>0.8</v>
      </c>
      <c r="M25" s="46">
        <f t="shared" si="2"/>
        <v>0.35</v>
      </c>
      <c r="N25" s="46">
        <f t="shared" si="3"/>
        <v>40</v>
      </c>
      <c r="O25" s="46">
        <f t="shared" si="4"/>
        <v>0.6</v>
      </c>
      <c r="P25" s="47"/>
      <c r="Q25" s="16"/>
      <c r="R25" s="16"/>
      <c r="T25" t="str">
        <f t="shared" si="6"/>
        <v xml:space="preserve">80 0.8 0.35 40 0.6 </v>
      </c>
      <c r="X25">
        <v>80</v>
      </c>
      <c r="Y25">
        <v>0.8</v>
      </c>
      <c r="Z25">
        <v>0.35</v>
      </c>
      <c r="AA25">
        <v>40</v>
      </c>
      <c r="AB25">
        <v>0.6</v>
      </c>
      <c r="AE25">
        <f t="shared" si="7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</row>
    <row r="26" spans="1:35" ht="15.6">
      <c r="A26" s="20"/>
      <c r="B26" s="20"/>
      <c r="C26" s="20"/>
      <c r="D26" s="20"/>
      <c r="E26" s="20"/>
      <c r="F26" s="20"/>
      <c r="G26" s="20"/>
      <c r="H26" s="20"/>
      <c r="J26" s="45" t="s">
        <v>79</v>
      </c>
      <c r="K26" s="46">
        <f t="shared" si="0"/>
        <v>80</v>
      </c>
      <c r="L26" s="46">
        <f t="shared" si="1"/>
        <v>0.85</v>
      </c>
      <c r="M26" s="46">
        <f t="shared" si="2"/>
        <v>0.3</v>
      </c>
      <c r="N26" s="46">
        <f t="shared" si="3"/>
        <v>35</v>
      </c>
      <c r="O26" s="46">
        <f t="shared" si="4"/>
        <v>0.7</v>
      </c>
      <c r="P26" s="47"/>
      <c r="Q26" s="16"/>
      <c r="R26" s="16"/>
      <c r="T26" t="str">
        <f t="shared" si="6"/>
        <v xml:space="preserve">80 0.85 0.3 35 0.7 </v>
      </c>
      <c r="X26">
        <v>80</v>
      </c>
      <c r="Y26">
        <v>0.85</v>
      </c>
      <c r="Z26">
        <v>0.3</v>
      </c>
      <c r="AA26">
        <v>35</v>
      </c>
      <c r="AB26">
        <v>0.7</v>
      </c>
      <c r="AE26">
        <f t="shared" si="7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</row>
    <row r="27" spans="1:35" ht="15.6">
      <c r="A27" s="20"/>
      <c r="B27" s="20"/>
      <c r="C27" s="20"/>
      <c r="D27" s="20"/>
      <c r="E27" s="20"/>
      <c r="F27" s="20"/>
      <c r="G27" s="20"/>
      <c r="H27" s="20"/>
      <c r="J27" s="45"/>
      <c r="K27" s="46"/>
      <c r="L27" s="47"/>
      <c r="M27" s="47"/>
      <c r="N27" s="48"/>
      <c r="O27" s="49"/>
      <c r="P27" s="47"/>
      <c r="Q27" s="16"/>
      <c r="R27" s="16"/>
    </row>
    <row r="28" spans="1:35" ht="15.6">
      <c r="A28" s="20"/>
      <c r="B28" s="20"/>
      <c r="C28" s="20"/>
      <c r="D28" s="20"/>
      <c r="E28" s="20"/>
      <c r="F28" s="20"/>
      <c r="G28" s="20"/>
      <c r="H28" s="20"/>
      <c r="J28" s="45"/>
      <c r="K28" s="46"/>
      <c r="L28" s="47"/>
      <c r="M28" s="47"/>
      <c r="N28" s="48"/>
      <c r="O28" s="49"/>
      <c r="P28" s="47"/>
      <c r="Q28" s="16"/>
      <c r="R28" s="16"/>
    </row>
    <row r="29" spans="1:35" ht="15.6">
      <c r="A29" s="20"/>
      <c r="B29" s="20"/>
      <c r="C29" s="20"/>
      <c r="D29" s="20"/>
      <c r="E29" s="20"/>
      <c r="F29" s="20"/>
      <c r="G29" s="20"/>
      <c r="H29" s="20"/>
      <c r="J29" s="45"/>
      <c r="K29" s="46"/>
      <c r="L29" s="47"/>
      <c r="M29" s="47"/>
      <c r="N29" s="48"/>
      <c r="O29" s="49"/>
      <c r="P29" s="47"/>
      <c r="Q29" s="16"/>
      <c r="R29" s="16"/>
    </row>
    <row r="30" spans="1:35" ht="15.6">
      <c r="A30" s="51"/>
      <c r="B30" s="20"/>
      <c r="C30" s="20"/>
      <c r="D30" s="20"/>
      <c r="E30" s="20"/>
      <c r="F30" s="20"/>
      <c r="G30" s="20"/>
      <c r="H30" s="20"/>
      <c r="J30" s="45"/>
      <c r="K30" s="46"/>
      <c r="L30" s="47"/>
      <c r="M30" s="47"/>
      <c r="N30" s="48"/>
      <c r="O30" s="49"/>
      <c r="P30" s="47"/>
      <c r="Q30" s="16"/>
      <c r="R30" s="16"/>
    </row>
    <row r="31" spans="1:35" ht="15.6">
      <c r="A31" s="51"/>
      <c r="B31" s="20"/>
      <c r="C31" s="20"/>
      <c r="D31" s="20"/>
      <c r="E31" s="20"/>
      <c r="F31" s="20"/>
      <c r="G31" s="20"/>
      <c r="H31" s="20"/>
      <c r="J31" s="45"/>
      <c r="K31" s="46"/>
      <c r="L31" s="47"/>
      <c r="M31" s="47"/>
      <c r="N31" s="48"/>
      <c r="O31" s="49"/>
      <c r="P31" s="47"/>
      <c r="Q31" s="16"/>
      <c r="R31" s="16"/>
    </row>
    <row r="32" spans="1:35" ht="15.6">
      <c r="A32" s="51"/>
      <c r="B32" s="20"/>
      <c r="C32" s="20"/>
      <c r="D32" s="20"/>
      <c r="E32" s="20"/>
      <c r="F32" s="20"/>
      <c r="G32" s="20"/>
      <c r="H32" s="20"/>
      <c r="J32" s="45"/>
      <c r="K32" s="46"/>
      <c r="L32" s="47"/>
      <c r="M32" s="47"/>
      <c r="N32" s="48"/>
      <c r="O32" s="49"/>
      <c r="P32" s="47"/>
      <c r="Q32" s="16"/>
      <c r="R32" s="16"/>
    </row>
    <row r="33" spans="2:18" ht="15.6">
      <c r="J33" s="45"/>
      <c r="K33" s="46"/>
      <c r="L33" s="47"/>
      <c r="M33" s="47"/>
      <c r="N33" s="48"/>
      <c r="O33" s="49"/>
      <c r="P33" s="47"/>
      <c r="Q33" s="16"/>
      <c r="R33" s="16"/>
    </row>
    <row r="34" spans="2:18" ht="15.6">
      <c r="J34" s="45"/>
      <c r="K34" s="46"/>
      <c r="L34" s="47"/>
      <c r="M34" s="47"/>
      <c r="N34" s="48"/>
      <c r="O34" s="49"/>
      <c r="P34" s="47"/>
      <c r="Q34" s="16"/>
      <c r="R34" s="16"/>
    </row>
    <row r="35" spans="2:18" ht="15.6">
      <c r="J35" s="45"/>
      <c r="K35" s="46"/>
      <c r="L35" s="47"/>
      <c r="M35" s="47"/>
      <c r="N35" s="48"/>
      <c r="O35" s="49"/>
      <c r="P35" s="47"/>
      <c r="Q35" s="16"/>
      <c r="R35" s="16"/>
    </row>
    <row r="36" spans="2:18" ht="15.6">
      <c r="J36" s="45"/>
      <c r="K36" s="52"/>
      <c r="L36" s="53"/>
      <c r="M36" s="16"/>
      <c r="N36" s="53"/>
      <c r="O36" s="53"/>
      <c r="P36" s="16"/>
      <c r="Q36" s="16"/>
      <c r="R36" s="16"/>
    </row>
    <row r="37" spans="2:18" ht="15.6">
      <c r="J37" s="45"/>
      <c r="K37" s="52"/>
      <c r="L37" s="53"/>
      <c r="M37" s="16"/>
      <c r="N37" s="53"/>
      <c r="O37" s="53"/>
      <c r="P37" s="16"/>
      <c r="Q37" s="16"/>
      <c r="R37" s="16"/>
    </row>
    <row r="38" spans="2:18" ht="15.6">
      <c r="J38" s="45"/>
      <c r="K38" s="52"/>
      <c r="O38" s="53"/>
      <c r="P38" s="16"/>
      <c r="Q38" s="16"/>
      <c r="R38" s="16"/>
    </row>
    <row r="39" spans="2:18" ht="15.6">
      <c r="J39" s="45"/>
      <c r="K39" s="52"/>
      <c r="L39" s="53"/>
      <c r="M39" s="16"/>
      <c r="N39" s="53"/>
      <c r="O39" s="53"/>
      <c r="P39" s="16"/>
      <c r="Q39" s="16"/>
      <c r="R39" s="16"/>
    </row>
    <row r="40" spans="2:18" ht="15.6">
      <c r="J40" s="45"/>
      <c r="K40" s="52"/>
      <c r="L40" s="53"/>
      <c r="M40" s="16"/>
      <c r="N40" s="53"/>
      <c r="O40" s="53"/>
      <c r="P40" s="16"/>
      <c r="Q40" s="16"/>
      <c r="R40" s="16"/>
    </row>
    <row r="41" spans="2:18" ht="15.6">
      <c r="J41" s="45"/>
      <c r="K41" s="52"/>
      <c r="O41" s="53"/>
      <c r="P41" s="16"/>
      <c r="Q41" s="16"/>
      <c r="R41" s="16"/>
    </row>
    <row r="42" spans="2:18" ht="15.6">
      <c r="J42" s="45"/>
      <c r="K42" s="52"/>
      <c r="L42" s="53"/>
      <c r="M42" s="16"/>
      <c r="N42" s="53"/>
      <c r="O42" s="53"/>
      <c r="P42" s="16"/>
      <c r="Q42" s="16"/>
      <c r="R42" s="16"/>
    </row>
    <row r="45" spans="2:18">
      <c r="K45" s="64"/>
    </row>
    <row r="46" spans="2:18">
      <c r="K46" s="64"/>
    </row>
    <row r="47" spans="2:18">
      <c r="B47" s="54"/>
      <c r="C47" s="54"/>
      <c r="D47" s="54"/>
      <c r="E47" s="54"/>
      <c r="F47" s="54"/>
      <c r="G47" s="54"/>
      <c r="H47" s="54"/>
      <c r="K47" s="64"/>
    </row>
    <row r="48" spans="2:18">
      <c r="B48" s="54"/>
      <c r="C48" s="54"/>
      <c r="D48" s="54"/>
      <c r="E48" s="54"/>
      <c r="F48" s="54"/>
      <c r="G48" s="54"/>
      <c r="H48" s="54"/>
      <c r="K48" s="64"/>
    </row>
    <row r="49" spans="2:11">
      <c r="B49" s="54"/>
      <c r="C49" s="54"/>
      <c r="D49" s="54"/>
      <c r="E49" s="54"/>
      <c r="F49" s="54"/>
      <c r="G49" s="54"/>
      <c r="H49" s="54"/>
      <c r="K49" s="64"/>
    </row>
    <row r="50" spans="2:11">
      <c r="B50" s="54"/>
      <c r="C50" s="54"/>
      <c r="D50" s="54"/>
      <c r="E50" s="54"/>
      <c r="F50" s="54"/>
      <c r="G50" s="54"/>
      <c r="H50" s="54"/>
      <c r="K50" s="64"/>
    </row>
    <row r="51" spans="2:11">
      <c r="B51" s="54"/>
      <c r="C51" s="54"/>
      <c r="D51" s="54"/>
      <c r="E51" s="54"/>
      <c r="F51" s="54"/>
      <c r="G51" s="54"/>
      <c r="H51" s="54"/>
      <c r="K51" s="64"/>
    </row>
    <row r="52" spans="2:11">
      <c r="B52" s="54"/>
      <c r="C52" s="54"/>
      <c r="D52" s="54"/>
      <c r="E52" s="54"/>
      <c r="F52" s="54"/>
      <c r="G52" s="54"/>
      <c r="H52" s="54"/>
      <c r="K52" s="64"/>
    </row>
    <row r="53" spans="2:11">
      <c r="B53" s="54"/>
      <c r="C53" s="54"/>
      <c r="D53" s="54"/>
      <c r="E53" s="54"/>
      <c r="F53" s="54"/>
      <c r="G53" s="54"/>
      <c r="H53" s="54"/>
      <c r="K53" s="64"/>
    </row>
    <row r="54" spans="2:11">
      <c r="B54" s="54"/>
      <c r="C54" s="54"/>
      <c r="D54" s="54"/>
      <c r="E54" s="54"/>
      <c r="F54" s="54"/>
      <c r="G54" s="54"/>
      <c r="H54" s="54"/>
      <c r="K54" s="64"/>
    </row>
    <row r="55" spans="2:11">
      <c r="B55" s="54"/>
      <c r="C55" s="54"/>
      <c r="D55" s="54"/>
      <c r="E55" s="54"/>
      <c r="F55" s="54"/>
      <c r="G55" s="54"/>
      <c r="H55" s="54"/>
      <c r="K55" s="64"/>
    </row>
    <row r="56" spans="2:11">
      <c r="B56" s="54"/>
      <c r="C56" s="54"/>
      <c r="D56" s="54"/>
      <c r="E56" s="54"/>
      <c r="F56" s="54"/>
      <c r="G56" s="54"/>
      <c r="H56" s="54"/>
      <c r="K56" s="64"/>
    </row>
    <row r="57" spans="2:11">
      <c r="B57" s="54"/>
      <c r="C57" s="54"/>
      <c r="D57" s="54"/>
      <c r="E57" s="54"/>
      <c r="F57" s="54"/>
      <c r="G57" s="54"/>
      <c r="H57" s="54"/>
      <c r="K57" s="64"/>
    </row>
    <row r="58" spans="2:11">
      <c r="B58" s="54"/>
      <c r="C58" s="54"/>
      <c r="D58" s="54"/>
      <c r="E58" s="54"/>
      <c r="F58" s="54"/>
      <c r="G58" s="54"/>
      <c r="H58" s="54"/>
      <c r="K58" s="64"/>
    </row>
    <row r="59" spans="2:11">
      <c r="B59" s="54"/>
      <c r="C59" s="54"/>
      <c r="D59" s="54"/>
      <c r="E59" s="54"/>
      <c r="F59" s="54"/>
      <c r="G59" s="54"/>
      <c r="H59" s="54"/>
      <c r="K59" s="64"/>
    </row>
    <row r="60" spans="2:11">
      <c r="B60" s="54"/>
      <c r="C60" s="54"/>
      <c r="D60" s="54"/>
      <c r="E60" s="54"/>
      <c r="F60" s="54"/>
      <c r="G60" s="54"/>
      <c r="H60" s="54"/>
      <c r="K60" s="64"/>
    </row>
    <row r="61" spans="2:11">
      <c r="B61" s="54"/>
      <c r="C61" s="54"/>
      <c r="D61" s="54"/>
      <c r="E61" s="54"/>
      <c r="F61" s="54"/>
      <c r="G61" s="54"/>
      <c r="H61" s="54"/>
    </row>
    <row r="62" spans="2:11">
      <c r="B62" s="54"/>
      <c r="C62" s="54"/>
      <c r="D62" s="54"/>
      <c r="E62" s="54"/>
      <c r="F62" s="54"/>
      <c r="G62" s="54"/>
      <c r="H62" s="54"/>
    </row>
    <row r="63" spans="2:11">
      <c r="B63" s="54"/>
      <c r="C63" s="54"/>
      <c r="D63" s="54"/>
      <c r="E63" s="54"/>
      <c r="F63" s="54"/>
      <c r="G63" s="54"/>
      <c r="H63" s="54"/>
    </row>
    <row r="64" spans="2:11">
      <c r="B64" s="54"/>
      <c r="C64" s="54"/>
      <c r="D64" s="54"/>
      <c r="E64" s="54"/>
      <c r="F64" s="54"/>
      <c r="G64" s="54"/>
      <c r="H64" s="54"/>
    </row>
    <row r="65" spans="2:8">
      <c r="B65" s="54"/>
      <c r="C65" s="54"/>
      <c r="D65" s="54"/>
      <c r="E65" s="54"/>
      <c r="F65" s="54"/>
      <c r="G65" s="54"/>
      <c r="H65" s="54"/>
    </row>
    <row r="66" spans="2:8">
      <c r="B66" s="54"/>
      <c r="C66" s="54"/>
      <c r="D66" s="54"/>
      <c r="E66" s="54"/>
      <c r="F66" s="54"/>
      <c r="G66" s="54"/>
      <c r="H66" s="54"/>
    </row>
    <row r="67" spans="2:8">
      <c r="B67" s="54"/>
      <c r="C67" s="54"/>
      <c r="D67" s="54"/>
      <c r="E67" s="54"/>
      <c r="F67" s="54"/>
      <c r="G67" s="54"/>
      <c r="H67" s="54"/>
    </row>
    <row r="68" spans="2:8">
      <c r="B68" s="54"/>
      <c r="C68" s="54"/>
      <c r="D68" s="54"/>
      <c r="E68" s="54"/>
      <c r="F68" s="54"/>
      <c r="G68" s="54"/>
      <c r="H68" s="54"/>
    </row>
    <row r="69" spans="2:8">
      <c r="B69" s="54"/>
      <c r="C69" s="54"/>
      <c r="D69" s="54"/>
      <c r="E69" s="54"/>
      <c r="F69" s="54"/>
      <c r="G69" s="54"/>
      <c r="H69" s="54"/>
    </row>
    <row r="70" spans="2:8">
      <c r="B70" s="54"/>
      <c r="C70" s="54"/>
      <c r="D70" s="54"/>
      <c r="E70" s="54"/>
      <c r="F70" s="54"/>
      <c r="G70" s="54"/>
      <c r="H70" s="54"/>
    </row>
    <row r="71" spans="2:8">
      <c r="B71" s="54"/>
      <c r="C71" s="54"/>
      <c r="D71" s="54"/>
      <c r="E71" s="54"/>
      <c r="F71" s="54"/>
      <c r="G71" s="54"/>
      <c r="H71" s="54"/>
    </row>
    <row r="72" spans="2:8">
      <c r="B72" s="54"/>
      <c r="C72" s="54"/>
      <c r="D72" s="54"/>
      <c r="E72" s="54"/>
      <c r="F72" s="54"/>
      <c r="G72" s="54"/>
      <c r="H72" s="5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1.1988799999999999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1.19215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1.20932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1.1787700000000001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1.20397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1.1759500000000001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1.2106600000000001</v>
      </c>
      <c r="F7">
        <v>0</v>
      </c>
      <c r="H7" t="s">
        <v>80</v>
      </c>
      <c r="I7">
        <v>50</v>
      </c>
      <c r="J7">
        <v>1</v>
      </c>
      <c r="L7">
        <f t="shared" ca="1" si="2"/>
        <v>182.34583000000001</v>
      </c>
      <c r="M7">
        <f t="shared" ca="1" si="0"/>
        <v>182.34269</v>
      </c>
      <c r="N7">
        <f t="shared" ca="1" si="0"/>
        <v>182.51284999999999</v>
      </c>
      <c r="O7">
        <f t="shared" ca="1" si="0"/>
        <v>182.41</v>
      </c>
      <c r="P7">
        <f t="shared" ca="1" si="0"/>
        <v>182.53811999999999</v>
      </c>
      <c r="Q7">
        <f t="shared" ca="1" si="0"/>
        <v>182.34583000000001</v>
      </c>
      <c r="R7">
        <f t="shared" ca="1" si="0"/>
        <v>182.69635</v>
      </c>
      <c r="S7">
        <f t="shared" ca="1" si="0"/>
        <v>182.51284999999999</v>
      </c>
      <c r="T7">
        <f t="shared" ca="1" si="0"/>
        <v>181.71333000000001</v>
      </c>
      <c r="U7">
        <f t="shared" ca="1" si="0"/>
        <v>182.80667</v>
      </c>
      <c r="W7">
        <f ca="1">总!E7</f>
        <v>180.05338</v>
      </c>
      <c r="Y7">
        <f t="shared" ca="1" si="3"/>
        <v>1.2732057570927035E-2</v>
      </c>
      <c r="Z7">
        <f t="shared" ca="1" si="1"/>
        <v>1.2714618298195793E-2</v>
      </c>
      <c r="AA7">
        <f t="shared" ca="1" si="1"/>
        <v>1.365967137079005E-2</v>
      </c>
      <c r="AB7">
        <f t="shared" ca="1" si="1"/>
        <v>1.3088451880214591E-2</v>
      </c>
      <c r="AC7">
        <f t="shared" ca="1" si="1"/>
        <v>1.3800018638916903E-2</v>
      </c>
      <c r="AD7">
        <f t="shared" ca="1" si="1"/>
        <v>1.2732057570927035E-2</v>
      </c>
      <c r="AE7">
        <f t="shared" ca="1" si="1"/>
        <v>1.4678813582949628E-2</v>
      </c>
      <c r="AF7">
        <f t="shared" ca="1" si="1"/>
        <v>1.365967137079005E-2</v>
      </c>
      <c r="AG7">
        <f t="shared" ca="1" si="1"/>
        <v>9.2192104363717532E-3</v>
      </c>
      <c r="AH7">
        <f t="shared" ca="1" si="1"/>
        <v>1.5291520770118243E-2</v>
      </c>
      <c r="AJ7">
        <f t="shared" ca="1" si="4"/>
        <v>0.13157609149020108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1.18262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283.98057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4.3336425171441526E-3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4.3336425171441526E-3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1.17645</v>
      </c>
      <c r="F9">
        <v>0</v>
      </c>
      <c r="H9" t="s">
        <v>80</v>
      </c>
      <c r="I9">
        <v>100</v>
      </c>
      <c r="J9">
        <v>0.7</v>
      </c>
      <c r="L9">
        <f t="shared" ca="1" si="2"/>
        <v>261.61864000000003</v>
      </c>
      <c r="M9">
        <f t="shared" ca="1" si="0"/>
        <v>262.99912999999998</v>
      </c>
      <c r="N9">
        <f t="shared" ca="1" si="0"/>
        <v>262.15046999999998</v>
      </c>
      <c r="O9">
        <f t="shared" ca="1" si="0"/>
        <v>260.16494</v>
      </c>
      <c r="P9">
        <f t="shared" ca="1" si="0"/>
        <v>260.05304000000001</v>
      </c>
      <c r="Q9">
        <f t="shared" ca="1" si="0"/>
        <v>256.73838999999998</v>
      </c>
      <c r="R9">
        <f t="shared" ca="1" si="0"/>
        <v>260.05871000000002</v>
      </c>
      <c r="S9">
        <f t="shared" ca="1" si="0"/>
        <v>262.00634000000002</v>
      </c>
      <c r="T9">
        <f t="shared" ca="1" si="0"/>
        <v>261.06999000000002</v>
      </c>
      <c r="U9">
        <f t="shared" ca="1" si="0"/>
        <v>261.46339</v>
      </c>
      <c r="W9">
        <f ca="1">总!E9</f>
        <v>255.98328000000001</v>
      </c>
      <c r="Y9">
        <f t="shared" ca="1" si="3"/>
        <v>2.2014562826134659E-2</v>
      </c>
      <c r="Z9">
        <f t="shared" ca="1" si="1"/>
        <v>2.7407454111846568E-2</v>
      </c>
      <c r="AA9">
        <f t="shared" ca="1" si="1"/>
        <v>2.409215945666442E-2</v>
      </c>
      <c r="AB9">
        <f t="shared" ca="1" si="1"/>
        <v>1.6335676298858244E-2</v>
      </c>
      <c r="AC9">
        <f t="shared" ca="1" si="1"/>
        <v>1.5898538373287512E-2</v>
      </c>
      <c r="AD9">
        <f t="shared" ca="1" si="1"/>
        <v>2.9498410989966749E-3</v>
      </c>
      <c r="AE9">
        <f t="shared" ca="1" si="1"/>
        <v>1.5920688257451861E-2</v>
      </c>
      <c r="AF9">
        <f t="shared" ca="1" si="1"/>
        <v>2.3529114870315025E-2</v>
      </c>
      <c r="AG9">
        <f t="shared" ca="1" si="1"/>
        <v>1.987125877908905E-2</v>
      </c>
      <c r="AH9">
        <f t="shared" ca="1" si="1"/>
        <v>2.1408077902587998E-2</v>
      </c>
      <c r="AJ9">
        <f t="shared" ca="1" si="4"/>
        <v>0.18942737197523205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1.2125999999999999</v>
      </c>
      <c r="F10">
        <v>0</v>
      </c>
      <c r="H10" t="s">
        <v>80</v>
      </c>
      <c r="I10">
        <v>100</v>
      </c>
      <c r="J10">
        <v>1</v>
      </c>
      <c r="L10">
        <f t="shared" ca="1" si="2"/>
        <v>243.63812999999999</v>
      </c>
      <c r="M10">
        <f t="shared" ca="1" si="0"/>
        <v>243.56666999999999</v>
      </c>
      <c r="N10">
        <f t="shared" ca="1" si="0"/>
        <v>242.27</v>
      </c>
      <c r="O10">
        <f t="shared" ca="1" si="0"/>
        <v>241.45283000000001</v>
      </c>
      <c r="P10">
        <f t="shared" ca="1" si="0"/>
        <v>244.75667000000001</v>
      </c>
      <c r="Q10">
        <f t="shared" ca="1" si="0"/>
        <v>243.22333</v>
      </c>
      <c r="R10">
        <f t="shared" ca="1" si="0"/>
        <v>243.41822999999999</v>
      </c>
      <c r="S10">
        <f t="shared" ca="1" si="0"/>
        <v>242.58078</v>
      </c>
      <c r="T10">
        <f t="shared" ca="1" si="0"/>
        <v>241.84332000000001</v>
      </c>
      <c r="U10">
        <f t="shared" ca="1" si="0"/>
        <v>243.81754000000001</v>
      </c>
      <c r="W10">
        <f ca="1">总!E10</f>
        <v>240.5599</v>
      </c>
      <c r="Y10">
        <f t="shared" ca="1" si="3"/>
        <v>1.2796106084181073E-2</v>
      </c>
      <c r="Z10">
        <f t="shared" ca="1" si="1"/>
        <v>1.2499049093385842E-2</v>
      </c>
      <c r="AA10">
        <f t="shared" ca="1" si="1"/>
        <v>7.1088323531894185E-3</v>
      </c>
      <c r="AB10">
        <f t="shared" ca="1" si="1"/>
        <v>3.7118821549227735E-3</v>
      </c>
      <c r="AC10">
        <f t="shared" ca="1" si="1"/>
        <v>1.7445841971168156E-2</v>
      </c>
      <c r="AD10">
        <f t="shared" ca="1" si="1"/>
        <v>1.1071795423925623E-2</v>
      </c>
      <c r="AE10">
        <f t="shared" ca="1" si="1"/>
        <v>1.1881988643992598E-2</v>
      </c>
      <c r="AF10">
        <f t="shared" ca="1" si="1"/>
        <v>8.400735118363473E-3</v>
      </c>
      <c r="AG10">
        <f t="shared" ca="1" si="1"/>
        <v>5.3351369035321622E-3</v>
      </c>
      <c r="AH10">
        <f t="shared" ca="1" si="1"/>
        <v>1.3541907857460903E-2</v>
      </c>
      <c r="AJ10">
        <f t="shared" ca="1" si="4"/>
        <v>0.10379327560412202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2.40821</v>
      </c>
      <c r="F11">
        <v>10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2.3965999999999998</v>
      </c>
      <c r="F12">
        <v>10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2.3897200000000001</v>
      </c>
      <c r="F13">
        <v>10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2.4441899999999999</v>
      </c>
      <c r="F14">
        <v>10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4348.0289499999999</v>
      </c>
      <c r="N14">
        <f t="shared" ca="1" si="0"/>
        <v>4349.4356200000002</v>
      </c>
      <c r="O14">
        <f t="shared" ca="1" si="0"/>
        <v>4348.6251099999999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4348.8297899999998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0</v>
      </c>
      <c r="AA14">
        <f t="shared" ca="1" si="1"/>
        <v>3.2351900508857098E-4</v>
      </c>
      <c r="AB14">
        <f t="shared" ca="1" si="1"/>
        <v>1.3711040263429122E-4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1.84184606222523E-4</v>
      </c>
      <c r="AH14">
        <f t="shared" ca="1" si="1"/>
        <v>3.2351900508857098E-4</v>
      </c>
      <c r="AJ14">
        <f t="shared" ca="1" si="4"/>
        <v>2.5859280444768115E-3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2.3915899999999999</v>
      </c>
      <c r="F15">
        <v>10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2.3905799999999999</v>
      </c>
      <c r="F16">
        <v>10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2.4141400000000002</v>
      </c>
      <c r="F17">
        <v>10</v>
      </c>
      <c r="H17" t="s">
        <v>27</v>
      </c>
      <c r="I17">
        <v>100</v>
      </c>
      <c r="J17">
        <v>0.4</v>
      </c>
      <c r="L17">
        <f t="shared" ca="1" si="2"/>
        <v>42986.942150000003</v>
      </c>
      <c r="M17">
        <f t="shared" ca="1" si="0"/>
        <v>42986.802479999998</v>
      </c>
      <c r="N17">
        <f t="shared" ca="1" si="0"/>
        <v>42986.673049999998</v>
      </c>
      <c r="O17">
        <f t="shared" ca="1" si="0"/>
        <v>42986.673049999998</v>
      </c>
      <c r="P17">
        <f t="shared" ca="1" si="0"/>
        <v>42986.854039999998</v>
      </c>
      <c r="Q17">
        <f t="shared" ca="1" si="0"/>
        <v>42986.673049999998</v>
      </c>
      <c r="R17">
        <f t="shared" ca="1" si="0"/>
        <v>42986.809150000001</v>
      </c>
      <c r="S17">
        <f t="shared" ca="1" si="0"/>
        <v>42986.743049999997</v>
      </c>
      <c r="T17">
        <f t="shared" ca="1" si="0"/>
        <v>42987.045299999998</v>
      </c>
      <c r="U17">
        <f t="shared" ca="1" si="0"/>
        <v>42986.836920000002</v>
      </c>
      <c r="W17">
        <f ca="1">总!E17</f>
        <v>42986.403050000001</v>
      </c>
      <c r="Y17">
        <f t="shared" ca="1" si="3"/>
        <v>1.254117492395729E-5</v>
      </c>
      <c r="Z17">
        <f t="shared" ca="1" si="1"/>
        <v>9.2920079759421674E-6</v>
      </c>
      <c r="AA17">
        <f t="shared" ca="1" si="1"/>
        <v>6.2810558883641826E-6</v>
      </c>
      <c r="AB17">
        <f t="shared" ca="1" si="1"/>
        <v>6.2810558883641826E-6</v>
      </c>
      <c r="AC17">
        <f t="shared" ca="1" si="1"/>
        <v>1.0491457018931617E-5</v>
      </c>
      <c r="AD17">
        <f t="shared" ca="1" si="1"/>
        <v>6.2810558883641826E-6</v>
      </c>
      <c r="AE17">
        <f t="shared" ca="1" si="1"/>
        <v>9.4471733196144058E-6</v>
      </c>
      <c r="AF17">
        <f t="shared" ca="1" si="1"/>
        <v>7.9094777853600276E-6</v>
      </c>
      <c r="AG17">
        <f t="shared" ca="1" si="1"/>
        <v>1.4940770904932642E-5</v>
      </c>
      <c r="AH17">
        <f t="shared" ca="1" si="1"/>
        <v>1.0093191549339275E-5</v>
      </c>
      <c r="AJ17">
        <f t="shared" ca="1" si="4"/>
        <v>9.3558421143169967E-5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2.3982999999999999</v>
      </c>
      <c r="F18">
        <v>10</v>
      </c>
      <c r="H18" t="s">
        <v>27</v>
      </c>
      <c r="I18">
        <v>100</v>
      </c>
      <c r="J18">
        <v>0.7</v>
      </c>
      <c r="L18">
        <f t="shared" ca="1" si="2"/>
        <v>35945.369379999996</v>
      </c>
      <c r="M18">
        <f t="shared" ca="1" si="2"/>
        <v>35914.221879999997</v>
      </c>
      <c r="N18">
        <f t="shared" ca="1" si="2"/>
        <v>35643.313920000001</v>
      </c>
      <c r="O18">
        <f t="shared" ca="1" si="2"/>
        <v>35992.3534</v>
      </c>
      <c r="P18">
        <f t="shared" ca="1" si="2"/>
        <v>35739.54866</v>
      </c>
      <c r="Q18">
        <f t="shared" ca="1" si="2"/>
        <v>36065.537089999998</v>
      </c>
      <c r="R18">
        <f t="shared" ca="1" si="2"/>
        <v>35796.808929999999</v>
      </c>
      <c r="S18">
        <f t="shared" ca="1" si="2"/>
        <v>35615.931299999997</v>
      </c>
      <c r="T18">
        <f t="shared" ca="1" si="2"/>
        <v>36111.612330000004</v>
      </c>
      <c r="U18">
        <f t="shared" ca="1" si="2"/>
        <v>35797.0766</v>
      </c>
      <c r="W18">
        <f ca="1">总!E18</f>
        <v>35527.867389999999</v>
      </c>
      <c r="Y18">
        <f t="shared" ca="1" si="3"/>
        <v>1.175139462824923E-2</v>
      </c>
      <c r="Z18">
        <f t="shared" ca="1" si="3"/>
        <v>1.0874688473666865E-2</v>
      </c>
      <c r="AA18">
        <f t="shared" ca="1" si="3"/>
        <v>3.2494641103196563E-3</v>
      </c>
      <c r="AB18">
        <f t="shared" ca="1" si="3"/>
        <v>1.3073850025986615E-2</v>
      </c>
      <c r="AC18">
        <f t="shared" ca="1" si="3"/>
        <v>5.9581755267298347E-3</v>
      </c>
      <c r="AD18">
        <f t="shared" ca="1" si="3"/>
        <v>1.5133745408859976E-2</v>
      </c>
      <c r="AE18">
        <f t="shared" ca="1" si="3"/>
        <v>7.5698756992010887E-3</v>
      </c>
      <c r="AF18">
        <f t="shared" ca="1" si="3"/>
        <v>2.4787277275411246E-3</v>
      </c>
      <c r="AG18">
        <f t="shared" ca="1" si="3"/>
        <v>1.6430621449693612E-2</v>
      </c>
      <c r="AH18">
        <f t="shared" ca="1" si="3"/>
        <v>7.5774097849671384E-3</v>
      </c>
      <c r="AJ18">
        <f t="shared" ca="1" si="4"/>
        <v>9.4097952835215146E-2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2.4075199999999999</v>
      </c>
      <c r="F19">
        <v>10</v>
      </c>
      <c r="H19" t="s">
        <v>27</v>
      </c>
      <c r="I19">
        <v>100</v>
      </c>
      <c r="J19">
        <v>1</v>
      </c>
      <c r="L19">
        <f t="shared" ca="1" si="2"/>
        <v>35464.62442</v>
      </c>
      <c r="M19">
        <f t="shared" ca="1" si="2"/>
        <v>35668.621429999999</v>
      </c>
      <c r="N19">
        <f t="shared" ca="1" si="2"/>
        <v>35577.589999999997</v>
      </c>
      <c r="O19">
        <f t="shared" ca="1" si="2"/>
        <v>35669.224770000001</v>
      </c>
      <c r="P19">
        <f t="shared" ca="1" si="2"/>
        <v>35668.214769999999</v>
      </c>
      <c r="Q19">
        <f t="shared" ca="1" si="2"/>
        <v>35658.564330000001</v>
      </c>
      <c r="R19">
        <f t="shared" ca="1" si="2"/>
        <v>35668.621429999999</v>
      </c>
      <c r="S19">
        <f t="shared" ca="1" si="2"/>
        <v>35598.166499999999</v>
      </c>
      <c r="T19">
        <f t="shared" ca="1" si="2"/>
        <v>35667.427929999998</v>
      </c>
      <c r="U19">
        <f t="shared" ca="1" si="2"/>
        <v>35658.873330000002</v>
      </c>
      <c r="W19">
        <f ca="1">总!E19</f>
        <v>35450.177089999997</v>
      </c>
      <c r="Y19">
        <f t="shared" ca="1" si="3"/>
        <v>4.0753900786797721E-4</v>
      </c>
      <c r="Z19">
        <f t="shared" ca="1" si="3"/>
        <v>6.1620098383548538E-3</v>
      </c>
      <c r="AA19">
        <f t="shared" ca="1" si="3"/>
        <v>3.5941402965781097E-3</v>
      </c>
      <c r="AB19">
        <f t="shared" ca="1" si="3"/>
        <v>6.1790292173686664E-3</v>
      </c>
      <c r="AC19">
        <f t="shared" ca="1" si="3"/>
        <v>6.1505385275354993E-3</v>
      </c>
      <c r="AD19">
        <f t="shared" ca="1" si="3"/>
        <v>5.8783130891266215E-3</v>
      </c>
      <c r="AE19">
        <f t="shared" ca="1" si="3"/>
        <v>6.1620098383548538E-3</v>
      </c>
      <c r="AF19">
        <f t="shared" ca="1" si="3"/>
        <v>4.1745746325692603E-3</v>
      </c>
      <c r="AG19">
        <f t="shared" ca="1" si="3"/>
        <v>6.128342869725298E-3</v>
      </c>
      <c r="AH19">
        <f t="shared" ca="1" si="3"/>
        <v>5.8870295476993566E-3</v>
      </c>
      <c r="AJ19">
        <f t="shared" ca="1" si="4"/>
        <v>5.0723526865180502E-2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2.3802099999999999</v>
      </c>
      <c r="F20">
        <v>10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2.92605</v>
      </c>
      <c r="F21">
        <v>12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675.36989000000005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675.36989000000005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6.0411704881010963E-6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6.0411704881010963E-6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1.2082340976202193E-5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2.68933</v>
      </c>
      <c r="F22">
        <v>11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2.71408</v>
      </c>
      <c r="F23">
        <v>11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2.86999</v>
      </c>
      <c r="F24">
        <v>12</v>
      </c>
      <c r="H24" t="s">
        <v>1</v>
      </c>
      <c r="I24">
        <v>50</v>
      </c>
      <c r="J24">
        <v>0.7</v>
      </c>
      <c r="L24">
        <f t="shared" ca="1" si="2"/>
        <v>1013.57761</v>
      </c>
      <c r="M24">
        <f t="shared" ca="1" si="2"/>
        <v>1010.42381</v>
      </c>
      <c r="N24">
        <f t="shared" ca="1" si="2"/>
        <v>1009.74392</v>
      </c>
      <c r="O24">
        <f t="shared" ca="1" si="2"/>
        <v>1015.7056700000001</v>
      </c>
      <c r="P24">
        <f t="shared" ca="1" si="2"/>
        <v>1004.90053</v>
      </c>
      <c r="Q24">
        <f t="shared" ca="1" si="2"/>
        <v>1011.7397</v>
      </c>
      <c r="R24">
        <f t="shared" ca="1" si="2"/>
        <v>1007.14691</v>
      </c>
      <c r="S24">
        <f t="shared" ca="1" si="2"/>
        <v>1011.33063</v>
      </c>
      <c r="T24">
        <f t="shared" ca="1" si="2"/>
        <v>1020.19173</v>
      </c>
      <c r="U24">
        <f t="shared" ca="1" si="2"/>
        <v>1007.17315</v>
      </c>
      <c r="W24">
        <f ca="1">总!E24</f>
        <v>1003.1772999999999</v>
      </c>
      <c r="Y24">
        <f t="shared" ca="1" si="3"/>
        <v>1.036736975607413E-2</v>
      </c>
      <c r="Z24">
        <f t="shared" ca="1" si="3"/>
        <v>7.223558587300628E-3</v>
      </c>
      <c r="AA24">
        <f t="shared" ca="1" si="3"/>
        <v>6.545821959886909E-3</v>
      </c>
      <c r="AB24">
        <f t="shared" ca="1" si="3"/>
        <v>1.2488689686259956E-2</v>
      </c>
      <c r="AC24">
        <f t="shared" ca="1" si="3"/>
        <v>1.7177721226348103E-3</v>
      </c>
      <c r="AD24">
        <f t="shared" ca="1" si="3"/>
        <v>8.5352808521484934E-3</v>
      </c>
      <c r="AE24">
        <f t="shared" ca="1" si="3"/>
        <v>3.9570373053697512E-3</v>
      </c>
      <c r="AF24">
        <f t="shared" ca="1" si="3"/>
        <v>8.1275064736812692E-3</v>
      </c>
      <c r="AG24">
        <f t="shared" ca="1" si="3"/>
        <v>1.696054127221585E-2</v>
      </c>
      <c r="AH24">
        <f t="shared" ca="1" si="3"/>
        <v>3.9831941970776439E-3</v>
      </c>
      <c r="AJ24">
        <f t="shared" ca="1" si="4"/>
        <v>7.9906772212649455E-2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2.71977</v>
      </c>
      <c r="F25">
        <v>11</v>
      </c>
      <c r="H25" t="s">
        <v>1</v>
      </c>
      <c r="I25">
        <v>50</v>
      </c>
      <c r="J25">
        <v>1</v>
      </c>
      <c r="L25">
        <f t="shared" ca="1" si="2"/>
        <v>995.72244999999998</v>
      </c>
      <c r="M25">
        <f t="shared" ca="1" si="2"/>
        <v>1006.10661</v>
      </c>
      <c r="N25">
        <f t="shared" ca="1" si="2"/>
        <v>1007.1946</v>
      </c>
      <c r="O25">
        <f t="shared" ca="1" si="2"/>
        <v>1000.87902</v>
      </c>
      <c r="P25">
        <f t="shared" ca="1" si="2"/>
        <v>1000.91007</v>
      </c>
      <c r="Q25">
        <f t="shared" ca="1" si="2"/>
        <v>1003.09237</v>
      </c>
      <c r="R25">
        <f t="shared" ca="1" si="2"/>
        <v>1007.8051400000001</v>
      </c>
      <c r="S25">
        <f t="shared" ca="1" si="2"/>
        <v>1008.01861</v>
      </c>
      <c r="T25">
        <f t="shared" ca="1" si="2"/>
        <v>1005.94947</v>
      </c>
      <c r="U25">
        <f t="shared" ca="1" si="2"/>
        <v>999.01922999999999</v>
      </c>
      <c r="W25">
        <f ca="1">总!E25</f>
        <v>993.28806999999995</v>
      </c>
      <c r="Y25">
        <f t="shared" ca="1" si="3"/>
        <v>2.4508297980464348E-3</v>
      </c>
      <c r="Z25">
        <f t="shared" ca="1" si="3"/>
        <v>1.2905158520629468E-2</v>
      </c>
      <c r="AA25">
        <f t="shared" ca="1" si="3"/>
        <v>1.4000500378505592E-2</v>
      </c>
      <c r="AB25">
        <f t="shared" ca="1" si="3"/>
        <v>7.6422442081681514E-3</v>
      </c>
      <c r="AC25">
        <f t="shared" ca="1" si="3"/>
        <v>7.6735040218494435E-3</v>
      </c>
      <c r="AD25">
        <f t="shared" ca="1" si="3"/>
        <v>9.8705504436391884E-3</v>
      </c>
      <c r="AE25">
        <f t="shared" ca="1" si="3"/>
        <v>1.4615165970935404E-2</v>
      </c>
      <c r="AF25">
        <f t="shared" ca="1" si="3"/>
        <v>1.483007844844046E-2</v>
      </c>
      <c r="AG25">
        <f t="shared" ca="1" si="3"/>
        <v>1.2746956680955679E-2</v>
      </c>
      <c r="AH25">
        <f t="shared" ca="1" si="3"/>
        <v>5.7698870781766722E-3</v>
      </c>
      <c r="AJ25">
        <f t="shared" ca="1" si="4"/>
        <v>0.10250487554934649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2.8837299999999999</v>
      </c>
      <c r="F26">
        <v>12</v>
      </c>
      <c r="H26" t="s">
        <v>1</v>
      </c>
      <c r="I26">
        <v>100</v>
      </c>
      <c r="J26">
        <v>0.4</v>
      </c>
      <c r="L26">
        <f t="shared" ca="1" si="2"/>
        <v>1837.4229600000001</v>
      </c>
      <c r="M26">
        <f t="shared" ca="1" si="2"/>
        <v>1816.0365099999999</v>
      </c>
      <c r="N26">
        <f t="shared" ca="1" si="2"/>
        <v>1833.3772799999999</v>
      </c>
      <c r="O26">
        <f t="shared" ca="1" si="2"/>
        <v>1814.47639</v>
      </c>
      <c r="P26">
        <f t="shared" ca="1" si="2"/>
        <v>1809.36409</v>
      </c>
      <c r="Q26">
        <f t="shared" ca="1" si="2"/>
        <v>1820.18074</v>
      </c>
      <c r="R26">
        <f t="shared" ca="1" si="2"/>
        <v>1825.80063</v>
      </c>
      <c r="S26">
        <f t="shared" ca="1" si="2"/>
        <v>1820.29134</v>
      </c>
      <c r="T26">
        <f t="shared" ca="1" si="2"/>
        <v>1823.06843</v>
      </c>
      <c r="U26">
        <f t="shared" ca="1" si="2"/>
        <v>1828.77504</v>
      </c>
      <c r="W26">
        <f ca="1">总!E26</f>
        <v>1799.34375</v>
      </c>
      <c r="Y26">
        <f t="shared" ca="1" si="3"/>
        <v>2.116283228260309E-2</v>
      </c>
      <c r="Z26">
        <f t="shared" ca="1" si="3"/>
        <v>9.2771378453949706E-3</v>
      </c>
      <c r="AA26">
        <f t="shared" ca="1" si="3"/>
        <v>1.8914412546240777E-2</v>
      </c>
      <c r="AB26">
        <f t="shared" ca="1" si="3"/>
        <v>8.4100884002848465E-3</v>
      </c>
      <c r="AC26">
        <f t="shared" ca="1" si="3"/>
        <v>5.568885878532122E-3</v>
      </c>
      <c r="AD26">
        <f t="shared" ca="1" si="3"/>
        <v>1.1580327549974826E-2</v>
      </c>
      <c r="AE26">
        <f t="shared" ca="1" si="3"/>
        <v>1.4703627364143152E-2</v>
      </c>
      <c r="AF26">
        <f t="shared" ca="1" si="3"/>
        <v>1.1641794404209864E-2</v>
      </c>
      <c r="AG26">
        <f t="shared" ca="1" si="3"/>
        <v>1.3185184876430663E-2</v>
      </c>
      <c r="AH26">
        <f t="shared" ca="1" si="3"/>
        <v>1.6356680039597764E-2</v>
      </c>
      <c r="AJ26">
        <f t="shared" ca="1" si="4"/>
        <v>0.13080097118741207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2.8963899999999998</v>
      </c>
      <c r="F27">
        <v>12</v>
      </c>
      <c r="H27" t="s">
        <v>1</v>
      </c>
      <c r="I27">
        <v>100</v>
      </c>
      <c r="J27">
        <v>0.7</v>
      </c>
      <c r="L27">
        <f t="shared" ca="1" si="2"/>
        <v>1769.8066699999999</v>
      </c>
      <c r="M27">
        <f t="shared" ca="1" si="2"/>
        <v>1766.37797</v>
      </c>
      <c r="N27">
        <f t="shared" ca="1" si="2"/>
        <v>1767.92534</v>
      </c>
      <c r="O27">
        <f t="shared" ca="1" si="2"/>
        <v>1772.6257700000001</v>
      </c>
      <c r="P27">
        <f t="shared" ca="1" si="2"/>
        <v>1766.1169600000001</v>
      </c>
      <c r="Q27">
        <f t="shared" ca="1" si="2"/>
        <v>1773.62832</v>
      </c>
      <c r="R27">
        <f t="shared" ca="1" si="2"/>
        <v>1770.0939800000001</v>
      </c>
      <c r="S27">
        <f t="shared" ca="1" si="2"/>
        <v>1770.1740199999999</v>
      </c>
      <c r="T27">
        <f t="shared" ca="1" si="2"/>
        <v>1777.5821800000001</v>
      </c>
      <c r="U27">
        <f t="shared" ca="1" si="2"/>
        <v>1762.58554</v>
      </c>
      <c r="W27">
        <f ca="1">总!E27</f>
        <v>1760.1990699999999</v>
      </c>
      <c r="Y27">
        <f t="shared" ca="1" si="3"/>
        <v>5.458246265293191E-3</v>
      </c>
      <c r="Z27">
        <f t="shared" ca="1" si="3"/>
        <v>3.5103415888068346E-3</v>
      </c>
      <c r="AA27">
        <f t="shared" ca="1" si="3"/>
        <v>4.3894296569535821E-3</v>
      </c>
      <c r="AB27">
        <f t="shared" ca="1" si="3"/>
        <v>7.0598264774678074E-3</v>
      </c>
      <c r="AC27">
        <f t="shared" ca="1" si="3"/>
        <v>3.3620572245843597E-3</v>
      </c>
      <c r="AD27">
        <f t="shared" ca="1" si="3"/>
        <v>7.6293927368113763E-3</v>
      </c>
      <c r="AE27">
        <f t="shared" ca="1" si="3"/>
        <v>5.6214721213323953E-3</v>
      </c>
      <c r="AF27">
        <f t="shared" ca="1" si="3"/>
        <v>5.6669442508000163E-3</v>
      </c>
      <c r="AG27">
        <f t="shared" ca="1" si="3"/>
        <v>9.8756500308798695E-3</v>
      </c>
      <c r="AH27">
        <f t="shared" ca="1" si="3"/>
        <v>1.3557955123792589E-3</v>
      </c>
      <c r="AJ27">
        <f t="shared" ca="1" si="4"/>
        <v>5.3929155865308692E-2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2.8896199999999999</v>
      </c>
      <c r="F28">
        <v>12</v>
      </c>
      <c r="H28" t="s">
        <v>1</v>
      </c>
      <c r="I28">
        <v>100</v>
      </c>
      <c r="J28">
        <v>1</v>
      </c>
      <c r="L28">
        <f t="shared" ca="1" si="2"/>
        <v>1757.9023</v>
      </c>
      <c r="M28">
        <f t="shared" ca="1" si="2"/>
        <v>1761.5191199999999</v>
      </c>
      <c r="N28">
        <f t="shared" ca="1" si="2"/>
        <v>1758.5525299999999</v>
      </c>
      <c r="O28">
        <f t="shared" ca="1" si="2"/>
        <v>1761.3940700000001</v>
      </c>
      <c r="P28">
        <f t="shared" ca="1" si="2"/>
        <v>1760.1698200000001</v>
      </c>
      <c r="Q28">
        <f t="shared" ca="1" si="2"/>
        <v>1763.6175599999999</v>
      </c>
      <c r="R28">
        <f t="shared" ca="1" si="2"/>
        <v>1762.4351999999999</v>
      </c>
      <c r="S28">
        <f t="shared" ca="1" si="2"/>
        <v>1758.8433299999999</v>
      </c>
      <c r="T28">
        <f t="shared" ca="1" si="2"/>
        <v>1762.6873800000001</v>
      </c>
      <c r="U28">
        <f t="shared" ca="1" si="2"/>
        <v>1759.8466699999999</v>
      </c>
      <c r="W28">
        <f ca="1">总!E28</f>
        <v>1756.3333299999999</v>
      </c>
      <c r="Y28">
        <f t="shared" ca="1" si="3"/>
        <v>8.9332131503763908E-4</v>
      </c>
      <c r="Z28">
        <f t="shared" ca="1" si="3"/>
        <v>2.9526228941974229E-3</v>
      </c>
      <c r="AA28">
        <f t="shared" ca="1" si="3"/>
        <v>1.2635414713675114E-3</v>
      </c>
      <c r="AB28">
        <f t="shared" ca="1" si="3"/>
        <v>2.8814234254725007E-3</v>
      </c>
      <c r="AC28">
        <f t="shared" ca="1" si="3"/>
        <v>2.1843746482907889E-3</v>
      </c>
      <c r="AD28">
        <f t="shared" ca="1" si="3"/>
        <v>4.1474074855710787E-3</v>
      </c>
      <c r="AE28">
        <f t="shared" ca="1" si="3"/>
        <v>3.4742095340182166E-3</v>
      </c>
      <c r="AF28">
        <f t="shared" ca="1" si="3"/>
        <v>1.42911368652327E-3</v>
      </c>
      <c r="AG28">
        <f t="shared" ca="1" si="3"/>
        <v>3.6177927569137134E-3</v>
      </c>
      <c r="AH28">
        <f t="shared" ca="1" si="3"/>
        <v>2.0003833782508535E-3</v>
      </c>
      <c r="AJ28">
        <f t="shared" ca="1" si="4"/>
        <v>2.4844190595642995E-2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2.6852399999999998</v>
      </c>
      <c r="F29">
        <v>11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2.6960700000000002</v>
      </c>
      <c r="F30">
        <v>11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28.65624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6.5609561686245368E-5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6.5609561686245368E-5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3.2881</v>
      </c>
      <c r="F31">
        <v>2</v>
      </c>
      <c r="H31" t="s">
        <v>0</v>
      </c>
      <c r="I31">
        <v>25</v>
      </c>
      <c r="J31">
        <v>1</v>
      </c>
      <c r="L31">
        <f t="shared" ca="1" si="2"/>
        <v>28.546240000000001</v>
      </c>
      <c r="M31">
        <f t="shared" ca="1" si="2"/>
        <v>28.504100000000001</v>
      </c>
      <c r="N31">
        <f t="shared" ca="1" si="2"/>
        <v>28.546240000000001</v>
      </c>
      <c r="O31">
        <f t="shared" ca="1" si="2"/>
        <v>28.546240000000001</v>
      </c>
      <c r="P31">
        <f t="shared" ca="1" si="2"/>
        <v>28.514099999999999</v>
      </c>
      <c r="Q31">
        <f t="shared" ca="1" si="2"/>
        <v>28.514099999999999</v>
      </c>
      <c r="R31">
        <f t="shared" ca="1" si="2"/>
        <v>28.546240000000001</v>
      </c>
      <c r="S31">
        <f t="shared" ca="1" si="2"/>
        <v>28.554099999999998</v>
      </c>
      <c r="T31">
        <f t="shared" ca="1" si="2"/>
        <v>28.587009999999999</v>
      </c>
      <c r="U31">
        <f t="shared" ca="1" si="2"/>
        <v>28.587009999999999</v>
      </c>
      <c r="W31">
        <f ca="1">总!E31</f>
        <v>28.504100000000001</v>
      </c>
      <c r="Y31">
        <f t="shared" ca="1" si="3"/>
        <v>1.4783838114516804E-3</v>
      </c>
      <c r="Z31">
        <f t="shared" ca="1" si="3"/>
        <v>0</v>
      </c>
      <c r="AA31">
        <f t="shared" ca="1" si="3"/>
        <v>1.4783838114516804E-3</v>
      </c>
      <c r="AB31">
        <f t="shared" ca="1" si="3"/>
        <v>1.4783838114516804E-3</v>
      </c>
      <c r="AC31">
        <f t="shared" ca="1" si="3"/>
        <v>3.5082672317308776E-4</v>
      </c>
      <c r="AD31">
        <f t="shared" ca="1" si="3"/>
        <v>3.5082672317308776E-4</v>
      </c>
      <c r="AE31">
        <f t="shared" ca="1" si="3"/>
        <v>1.4783838114516804E-3</v>
      </c>
      <c r="AF31">
        <f t="shared" ca="1" si="3"/>
        <v>1.754133615865688E-3</v>
      </c>
      <c r="AG31">
        <f t="shared" ca="1" si="3"/>
        <v>2.9087043618285882E-3</v>
      </c>
      <c r="AH31">
        <f t="shared" ca="1" si="3"/>
        <v>2.9087043618285882E-3</v>
      </c>
      <c r="AJ31">
        <f t="shared" ca="1" si="4"/>
        <v>1.418673103167576E-2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3.2664599999999999</v>
      </c>
      <c r="F32">
        <v>2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56.861339999999998</v>
      </c>
      <c r="N32">
        <f t="shared" ca="1" si="2"/>
        <v>56.772509999999997</v>
      </c>
      <c r="O32">
        <f t="shared" ca="1" si="2"/>
        <v>56.901339999999998</v>
      </c>
      <c r="P32">
        <f t="shared" ca="1" si="2"/>
        <v>56.511339999999997</v>
      </c>
      <c r="Q32">
        <f t="shared" ca="1" si="2"/>
        <v>56.791339999999998</v>
      </c>
      <c r="R32">
        <f t="shared" ca="1" si="2"/>
        <v>56.901339999999998</v>
      </c>
      <c r="S32">
        <f t="shared" ca="1" si="2"/>
        <v>56.901339999999998</v>
      </c>
      <c r="T32">
        <f t="shared" ca="1" si="2"/>
        <v>56.749569999999999</v>
      </c>
      <c r="U32">
        <f t="shared" ca="1" si="2"/>
        <v>56.901339999999998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8.5134549835104469E-3</v>
      </c>
      <c r="AA32">
        <f t="shared" ca="1" si="3"/>
        <v>6.9379337206245074E-3</v>
      </c>
      <c r="AB32">
        <f t="shared" ca="1" si="3"/>
        <v>9.2229095654696395E-3</v>
      </c>
      <c r="AC32">
        <f t="shared" ca="1" si="3"/>
        <v>2.305727391367347E-3</v>
      </c>
      <c r="AD32">
        <f t="shared" ca="1" si="3"/>
        <v>7.2719094650818264E-3</v>
      </c>
      <c r="AE32">
        <f t="shared" ca="1" si="3"/>
        <v>9.2229095654696395E-3</v>
      </c>
      <c r="AF32">
        <f t="shared" ca="1" si="3"/>
        <v>9.2229095654696395E-3</v>
      </c>
      <c r="AG32">
        <f t="shared" ca="1" si="3"/>
        <v>6.5310615178709296E-3</v>
      </c>
      <c r="AH32">
        <f t="shared" ca="1" si="3"/>
        <v>9.2229095654696395E-3</v>
      </c>
      <c r="AJ32">
        <f t="shared" ca="1" si="4"/>
        <v>7.7674634905803258E-2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3.25081</v>
      </c>
      <c r="F33">
        <v>2</v>
      </c>
      <c r="H33" t="s">
        <v>0</v>
      </c>
      <c r="I33">
        <v>50</v>
      </c>
      <c r="J33">
        <v>0.7</v>
      </c>
      <c r="L33">
        <f t="shared" ca="1" si="2"/>
        <v>55.763159999999999</v>
      </c>
      <c r="M33">
        <f t="shared" ca="1" si="2"/>
        <v>53.454979999999999</v>
      </c>
      <c r="N33">
        <f t="shared" ca="1" si="2"/>
        <v>53.30498</v>
      </c>
      <c r="O33">
        <f t="shared" ca="1" si="2"/>
        <v>54.521430000000002</v>
      </c>
      <c r="P33">
        <f t="shared" ca="1" si="2"/>
        <v>53.624980000000001</v>
      </c>
      <c r="Q33">
        <f t="shared" ca="1" si="2"/>
        <v>53.714979999999997</v>
      </c>
      <c r="R33">
        <f t="shared" ca="1" si="2"/>
        <v>55.797190000000001</v>
      </c>
      <c r="S33">
        <f t="shared" ca="1" si="2"/>
        <v>53.874980000000001</v>
      </c>
      <c r="T33">
        <f t="shared" ca="1" si="2"/>
        <v>53.84498</v>
      </c>
      <c r="U33">
        <f t="shared" ca="1" si="2"/>
        <v>54.154980000000002</v>
      </c>
      <c r="W33">
        <f ca="1">总!E33</f>
        <v>53.30498</v>
      </c>
      <c r="Y33">
        <f t="shared" ca="1" si="3"/>
        <v>4.6115391094790743E-2</v>
      </c>
      <c r="Z33">
        <f t="shared" ca="1" si="3"/>
        <v>2.8139959906184858E-3</v>
      </c>
      <c r="AA33">
        <f t="shared" ca="1" si="3"/>
        <v>0</v>
      </c>
      <c r="AB33">
        <f t="shared" ca="1" si="3"/>
        <v>2.2820569485252632E-2</v>
      </c>
      <c r="AC33">
        <f t="shared" ca="1" si="3"/>
        <v>6.0031914466528325E-3</v>
      </c>
      <c r="AD33">
        <f t="shared" ca="1" si="3"/>
        <v>7.6915890410238705E-3</v>
      </c>
      <c r="AE33">
        <f t="shared" ca="1" si="3"/>
        <v>4.6753792985195754E-2</v>
      </c>
      <c r="AF33">
        <f t="shared" ca="1" si="3"/>
        <v>1.0693184764350354E-2</v>
      </c>
      <c r="AG33">
        <f t="shared" ca="1" si="3"/>
        <v>1.0130385566226629E-2</v>
      </c>
      <c r="AH33">
        <f t="shared" ca="1" si="3"/>
        <v>1.5945977280171598E-2</v>
      </c>
      <c r="AJ33">
        <f t="shared" ca="1" si="4"/>
        <v>0.1689680776542829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3.2886899999999999</v>
      </c>
      <c r="F34">
        <v>2</v>
      </c>
      <c r="H34" t="s">
        <v>0</v>
      </c>
      <c r="I34">
        <v>50</v>
      </c>
      <c r="J34">
        <v>1</v>
      </c>
      <c r="L34">
        <f t="shared" ca="1" si="2"/>
        <v>55.860500000000002</v>
      </c>
      <c r="M34">
        <f t="shared" ca="1" si="2"/>
        <v>53.497489999999999</v>
      </c>
      <c r="N34">
        <f t="shared" ca="1" si="2"/>
        <v>53.267490000000002</v>
      </c>
      <c r="O34">
        <f t="shared" ca="1" si="2"/>
        <v>53.397489999999998</v>
      </c>
      <c r="P34">
        <f t="shared" ca="1" si="2"/>
        <v>53.09957</v>
      </c>
      <c r="Q34">
        <f t="shared" ca="1" si="2"/>
        <v>53.487490000000001</v>
      </c>
      <c r="R34">
        <f t="shared" ca="1" si="2"/>
        <v>53.317489999999999</v>
      </c>
      <c r="S34">
        <f t="shared" ca="1" si="2"/>
        <v>53.317489999999999</v>
      </c>
      <c r="T34">
        <f t="shared" ca="1" si="2"/>
        <v>53.647489999999998</v>
      </c>
      <c r="U34">
        <f t="shared" ca="1" si="2"/>
        <v>53.477490000000003</v>
      </c>
      <c r="W34">
        <f ca="1">总!E34</f>
        <v>53.09957</v>
      </c>
      <c r="Y34">
        <f t="shared" ca="1" si="3"/>
        <v>5.1995336308749807E-2</v>
      </c>
      <c r="Z34">
        <f t="shared" ca="1" si="3"/>
        <v>7.4938459953630349E-3</v>
      </c>
      <c r="AA34">
        <f t="shared" ca="1" si="3"/>
        <v>3.1623608251442016E-3</v>
      </c>
      <c r="AB34">
        <f t="shared" ca="1" si="3"/>
        <v>5.610591573528707E-3</v>
      </c>
      <c r="AC34">
        <f t="shared" ca="1" si="3"/>
        <v>0</v>
      </c>
      <c r="AD34">
        <f t="shared" ca="1" si="3"/>
        <v>7.305520553179643E-3</v>
      </c>
      <c r="AE34">
        <f t="shared" ca="1" si="3"/>
        <v>4.1039880360612983E-3</v>
      </c>
      <c r="AF34">
        <f t="shared" ca="1" si="3"/>
        <v>4.1039880360612983E-3</v>
      </c>
      <c r="AG34">
        <f t="shared" ca="1" si="3"/>
        <v>1.031872762811446E-2</v>
      </c>
      <c r="AH34">
        <f t="shared" ca="1" si="3"/>
        <v>7.1171951109962502E-3</v>
      </c>
      <c r="AJ34">
        <f t="shared" ca="1" si="4"/>
        <v>0.10121155406719869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3.2999800000000001</v>
      </c>
      <c r="F35">
        <v>2</v>
      </c>
      <c r="H35" t="s">
        <v>0</v>
      </c>
      <c r="I35">
        <v>100</v>
      </c>
      <c r="J35">
        <v>0.4</v>
      </c>
      <c r="L35">
        <f t="shared" ca="1" si="2"/>
        <v>148.30080000000001</v>
      </c>
      <c r="M35">
        <f t="shared" ca="1" si="2"/>
        <v>148.29496</v>
      </c>
      <c r="N35">
        <f t="shared" ca="1" si="2"/>
        <v>148.27162999999999</v>
      </c>
      <c r="O35">
        <f t="shared" ca="1" si="2"/>
        <v>148.21413999999999</v>
      </c>
      <c r="P35">
        <f t="shared" ca="1" si="2"/>
        <v>148.26747</v>
      </c>
      <c r="Q35">
        <f t="shared" ca="1" si="2"/>
        <v>148.23747</v>
      </c>
      <c r="R35">
        <f t="shared" ca="1" si="2"/>
        <v>148.24283</v>
      </c>
      <c r="S35">
        <f t="shared" ca="1" si="2"/>
        <v>148.28366</v>
      </c>
      <c r="T35">
        <f t="shared" ca="1" si="2"/>
        <v>148.28163000000001</v>
      </c>
      <c r="U35">
        <f t="shared" ca="1" si="2"/>
        <v>148.20496</v>
      </c>
      <c r="W35">
        <f ca="1">总!E35</f>
        <v>148.15163000000001</v>
      </c>
      <c r="Y35">
        <f t="shared" ca="1" si="3"/>
        <v>1.0068738359476572E-3</v>
      </c>
      <c r="Z35">
        <f t="shared" ca="1" si="3"/>
        <v>9.6745476239439097E-4</v>
      </c>
      <c r="AA35">
        <f t="shared" ca="1" si="3"/>
        <v>8.0998096342224592E-4</v>
      </c>
      <c r="AB35">
        <f t="shared" ca="1" si="3"/>
        <v>4.2193258352928514E-4</v>
      </c>
      <c r="AC35">
        <f t="shared" ca="1" si="3"/>
        <v>7.819016233570397E-4</v>
      </c>
      <c r="AD35">
        <f t="shared" ca="1" si="3"/>
        <v>5.7940638250143024E-4</v>
      </c>
      <c r="AE35">
        <f t="shared" ca="1" si="3"/>
        <v>6.155855322009376E-4</v>
      </c>
      <c r="AF35">
        <f t="shared" ca="1" si="3"/>
        <v>8.9118155500540958E-4</v>
      </c>
      <c r="AG35">
        <f t="shared" ca="1" si="3"/>
        <v>8.7747937704091034E-4</v>
      </c>
      <c r="AH35">
        <f t="shared" ca="1" si="3"/>
        <v>3.5996903982756266E-4</v>
      </c>
      <c r="AJ35">
        <f t="shared" ca="1" si="4"/>
        <v>7.3117656552268697E-3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3.2678699999999998</v>
      </c>
      <c r="F36">
        <v>2</v>
      </c>
      <c r="H36" t="s">
        <v>0</v>
      </c>
      <c r="I36">
        <v>100</v>
      </c>
      <c r="J36">
        <v>0.7</v>
      </c>
      <c r="L36">
        <f t="shared" ca="1" si="2"/>
        <v>107.83337</v>
      </c>
      <c r="M36">
        <f t="shared" ca="1" si="2"/>
        <v>107.84918999999999</v>
      </c>
      <c r="N36">
        <f t="shared" ca="1" si="2"/>
        <v>107.80919</v>
      </c>
      <c r="O36">
        <f t="shared" ca="1" si="2"/>
        <v>107.72002999999999</v>
      </c>
      <c r="P36">
        <f t="shared" ca="1" si="2"/>
        <v>107.81003</v>
      </c>
      <c r="Q36">
        <f t="shared" ca="1" si="2"/>
        <v>107.80337</v>
      </c>
      <c r="R36">
        <f t="shared" ca="1" si="2"/>
        <v>107.77419</v>
      </c>
      <c r="S36">
        <f t="shared" ca="1" si="2"/>
        <v>107.77079999999999</v>
      </c>
      <c r="T36">
        <f t="shared" ca="1" si="2"/>
        <v>107.8267</v>
      </c>
      <c r="U36">
        <f t="shared" ca="1" si="2"/>
        <v>107.8117</v>
      </c>
      <c r="W36">
        <f ca="1">总!E36</f>
        <v>107.70586</v>
      </c>
      <c r="Y36">
        <f t="shared" ca="1" si="3"/>
        <v>1.1838724466802541E-3</v>
      </c>
      <c r="Z36">
        <f t="shared" ca="1" si="3"/>
        <v>1.3307539626905328E-3</v>
      </c>
      <c r="AA36">
        <f t="shared" ca="1" si="3"/>
        <v>9.5937212701332781E-4</v>
      </c>
      <c r="AB36">
        <f t="shared" ca="1" si="3"/>
        <v>1.3156201528861019E-4</v>
      </c>
      <c r="AC36">
        <f t="shared" ca="1" si="3"/>
        <v>9.6717114556251925E-4</v>
      </c>
      <c r="AD36">
        <f t="shared" ca="1" si="3"/>
        <v>9.0533606992228429E-4</v>
      </c>
      <c r="AE36">
        <f t="shared" ca="1" si="3"/>
        <v>6.3441302079574047E-4</v>
      </c>
      <c r="AF36">
        <f t="shared" ca="1" si="3"/>
        <v>6.0293841022199615E-4</v>
      </c>
      <c r="AG36">
        <f t="shared" ca="1" si="3"/>
        <v>1.1219445255810701E-3</v>
      </c>
      <c r="AH36">
        <f t="shared" ca="1" si="3"/>
        <v>9.826763372020853E-4</v>
      </c>
      <c r="AJ36">
        <f t="shared" ca="1" si="4"/>
        <v>8.8200400609584218E-3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3.2747199999999999</v>
      </c>
      <c r="F37">
        <v>2</v>
      </c>
      <c r="H37" t="s">
        <v>0</v>
      </c>
      <c r="I37">
        <v>100</v>
      </c>
      <c r="J37">
        <v>1</v>
      </c>
      <c r="L37">
        <f t="shared" ca="1" si="2"/>
        <v>103.9217</v>
      </c>
      <c r="M37">
        <f t="shared" ca="1" si="2"/>
        <v>103.94663</v>
      </c>
      <c r="N37">
        <f t="shared" ca="1" si="2"/>
        <v>103.8917</v>
      </c>
      <c r="O37">
        <f t="shared" ca="1" si="2"/>
        <v>103.95586</v>
      </c>
      <c r="P37">
        <f t="shared" ca="1" si="2"/>
        <v>104.01336999999999</v>
      </c>
      <c r="Q37">
        <f t="shared" ca="1" si="2"/>
        <v>104.04086</v>
      </c>
      <c r="R37">
        <f t="shared" ca="1" si="2"/>
        <v>103.97996000000001</v>
      </c>
      <c r="S37">
        <f t="shared" ca="1" si="2"/>
        <v>103.94346</v>
      </c>
      <c r="T37">
        <f t="shared" ca="1" si="2"/>
        <v>103.93337</v>
      </c>
      <c r="U37">
        <f t="shared" ca="1" si="2"/>
        <v>103.93003</v>
      </c>
      <c r="W37">
        <f ca="1">总!E37</f>
        <v>103.83503</v>
      </c>
      <c r="Y37">
        <f t="shared" ca="1" si="3"/>
        <v>8.3468941069307753E-4</v>
      </c>
      <c r="Z37">
        <f t="shared" ca="1" si="3"/>
        <v>1.0747817957003113E-3</v>
      </c>
      <c r="AA37">
        <f t="shared" ca="1" si="3"/>
        <v>5.4576957313920828E-4</v>
      </c>
      <c r="AB37">
        <f t="shared" ca="1" si="3"/>
        <v>1.1636727990544037E-3</v>
      </c>
      <c r="AC37">
        <f t="shared" ca="1" si="3"/>
        <v>1.7175321276450876E-3</v>
      </c>
      <c r="AD37">
        <f t="shared" ca="1" si="3"/>
        <v>1.9822790054569422E-3</v>
      </c>
      <c r="AE37">
        <f t="shared" ca="1" si="3"/>
        <v>1.3957717352227107E-3</v>
      </c>
      <c r="AF37">
        <f t="shared" ca="1" si="3"/>
        <v>1.0442525995321471E-3</v>
      </c>
      <c r="AG37">
        <f t="shared" ca="1" si="3"/>
        <v>9.4707922750148204E-4</v>
      </c>
      <c r="AH37">
        <f t="shared" ca="1" si="3"/>
        <v>9.1491281892054025E-4</v>
      </c>
      <c r="AJ37">
        <f t="shared" ca="1" si="4"/>
        <v>1.162074109286591E-2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3.28165</v>
      </c>
      <c r="F38">
        <v>2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3.2578299999999998</v>
      </c>
      <c r="F39">
        <v>2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3.26857</v>
      </c>
      <c r="F40">
        <v>2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5.9302700000000002</v>
      </c>
      <c r="F41">
        <v>11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6.1192299999999999</v>
      </c>
      <c r="F42">
        <v>11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6.0870699999999998</v>
      </c>
      <c r="F43">
        <v>11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5.95336</v>
      </c>
      <c r="F44">
        <v>11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5.9882499999999999</v>
      </c>
      <c r="F45">
        <v>11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6.1256000000000004</v>
      </c>
      <c r="F46">
        <v>11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6.0058800000000003</v>
      </c>
      <c r="F47">
        <v>11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6.0959199999999996</v>
      </c>
      <c r="F48">
        <v>11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6.0779699999999997</v>
      </c>
      <c r="F49">
        <v>11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6.1198699999999997</v>
      </c>
      <c r="F50">
        <v>11</v>
      </c>
    </row>
    <row r="51" spans="1:6">
      <c r="A51" t="s">
        <v>80</v>
      </c>
      <c r="B51">
        <v>50</v>
      </c>
      <c r="C51">
        <v>1</v>
      </c>
      <c r="D51">
        <v>182.34583000000001</v>
      </c>
      <c r="E51">
        <v>7.84192</v>
      </c>
      <c r="F51">
        <v>16</v>
      </c>
    </row>
    <row r="52" spans="1:6">
      <c r="A52" t="s">
        <v>80</v>
      </c>
      <c r="B52">
        <v>50</v>
      </c>
      <c r="C52">
        <v>1</v>
      </c>
      <c r="D52">
        <v>182.34269</v>
      </c>
      <c r="E52">
        <v>7.8008199999999999</v>
      </c>
      <c r="F52">
        <v>16</v>
      </c>
    </row>
    <row r="53" spans="1:6">
      <c r="A53" t="s">
        <v>80</v>
      </c>
      <c r="B53">
        <v>50</v>
      </c>
      <c r="C53">
        <v>1</v>
      </c>
      <c r="D53">
        <v>182.51284999999999</v>
      </c>
      <c r="E53">
        <v>7.8309899999999999</v>
      </c>
      <c r="F53">
        <v>16</v>
      </c>
    </row>
    <row r="54" spans="1:6">
      <c r="A54" t="s">
        <v>80</v>
      </c>
      <c r="B54">
        <v>50</v>
      </c>
      <c r="C54">
        <v>1</v>
      </c>
      <c r="D54">
        <v>182.41</v>
      </c>
      <c r="E54">
        <v>7.4077900000000003</v>
      </c>
      <c r="F54">
        <v>15</v>
      </c>
    </row>
    <row r="55" spans="1:6">
      <c r="A55" t="s">
        <v>80</v>
      </c>
      <c r="B55">
        <v>50</v>
      </c>
      <c r="C55">
        <v>1</v>
      </c>
      <c r="D55">
        <v>182.53811999999999</v>
      </c>
      <c r="E55">
        <v>7.8154599999999999</v>
      </c>
      <c r="F55">
        <v>16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7.80471</v>
      </c>
      <c r="F56">
        <v>16</v>
      </c>
    </row>
    <row r="57" spans="1:6">
      <c r="A57" t="s">
        <v>80</v>
      </c>
      <c r="B57">
        <v>50</v>
      </c>
      <c r="C57">
        <v>1</v>
      </c>
      <c r="D57">
        <v>182.69635</v>
      </c>
      <c r="E57">
        <v>7.37479</v>
      </c>
      <c r="F57">
        <v>15</v>
      </c>
    </row>
    <row r="58" spans="1:6">
      <c r="A58" t="s">
        <v>80</v>
      </c>
      <c r="B58">
        <v>50</v>
      </c>
      <c r="C58">
        <v>1</v>
      </c>
      <c r="D58">
        <v>182.51284999999999</v>
      </c>
      <c r="E58">
        <v>7.7413800000000004</v>
      </c>
      <c r="F58">
        <v>16</v>
      </c>
    </row>
    <row r="59" spans="1:6">
      <c r="A59" t="s">
        <v>80</v>
      </c>
      <c r="B59">
        <v>50</v>
      </c>
      <c r="C59">
        <v>1</v>
      </c>
      <c r="D59">
        <v>181.71333000000001</v>
      </c>
      <c r="E59">
        <v>7.7616300000000003</v>
      </c>
      <c r="F59">
        <v>16</v>
      </c>
    </row>
    <row r="60" spans="1:6">
      <c r="A60" t="s">
        <v>80</v>
      </c>
      <c r="B60">
        <v>50</v>
      </c>
      <c r="C60">
        <v>1</v>
      </c>
      <c r="D60">
        <v>182.80667</v>
      </c>
      <c r="E60">
        <v>7.7751400000000004</v>
      </c>
      <c r="F60">
        <v>16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11.27159</v>
      </c>
      <c r="F61">
        <v>5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11.162179999999999</v>
      </c>
      <c r="F62">
        <v>5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11.20458</v>
      </c>
      <c r="F63">
        <v>5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11.317130000000001</v>
      </c>
      <c r="F64">
        <v>5</v>
      </c>
    </row>
    <row r="65" spans="1:6">
      <c r="A65" t="s">
        <v>80</v>
      </c>
      <c r="B65">
        <v>100</v>
      </c>
      <c r="C65">
        <v>0.4</v>
      </c>
      <c r="D65">
        <v>283.98057</v>
      </c>
      <c r="E65">
        <v>11.21698</v>
      </c>
      <c r="F65">
        <v>5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11.255739999999999</v>
      </c>
      <c r="F66">
        <v>5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11.32484</v>
      </c>
      <c r="F67">
        <v>5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11.233919999999999</v>
      </c>
      <c r="F68">
        <v>5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11.18182</v>
      </c>
      <c r="F69">
        <v>5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11.22842</v>
      </c>
      <c r="F70">
        <v>5</v>
      </c>
    </row>
    <row r="71" spans="1:6">
      <c r="A71" t="s">
        <v>80</v>
      </c>
      <c r="B71">
        <v>100</v>
      </c>
      <c r="C71">
        <v>0.7</v>
      </c>
      <c r="D71">
        <v>261.61864000000003</v>
      </c>
      <c r="E71">
        <v>17.04965</v>
      </c>
      <c r="F71">
        <v>9</v>
      </c>
    </row>
    <row r="72" spans="1:6">
      <c r="A72" t="s">
        <v>80</v>
      </c>
      <c r="B72">
        <v>100</v>
      </c>
      <c r="C72">
        <v>0.7</v>
      </c>
      <c r="D72">
        <v>262.99912999999998</v>
      </c>
      <c r="E72">
        <v>17.027529999999999</v>
      </c>
      <c r="F72">
        <v>9</v>
      </c>
    </row>
    <row r="73" spans="1:6">
      <c r="A73" t="s">
        <v>80</v>
      </c>
      <c r="B73">
        <v>100</v>
      </c>
      <c r="C73">
        <v>0.7</v>
      </c>
      <c r="D73">
        <v>262.15046999999998</v>
      </c>
      <c r="E73">
        <v>16.93422</v>
      </c>
      <c r="F73">
        <v>9</v>
      </c>
    </row>
    <row r="74" spans="1:6">
      <c r="A74" t="s">
        <v>80</v>
      </c>
      <c r="B74">
        <v>100</v>
      </c>
      <c r="C74">
        <v>0.7</v>
      </c>
      <c r="D74">
        <v>260.16494</v>
      </c>
      <c r="E74">
        <v>16.746490000000001</v>
      </c>
      <c r="F74">
        <v>9</v>
      </c>
    </row>
    <row r="75" spans="1:6">
      <c r="A75" t="s">
        <v>80</v>
      </c>
      <c r="B75">
        <v>100</v>
      </c>
      <c r="C75">
        <v>0.7</v>
      </c>
      <c r="D75">
        <v>260.05304000000001</v>
      </c>
      <c r="E75">
        <v>16.747640000000001</v>
      </c>
      <c r="F75">
        <v>9</v>
      </c>
    </row>
    <row r="76" spans="1:6">
      <c r="A76" t="s">
        <v>80</v>
      </c>
      <c r="B76">
        <v>100</v>
      </c>
      <c r="C76">
        <v>0.7</v>
      </c>
      <c r="D76">
        <v>256.73838999999998</v>
      </c>
      <c r="E76">
        <v>16.935839999999999</v>
      </c>
      <c r="F76">
        <v>9</v>
      </c>
    </row>
    <row r="77" spans="1:6">
      <c r="A77" t="s">
        <v>80</v>
      </c>
      <c r="B77">
        <v>100</v>
      </c>
      <c r="C77">
        <v>0.7</v>
      </c>
      <c r="D77">
        <v>260.05871000000002</v>
      </c>
      <c r="E77">
        <v>16.967700000000001</v>
      </c>
      <c r="F77">
        <v>9</v>
      </c>
    </row>
    <row r="78" spans="1:6">
      <c r="A78" t="s">
        <v>80</v>
      </c>
      <c r="B78">
        <v>100</v>
      </c>
      <c r="C78">
        <v>0.7</v>
      </c>
      <c r="D78">
        <v>262.00634000000002</v>
      </c>
      <c r="E78">
        <v>16.97607</v>
      </c>
      <c r="F78">
        <v>9</v>
      </c>
    </row>
    <row r="79" spans="1:6">
      <c r="A79" t="s">
        <v>80</v>
      </c>
      <c r="B79">
        <v>100</v>
      </c>
      <c r="C79">
        <v>0.7</v>
      </c>
      <c r="D79">
        <v>261.06999000000002</v>
      </c>
      <c r="E79">
        <v>16.70626</v>
      </c>
      <c r="F79">
        <v>9</v>
      </c>
    </row>
    <row r="80" spans="1:6">
      <c r="A80" t="s">
        <v>80</v>
      </c>
      <c r="B80">
        <v>100</v>
      </c>
      <c r="C80">
        <v>0.7</v>
      </c>
      <c r="D80">
        <v>261.46339</v>
      </c>
      <c r="E80">
        <v>16.875699999999998</v>
      </c>
      <c r="F80">
        <v>9</v>
      </c>
    </row>
    <row r="81" spans="1:6">
      <c r="A81" t="s">
        <v>80</v>
      </c>
      <c r="B81">
        <v>100</v>
      </c>
      <c r="C81">
        <v>1</v>
      </c>
      <c r="D81">
        <v>243.63812999999999</v>
      </c>
      <c r="E81">
        <v>22.372579999999999</v>
      </c>
      <c r="F81">
        <v>13</v>
      </c>
    </row>
    <row r="82" spans="1:6">
      <c r="A82" t="s">
        <v>80</v>
      </c>
      <c r="B82">
        <v>100</v>
      </c>
      <c r="C82">
        <v>1</v>
      </c>
      <c r="D82">
        <v>243.56666999999999</v>
      </c>
      <c r="E82">
        <v>22.451899999999998</v>
      </c>
      <c r="F82">
        <v>13</v>
      </c>
    </row>
    <row r="83" spans="1:6">
      <c r="A83" t="s">
        <v>80</v>
      </c>
      <c r="B83">
        <v>100</v>
      </c>
      <c r="C83">
        <v>1</v>
      </c>
      <c r="D83">
        <v>242.27</v>
      </c>
      <c r="E83">
        <v>22.476330000000001</v>
      </c>
      <c r="F83">
        <v>13</v>
      </c>
    </row>
    <row r="84" spans="1:6">
      <c r="A84" t="s">
        <v>80</v>
      </c>
      <c r="B84">
        <v>100</v>
      </c>
      <c r="C84">
        <v>1</v>
      </c>
      <c r="D84">
        <v>241.45283000000001</v>
      </c>
      <c r="E84">
        <v>22.457059999999998</v>
      </c>
      <c r="F84">
        <v>13</v>
      </c>
    </row>
    <row r="85" spans="1:6">
      <c r="A85" t="s">
        <v>80</v>
      </c>
      <c r="B85">
        <v>100</v>
      </c>
      <c r="C85">
        <v>1</v>
      </c>
      <c r="D85">
        <v>244.75667000000001</v>
      </c>
      <c r="E85">
        <v>22.525359999999999</v>
      </c>
      <c r="F85">
        <v>13</v>
      </c>
    </row>
    <row r="86" spans="1:6">
      <c r="A86" t="s">
        <v>80</v>
      </c>
      <c r="B86">
        <v>100</v>
      </c>
      <c r="C86">
        <v>1</v>
      </c>
      <c r="D86">
        <v>243.22333</v>
      </c>
      <c r="E86">
        <v>22.48075</v>
      </c>
      <c r="F86">
        <v>13</v>
      </c>
    </row>
    <row r="87" spans="1:6">
      <c r="A87" t="s">
        <v>80</v>
      </c>
      <c r="B87">
        <v>100</v>
      </c>
      <c r="C87">
        <v>1</v>
      </c>
      <c r="D87">
        <v>243.41822999999999</v>
      </c>
      <c r="E87">
        <v>22.70881</v>
      </c>
      <c r="F87">
        <v>13</v>
      </c>
    </row>
    <row r="88" spans="1:6">
      <c r="A88" t="s">
        <v>80</v>
      </c>
      <c r="B88">
        <v>100</v>
      </c>
      <c r="C88">
        <v>1</v>
      </c>
      <c r="D88">
        <v>242.58078</v>
      </c>
      <c r="E88">
        <v>22.620909999999999</v>
      </c>
      <c r="F88">
        <v>13</v>
      </c>
    </row>
    <row r="89" spans="1:6">
      <c r="A89" t="s">
        <v>80</v>
      </c>
      <c r="B89">
        <v>100</v>
      </c>
      <c r="C89">
        <v>1</v>
      </c>
      <c r="D89">
        <v>241.84332000000001</v>
      </c>
      <c r="E89">
        <v>22.524889999999999</v>
      </c>
      <c r="F89">
        <v>13</v>
      </c>
    </row>
    <row r="90" spans="1:6">
      <c r="A90" t="s">
        <v>80</v>
      </c>
      <c r="B90">
        <v>100</v>
      </c>
      <c r="C90">
        <v>1</v>
      </c>
      <c r="D90">
        <v>243.81754000000001</v>
      </c>
      <c r="E90">
        <v>22.54119</v>
      </c>
      <c r="F90">
        <v>13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0.96177000000000001</v>
      </c>
      <c r="F91">
        <v>5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0.99761</v>
      </c>
      <c r="F92">
        <v>5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0.96753999999999996</v>
      </c>
      <c r="F93">
        <v>5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0.99126999999999998</v>
      </c>
      <c r="F94">
        <v>5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0.96769000000000005</v>
      </c>
      <c r="F95">
        <v>5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0.99673</v>
      </c>
      <c r="F96">
        <v>5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0.96106000000000003</v>
      </c>
      <c r="F97">
        <v>5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0.97291000000000005</v>
      </c>
      <c r="F98">
        <v>5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0.9708</v>
      </c>
      <c r="F99">
        <v>5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0.98307999999999995</v>
      </c>
      <c r="F100">
        <v>5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1.2406600000000001</v>
      </c>
      <c r="F101">
        <v>7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1.2725500000000001</v>
      </c>
      <c r="F102">
        <v>7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1.2408999999999999</v>
      </c>
      <c r="F103">
        <v>7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1.2856000000000001</v>
      </c>
      <c r="F104">
        <v>7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1.23837</v>
      </c>
      <c r="F105">
        <v>7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1.26285</v>
      </c>
      <c r="F106">
        <v>7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1.2698400000000001</v>
      </c>
      <c r="F107">
        <v>7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1.23807</v>
      </c>
      <c r="F108">
        <v>7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1.2441199999999999</v>
      </c>
      <c r="F109">
        <v>7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1.2487200000000001</v>
      </c>
      <c r="F110">
        <v>7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2.1381899999999998</v>
      </c>
      <c r="F111">
        <v>13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2.1333199999999999</v>
      </c>
      <c r="F112">
        <v>13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2.1349300000000002</v>
      </c>
      <c r="F113">
        <v>13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2.1157699999999999</v>
      </c>
      <c r="F114">
        <v>13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2.1540400000000002</v>
      </c>
      <c r="F115">
        <v>13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2.12683</v>
      </c>
      <c r="F116">
        <v>13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2.1184400000000001</v>
      </c>
      <c r="F117">
        <v>13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2.1164700000000001</v>
      </c>
      <c r="F118">
        <v>13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2.1179899999999998</v>
      </c>
      <c r="F119">
        <v>13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2.1255199999999999</v>
      </c>
      <c r="F120">
        <v>13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3.5231499999999998</v>
      </c>
      <c r="F121">
        <v>7</v>
      </c>
    </row>
    <row r="122" spans="1:6">
      <c r="A122" t="s">
        <v>27</v>
      </c>
      <c r="B122">
        <v>47</v>
      </c>
      <c r="C122">
        <v>0.4</v>
      </c>
      <c r="D122">
        <v>4348.0289499999999</v>
      </c>
      <c r="E122">
        <v>3.4986899999999999</v>
      </c>
      <c r="F122">
        <v>7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3.48366</v>
      </c>
      <c r="F123">
        <v>7</v>
      </c>
    </row>
    <row r="124" spans="1:6">
      <c r="A124" t="s">
        <v>27</v>
      </c>
      <c r="B124">
        <v>47</v>
      </c>
      <c r="C124">
        <v>0.4</v>
      </c>
      <c r="D124">
        <v>4348.6251099999999</v>
      </c>
      <c r="E124">
        <v>3.4790299999999998</v>
      </c>
      <c r="F124">
        <v>7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3.51206</v>
      </c>
      <c r="F125">
        <v>7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3.4940600000000002</v>
      </c>
      <c r="F126">
        <v>7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3.48969</v>
      </c>
      <c r="F127">
        <v>7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3.50149</v>
      </c>
      <c r="F128">
        <v>7</v>
      </c>
    </row>
    <row r="129" spans="1:6">
      <c r="A129" t="s">
        <v>27</v>
      </c>
      <c r="B129">
        <v>47</v>
      </c>
      <c r="C129">
        <v>0.4</v>
      </c>
      <c r="D129">
        <v>4348.8297899999998</v>
      </c>
      <c r="E129">
        <v>3.4887899999999998</v>
      </c>
      <c r="F129">
        <v>7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3.5093999999999999</v>
      </c>
      <c r="F130">
        <v>7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5.5760399999999999</v>
      </c>
      <c r="F131">
        <v>12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5.1986499999999998</v>
      </c>
      <c r="F132">
        <v>11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5.5693900000000003</v>
      </c>
      <c r="F133">
        <v>12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5.59152</v>
      </c>
      <c r="F134">
        <v>12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5.5501500000000004</v>
      </c>
      <c r="F135">
        <v>12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5.5348199999999999</v>
      </c>
      <c r="F136">
        <v>12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5.55396</v>
      </c>
      <c r="F137">
        <v>12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5.6096300000000001</v>
      </c>
      <c r="F138">
        <v>12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5.5911</v>
      </c>
      <c r="F139">
        <v>12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5.5974500000000003</v>
      </c>
      <c r="F140">
        <v>12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7.5924100000000001</v>
      </c>
      <c r="F141">
        <v>18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7.5624700000000002</v>
      </c>
      <c r="F142">
        <v>18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7.5666700000000002</v>
      </c>
      <c r="F143">
        <v>18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7.5914299999999999</v>
      </c>
      <c r="F144">
        <v>18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7.6236800000000002</v>
      </c>
      <c r="F145">
        <v>18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7.6302700000000003</v>
      </c>
      <c r="F146">
        <v>18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7.5066899999999999</v>
      </c>
      <c r="F147">
        <v>18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7.6189400000000003</v>
      </c>
      <c r="F148">
        <v>18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7.5955599999999999</v>
      </c>
      <c r="F149">
        <v>18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7.5830700000000002</v>
      </c>
      <c r="F150">
        <v>18</v>
      </c>
    </row>
    <row r="151" spans="1:6">
      <c r="A151" t="s">
        <v>27</v>
      </c>
      <c r="B151">
        <v>100</v>
      </c>
      <c r="C151">
        <v>0.4</v>
      </c>
      <c r="D151">
        <v>42986.942150000003</v>
      </c>
      <c r="E151">
        <v>9.8254699999999993</v>
      </c>
      <c r="F151">
        <v>4</v>
      </c>
    </row>
    <row r="152" spans="1:6">
      <c r="A152" t="s">
        <v>27</v>
      </c>
      <c r="B152">
        <v>100</v>
      </c>
      <c r="C152">
        <v>0.4</v>
      </c>
      <c r="D152">
        <v>42986.802479999998</v>
      </c>
      <c r="E152">
        <v>9.8029100000000007</v>
      </c>
      <c r="F152">
        <v>4</v>
      </c>
    </row>
    <row r="153" spans="1:6">
      <c r="A153" t="s">
        <v>27</v>
      </c>
      <c r="B153">
        <v>100</v>
      </c>
      <c r="C153">
        <v>0.4</v>
      </c>
      <c r="D153">
        <v>42986.673049999998</v>
      </c>
      <c r="E153">
        <v>9.8431700000000006</v>
      </c>
      <c r="F153">
        <v>4</v>
      </c>
    </row>
    <row r="154" spans="1:6">
      <c r="A154" t="s">
        <v>27</v>
      </c>
      <c r="B154">
        <v>100</v>
      </c>
      <c r="C154">
        <v>0.4</v>
      </c>
      <c r="D154">
        <v>42986.673049999998</v>
      </c>
      <c r="E154">
        <v>9.8497800000000009</v>
      </c>
      <c r="F154">
        <v>4</v>
      </c>
    </row>
    <row r="155" spans="1:6">
      <c r="A155" t="s">
        <v>27</v>
      </c>
      <c r="B155">
        <v>100</v>
      </c>
      <c r="C155">
        <v>0.4</v>
      </c>
      <c r="D155">
        <v>42986.854039999998</v>
      </c>
      <c r="E155">
        <v>9.86496</v>
      </c>
      <c r="F155">
        <v>4</v>
      </c>
    </row>
    <row r="156" spans="1:6">
      <c r="A156" t="s">
        <v>27</v>
      </c>
      <c r="B156">
        <v>100</v>
      </c>
      <c r="C156">
        <v>0.4</v>
      </c>
      <c r="D156">
        <v>42986.673049999998</v>
      </c>
      <c r="E156">
        <v>9.7391500000000004</v>
      </c>
      <c r="F156">
        <v>4</v>
      </c>
    </row>
    <row r="157" spans="1:6">
      <c r="A157" t="s">
        <v>27</v>
      </c>
      <c r="B157">
        <v>100</v>
      </c>
      <c r="C157">
        <v>0.4</v>
      </c>
      <c r="D157">
        <v>42986.809150000001</v>
      </c>
      <c r="E157">
        <v>9.7351899999999993</v>
      </c>
      <c r="F157">
        <v>4</v>
      </c>
    </row>
    <row r="158" spans="1:6">
      <c r="A158" t="s">
        <v>27</v>
      </c>
      <c r="B158">
        <v>100</v>
      </c>
      <c r="C158">
        <v>0.4</v>
      </c>
      <c r="D158">
        <v>42986.743049999997</v>
      </c>
      <c r="E158">
        <v>9.8650300000000009</v>
      </c>
      <c r="F158">
        <v>4</v>
      </c>
    </row>
    <row r="159" spans="1:6">
      <c r="A159" t="s">
        <v>27</v>
      </c>
      <c r="B159">
        <v>100</v>
      </c>
      <c r="C159">
        <v>0.4</v>
      </c>
      <c r="D159">
        <v>42987.045299999998</v>
      </c>
      <c r="E159">
        <v>9.8493700000000004</v>
      </c>
      <c r="F159">
        <v>4</v>
      </c>
    </row>
    <row r="160" spans="1:6">
      <c r="A160" t="s">
        <v>27</v>
      </c>
      <c r="B160">
        <v>100</v>
      </c>
      <c r="C160">
        <v>0.4</v>
      </c>
      <c r="D160">
        <v>42986.836920000002</v>
      </c>
      <c r="E160">
        <v>9.7997800000000002</v>
      </c>
      <c r="F160">
        <v>4</v>
      </c>
    </row>
    <row r="161" spans="1:6">
      <c r="A161" t="s">
        <v>27</v>
      </c>
      <c r="B161">
        <v>100</v>
      </c>
      <c r="C161">
        <v>0.7</v>
      </c>
      <c r="D161">
        <v>35945.369379999996</v>
      </c>
      <c r="E161">
        <v>21.24614</v>
      </c>
      <c r="F161">
        <v>12</v>
      </c>
    </row>
    <row r="162" spans="1:6">
      <c r="A162" t="s">
        <v>27</v>
      </c>
      <c r="B162">
        <v>100</v>
      </c>
      <c r="C162">
        <v>0.7</v>
      </c>
      <c r="D162">
        <v>35914.221879999997</v>
      </c>
      <c r="E162">
        <v>21.108619999999998</v>
      </c>
      <c r="F162">
        <v>12</v>
      </c>
    </row>
    <row r="163" spans="1:6">
      <c r="A163" t="s">
        <v>27</v>
      </c>
      <c r="B163">
        <v>100</v>
      </c>
      <c r="C163">
        <v>0.7</v>
      </c>
      <c r="D163">
        <v>35643.313920000001</v>
      </c>
      <c r="E163">
        <v>21.15849</v>
      </c>
      <c r="F163">
        <v>12</v>
      </c>
    </row>
    <row r="164" spans="1:6">
      <c r="A164" t="s">
        <v>27</v>
      </c>
      <c r="B164">
        <v>100</v>
      </c>
      <c r="C164">
        <v>0.7</v>
      </c>
      <c r="D164">
        <v>35992.3534</v>
      </c>
      <c r="E164">
        <v>21.20936</v>
      </c>
      <c r="F164">
        <v>12</v>
      </c>
    </row>
    <row r="165" spans="1:6">
      <c r="A165" t="s">
        <v>27</v>
      </c>
      <c r="B165">
        <v>100</v>
      </c>
      <c r="C165">
        <v>0.7</v>
      </c>
      <c r="D165">
        <v>35739.54866</v>
      </c>
      <c r="E165">
        <v>21.312709999999999</v>
      </c>
      <c r="F165">
        <v>12</v>
      </c>
    </row>
    <row r="166" spans="1:6">
      <c r="A166" t="s">
        <v>27</v>
      </c>
      <c r="B166">
        <v>100</v>
      </c>
      <c r="C166">
        <v>0.7</v>
      </c>
      <c r="D166">
        <v>36065.537089999998</v>
      </c>
      <c r="E166">
        <v>21.240649999999999</v>
      </c>
      <c r="F166">
        <v>12</v>
      </c>
    </row>
    <row r="167" spans="1:6">
      <c r="A167" t="s">
        <v>27</v>
      </c>
      <c r="B167">
        <v>100</v>
      </c>
      <c r="C167">
        <v>0.7</v>
      </c>
      <c r="D167">
        <v>35796.808929999999</v>
      </c>
      <c r="E167">
        <v>21.154540000000001</v>
      </c>
      <c r="F167">
        <v>12</v>
      </c>
    </row>
    <row r="168" spans="1:6">
      <c r="A168" t="s">
        <v>27</v>
      </c>
      <c r="B168">
        <v>100</v>
      </c>
      <c r="C168">
        <v>0.7</v>
      </c>
      <c r="D168">
        <v>35615.931299999997</v>
      </c>
      <c r="E168">
        <v>21.111249999999998</v>
      </c>
      <c r="F168">
        <v>12</v>
      </c>
    </row>
    <row r="169" spans="1:6">
      <c r="A169" t="s">
        <v>27</v>
      </c>
      <c r="B169">
        <v>100</v>
      </c>
      <c r="C169">
        <v>0.7</v>
      </c>
      <c r="D169">
        <v>36111.612330000004</v>
      </c>
      <c r="E169">
        <v>21.125160000000001</v>
      </c>
      <c r="F169">
        <v>12</v>
      </c>
    </row>
    <row r="170" spans="1:6">
      <c r="A170" t="s">
        <v>27</v>
      </c>
      <c r="B170">
        <v>100</v>
      </c>
      <c r="C170">
        <v>0.7</v>
      </c>
      <c r="D170">
        <v>35797.0766</v>
      </c>
      <c r="E170">
        <v>21.13184</v>
      </c>
      <c r="F170">
        <v>12</v>
      </c>
    </row>
    <row r="171" spans="1:6">
      <c r="A171" t="s">
        <v>27</v>
      </c>
      <c r="B171">
        <v>100</v>
      </c>
      <c r="C171">
        <v>1</v>
      </c>
      <c r="D171">
        <v>35464.62442</v>
      </c>
      <c r="E171">
        <v>34.006340000000002</v>
      </c>
      <c r="F171">
        <v>20</v>
      </c>
    </row>
    <row r="172" spans="1:6">
      <c r="A172" t="s">
        <v>27</v>
      </c>
      <c r="B172">
        <v>100</v>
      </c>
      <c r="C172">
        <v>1</v>
      </c>
      <c r="D172">
        <v>35668.621429999999</v>
      </c>
      <c r="E172">
        <v>35.677869999999999</v>
      </c>
      <c r="F172">
        <v>21</v>
      </c>
    </row>
    <row r="173" spans="1:6">
      <c r="A173" t="s">
        <v>27</v>
      </c>
      <c r="B173">
        <v>100</v>
      </c>
      <c r="C173">
        <v>1</v>
      </c>
      <c r="D173">
        <v>35577.589999999997</v>
      </c>
      <c r="E173">
        <v>35.104770000000002</v>
      </c>
      <c r="F173">
        <v>21</v>
      </c>
    </row>
    <row r="174" spans="1:6">
      <c r="A174" t="s">
        <v>27</v>
      </c>
      <c r="B174">
        <v>100</v>
      </c>
      <c r="C174">
        <v>1</v>
      </c>
      <c r="D174">
        <v>35669.224770000001</v>
      </c>
      <c r="E174">
        <v>34.09693</v>
      </c>
      <c r="F174">
        <v>20</v>
      </c>
    </row>
    <row r="175" spans="1:6">
      <c r="A175" t="s">
        <v>27</v>
      </c>
      <c r="B175">
        <v>100</v>
      </c>
      <c r="C175">
        <v>1</v>
      </c>
      <c r="D175">
        <v>35668.214769999999</v>
      </c>
      <c r="E175">
        <v>34.260640000000002</v>
      </c>
      <c r="F175">
        <v>20</v>
      </c>
    </row>
    <row r="176" spans="1:6">
      <c r="A176" t="s">
        <v>27</v>
      </c>
      <c r="B176">
        <v>100</v>
      </c>
      <c r="C176">
        <v>1</v>
      </c>
      <c r="D176">
        <v>35658.564330000001</v>
      </c>
      <c r="E176">
        <v>35.238799999999998</v>
      </c>
      <c r="F176">
        <v>21</v>
      </c>
    </row>
    <row r="177" spans="1:6">
      <c r="A177" t="s">
        <v>27</v>
      </c>
      <c r="B177">
        <v>100</v>
      </c>
      <c r="C177">
        <v>1</v>
      </c>
      <c r="D177">
        <v>35668.621429999999</v>
      </c>
      <c r="E177">
        <v>35.460630000000002</v>
      </c>
      <c r="F177">
        <v>21</v>
      </c>
    </row>
    <row r="178" spans="1:6">
      <c r="A178" t="s">
        <v>27</v>
      </c>
      <c r="B178">
        <v>100</v>
      </c>
      <c r="C178">
        <v>1</v>
      </c>
      <c r="D178">
        <v>35598.166499999999</v>
      </c>
      <c r="E178">
        <v>35.54636</v>
      </c>
      <c r="F178">
        <v>21</v>
      </c>
    </row>
    <row r="179" spans="1:6">
      <c r="A179" t="s">
        <v>27</v>
      </c>
      <c r="B179">
        <v>100</v>
      </c>
      <c r="C179">
        <v>1</v>
      </c>
      <c r="D179">
        <v>35667.427929999998</v>
      </c>
      <c r="E179">
        <v>35.193109999999997</v>
      </c>
      <c r="F179">
        <v>21</v>
      </c>
    </row>
    <row r="180" spans="1:6">
      <c r="A180" t="s">
        <v>27</v>
      </c>
      <c r="B180">
        <v>100</v>
      </c>
      <c r="C180">
        <v>1</v>
      </c>
      <c r="D180">
        <v>35658.873330000002</v>
      </c>
      <c r="E180">
        <v>35.493560000000002</v>
      </c>
      <c r="F180">
        <v>21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1.2662500000000001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1.26922</v>
      </c>
      <c r="F182">
        <v>5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1.2671699999999999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1.2750300000000001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1.2746500000000001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1.2617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1.2625900000000001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1.26692</v>
      </c>
      <c r="F188">
        <v>5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1.4610799999999999</v>
      </c>
      <c r="F189">
        <v>6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1.26397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1.6992400000000001</v>
      </c>
      <c r="F191">
        <v>8</v>
      </c>
    </row>
    <row r="192" spans="1:6">
      <c r="A192" t="s">
        <v>1</v>
      </c>
      <c r="B192">
        <v>30</v>
      </c>
      <c r="C192">
        <v>0.7</v>
      </c>
      <c r="D192">
        <v>675.36989000000005</v>
      </c>
      <c r="E192">
        <v>1.6940200000000001</v>
      </c>
      <c r="F192">
        <v>8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1.8983300000000001</v>
      </c>
      <c r="F193">
        <v>9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1.7268399999999999</v>
      </c>
      <c r="F194">
        <v>8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1.7220500000000001</v>
      </c>
      <c r="F195">
        <v>8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1.7043200000000001</v>
      </c>
      <c r="F196">
        <v>8</v>
      </c>
    </row>
    <row r="197" spans="1:6">
      <c r="A197" t="s">
        <v>1</v>
      </c>
      <c r="B197">
        <v>30</v>
      </c>
      <c r="C197">
        <v>0.7</v>
      </c>
      <c r="D197">
        <v>675.36989000000005</v>
      </c>
      <c r="E197">
        <v>1.90151</v>
      </c>
      <c r="F197">
        <v>9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1.7055100000000001</v>
      </c>
      <c r="F198">
        <v>8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1.6974199999999999</v>
      </c>
      <c r="F199">
        <v>8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1.71102</v>
      </c>
      <c r="F200">
        <v>8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3.0950600000000001</v>
      </c>
      <c r="F201">
        <v>15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2.9547699999999999</v>
      </c>
      <c r="F202">
        <v>14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2.9318900000000001</v>
      </c>
      <c r="F203">
        <v>14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2.9684599999999999</v>
      </c>
      <c r="F204">
        <v>14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2.94739</v>
      </c>
      <c r="F205">
        <v>14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2.9055</v>
      </c>
      <c r="F206">
        <v>14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2.9402499999999998</v>
      </c>
      <c r="F207">
        <v>14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2.9585900000000001</v>
      </c>
      <c r="F208">
        <v>14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2.9437000000000002</v>
      </c>
      <c r="F209">
        <v>14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2.97662</v>
      </c>
      <c r="F210">
        <v>14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3.3133300000000001</v>
      </c>
      <c r="F211">
        <v>7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3.23908</v>
      </c>
      <c r="F212">
        <v>7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3.2337199999999999</v>
      </c>
      <c r="F213">
        <v>7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3.25746</v>
      </c>
      <c r="F214">
        <v>7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3.2573699999999999</v>
      </c>
      <c r="F215">
        <v>7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3.2313700000000001</v>
      </c>
      <c r="F216">
        <v>7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3.2704399999999998</v>
      </c>
      <c r="F217">
        <v>7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3.2313000000000001</v>
      </c>
      <c r="F218">
        <v>7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3.27169</v>
      </c>
      <c r="F219">
        <v>7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3.2551999999999999</v>
      </c>
      <c r="F220">
        <v>7</v>
      </c>
    </row>
    <row r="221" spans="1:6">
      <c r="A221" t="s">
        <v>1</v>
      </c>
      <c r="B221">
        <v>50</v>
      </c>
      <c r="C221">
        <v>0.7</v>
      </c>
      <c r="D221">
        <v>1013.57761</v>
      </c>
      <c r="E221">
        <v>4.9999000000000002</v>
      </c>
      <c r="F221">
        <v>11</v>
      </c>
    </row>
    <row r="222" spans="1:6">
      <c r="A222" t="s">
        <v>1</v>
      </c>
      <c r="B222">
        <v>50</v>
      </c>
      <c r="C222">
        <v>0.7</v>
      </c>
      <c r="D222">
        <v>1010.42381</v>
      </c>
      <c r="E222">
        <v>5.0513700000000004</v>
      </c>
      <c r="F222">
        <v>11</v>
      </c>
    </row>
    <row r="223" spans="1:6">
      <c r="A223" t="s">
        <v>1</v>
      </c>
      <c r="B223">
        <v>50</v>
      </c>
      <c r="C223">
        <v>0.7</v>
      </c>
      <c r="D223">
        <v>1009.74392</v>
      </c>
      <c r="E223">
        <v>4.9885400000000004</v>
      </c>
      <c r="F223">
        <v>11</v>
      </c>
    </row>
    <row r="224" spans="1:6">
      <c r="A224" t="s">
        <v>1</v>
      </c>
      <c r="B224">
        <v>50</v>
      </c>
      <c r="C224">
        <v>0.7</v>
      </c>
      <c r="D224">
        <v>1015.7056700000001</v>
      </c>
      <c r="E224">
        <v>4.9696699999999998</v>
      </c>
      <c r="F224">
        <v>11</v>
      </c>
    </row>
    <row r="225" spans="1:6">
      <c r="A225" t="s">
        <v>1</v>
      </c>
      <c r="B225">
        <v>50</v>
      </c>
      <c r="C225">
        <v>0.7</v>
      </c>
      <c r="D225">
        <v>1004.90053</v>
      </c>
      <c r="E225">
        <v>4.9844200000000001</v>
      </c>
      <c r="F225">
        <v>11</v>
      </c>
    </row>
    <row r="226" spans="1:6">
      <c r="A226" t="s">
        <v>1</v>
      </c>
      <c r="B226">
        <v>50</v>
      </c>
      <c r="C226">
        <v>0.7</v>
      </c>
      <c r="D226">
        <v>1011.7397</v>
      </c>
      <c r="E226">
        <v>4.9509800000000004</v>
      </c>
      <c r="F226">
        <v>11</v>
      </c>
    </row>
    <row r="227" spans="1:6">
      <c r="A227" t="s">
        <v>1</v>
      </c>
      <c r="B227">
        <v>50</v>
      </c>
      <c r="C227">
        <v>0.7</v>
      </c>
      <c r="D227">
        <v>1007.14691</v>
      </c>
      <c r="E227">
        <v>5.0142300000000004</v>
      </c>
      <c r="F227">
        <v>11</v>
      </c>
    </row>
    <row r="228" spans="1:6">
      <c r="A228" t="s">
        <v>1</v>
      </c>
      <c r="B228">
        <v>50</v>
      </c>
      <c r="C228">
        <v>0.7</v>
      </c>
      <c r="D228">
        <v>1011.33063</v>
      </c>
      <c r="E228">
        <v>5.0067199999999996</v>
      </c>
      <c r="F228">
        <v>11</v>
      </c>
    </row>
    <row r="229" spans="1:6">
      <c r="A229" t="s">
        <v>1</v>
      </c>
      <c r="B229">
        <v>50</v>
      </c>
      <c r="C229">
        <v>0.7</v>
      </c>
      <c r="D229">
        <v>1020.19173</v>
      </c>
      <c r="E229">
        <v>5.0450900000000001</v>
      </c>
      <c r="F229">
        <v>11</v>
      </c>
    </row>
    <row r="230" spans="1:6">
      <c r="A230" t="s">
        <v>1</v>
      </c>
      <c r="B230">
        <v>50</v>
      </c>
      <c r="C230">
        <v>0.7</v>
      </c>
      <c r="D230">
        <v>1007.17315</v>
      </c>
      <c r="E230">
        <v>4.9546999999999999</v>
      </c>
      <c r="F230">
        <v>11</v>
      </c>
    </row>
    <row r="231" spans="1:6">
      <c r="A231" t="s">
        <v>1</v>
      </c>
      <c r="B231">
        <v>50</v>
      </c>
      <c r="C231">
        <v>1</v>
      </c>
      <c r="D231">
        <v>995.72244999999998</v>
      </c>
      <c r="E231">
        <v>6.6726400000000003</v>
      </c>
      <c r="F231">
        <v>15</v>
      </c>
    </row>
    <row r="232" spans="1:6">
      <c r="A232" t="s">
        <v>1</v>
      </c>
      <c r="B232">
        <v>50</v>
      </c>
      <c r="C232">
        <v>1</v>
      </c>
      <c r="D232">
        <v>1006.10661</v>
      </c>
      <c r="E232">
        <v>6.7444199999999999</v>
      </c>
      <c r="F232">
        <v>15</v>
      </c>
    </row>
    <row r="233" spans="1:6">
      <c r="A233" t="s">
        <v>1</v>
      </c>
      <c r="B233">
        <v>50</v>
      </c>
      <c r="C233">
        <v>1</v>
      </c>
      <c r="D233">
        <v>1007.1946</v>
      </c>
      <c r="E233">
        <v>6.6942300000000001</v>
      </c>
      <c r="F233">
        <v>15</v>
      </c>
    </row>
    <row r="234" spans="1:6">
      <c r="A234" t="s">
        <v>1</v>
      </c>
      <c r="B234">
        <v>50</v>
      </c>
      <c r="C234">
        <v>1</v>
      </c>
      <c r="D234">
        <v>1000.87902</v>
      </c>
      <c r="E234">
        <v>6.72126</v>
      </c>
      <c r="F234">
        <v>15</v>
      </c>
    </row>
    <row r="235" spans="1:6">
      <c r="A235" t="s">
        <v>1</v>
      </c>
      <c r="B235">
        <v>50</v>
      </c>
      <c r="C235">
        <v>1</v>
      </c>
      <c r="D235">
        <v>1000.91007</v>
      </c>
      <c r="E235">
        <v>6.75054</v>
      </c>
      <c r="F235">
        <v>15</v>
      </c>
    </row>
    <row r="236" spans="1:6">
      <c r="A236" t="s">
        <v>1</v>
      </c>
      <c r="B236">
        <v>50</v>
      </c>
      <c r="C236">
        <v>1</v>
      </c>
      <c r="D236">
        <v>1003.09237</v>
      </c>
      <c r="E236">
        <v>6.3908399999999999</v>
      </c>
      <c r="F236">
        <v>14</v>
      </c>
    </row>
    <row r="237" spans="1:6">
      <c r="A237" t="s">
        <v>1</v>
      </c>
      <c r="B237">
        <v>50</v>
      </c>
      <c r="C237">
        <v>1</v>
      </c>
      <c r="D237">
        <v>1007.8051400000001</v>
      </c>
      <c r="E237">
        <v>6.7382999999999997</v>
      </c>
      <c r="F237">
        <v>15</v>
      </c>
    </row>
    <row r="238" spans="1:6">
      <c r="A238" t="s">
        <v>1</v>
      </c>
      <c r="B238">
        <v>50</v>
      </c>
      <c r="C238">
        <v>1</v>
      </c>
      <c r="D238">
        <v>1008.01861</v>
      </c>
      <c r="E238">
        <v>6.4186899999999998</v>
      </c>
      <c r="F238">
        <v>14</v>
      </c>
    </row>
    <row r="239" spans="1:6">
      <c r="A239" t="s">
        <v>1</v>
      </c>
      <c r="B239">
        <v>50</v>
      </c>
      <c r="C239">
        <v>1</v>
      </c>
      <c r="D239">
        <v>1005.94947</v>
      </c>
      <c r="E239">
        <v>6.7503799999999998</v>
      </c>
      <c r="F239">
        <v>15</v>
      </c>
    </row>
    <row r="240" spans="1:6">
      <c r="A240" t="s">
        <v>1</v>
      </c>
      <c r="B240">
        <v>50</v>
      </c>
      <c r="C240">
        <v>1</v>
      </c>
      <c r="D240">
        <v>999.01922999999999</v>
      </c>
      <c r="E240">
        <v>6.7760600000000002</v>
      </c>
      <c r="F240">
        <v>15</v>
      </c>
    </row>
    <row r="241" spans="1:6">
      <c r="A241" t="s">
        <v>1</v>
      </c>
      <c r="B241">
        <v>100</v>
      </c>
      <c r="C241">
        <v>0.4</v>
      </c>
      <c r="D241">
        <v>1837.4229600000001</v>
      </c>
      <c r="E241">
        <v>11.43412</v>
      </c>
      <c r="F241">
        <v>7</v>
      </c>
    </row>
    <row r="242" spans="1:6">
      <c r="A242" t="s">
        <v>1</v>
      </c>
      <c r="B242">
        <v>100</v>
      </c>
      <c r="C242">
        <v>0.4</v>
      </c>
      <c r="D242">
        <v>1816.0365099999999</v>
      </c>
      <c r="E242">
        <v>11.421340000000001</v>
      </c>
      <c r="F242">
        <v>7</v>
      </c>
    </row>
    <row r="243" spans="1:6">
      <c r="A243" t="s">
        <v>1</v>
      </c>
      <c r="B243">
        <v>100</v>
      </c>
      <c r="C243">
        <v>0.4</v>
      </c>
      <c r="D243">
        <v>1833.3772799999999</v>
      </c>
      <c r="E243">
        <v>11.28829</v>
      </c>
      <c r="F243">
        <v>7</v>
      </c>
    </row>
    <row r="244" spans="1:6">
      <c r="A244" t="s">
        <v>1</v>
      </c>
      <c r="B244">
        <v>100</v>
      </c>
      <c r="C244">
        <v>0.4</v>
      </c>
      <c r="D244">
        <v>1814.47639</v>
      </c>
      <c r="E244">
        <v>11.27422</v>
      </c>
      <c r="F244">
        <v>7</v>
      </c>
    </row>
    <row r="245" spans="1:6">
      <c r="A245" t="s">
        <v>1</v>
      </c>
      <c r="B245">
        <v>100</v>
      </c>
      <c r="C245">
        <v>0.4</v>
      </c>
      <c r="D245">
        <v>1809.36409</v>
      </c>
      <c r="E245">
        <v>11.39756</v>
      </c>
      <c r="F245">
        <v>7</v>
      </c>
    </row>
    <row r="246" spans="1:6">
      <c r="A246" t="s">
        <v>1</v>
      </c>
      <c r="B246">
        <v>100</v>
      </c>
      <c r="C246">
        <v>0.4</v>
      </c>
      <c r="D246">
        <v>1820.18074</v>
      </c>
      <c r="E246">
        <v>11.36373</v>
      </c>
      <c r="F246">
        <v>7</v>
      </c>
    </row>
    <row r="247" spans="1:6">
      <c r="A247" t="s">
        <v>1</v>
      </c>
      <c r="B247">
        <v>100</v>
      </c>
      <c r="C247">
        <v>0.4</v>
      </c>
      <c r="D247">
        <v>1825.80063</v>
      </c>
      <c r="E247">
        <v>11.34792</v>
      </c>
      <c r="F247">
        <v>7</v>
      </c>
    </row>
    <row r="248" spans="1:6">
      <c r="A248" t="s">
        <v>1</v>
      </c>
      <c r="B248">
        <v>100</v>
      </c>
      <c r="C248">
        <v>0.4</v>
      </c>
      <c r="D248">
        <v>1820.29134</v>
      </c>
      <c r="E248">
        <v>11.36872</v>
      </c>
      <c r="F248">
        <v>7</v>
      </c>
    </row>
    <row r="249" spans="1:6">
      <c r="A249" t="s">
        <v>1</v>
      </c>
      <c r="B249">
        <v>100</v>
      </c>
      <c r="C249">
        <v>0.4</v>
      </c>
      <c r="D249">
        <v>1823.06843</v>
      </c>
      <c r="E249">
        <v>11.4573</v>
      </c>
      <c r="F249">
        <v>7</v>
      </c>
    </row>
    <row r="250" spans="1:6">
      <c r="A250" t="s">
        <v>1</v>
      </c>
      <c r="B250">
        <v>100</v>
      </c>
      <c r="C250">
        <v>0.4</v>
      </c>
      <c r="D250">
        <v>1828.77504</v>
      </c>
      <c r="E250">
        <v>11.44585</v>
      </c>
      <c r="F250">
        <v>7</v>
      </c>
    </row>
    <row r="251" spans="1:6">
      <c r="A251" t="s">
        <v>1</v>
      </c>
      <c r="B251">
        <v>100</v>
      </c>
      <c r="C251">
        <v>0.7</v>
      </c>
      <c r="D251">
        <v>1769.8066699999999</v>
      </c>
      <c r="E251">
        <v>15.77434</v>
      </c>
      <c r="F251">
        <v>10</v>
      </c>
    </row>
    <row r="252" spans="1:6">
      <c r="A252" t="s">
        <v>1</v>
      </c>
      <c r="B252">
        <v>100</v>
      </c>
      <c r="C252">
        <v>0.7</v>
      </c>
      <c r="D252">
        <v>1766.37797</v>
      </c>
      <c r="E252">
        <v>15.907719999999999</v>
      </c>
      <c r="F252">
        <v>10</v>
      </c>
    </row>
    <row r="253" spans="1:6">
      <c r="A253" t="s">
        <v>1</v>
      </c>
      <c r="B253">
        <v>100</v>
      </c>
      <c r="C253">
        <v>0.7</v>
      </c>
      <c r="D253">
        <v>1767.92534</v>
      </c>
      <c r="E253">
        <v>15.927300000000001</v>
      </c>
      <c r="F253">
        <v>10</v>
      </c>
    </row>
    <row r="254" spans="1:6">
      <c r="A254" t="s">
        <v>1</v>
      </c>
      <c r="B254">
        <v>100</v>
      </c>
      <c r="C254">
        <v>0.7</v>
      </c>
      <c r="D254">
        <v>1772.6257700000001</v>
      </c>
      <c r="E254">
        <v>15.884180000000001</v>
      </c>
      <c r="F254">
        <v>10</v>
      </c>
    </row>
    <row r="255" spans="1:6">
      <c r="A255" t="s">
        <v>1</v>
      </c>
      <c r="B255">
        <v>100</v>
      </c>
      <c r="C255">
        <v>0.7</v>
      </c>
      <c r="D255">
        <v>1766.1169600000001</v>
      </c>
      <c r="E255">
        <v>15.986190000000001</v>
      </c>
      <c r="F255">
        <v>10</v>
      </c>
    </row>
    <row r="256" spans="1:6">
      <c r="A256" t="s">
        <v>1</v>
      </c>
      <c r="B256">
        <v>100</v>
      </c>
      <c r="C256">
        <v>0.7</v>
      </c>
      <c r="D256">
        <v>1773.62832</v>
      </c>
      <c r="E256">
        <v>15.9208</v>
      </c>
      <c r="F256">
        <v>10</v>
      </c>
    </row>
    <row r="257" spans="1:6">
      <c r="A257" t="s">
        <v>1</v>
      </c>
      <c r="B257">
        <v>100</v>
      </c>
      <c r="C257">
        <v>0.7</v>
      </c>
      <c r="D257">
        <v>1770.0939800000001</v>
      </c>
      <c r="E257">
        <v>15.895160000000001</v>
      </c>
      <c r="F257">
        <v>10</v>
      </c>
    </row>
    <row r="258" spans="1:6">
      <c r="A258" t="s">
        <v>1</v>
      </c>
      <c r="B258">
        <v>100</v>
      </c>
      <c r="C258">
        <v>0.7</v>
      </c>
      <c r="D258">
        <v>1770.1740199999999</v>
      </c>
      <c r="E258">
        <v>15.83229</v>
      </c>
      <c r="F258">
        <v>10</v>
      </c>
    </row>
    <row r="259" spans="1:6">
      <c r="A259" t="s">
        <v>1</v>
      </c>
      <c r="B259">
        <v>100</v>
      </c>
      <c r="C259">
        <v>0.7</v>
      </c>
      <c r="D259">
        <v>1777.5821800000001</v>
      </c>
      <c r="E259">
        <v>15.91649</v>
      </c>
      <c r="F259">
        <v>10</v>
      </c>
    </row>
    <row r="260" spans="1:6">
      <c r="A260" t="s">
        <v>1</v>
      </c>
      <c r="B260">
        <v>100</v>
      </c>
      <c r="C260">
        <v>0.7</v>
      </c>
      <c r="D260">
        <v>1762.58554</v>
      </c>
      <c r="E260">
        <v>15.847770000000001</v>
      </c>
      <c r="F260">
        <v>10</v>
      </c>
    </row>
    <row r="261" spans="1:6">
      <c r="A261" t="s">
        <v>1</v>
      </c>
      <c r="B261">
        <v>100</v>
      </c>
      <c r="C261">
        <v>1</v>
      </c>
      <c r="D261">
        <v>1757.9023</v>
      </c>
      <c r="E261">
        <v>21.692710000000002</v>
      </c>
      <c r="F261">
        <v>14</v>
      </c>
    </row>
    <row r="262" spans="1:6">
      <c r="A262" t="s">
        <v>1</v>
      </c>
      <c r="B262">
        <v>100</v>
      </c>
      <c r="C262">
        <v>1</v>
      </c>
      <c r="D262">
        <v>1761.5191199999999</v>
      </c>
      <c r="E262">
        <v>21.534369999999999</v>
      </c>
      <c r="F262">
        <v>14</v>
      </c>
    </row>
    <row r="263" spans="1:6">
      <c r="A263" t="s">
        <v>1</v>
      </c>
      <c r="B263">
        <v>100</v>
      </c>
      <c r="C263">
        <v>1</v>
      </c>
      <c r="D263">
        <v>1758.5525299999999</v>
      </c>
      <c r="E263">
        <v>21.760200000000001</v>
      </c>
      <c r="F263">
        <v>14</v>
      </c>
    </row>
    <row r="264" spans="1:6">
      <c r="A264" t="s">
        <v>1</v>
      </c>
      <c r="B264">
        <v>100</v>
      </c>
      <c r="C264">
        <v>1</v>
      </c>
      <c r="D264">
        <v>1761.3940700000001</v>
      </c>
      <c r="E264">
        <v>21.55669</v>
      </c>
      <c r="F264">
        <v>14</v>
      </c>
    </row>
    <row r="265" spans="1:6">
      <c r="A265" t="s">
        <v>1</v>
      </c>
      <c r="B265">
        <v>100</v>
      </c>
      <c r="C265">
        <v>1</v>
      </c>
      <c r="D265">
        <v>1760.1698200000001</v>
      </c>
      <c r="E265">
        <v>21.705670000000001</v>
      </c>
      <c r="F265">
        <v>14</v>
      </c>
    </row>
    <row r="266" spans="1:6">
      <c r="A266" t="s">
        <v>1</v>
      </c>
      <c r="B266">
        <v>100</v>
      </c>
      <c r="C266">
        <v>1</v>
      </c>
      <c r="D266">
        <v>1763.6175599999999</v>
      </c>
      <c r="E266">
        <v>21.608260000000001</v>
      </c>
      <c r="F266">
        <v>14</v>
      </c>
    </row>
    <row r="267" spans="1:6">
      <c r="A267" t="s">
        <v>1</v>
      </c>
      <c r="B267">
        <v>100</v>
      </c>
      <c r="C267">
        <v>1</v>
      </c>
      <c r="D267">
        <v>1762.4351999999999</v>
      </c>
      <c r="E267">
        <v>21.681840000000001</v>
      </c>
      <c r="F267">
        <v>14</v>
      </c>
    </row>
    <row r="268" spans="1:6">
      <c r="A268" t="s">
        <v>1</v>
      </c>
      <c r="B268">
        <v>100</v>
      </c>
      <c r="C268">
        <v>1</v>
      </c>
      <c r="D268">
        <v>1758.8433299999999</v>
      </c>
      <c r="E268">
        <v>21.86711</v>
      </c>
      <c r="F268">
        <v>14</v>
      </c>
    </row>
    <row r="269" spans="1:6">
      <c r="A269" t="s">
        <v>1</v>
      </c>
      <c r="B269">
        <v>100</v>
      </c>
      <c r="C269">
        <v>1</v>
      </c>
      <c r="D269">
        <v>1762.6873800000001</v>
      </c>
      <c r="E269">
        <v>21.697649999999999</v>
      </c>
      <c r="F269">
        <v>14</v>
      </c>
    </row>
    <row r="270" spans="1:6">
      <c r="A270" t="s">
        <v>1</v>
      </c>
      <c r="B270">
        <v>100</v>
      </c>
      <c r="C270">
        <v>1</v>
      </c>
      <c r="D270">
        <v>1759.8466699999999</v>
      </c>
      <c r="E270">
        <v>21.81531</v>
      </c>
      <c r="F270">
        <v>14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1.05263</v>
      </c>
      <c r="F271">
        <v>5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1.04234</v>
      </c>
      <c r="F272">
        <v>5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1.0524800000000001</v>
      </c>
      <c r="F273">
        <v>5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1.0629200000000001</v>
      </c>
      <c r="F274">
        <v>5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1.04572</v>
      </c>
      <c r="F275">
        <v>5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1.09527</v>
      </c>
      <c r="F276">
        <v>5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1.0468200000000001</v>
      </c>
      <c r="F277">
        <v>5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1.0527599999999999</v>
      </c>
      <c r="F278">
        <v>5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1.0410299999999999</v>
      </c>
      <c r="F279">
        <v>5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1.0483199999999999</v>
      </c>
      <c r="F280">
        <v>5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1.6480399999999999</v>
      </c>
      <c r="F281">
        <v>9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1.5619400000000001</v>
      </c>
      <c r="F282">
        <v>9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1.56717</v>
      </c>
      <c r="F283">
        <v>9</v>
      </c>
    </row>
    <row r="284" spans="1:6">
      <c r="A284" t="s">
        <v>0</v>
      </c>
      <c r="B284">
        <v>25</v>
      </c>
      <c r="C284">
        <v>0.7</v>
      </c>
      <c r="D284">
        <v>28.65624</v>
      </c>
      <c r="E284">
        <v>1.6501600000000001</v>
      </c>
      <c r="F284">
        <v>9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1.57806</v>
      </c>
      <c r="F285">
        <v>9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1.5657000000000001</v>
      </c>
      <c r="F286">
        <v>9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1.6275599999999999</v>
      </c>
      <c r="F287">
        <v>9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1.60266</v>
      </c>
      <c r="F288">
        <v>9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1.5860399999999999</v>
      </c>
      <c r="F289">
        <v>9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1.5863100000000001</v>
      </c>
      <c r="F290">
        <v>9</v>
      </c>
    </row>
    <row r="291" spans="1:6">
      <c r="A291" t="s">
        <v>0</v>
      </c>
      <c r="B291">
        <v>25</v>
      </c>
      <c r="C291">
        <v>1</v>
      </c>
      <c r="D291">
        <v>28.546240000000001</v>
      </c>
      <c r="E291">
        <v>2.2643599999999999</v>
      </c>
      <c r="F291">
        <v>13</v>
      </c>
    </row>
    <row r="292" spans="1:6">
      <c r="A292" t="s">
        <v>0</v>
      </c>
      <c r="B292">
        <v>25</v>
      </c>
      <c r="C292">
        <v>1</v>
      </c>
      <c r="D292">
        <v>28.504100000000001</v>
      </c>
      <c r="E292">
        <v>2.3125100000000001</v>
      </c>
      <c r="F292">
        <v>13</v>
      </c>
    </row>
    <row r="293" spans="1:6">
      <c r="A293" t="s">
        <v>0</v>
      </c>
      <c r="B293">
        <v>25</v>
      </c>
      <c r="C293">
        <v>1</v>
      </c>
      <c r="D293">
        <v>28.546240000000001</v>
      </c>
      <c r="E293">
        <v>2.2824399999999998</v>
      </c>
      <c r="F293">
        <v>13</v>
      </c>
    </row>
    <row r="294" spans="1:6">
      <c r="A294" t="s">
        <v>0</v>
      </c>
      <c r="B294">
        <v>25</v>
      </c>
      <c r="C294">
        <v>1</v>
      </c>
      <c r="D294">
        <v>28.546240000000001</v>
      </c>
      <c r="E294">
        <v>2.26532</v>
      </c>
      <c r="F294">
        <v>13</v>
      </c>
    </row>
    <row r="295" spans="1:6">
      <c r="A295" t="s">
        <v>0</v>
      </c>
      <c r="B295">
        <v>25</v>
      </c>
      <c r="C295">
        <v>1</v>
      </c>
      <c r="D295">
        <v>28.514099999999999</v>
      </c>
      <c r="E295">
        <v>2.26125</v>
      </c>
      <c r="F295">
        <v>13</v>
      </c>
    </row>
    <row r="296" spans="1:6">
      <c r="A296" t="s">
        <v>0</v>
      </c>
      <c r="B296">
        <v>25</v>
      </c>
      <c r="C296">
        <v>1</v>
      </c>
      <c r="D296">
        <v>28.514099999999999</v>
      </c>
      <c r="E296">
        <v>2.2435200000000002</v>
      </c>
      <c r="F296">
        <v>13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2.24132</v>
      </c>
      <c r="F297">
        <v>13</v>
      </c>
    </row>
    <row r="298" spans="1:6">
      <c r="A298" t="s">
        <v>0</v>
      </c>
      <c r="B298">
        <v>25</v>
      </c>
      <c r="C298">
        <v>1</v>
      </c>
      <c r="D298">
        <v>28.554099999999998</v>
      </c>
      <c r="E298">
        <v>2.2610700000000001</v>
      </c>
      <c r="F298">
        <v>13</v>
      </c>
    </row>
    <row r="299" spans="1:6">
      <c r="A299" t="s">
        <v>0</v>
      </c>
      <c r="B299">
        <v>25</v>
      </c>
      <c r="C299">
        <v>1</v>
      </c>
      <c r="D299">
        <v>28.587009999999999</v>
      </c>
      <c r="E299">
        <v>2.2762600000000002</v>
      </c>
      <c r="F299">
        <v>13</v>
      </c>
    </row>
    <row r="300" spans="1:6">
      <c r="A300" t="s">
        <v>0</v>
      </c>
      <c r="B300">
        <v>25</v>
      </c>
      <c r="C300">
        <v>1</v>
      </c>
      <c r="D300">
        <v>28.587009999999999</v>
      </c>
      <c r="E300">
        <v>2.3235100000000002</v>
      </c>
      <c r="F300">
        <v>13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3.4610300000000001</v>
      </c>
      <c r="F301">
        <v>7</v>
      </c>
    </row>
    <row r="302" spans="1:6">
      <c r="A302" t="s">
        <v>0</v>
      </c>
      <c r="B302">
        <v>50</v>
      </c>
      <c r="C302">
        <v>0.4</v>
      </c>
      <c r="D302">
        <v>56.861339999999998</v>
      </c>
      <c r="E302">
        <v>3.4693399999999999</v>
      </c>
      <c r="F302">
        <v>7</v>
      </c>
    </row>
    <row r="303" spans="1:6">
      <c r="A303" t="s">
        <v>0</v>
      </c>
      <c r="B303">
        <v>50</v>
      </c>
      <c r="C303">
        <v>0.4</v>
      </c>
      <c r="D303">
        <v>56.772509999999997</v>
      </c>
      <c r="E303">
        <v>3.47336</v>
      </c>
      <c r="F303">
        <v>7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3.0204599999999999</v>
      </c>
      <c r="F304">
        <v>6</v>
      </c>
    </row>
    <row r="305" spans="1:6">
      <c r="A305" t="s">
        <v>0</v>
      </c>
      <c r="B305">
        <v>50</v>
      </c>
      <c r="C305">
        <v>0.4</v>
      </c>
      <c r="D305">
        <v>56.511339999999997</v>
      </c>
      <c r="E305">
        <v>3.0310199999999998</v>
      </c>
      <c r="F305">
        <v>6</v>
      </c>
    </row>
    <row r="306" spans="1:6">
      <c r="A306" t="s">
        <v>0</v>
      </c>
      <c r="B306">
        <v>50</v>
      </c>
      <c r="C306">
        <v>0.4</v>
      </c>
      <c r="D306">
        <v>56.791339999999998</v>
      </c>
      <c r="E306">
        <v>3.4666100000000002</v>
      </c>
      <c r="F306">
        <v>7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3.44787</v>
      </c>
      <c r="F307">
        <v>7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3.4575999999999998</v>
      </c>
      <c r="F308">
        <v>7</v>
      </c>
    </row>
    <row r="309" spans="1:6">
      <c r="A309" t="s">
        <v>0</v>
      </c>
      <c r="B309">
        <v>50</v>
      </c>
      <c r="C309">
        <v>0.4</v>
      </c>
      <c r="D309">
        <v>56.749569999999999</v>
      </c>
      <c r="E309">
        <v>3.4651000000000001</v>
      </c>
      <c r="F309">
        <v>7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3.4403600000000001</v>
      </c>
      <c r="F310">
        <v>7</v>
      </c>
    </row>
    <row r="311" spans="1:6">
      <c r="A311" t="s">
        <v>0</v>
      </c>
      <c r="B311">
        <v>50</v>
      </c>
      <c r="C311">
        <v>0.7</v>
      </c>
      <c r="D311">
        <v>55.763159999999999</v>
      </c>
      <c r="E311">
        <v>6.5011400000000004</v>
      </c>
      <c r="F311">
        <v>14</v>
      </c>
    </row>
    <row r="312" spans="1:6">
      <c r="A312" t="s">
        <v>0</v>
      </c>
      <c r="B312">
        <v>50</v>
      </c>
      <c r="C312">
        <v>0.7</v>
      </c>
      <c r="D312">
        <v>53.454979999999999</v>
      </c>
      <c r="E312">
        <v>6.50664</v>
      </c>
      <c r="F312">
        <v>14</v>
      </c>
    </row>
    <row r="313" spans="1:6">
      <c r="A313" t="s">
        <v>0</v>
      </c>
      <c r="B313">
        <v>50</v>
      </c>
      <c r="C313">
        <v>0.7</v>
      </c>
      <c r="D313">
        <v>53.30498</v>
      </c>
      <c r="E313">
        <v>6.4530599999999998</v>
      </c>
      <c r="F313">
        <v>14</v>
      </c>
    </row>
    <row r="314" spans="1:6">
      <c r="A314" t="s">
        <v>0</v>
      </c>
      <c r="B314">
        <v>50</v>
      </c>
      <c r="C314">
        <v>0.7</v>
      </c>
      <c r="D314">
        <v>54.521430000000002</v>
      </c>
      <c r="E314">
        <v>6.4791999999999996</v>
      </c>
      <c r="F314">
        <v>14</v>
      </c>
    </row>
    <row r="315" spans="1:6">
      <c r="A315" t="s">
        <v>0</v>
      </c>
      <c r="B315">
        <v>50</v>
      </c>
      <c r="C315">
        <v>0.7</v>
      </c>
      <c r="D315">
        <v>53.624980000000001</v>
      </c>
      <c r="E315">
        <v>6.4428700000000001</v>
      </c>
      <c r="F315">
        <v>14</v>
      </c>
    </row>
    <row r="316" spans="1:6">
      <c r="A316" t="s">
        <v>0</v>
      </c>
      <c r="B316">
        <v>50</v>
      </c>
      <c r="C316">
        <v>0.7</v>
      </c>
      <c r="D316">
        <v>53.714979999999997</v>
      </c>
      <c r="E316">
        <v>6.5191999999999997</v>
      </c>
      <c r="F316">
        <v>14</v>
      </c>
    </row>
    <row r="317" spans="1:6">
      <c r="A317" t="s">
        <v>0</v>
      </c>
      <c r="B317">
        <v>50</v>
      </c>
      <c r="C317">
        <v>0.7</v>
      </c>
      <c r="D317">
        <v>55.797190000000001</v>
      </c>
      <c r="E317">
        <v>6.7729699999999999</v>
      </c>
      <c r="F317">
        <v>15</v>
      </c>
    </row>
    <row r="318" spans="1:6">
      <c r="A318" t="s">
        <v>0</v>
      </c>
      <c r="B318">
        <v>50</v>
      </c>
      <c r="C318">
        <v>0.7</v>
      </c>
      <c r="D318">
        <v>53.874980000000001</v>
      </c>
      <c r="E318">
        <v>6.4536800000000003</v>
      </c>
      <c r="F318">
        <v>14</v>
      </c>
    </row>
    <row r="319" spans="1:6">
      <c r="A319" t="s">
        <v>0</v>
      </c>
      <c r="B319">
        <v>50</v>
      </c>
      <c r="C319">
        <v>0.7</v>
      </c>
      <c r="D319">
        <v>53.84498</v>
      </c>
      <c r="E319">
        <v>6.4844900000000001</v>
      </c>
      <c r="F319">
        <v>14</v>
      </c>
    </row>
    <row r="320" spans="1:6">
      <c r="A320" t="s">
        <v>0</v>
      </c>
      <c r="B320">
        <v>50</v>
      </c>
      <c r="C320">
        <v>0.7</v>
      </c>
      <c r="D320">
        <v>54.154980000000002</v>
      </c>
      <c r="E320">
        <v>6.4621000000000004</v>
      </c>
      <c r="F320">
        <v>14</v>
      </c>
    </row>
    <row r="321" spans="1:6">
      <c r="A321" t="s">
        <v>0</v>
      </c>
      <c r="B321">
        <v>50</v>
      </c>
      <c r="C321">
        <v>1</v>
      </c>
      <c r="D321">
        <v>55.860500000000002</v>
      </c>
      <c r="E321">
        <v>9.4662199999999999</v>
      </c>
      <c r="F321">
        <v>21</v>
      </c>
    </row>
    <row r="322" spans="1:6">
      <c r="A322" t="s">
        <v>0</v>
      </c>
      <c r="B322">
        <v>50</v>
      </c>
      <c r="C322">
        <v>1</v>
      </c>
      <c r="D322">
        <v>53.497489999999999</v>
      </c>
      <c r="E322">
        <v>9.6554500000000001</v>
      </c>
      <c r="F322">
        <v>21</v>
      </c>
    </row>
    <row r="323" spans="1:6">
      <c r="A323" t="s">
        <v>0</v>
      </c>
      <c r="B323">
        <v>50</v>
      </c>
      <c r="C323">
        <v>1</v>
      </c>
      <c r="D323">
        <v>53.267490000000002</v>
      </c>
      <c r="E323">
        <v>9.6192499999999992</v>
      </c>
      <c r="F323">
        <v>21</v>
      </c>
    </row>
    <row r="324" spans="1:6">
      <c r="A324" t="s">
        <v>0</v>
      </c>
      <c r="B324">
        <v>50</v>
      </c>
      <c r="C324">
        <v>1</v>
      </c>
      <c r="D324">
        <v>53.397489999999998</v>
      </c>
      <c r="E324">
        <v>9.6239299999999997</v>
      </c>
      <c r="F324">
        <v>21</v>
      </c>
    </row>
    <row r="325" spans="1:6">
      <c r="A325" t="s">
        <v>0</v>
      </c>
      <c r="B325">
        <v>50</v>
      </c>
      <c r="C325">
        <v>1</v>
      </c>
      <c r="D325">
        <v>53.09957</v>
      </c>
      <c r="E325">
        <v>9.6469500000000004</v>
      </c>
      <c r="F325">
        <v>21</v>
      </c>
    </row>
    <row r="326" spans="1:6">
      <c r="A326" t="s">
        <v>0</v>
      </c>
      <c r="B326">
        <v>50</v>
      </c>
      <c r="C326">
        <v>1</v>
      </c>
      <c r="D326">
        <v>53.487490000000001</v>
      </c>
      <c r="E326">
        <v>9.5178899999999995</v>
      </c>
      <c r="F326">
        <v>21</v>
      </c>
    </row>
    <row r="327" spans="1:6">
      <c r="A327" t="s">
        <v>0</v>
      </c>
      <c r="B327">
        <v>50</v>
      </c>
      <c r="C327">
        <v>1</v>
      </c>
      <c r="D327">
        <v>53.317489999999999</v>
      </c>
      <c r="E327">
        <v>9.5552299999999999</v>
      </c>
      <c r="F327">
        <v>21</v>
      </c>
    </row>
    <row r="328" spans="1:6">
      <c r="A328" t="s">
        <v>0</v>
      </c>
      <c r="B328">
        <v>50</v>
      </c>
      <c r="C328">
        <v>1</v>
      </c>
      <c r="D328">
        <v>53.317489999999999</v>
      </c>
      <c r="E328">
        <v>9.5004299999999997</v>
      </c>
      <c r="F328">
        <v>21</v>
      </c>
    </row>
    <row r="329" spans="1:6">
      <c r="A329" t="s">
        <v>0</v>
      </c>
      <c r="B329">
        <v>50</v>
      </c>
      <c r="C329">
        <v>1</v>
      </c>
      <c r="D329">
        <v>53.647489999999998</v>
      </c>
      <c r="E329">
        <v>9.7011000000000003</v>
      </c>
      <c r="F329">
        <v>21</v>
      </c>
    </row>
    <row r="330" spans="1:6">
      <c r="A330" t="s">
        <v>0</v>
      </c>
      <c r="B330">
        <v>50</v>
      </c>
      <c r="C330">
        <v>1</v>
      </c>
      <c r="D330">
        <v>53.477490000000003</v>
      </c>
      <c r="E330">
        <v>9.6687399999999997</v>
      </c>
      <c r="F330">
        <v>21</v>
      </c>
    </row>
    <row r="331" spans="1:6">
      <c r="A331" t="s">
        <v>0</v>
      </c>
      <c r="B331">
        <v>100</v>
      </c>
      <c r="C331">
        <v>0.4</v>
      </c>
      <c r="D331">
        <v>148.30080000000001</v>
      </c>
      <c r="E331">
        <v>11.631729999999999</v>
      </c>
      <c r="F331">
        <v>7</v>
      </c>
    </row>
    <row r="332" spans="1:6">
      <c r="A332" t="s">
        <v>0</v>
      </c>
      <c r="B332">
        <v>100</v>
      </c>
      <c r="C332">
        <v>0.4</v>
      </c>
      <c r="D332">
        <v>148.29496</v>
      </c>
      <c r="E332">
        <v>11.505229999999999</v>
      </c>
      <c r="F332">
        <v>7</v>
      </c>
    </row>
    <row r="333" spans="1:6">
      <c r="A333" t="s">
        <v>0</v>
      </c>
      <c r="B333">
        <v>100</v>
      </c>
      <c r="C333">
        <v>0.4</v>
      </c>
      <c r="D333">
        <v>148.27162999999999</v>
      </c>
      <c r="E333">
        <v>11.52834</v>
      </c>
      <c r="F333">
        <v>7</v>
      </c>
    </row>
    <row r="334" spans="1:6">
      <c r="A334" t="s">
        <v>0</v>
      </c>
      <c r="B334">
        <v>100</v>
      </c>
      <c r="C334">
        <v>0.4</v>
      </c>
      <c r="D334">
        <v>148.21413999999999</v>
      </c>
      <c r="E334">
        <v>11.48011</v>
      </c>
      <c r="F334">
        <v>7</v>
      </c>
    </row>
    <row r="335" spans="1:6">
      <c r="A335" t="s">
        <v>0</v>
      </c>
      <c r="B335">
        <v>100</v>
      </c>
      <c r="C335">
        <v>0.4</v>
      </c>
      <c r="D335">
        <v>148.26747</v>
      </c>
      <c r="E335">
        <v>11.53172</v>
      </c>
      <c r="F335">
        <v>7</v>
      </c>
    </row>
    <row r="336" spans="1:6">
      <c r="A336" t="s">
        <v>0</v>
      </c>
      <c r="B336">
        <v>100</v>
      </c>
      <c r="C336">
        <v>0.4</v>
      </c>
      <c r="D336">
        <v>148.23747</v>
      </c>
      <c r="E336">
        <v>11.503270000000001</v>
      </c>
      <c r="F336">
        <v>7</v>
      </c>
    </row>
    <row r="337" spans="1:6">
      <c r="A337" t="s">
        <v>0</v>
      </c>
      <c r="B337">
        <v>100</v>
      </c>
      <c r="C337">
        <v>0.4</v>
      </c>
      <c r="D337">
        <v>148.24283</v>
      </c>
      <c r="E337">
        <v>11.533340000000001</v>
      </c>
      <c r="F337">
        <v>7</v>
      </c>
    </row>
    <row r="338" spans="1:6">
      <c r="A338" t="s">
        <v>0</v>
      </c>
      <c r="B338">
        <v>100</v>
      </c>
      <c r="C338">
        <v>0.4</v>
      </c>
      <c r="D338">
        <v>148.28366</v>
      </c>
      <c r="E338">
        <v>11.51332</v>
      </c>
      <c r="F338">
        <v>7</v>
      </c>
    </row>
    <row r="339" spans="1:6">
      <c r="A339" t="s">
        <v>0</v>
      </c>
      <c r="B339">
        <v>100</v>
      </c>
      <c r="C339">
        <v>0.4</v>
      </c>
      <c r="D339">
        <v>148.28163000000001</v>
      </c>
      <c r="E339">
        <v>11.572749999999999</v>
      </c>
      <c r="F339">
        <v>7</v>
      </c>
    </row>
    <row r="340" spans="1:6">
      <c r="A340" t="s">
        <v>0</v>
      </c>
      <c r="B340">
        <v>100</v>
      </c>
      <c r="C340">
        <v>0.4</v>
      </c>
      <c r="D340">
        <v>148.20496</v>
      </c>
      <c r="E340">
        <v>11.52153</v>
      </c>
      <c r="F340">
        <v>7</v>
      </c>
    </row>
    <row r="341" spans="1:6">
      <c r="A341" t="s">
        <v>0</v>
      </c>
      <c r="B341">
        <v>100</v>
      </c>
      <c r="C341">
        <v>0.7</v>
      </c>
      <c r="D341">
        <v>107.83337</v>
      </c>
      <c r="E341">
        <v>17.42625</v>
      </c>
      <c r="F341">
        <v>11</v>
      </c>
    </row>
    <row r="342" spans="1:6">
      <c r="A342" t="s">
        <v>0</v>
      </c>
      <c r="B342">
        <v>100</v>
      </c>
      <c r="C342">
        <v>0.7</v>
      </c>
      <c r="D342">
        <v>107.84918999999999</v>
      </c>
      <c r="E342">
        <v>17.36242</v>
      </c>
      <c r="F342">
        <v>11</v>
      </c>
    </row>
    <row r="343" spans="1:6">
      <c r="A343" t="s">
        <v>0</v>
      </c>
      <c r="B343">
        <v>100</v>
      </c>
      <c r="C343">
        <v>0.7</v>
      </c>
      <c r="D343">
        <v>107.80919</v>
      </c>
      <c r="E343">
        <v>17.363949999999999</v>
      </c>
      <c r="F343">
        <v>11</v>
      </c>
    </row>
    <row r="344" spans="1:6">
      <c r="A344" t="s">
        <v>0</v>
      </c>
      <c r="B344">
        <v>100</v>
      </c>
      <c r="C344">
        <v>0.7</v>
      </c>
      <c r="D344">
        <v>107.72002999999999</v>
      </c>
      <c r="E344">
        <v>17.379799999999999</v>
      </c>
      <c r="F344">
        <v>11</v>
      </c>
    </row>
    <row r="345" spans="1:6">
      <c r="A345" t="s">
        <v>0</v>
      </c>
      <c r="B345">
        <v>100</v>
      </c>
      <c r="C345">
        <v>0.7</v>
      </c>
      <c r="D345">
        <v>107.81003</v>
      </c>
      <c r="E345">
        <v>18.674720000000001</v>
      </c>
      <c r="F345">
        <v>12</v>
      </c>
    </row>
    <row r="346" spans="1:6">
      <c r="A346" t="s">
        <v>0</v>
      </c>
      <c r="B346">
        <v>100</v>
      </c>
      <c r="C346">
        <v>0.7</v>
      </c>
      <c r="D346">
        <v>107.80337</v>
      </c>
      <c r="E346">
        <v>18.640499999999999</v>
      </c>
      <c r="F346">
        <v>12</v>
      </c>
    </row>
    <row r="347" spans="1:6">
      <c r="A347" t="s">
        <v>0</v>
      </c>
      <c r="B347">
        <v>100</v>
      </c>
      <c r="C347">
        <v>0.7</v>
      </c>
      <c r="D347">
        <v>107.77419</v>
      </c>
      <c r="E347">
        <v>17.40344</v>
      </c>
      <c r="F347">
        <v>11</v>
      </c>
    </row>
    <row r="348" spans="1:6">
      <c r="A348" t="s">
        <v>0</v>
      </c>
      <c r="B348">
        <v>100</v>
      </c>
      <c r="C348">
        <v>0.7</v>
      </c>
      <c r="D348">
        <v>107.77079999999999</v>
      </c>
      <c r="E348">
        <v>17.348749999999999</v>
      </c>
      <c r="F348">
        <v>11</v>
      </c>
    </row>
    <row r="349" spans="1:6">
      <c r="A349" t="s">
        <v>0</v>
      </c>
      <c r="B349">
        <v>100</v>
      </c>
      <c r="C349">
        <v>0.7</v>
      </c>
      <c r="D349">
        <v>107.8267</v>
      </c>
      <c r="E349">
        <v>18.626860000000001</v>
      </c>
      <c r="F349">
        <v>12</v>
      </c>
    </row>
    <row r="350" spans="1:6">
      <c r="A350" t="s">
        <v>0</v>
      </c>
      <c r="B350">
        <v>100</v>
      </c>
      <c r="C350">
        <v>0.7</v>
      </c>
      <c r="D350">
        <v>107.8117</v>
      </c>
      <c r="E350">
        <v>18.53359</v>
      </c>
      <c r="F350">
        <v>12</v>
      </c>
    </row>
    <row r="351" spans="1:6">
      <c r="A351" t="s">
        <v>0</v>
      </c>
      <c r="B351">
        <v>100</v>
      </c>
      <c r="C351">
        <v>1</v>
      </c>
      <c r="D351">
        <v>103.9217</v>
      </c>
      <c r="E351">
        <v>24.496649999999999</v>
      </c>
      <c r="F351">
        <v>16</v>
      </c>
    </row>
    <row r="352" spans="1:6">
      <c r="A352" t="s">
        <v>0</v>
      </c>
      <c r="B352">
        <v>100</v>
      </c>
      <c r="C352">
        <v>1</v>
      </c>
      <c r="D352">
        <v>103.94663</v>
      </c>
      <c r="E352">
        <v>24.59196</v>
      </c>
      <c r="F352">
        <v>16</v>
      </c>
    </row>
    <row r="353" spans="1:6">
      <c r="A353" t="s">
        <v>0</v>
      </c>
      <c r="B353">
        <v>100</v>
      </c>
      <c r="C353">
        <v>1</v>
      </c>
      <c r="D353">
        <v>103.8917</v>
      </c>
      <c r="E353">
        <v>24.621960000000001</v>
      </c>
      <c r="F353">
        <v>16</v>
      </c>
    </row>
    <row r="354" spans="1:6">
      <c r="A354" t="s">
        <v>0</v>
      </c>
      <c r="B354">
        <v>100</v>
      </c>
      <c r="C354">
        <v>1</v>
      </c>
      <c r="D354">
        <v>103.95586</v>
      </c>
      <c r="E354">
        <v>24.616230000000002</v>
      </c>
      <c r="F354">
        <v>16</v>
      </c>
    </row>
    <row r="355" spans="1:6">
      <c r="A355" t="s">
        <v>0</v>
      </c>
      <c r="B355">
        <v>100</v>
      </c>
      <c r="C355">
        <v>1</v>
      </c>
      <c r="D355">
        <v>104.01336999999999</v>
      </c>
      <c r="E355">
        <v>24.60951</v>
      </c>
      <c r="F355">
        <v>16</v>
      </c>
    </row>
    <row r="356" spans="1:6">
      <c r="A356" t="s">
        <v>0</v>
      </c>
      <c r="B356">
        <v>100</v>
      </c>
      <c r="C356">
        <v>1</v>
      </c>
      <c r="D356">
        <v>104.04086</v>
      </c>
      <c r="E356">
        <v>24.55443</v>
      </c>
      <c r="F356">
        <v>16</v>
      </c>
    </row>
    <row r="357" spans="1:6">
      <c r="A357" t="s">
        <v>0</v>
      </c>
      <c r="B357">
        <v>100</v>
      </c>
      <c r="C357">
        <v>1</v>
      </c>
      <c r="D357">
        <v>103.97996000000001</v>
      </c>
      <c r="E357">
        <v>24.726040000000001</v>
      </c>
      <c r="F357">
        <v>16</v>
      </c>
    </row>
    <row r="358" spans="1:6">
      <c r="A358" t="s">
        <v>0</v>
      </c>
      <c r="B358">
        <v>100</v>
      </c>
      <c r="C358">
        <v>1</v>
      </c>
      <c r="D358">
        <v>103.94346</v>
      </c>
      <c r="E358">
        <v>25.959099999999999</v>
      </c>
      <c r="F358">
        <v>17</v>
      </c>
    </row>
    <row r="359" spans="1:6">
      <c r="A359" t="s">
        <v>0</v>
      </c>
      <c r="B359">
        <v>100</v>
      </c>
      <c r="C359">
        <v>1</v>
      </c>
      <c r="D359">
        <v>103.93337</v>
      </c>
      <c r="E359">
        <v>24.577860000000001</v>
      </c>
      <c r="F359">
        <v>16</v>
      </c>
    </row>
    <row r="360" spans="1:6">
      <c r="A360" t="s">
        <v>0</v>
      </c>
      <c r="B360">
        <v>100</v>
      </c>
      <c r="C360">
        <v>1</v>
      </c>
      <c r="D360">
        <v>103.93003</v>
      </c>
      <c r="E360">
        <v>24.578530000000001</v>
      </c>
      <c r="F360">
        <v>16</v>
      </c>
    </row>
    <row r="361" spans="1:6">
      <c r="A361" t="s">
        <v>0</v>
      </c>
      <c r="B361">
        <v>100</v>
      </c>
      <c r="C361">
        <v>1</v>
      </c>
      <c r="D361">
        <v>103.92619000000001</v>
      </c>
      <c r="E361">
        <v>26.159559999999999</v>
      </c>
      <c r="F361">
        <v>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1.20872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1.21516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1.2144999999999999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1.24878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1.19441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1.19075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1.1887300000000001</v>
      </c>
      <c r="F7">
        <v>0</v>
      </c>
      <c r="H7" t="s">
        <v>80</v>
      </c>
      <c r="I7">
        <v>50</v>
      </c>
      <c r="J7">
        <v>1</v>
      </c>
      <c r="L7">
        <f t="shared" ca="1" si="2"/>
        <v>181.90479999999999</v>
      </c>
      <c r="M7">
        <f t="shared" ca="1" si="0"/>
        <v>182.34269</v>
      </c>
      <c r="N7">
        <f t="shared" ca="1" si="0"/>
        <v>182.34583000000001</v>
      </c>
      <c r="O7">
        <f t="shared" ca="1" si="0"/>
        <v>183.51667</v>
      </c>
      <c r="P7">
        <f t="shared" ca="1" si="0"/>
        <v>182.34583000000001</v>
      </c>
      <c r="Q7">
        <f t="shared" ca="1" si="0"/>
        <v>182.80667</v>
      </c>
      <c r="R7">
        <f t="shared" ca="1" si="0"/>
        <v>182.51284999999999</v>
      </c>
      <c r="S7">
        <f t="shared" ca="1" si="0"/>
        <v>182.08484000000001</v>
      </c>
      <c r="T7">
        <f t="shared" ca="1" si="0"/>
        <v>183.50333000000001</v>
      </c>
      <c r="U7">
        <f t="shared" ca="1" si="0"/>
        <v>182.34583000000001</v>
      </c>
      <c r="W7">
        <f ca="1">总!E7</f>
        <v>180.05338</v>
      </c>
      <c r="Y7">
        <f t="shared" ca="1" si="3"/>
        <v>1.028261729938083E-2</v>
      </c>
      <c r="Z7">
        <f t="shared" ca="1" si="1"/>
        <v>1.2714618298195793E-2</v>
      </c>
      <c r="AA7">
        <f t="shared" ca="1" si="1"/>
        <v>1.2732057570927035E-2</v>
      </c>
      <c r="AB7">
        <f t="shared" ca="1" si="1"/>
        <v>1.9234795814441253E-2</v>
      </c>
      <c r="AC7">
        <f t="shared" ca="1" si="1"/>
        <v>1.2732057570927035E-2</v>
      </c>
      <c r="AD7">
        <f t="shared" ca="1" si="1"/>
        <v>1.5291520770118243E-2</v>
      </c>
      <c r="AE7">
        <f t="shared" ca="1" si="1"/>
        <v>1.365967137079005E-2</v>
      </c>
      <c r="AF7">
        <f t="shared" ca="1" si="1"/>
        <v>1.1282542988085032E-2</v>
      </c>
      <c r="AG7">
        <f t="shared" ca="1" si="1"/>
        <v>1.9160706674876089E-2</v>
      </c>
      <c r="AH7">
        <f t="shared" ca="1" si="1"/>
        <v>1.2732057570927035E-2</v>
      </c>
      <c r="AJ7">
        <f t="shared" ca="1" si="4"/>
        <v>0.13982264592866842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1.2013499999999999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0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1.1958500000000001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262.23851999999999</v>
      </c>
      <c r="M9">
        <f t="shared" ca="1" si="0"/>
        <v>263.488</v>
      </c>
      <c r="N9">
        <f t="shared" ca="1" si="0"/>
        <v>261.85300000000001</v>
      </c>
      <c r="O9">
        <f t="shared" ca="1" si="0"/>
        <v>261.82362999999998</v>
      </c>
      <c r="P9">
        <f t="shared" ca="1" si="0"/>
        <v>262.60917999999998</v>
      </c>
      <c r="Q9">
        <f t="shared" ca="1" si="0"/>
        <v>260.0061</v>
      </c>
      <c r="R9">
        <f t="shared" ca="1" si="0"/>
        <v>261.95112999999998</v>
      </c>
      <c r="S9">
        <f t="shared" ca="1" si="0"/>
        <v>262.0095</v>
      </c>
      <c r="T9">
        <f t="shared" ca="1" si="0"/>
        <v>260.60646000000003</v>
      </c>
      <c r="U9">
        <f t="shared" ca="1" si="0"/>
        <v>259.71354000000002</v>
      </c>
      <c r="W9">
        <f ca="1">总!E9</f>
        <v>255.98328000000001</v>
      </c>
      <c r="Y9">
        <f t="shared" ca="1" si="3"/>
        <v>2.4436127234559953E-2</v>
      </c>
      <c r="Z9">
        <f t="shared" ca="1" si="1"/>
        <v>2.9317227281406785E-2</v>
      </c>
      <c r="AA9">
        <f t="shared" ca="1" si="1"/>
        <v>2.2930091371592711E-2</v>
      </c>
      <c r="AB9">
        <f t="shared" ca="1" si="1"/>
        <v>2.2815357315524563E-2</v>
      </c>
      <c r="AC9">
        <f t="shared" ca="1" si="1"/>
        <v>2.5884112431093051E-2</v>
      </c>
      <c r="AD9">
        <f t="shared" ca="1" si="1"/>
        <v>1.5715167021846096E-2</v>
      </c>
      <c r="AE9">
        <f t="shared" ca="1" si="1"/>
        <v>2.3313436721335744E-2</v>
      </c>
      <c r="AF9">
        <f t="shared" ca="1" si="1"/>
        <v>2.3541459426568778E-2</v>
      </c>
      <c r="AG9">
        <f t="shared" ca="1" si="1"/>
        <v>1.8060476449868208E-2</v>
      </c>
      <c r="AH9">
        <f t="shared" ca="1" si="1"/>
        <v>1.4572279877029528E-2</v>
      </c>
      <c r="AJ9">
        <f t="shared" ca="1" si="4"/>
        <v>0.22058573513082538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1.1783399999999999</v>
      </c>
      <c r="F10">
        <v>0</v>
      </c>
      <c r="H10" t="s">
        <v>80</v>
      </c>
      <c r="I10">
        <v>100</v>
      </c>
      <c r="J10">
        <v>1</v>
      </c>
      <c r="L10">
        <f t="shared" ca="1" si="2"/>
        <v>243.39667</v>
      </c>
      <c r="M10">
        <f t="shared" ca="1" si="0"/>
        <v>244.12</v>
      </c>
      <c r="N10">
        <f t="shared" ca="1" si="0"/>
        <v>241.73594</v>
      </c>
      <c r="O10">
        <f t="shared" ca="1" si="0"/>
        <v>243.12798000000001</v>
      </c>
      <c r="P10">
        <f t="shared" ca="1" si="0"/>
        <v>242.93612999999999</v>
      </c>
      <c r="Q10">
        <f t="shared" ca="1" si="0"/>
        <v>243.71913000000001</v>
      </c>
      <c r="R10">
        <f t="shared" ca="1" si="0"/>
        <v>243.81754000000001</v>
      </c>
      <c r="S10">
        <f t="shared" ca="1" si="0"/>
        <v>244.03978000000001</v>
      </c>
      <c r="T10">
        <f t="shared" ca="1" si="0"/>
        <v>242.45812000000001</v>
      </c>
      <c r="U10">
        <f t="shared" ca="1" si="0"/>
        <v>244.38339999999999</v>
      </c>
      <c r="W10">
        <f ca="1">总!E10</f>
        <v>240.5599</v>
      </c>
      <c r="Y10">
        <f t="shared" ca="1" si="3"/>
        <v>1.1792364396559864E-2</v>
      </c>
      <c r="Z10">
        <f t="shared" ca="1" si="1"/>
        <v>1.4799224642178541E-2</v>
      </c>
      <c r="AA10">
        <f t="shared" ca="1" si="1"/>
        <v>4.8887615932663771E-3</v>
      </c>
      <c r="AB10">
        <f t="shared" ca="1" si="1"/>
        <v>1.0675428448382332E-2</v>
      </c>
      <c r="AC10">
        <f t="shared" ca="1" si="1"/>
        <v>9.8779139831700648E-3</v>
      </c>
      <c r="AD10">
        <f t="shared" ca="1" si="1"/>
        <v>1.3132820557374724E-2</v>
      </c>
      <c r="AE10">
        <f t="shared" ca="1" si="1"/>
        <v>1.3541907857460903E-2</v>
      </c>
      <c r="AF10">
        <f t="shared" ca="1" si="1"/>
        <v>1.4465752604652764E-2</v>
      </c>
      <c r="AG10">
        <f t="shared" ca="1" si="1"/>
        <v>7.8908413247594841E-3</v>
      </c>
      <c r="AH10">
        <f t="shared" ca="1" si="1"/>
        <v>1.5894170225378361E-2</v>
      </c>
      <c r="AJ10">
        <f t="shared" ca="1" si="4"/>
        <v>0.11695918563318342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2.3687</v>
      </c>
      <c r="F11">
        <v>10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3177.6379999999999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0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6.6181043907454027E-3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2.3974899999999999</v>
      </c>
      <c r="F12">
        <v>10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2.4046099999999999</v>
      </c>
      <c r="F13">
        <v>10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2.4033000000000002</v>
      </c>
      <c r="F14">
        <v>10</v>
      </c>
      <c r="H14" t="s">
        <v>27</v>
      </c>
      <c r="I14">
        <v>47</v>
      </c>
      <c r="J14">
        <v>0.4</v>
      </c>
      <c r="L14">
        <f t="shared" ca="1" si="2"/>
        <v>4348.0289499999999</v>
      </c>
      <c r="M14">
        <f t="shared" ca="1" si="0"/>
        <v>4348.0289499999999</v>
      </c>
      <c r="N14">
        <f t="shared" ca="1" si="0"/>
        <v>4348.0289499999999</v>
      </c>
      <c r="O14">
        <f t="shared" ca="1" si="0"/>
        <v>4348.0289499999999</v>
      </c>
      <c r="P14">
        <f t="shared" ca="1" si="0"/>
        <v>4348.0289499999999</v>
      </c>
      <c r="Q14">
        <f t="shared" ca="1" si="0"/>
        <v>4348.0289499999999</v>
      </c>
      <c r="R14">
        <f t="shared" ca="1" si="0"/>
        <v>4348.0289499999999</v>
      </c>
      <c r="S14">
        <f t="shared" ca="1" si="0"/>
        <v>4348.0289499999999</v>
      </c>
      <c r="T14">
        <f t="shared" ca="1" si="0"/>
        <v>4348.66158</v>
      </c>
      <c r="U14">
        <f t="shared" ca="1" si="0"/>
        <v>4349.4356200000002</v>
      </c>
      <c r="W14">
        <f ca="1">总!E14</f>
        <v>4348.0289499999999</v>
      </c>
      <c r="Y14">
        <f t="shared" ca="1" si="3"/>
        <v>0</v>
      </c>
      <c r="Z14">
        <f t="shared" ca="1" si="1"/>
        <v>0</v>
      </c>
      <c r="AA14">
        <f t="shared" ca="1" si="1"/>
        <v>0</v>
      </c>
      <c r="AB14">
        <f t="shared" ca="1" si="1"/>
        <v>0</v>
      </c>
      <c r="AC14">
        <f t="shared" ca="1" si="1"/>
        <v>0</v>
      </c>
      <c r="AD14">
        <f t="shared" ca="1" si="1"/>
        <v>0</v>
      </c>
      <c r="AE14">
        <f t="shared" ca="1" si="1"/>
        <v>0</v>
      </c>
      <c r="AF14">
        <f t="shared" ca="1" si="1"/>
        <v>0</v>
      </c>
      <c r="AG14">
        <f t="shared" ca="1" si="1"/>
        <v>1.4549811127638948E-4</v>
      </c>
      <c r="AH14">
        <f t="shared" ca="1" si="1"/>
        <v>3.2351900508857098E-4</v>
      </c>
      <c r="AJ14">
        <f t="shared" ca="1" si="4"/>
        <v>4.6901711636496049E-4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2.3989699999999998</v>
      </c>
      <c r="F15">
        <v>10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2.3961999999999999</v>
      </c>
      <c r="F16">
        <v>10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2.4453800000000001</v>
      </c>
      <c r="F17">
        <v>10</v>
      </c>
      <c r="H17" t="s">
        <v>27</v>
      </c>
      <c r="I17">
        <v>100</v>
      </c>
      <c r="J17">
        <v>0.4</v>
      </c>
      <c r="L17">
        <f t="shared" ca="1" si="2"/>
        <v>42986.731959999997</v>
      </c>
      <c r="M17">
        <f t="shared" ca="1" si="0"/>
        <v>42986.836920000002</v>
      </c>
      <c r="N17">
        <f t="shared" ca="1" si="0"/>
        <v>42986.802479999998</v>
      </c>
      <c r="O17">
        <f t="shared" ca="1" si="0"/>
        <v>42986.673049999998</v>
      </c>
      <c r="P17">
        <f t="shared" ca="1" si="0"/>
        <v>42986.802479999998</v>
      </c>
      <c r="Q17">
        <f t="shared" ca="1" si="0"/>
        <v>42986.743049999997</v>
      </c>
      <c r="R17">
        <f t="shared" ca="1" si="0"/>
        <v>42986.765299999999</v>
      </c>
      <c r="S17">
        <f t="shared" ca="1" si="0"/>
        <v>42986.749150000003</v>
      </c>
      <c r="T17">
        <f t="shared" ca="1" si="0"/>
        <v>42986.727890000002</v>
      </c>
      <c r="U17">
        <f t="shared" ca="1" si="0"/>
        <v>42986.743049999997</v>
      </c>
      <c r="W17">
        <f ca="1">总!E17</f>
        <v>42986.403050000001</v>
      </c>
      <c r="Y17">
        <f t="shared" ca="1" si="3"/>
        <v>7.6514892305356573E-6</v>
      </c>
      <c r="Z17">
        <f t="shared" ca="1" si="1"/>
        <v>1.0093191549339275E-5</v>
      </c>
      <c r="AA17">
        <f t="shared" ca="1" si="1"/>
        <v>9.2920079759421674E-6</v>
      </c>
      <c r="AB17">
        <f t="shared" ca="1" si="1"/>
        <v>6.2810558883641826E-6</v>
      </c>
      <c r="AC17">
        <f t="shared" ca="1" si="1"/>
        <v>9.2920079759421674E-6</v>
      </c>
      <c r="AD17">
        <f t="shared" ca="1" si="1"/>
        <v>7.9094777853600276E-6</v>
      </c>
      <c r="AE17">
        <f t="shared" ca="1" si="1"/>
        <v>8.4270833169492641E-6</v>
      </c>
      <c r="AF17">
        <f t="shared" ca="1" si="1"/>
        <v>8.0513831222377563E-6</v>
      </c>
      <c r="AG17">
        <f t="shared" ca="1" si="1"/>
        <v>7.5568081289167447E-6</v>
      </c>
      <c r="AH17">
        <f t="shared" ca="1" si="1"/>
        <v>7.9094777853600276E-6</v>
      </c>
      <c r="AJ17">
        <f t="shared" ca="1" si="4"/>
        <v>8.2463982758947287E-5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2.4359500000000001</v>
      </c>
      <c r="F18">
        <v>10</v>
      </c>
      <c r="H18" t="s">
        <v>27</v>
      </c>
      <c r="I18">
        <v>100</v>
      </c>
      <c r="J18">
        <v>0.7</v>
      </c>
      <c r="L18">
        <f t="shared" ca="1" si="2"/>
        <v>35791.907279999999</v>
      </c>
      <c r="M18">
        <f t="shared" ca="1" si="2"/>
        <v>35671.438750000001</v>
      </c>
      <c r="N18">
        <f t="shared" ca="1" si="2"/>
        <v>35640.26485</v>
      </c>
      <c r="O18">
        <f t="shared" ca="1" si="2"/>
        <v>36064.364580000001</v>
      </c>
      <c r="P18">
        <f t="shared" ca="1" si="2"/>
        <v>35708.700530000002</v>
      </c>
      <c r="Q18">
        <f t="shared" ca="1" si="2"/>
        <v>35973.38768</v>
      </c>
      <c r="R18">
        <f t="shared" ca="1" si="2"/>
        <v>36003.949439999997</v>
      </c>
      <c r="S18">
        <f t="shared" ca="1" si="2"/>
        <v>36076.792909999996</v>
      </c>
      <c r="T18">
        <f t="shared" ca="1" si="2"/>
        <v>35923.889470000002</v>
      </c>
      <c r="U18">
        <f t="shared" ca="1" si="2"/>
        <v>35796.963340000002</v>
      </c>
      <c r="W18">
        <f ca="1">总!E18</f>
        <v>35527.867389999999</v>
      </c>
      <c r="Y18">
        <f t="shared" ca="1" si="3"/>
        <v>7.431909354466886E-3</v>
      </c>
      <c r="Z18">
        <f t="shared" ca="1" si="3"/>
        <v>4.0410914177306531E-3</v>
      </c>
      <c r="AA18">
        <f t="shared" ca="1" si="3"/>
        <v>3.1636421844908305E-3</v>
      </c>
      <c r="AB18">
        <f t="shared" ca="1" si="3"/>
        <v>1.5100742865050473E-2</v>
      </c>
      <c r="AC18">
        <f t="shared" ca="1" si="3"/>
        <v>5.0898957152407474E-3</v>
      </c>
      <c r="AD18">
        <f t="shared" ca="1" si="3"/>
        <v>1.2540023444396232E-2</v>
      </c>
      <c r="AE18">
        <f t="shared" ca="1" si="3"/>
        <v>1.3400242822736939E-2</v>
      </c>
      <c r="AF18">
        <f t="shared" ca="1" si="3"/>
        <v>1.5450562060882458E-2</v>
      </c>
      <c r="AG18">
        <f t="shared" ca="1" si="3"/>
        <v>1.1146801344779576E-2</v>
      </c>
      <c r="AH18">
        <f t="shared" ca="1" si="3"/>
        <v>7.5742218649393197E-3</v>
      </c>
      <c r="AJ18">
        <f t="shared" ca="1" si="4"/>
        <v>9.4939133074714119E-2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2.48027</v>
      </c>
      <c r="F19">
        <v>10</v>
      </c>
      <c r="H19" t="s">
        <v>27</v>
      </c>
      <c r="I19">
        <v>100</v>
      </c>
      <c r="J19">
        <v>1</v>
      </c>
      <c r="L19">
        <f t="shared" ca="1" si="2"/>
        <v>35667.507700000002</v>
      </c>
      <c r="M19">
        <f t="shared" ca="1" si="2"/>
        <v>35667.303330000002</v>
      </c>
      <c r="N19">
        <f t="shared" ca="1" si="2"/>
        <v>35668.048470000002</v>
      </c>
      <c r="O19">
        <f t="shared" ca="1" si="2"/>
        <v>35640.556669999998</v>
      </c>
      <c r="P19">
        <f t="shared" ca="1" si="2"/>
        <v>35667.851799999997</v>
      </c>
      <c r="Q19">
        <f t="shared" ca="1" si="2"/>
        <v>35668.484770000003</v>
      </c>
      <c r="R19">
        <f t="shared" ca="1" si="2"/>
        <v>35667.303330000002</v>
      </c>
      <c r="S19">
        <f t="shared" ca="1" si="2"/>
        <v>35668.97838</v>
      </c>
      <c r="T19">
        <f t="shared" ca="1" si="2"/>
        <v>35667.715129999997</v>
      </c>
      <c r="U19">
        <f t="shared" ca="1" si="2"/>
        <v>35490.533329999998</v>
      </c>
      <c r="W19">
        <f ca="1">总!E19</f>
        <v>35450.177089999997</v>
      </c>
      <c r="Y19">
        <f t="shared" ca="1" si="3"/>
        <v>6.130593070050149E-3</v>
      </c>
      <c r="Z19">
        <f t="shared" ca="1" si="3"/>
        <v>6.1248280776925474E-3</v>
      </c>
      <c r="AA19">
        <f t="shared" ca="1" si="3"/>
        <v>6.1458474367244451E-3</v>
      </c>
      <c r="AB19">
        <f t="shared" ca="1" si="3"/>
        <v>5.3703421429086217E-3</v>
      </c>
      <c r="AC19">
        <f t="shared" ca="1" si="3"/>
        <v>6.1402996506159154E-3</v>
      </c>
      <c r="AD19">
        <f t="shared" ca="1" si="3"/>
        <v>6.158154850560307E-3</v>
      </c>
      <c r="AE19">
        <f t="shared" ca="1" si="3"/>
        <v>6.1248280776925474E-3</v>
      </c>
      <c r="AF19">
        <f t="shared" ca="1" si="3"/>
        <v>6.1720788994795708E-3</v>
      </c>
      <c r="AG19">
        <f t="shared" ca="1" si="3"/>
        <v>6.1364443807352355E-3</v>
      </c>
      <c r="AH19">
        <f t="shared" ca="1" si="3"/>
        <v>1.1383931848223381E-3</v>
      </c>
      <c r="AJ19">
        <f t="shared" ca="1" si="4"/>
        <v>5.5641809771281678E-2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2.3957000000000002</v>
      </c>
      <c r="F20">
        <v>10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2.7056200000000001</v>
      </c>
      <c r="F21">
        <v>11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675.38247999999999</v>
      </c>
      <c r="T21">
        <f t="shared" ca="1" si="2"/>
        <v>675.38611000000003</v>
      </c>
      <c r="U21">
        <f t="shared" ca="1" si="2"/>
        <v>675.38247999999999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2.468291961652075E-5</v>
      </c>
      <c r="AG21">
        <f t="shared" ca="1" si="3"/>
        <v>3.0057784536087472E-5</v>
      </c>
      <c r="AH21">
        <f t="shared" ca="1" si="3"/>
        <v>2.468291961652075E-5</v>
      </c>
      <c r="AJ21">
        <f t="shared" ca="1" si="4"/>
        <v>7.9423623769128975E-5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2.87818</v>
      </c>
      <c r="F22">
        <v>12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2.70025</v>
      </c>
      <c r="F23">
        <v>11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2.89839</v>
      </c>
      <c r="F24">
        <v>12</v>
      </c>
      <c r="H24" t="s">
        <v>1</v>
      </c>
      <c r="I24">
        <v>50</v>
      </c>
      <c r="J24">
        <v>0.7</v>
      </c>
      <c r="L24">
        <f t="shared" ca="1" si="2"/>
        <v>1009.4305900000001</v>
      </c>
      <c r="M24">
        <f t="shared" ca="1" si="2"/>
        <v>1016.20559</v>
      </c>
      <c r="N24">
        <f t="shared" ca="1" si="2"/>
        <v>1010.16201</v>
      </c>
      <c r="O24">
        <f t="shared" ca="1" si="2"/>
        <v>1003.8684</v>
      </c>
      <c r="P24">
        <f t="shared" ca="1" si="2"/>
        <v>1009.33311</v>
      </c>
      <c r="Q24">
        <f t="shared" ca="1" si="2"/>
        <v>1007.09876</v>
      </c>
      <c r="R24">
        <f t="shared" ca="1" si="2"/>
        <v>1009.43076</v>
      </c>
      <c r="S24">
        <f t="shared" ca="1" si="2"/>
        <v>1012.64239</v>
      </c>
      <c r="T24">
        <f t="shared" ca="1" si="2"/>
        <v>1010.9589999999999</v>
      </c>
      <c r="U24">
        <f t="shared" ca="1" si="2"/>
        <v>1010.90349</v>
      </c>
      <c r="W24">
        <f ca="1">总!E24</f>
        <v>1003.1772999999999</v>
      </c>
      <c r="Y24">
        <f t="shared" ca="1" si="3"/>
        <v>6.2334843501742976E-3</v>
      </c>
      <c r="Z24">
        <f t="shared" ca="1" si="3"/>
        <v>1.2987026321269515E-2</v>
      </c>
      <c r="AA24">
        <f t="shared" ca="1" si="3"/>
        <v>6.9625877698788283E-3</v>
      </c>
      <c r="AB24">
        <f t="shared" ca="1" si="3"/>
        <v>6.8891112268988327E-4</v>
      </c>
      <c r="AC24">
        <f t="shared" ca="1" si="3"/>
        <v>6.1363130924115689E-3</v>
      </c>
      <c r="AD24">
        <f t="shared" ca="1" si="3"/>
        <v>3.9090398078186423E-3</v>
      </c>
      <c r="AE24">
        <f t="shared" ca="1" si="3"/>
        <v>6.2336538117439642E-3</v>
      </c>
      <c r="AF24">
        <f t="shared" ca="1" si="3"/>
        <v>9.4351118192168345E-3</v>
      </c>
      <c r="AG24">
        <f t="shared" ca="1" si="3"/>
        <v>7.757053513870381E-3</v>
      </c>
      <c r="AH24">
        <f t="shared" ca="1" si="3"/>
        <v>7.7017193271818338E-3</v>
      </c>
      <c r="AJ24">
        <f t="shared" ca="1" si="4"/>
        <v>6.8044900936255745E-2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2.8873000000000002</v>
      </c>
      <c r="F25">
        <v>12</v>
      </c>
      <c r="H25" t="s">
        <v>1</v>
      </c>
      <c r="I25">
        <v>50</v>
      </c>
      <c r="J25">
        <v>1</v>
      </c>
      <c r="L25">
        <f t="shared" ca="1" si="2"/>
        <v>1001.5088500000001</v>
      </c>
      <c r="M25">
        <f t="shared" ca="1" si="2"/>
        <v>1004.66872</v>
      </c>
      <c r="N25">
        <f t="shared" ca="1" si="2"/>
        <v>1006.2718</v>
      </c>
      <c r="O25">
        <f t="shared" ca="1" si="2"/>
        <v>1004.8787</v>
      </c>
      <c r="P25">
        <f t="shared" ca="1" si="2"/>
        <v>1005.94947</v>
      </c>
      <c r="Q25">
        <f t="shared" ca="1" si="2"/>
        <v>1007.02891</v>
      </c>
      <c r="R25">
        <f t="shared" ca="1" si="2"/>
        <v>998.84369000000004</v>
      </c>
      <c r="S25">
        <f t="shared" ca="1" si="2"/>
        <v>998.42729999999995</v>
      </c>
      <c r="T25">
        <f t="shared" ca="1" si="2"/>
        <v>1000.44007</v>
      </c>
      <c r="U25">
        <f t="shared" ca="1" si="2"/>
        <v>999.29332999999997</v>
      </c>
      <c r="W25">
        <f ca="1">总!E25</f>
        <v>993.28806999999995</v>
      </c>
      <c r="Y25">
        <f t="shared" ca="1" si="3"/>
        <v>8.2763301486144941E-3</v>
      </c>
      <c r="Z25">
        <f t="shared" ca="1" si="3"/>
        <v>1.145755228893473E-2</v>
      </c>
      <c r="AA25">
        <f t="shared" ca="1" si="3"/>
        <v>1.3071464756442748E-2</v>
      </c>
      <c r="AB25">
        <f t="shared" ca="1" si="3"/>
        <v>1.1668951183517217E-2</v>
      </c>
      <c r="AC25">
        <f t="shared" ca="1" si="3"/>
        <v>1.2746956680955679E-2</v>
      </c>
      <c r="AD25">
        <f t="shared" ca="1" si="3"/>
        <v>1.383369076405E-2</v>
      </c>
      <c r="AE25">
        <f t="shared" ca="1" si="3"/>
        <v>5.5931609044696275E-3</v>
      </c>
      <c r="AF25">
        <f t="shared" ca="1" si="3"/>
        <v>5.1739572388098832E-3</v>
      </c>
      <c r="AG25">
        <f t="shared" ca="1" si="3"/>
        <v>7.2003280981720076E-3</v>
      </c>
      <c r="AH25">
        <f t="shared" ca="1" si="3"/>
        <v>6.0458392498361742E-3</v>
      </c>
      <c r="AJ25">
        <f t="shared" ca="1" si="4"/>
        <v>9.5068231313802556E-2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2.8915500000000001</v>
      </c>
      <c r="F26">
        <v>12</v>
      </c>
      <c r="H26" t="s">
        <v>1</v>
      </c>
      <c r="I26">
        <v>100</v>
      </c>
      <c r="J26">
        <v>0.4</v>
      </c>
      <c r="L26">
        <f t="shared" ca="1" si="2"/>
        <v>1832.91129</v>
      </c>
      <c r="M26">
        <f t="shared" ca="1" si="2"/>
        <v>1811.65813</v>
      </c>
      <c r="N26">
        <f t="shared" ca="1" si="2"/>
        <v>1830.0543299999999</v>
      </c>
      <c r="O26">
        <f t="shared" ca="1" si="2"/>
        <v>1824.6515300000001</v>
      </c>
      <c r="P26">
        <f t="shared" ca="1" si="2"/>
        <v>1821.0947799999999</v>
      </c>
      <c r="Q26">
        <f t="shared" ca="1" si="2"/>
        <v>1811.50449</v>
      </c>
      <c r="R26">
        <f t="shared" ca="1" si="2"/>
        <v>1830.6640400000001</v>
      </c>
      <c r="S26">
        <f t="shared" ca="1" si="2"/>
        <v>1872.75152</v>
      </c>
      <c r="T26">
        <f t="shared" ca="1" si="2"/>
        <v>1822.9984099999999</v>
      </c>
      <c r="U26">
        <f t="shared" ca="1" si="2"/>
        <v>1817.0579600000001</v>
      </c>
      <c r="W26">
        <f ca="1">总!E26</f>
        <v>1799.34375</v>
      </c>
      <c r="Y26">
        <f t="shared" ca="1" si="3"/>
        <v>1.8655434793935294E-2</v>
      </c>
      <c r="Z26">
        <f t="shared" ca="1" si="3"/>
        <v>6.8438173639695189E-3</v>
      </c>
      <c r="AA26">
        <f t="shared" ca="1" si="3"/>
        <v>1.7067655916219421E-2</v>
      </c>
      <c r="AB26">
        <f t="shared" ca="1" si="3"/>
        <v>1.4065005644419024E-2</v>
      </c>
      <c r="AC26">
        <f t="shared" ca="1" si="3"/>
        <v>1.2088312752913333E-2</v>
      </c>
      <c r="AD26">
        <f t="shared" ca="1" si="3"/>
        <v>6.7584306778513178E-3</v>
      </c>
      <c r="AE26">
        <f t="shared" ca="1" si="3"/>
        <v>1.7406507233540067E-2</v>
      </c>
      <c r="AF26">
        <f t="shared" ca="1" si="3"/>
        <v>4.0796968339151439E-2</v>
      </c>
      <c r="AG26">
        <f t="shared" ca="1" si="3"/>
        <v>1.314627068896642E-2</v>
      </c>
      <c r="AH26">
        <f t="shared" ca="1" si="3"/>
        <v>9.8448170339881375E-3</v>
      </c>
      <c r="AJ26">
        <f t="shared" ca="1" si="4"/>
        <v>0.15667322044495396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2.7299000000000002</v>
      </c>
      <c r="F27">
        <v>11</v>
      </c>
      <c r="H27" t="s">
        <v>1</v>
      </c>
      <c r="I27">
        <v>100</v>
      </c>
      <c r="J27">
        <v>0.7</v>
      </c>
      <c r="L27">
        <f t="shared" ca="1" si="2"/>
        <v>1763.82491</v>
      </c>
      <c r="M27">
        <f t="shared" ca="1" si="2"/>
        <v>1766.10987</v>
      </c>
      <c r="N27">
        <f t="shared" ca="1" si="2"/>
        <v>1767.3169499999999</v>
      </c>
      <c r="O27">
        <f t="shared" ca="1" si="2"/>
        <v>1772.1364100000001</v>
      </c>
      <c r="P27">
        <f t="shared" ca="1" si="2"/>
        <v>1776.1139499999999</v>
      </c>
      <c r="Q27">
        <f t="shared" ca="1" si="2"/>
        <v>1772.7101500000001</v>
      </c>
      <c r="R27">
        <f t="shared" ca="1" si="2"/>
        <v>1773.5982100000001</v>
      </c>
      <c r="S27">
        <f t="shared" ca="1" si="2"/>
        <v>1772.9339199999999</v>
      </c>
      <c r="T27">
        <f t="shared" ca="1" si="2"/>
        <v>1769.4948199999999</v>
      </c>
      <c r="U27">
        <f t="shared" ca="1" si="2"/>
        <v>1773.91489</v>
      </c>
      <c r="W27">
        <f ca="1">总!E27</f>
        <v>1760.1990699999999</v>
      </c>
      <c r="Y27">
        <f t="shared" ca="1" si="3"/>
        <v>2.0599033721794622E-3</v>
      </c>
      <c r="Z27">
        <f t="shared" ca="1" si="3"/>
        <v>3.3580292710869964E-3</v>
      </c>
      <c r="AA27">
        <f t="shared" ca="1" si="3"/>
        <v>4.043792614888732E-3</v>
      </c>
      <c r="AB27">
        <f t="shared" ca="1" si="3"/>
        <v>6.7818124685182215E-3</v>
      </c>
      <c r="AC27">
        <f t="shared" ca="1" si="3"/>
        <v>9.0415227863971312E-3</v>
      </c>
      <c r="AD27">
        <f t="shared" ca="1" si="3"/>
        <v>7.1077642371440526E-3</v>
      </c>
      <c r="AE27">
        <f t="shared" ca="1" si="3"/>
        <v>7.6122867170928662E-3</v>
      </c>
      <c r="AF27">
        <f t="shared" ca="1" si="3"/>
        <v>7.2348919034482002E-3</v>
      </c>
      <c r="AG27">
        <f t="shared" ca="1" si="3"/>
        <v>5.2810788043422836E-3</v>
      </c>
      <c r="AH27">
        <f t="shared" ca="1" si="3"/>
        <v>7.7921981858563999E-3</v>
      </c>
      <c r="AJ27">
        <f t="shared" ca="1" si="4"/>
        <v>6.031328036095434E-2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2.88185</v>
      </c>
      <c r="F28">
        <v>12</v>
      </c>
      <c r="H28" t="s">
        <v>1</v>
      </c>
      <c r="I28">
        <v>100</v>
      </c>
      <c r="J28">
        <v>1</v>
      </c>
      <c r="L28">
        <f t="shared" ca="1" si="2"/>
        <v>1758.82375</v>
      </c>
      <c r="M28">
        <f t="shared" ca="1" si="2"/>
        <v>1763.8194000000001</v>
      </c>
      <c r="N28">
        <f t="shared" ca="1" si="2"/>
        <v>1762.44919</v>
      </c>
      <c r="O28">
        <f t="shared" ca="1" si="2"/>
        <v>1764.3808300000001</v>
      </c>
      <c r="P28">
        <f t="shared" ca="1" si="2"/>
        <v>1761.2067099999999</v>
      </c>
      <c r="Q28">
        <f t="shared" ca="1" si="2"/>
        <v>1768.0494699999999</v>
      </c>
      <c r="R28">
        <f t="shared" ca="1" si="2"/>
        <v>1765.5384200000001</v>
      </c>
      <c r="S28">
        <f t="shared" ca="1" si="2"/>
        <v>1768.5010500000001</v>
      </c>
      <c r="T28">
        <f t="shared" ca="1" si="2"/>
        <v>1760.7018</v>
      </c>
      <c r="U28">
        <f t="shared" ca="1" si="2"/>
        <v>1764.6466700000001</v>
      </c>
      <c r="W28">
        <f ca="1">总!E28</f>
        <v>1756.3333299999999</v>
      </c>
      <c r="Y28">
        <f t="shared" ca="1" si="3"/>
        <v>1.4179654610324373E-3</v>
      </c>
      <c r="Z28">
        <f t="shared" ca="1" si="3"/>
        <v>4.2623287232157435E-3</v>
      </c>
      <c r="AA28">
        <f t="shared" ca="1" si="3"/>
        <v>3.4821749923746605E-3</v>
      </c>
      <c r="AB28">
        <f t="shared" ca="1" si="3"/>
        <v>4.5819890009148366E-3</v>
      </c>
      <c r="AC28">
        <f t="shared" ca="1" si="3"/>
        <v>2.7747466365054961E-3</v>
      </c>
      <c r="AD28">
        <f t="shared" ca="1" si="3"/>
        <v>6.6707952299692426E-3</v>
      </c>
      <c r="AE28">
        <f t="shared" ca="1" si="3"/>
        <v>5.2410837070433289E-3</v>
      </c>
      <c r="AF28">
        <f t="shared" ca="1" si="3"/>
        <v>6.9279104325829458E-3</v>
      </c>
      <c r="AG28">
        <f t="shared" ca="1" si="3"/>
        <v>2.4872670383133456E-3</v>
      </c>
      <c r="AH28">
        <f t="shared" ca="1" si="3"/>
        <v>4.7333497907257466E-3</v>
      </c>
      <c r="AJ28">
        <f t="shared" ca="1" si="4"/>
        <v>4.2579611012677779E-2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2.8984000000000001</v>
      </c>
      <c r="F29">
        <v>12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2.6926899999999998</v>
      </c>
      <c r="F30">
        <v>11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3.2590400000000002</v>
      </c>
      <c r="F31">
        <v>2</v>
      </c>
      <c r="H31" t="s">
        <v>0</v>
      </c>
      <c r="I31">
        <v>25</v>
      </c>
      <c r="J31">
        <v>1</v>
      </c>
      <c r="L31">
        <f t="shared" ca="1" si="2"/>
        <v>28.546240000000001</v>
      </c>
      <c r="M31">
        <f t="shared" ca="1" si="2"/>
        <v>28.546240000000001</v>
      </c>
      <c r="N31">
        <f t="shared" ca="1" si="2"/>
        <v>28.504100000000001</v>
      </c>
      <c r="O31">
        <f t="shared" ca="1" si="2"/>
        <v>28.554099999999998</v>
      </c>
      <c r="P31">
        <f t="shared" ca="1" si="2"/>
        <v>28.546240000000001</v>
      </c>
      <c r="Q31">
        <f t="shared" ca="1" si="2"/>
        <v>28.504100000000001</v>
      </c>
      <c r="R31">
        <f t="shared" ca="1" si="2"/>
        <v>28.546240000000001</v>
      </c>
      <c r="S31">
        <f t="shared" ca="1" si="2"/>
        <v>28.514099999999999</v>
      </c>
      <c r="T31">
        <f t="shared" ca="1" si="2"/>
        <v>28.587009999999999</v>
      </c>
      <c r="U31">
        <f t="shared" ca="1" si="2"/>
        <v>28.587009999999999</v>
      </c>
      <c r="W31">
        <f ca="1">总!E31</f>
        <v>28.504100000000001</v>
      </c>
      <c r="Y31">
        <f t="shared" ca="1" si="3"/>
        <v>1.4783838114516804E-3</v>
      </c>
      <c r="Z31">
        <f t="shared" ca="1" si="3"/>
        <v>1.4783838114516804E-3</v>
      </c>
      <c r="AA31">
        <f t="shared" ca="1" si="3"/>
        <v>0</v>
      </c>
      <c r="AB31">
        <f t="shared" ca="1" si="3"/>
        <v>1.754133615865688E-3</v>
      </c>
      <c r="AC31">
        <f t="shared" ca="1" si="3"/>
        <v>1.4783838114516804E-3</v>
      </c>
      <c r="AD31">
        <f t="shared" ca="1" si="3"/>
        <v>0</v>
      </c>
      <c r="AE31">
        <f t="shared" ca="1" si="3"/>
        <v>1.4783838114516804E-3</v>
      </c>
      <c r="AF31">
        <f t="shared" ca="1" si="3"/>
        <v>3.5082672317308776E-4</v>
      </c>
      <c r="AG31">
        <f t="shared" ca="1" si="3"/>
        <v>2.9087043618285882E-3</v>
      </c>
      <c r="AH31">
        <f t="shared" ca="1" si="3"/>
        <v>2.9087043618285882E-3</v>
      </c>
      <c r="AJ31">
        <f t="shared" ca="1" si="4"/>
        <v>1.3835904308502673E-2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3.2359499999999999</v>
      </c>
      <c r="F32">
        <v>2</v>
      </c>
      <c r="H32" t="s">
        <v>0</v>
      </c>
      <c r="I32">
        <v>50</v>
      </c>
      <c r="J32">
        <v>0.4</v>
      </c>
      <c r="L32">
        <f t="shared" ca="1" si="2"/>
        <v>56.78134</v>
      </c>
      <c r="M32">
        <f t="shared" ca="1" si="2"/>
        <v>56.901339999999998</v>
      </c>
      <c r="N32">
        <f t="shared" ca="1" si="2"/>
        <v>56.901339999999998</v>
      </c>
      <c r="O32">
        <f t="shared" ca="1" si="2"/>
        <v>56.901339999999998</v>
      </c>
      <c r="P32">
        <f t="shared" ca="1" si="2"/>
        <v>56.568240000000003</v>
      </c>
      <c r="Q32">
        <f t="shared" ca="1" si="2"/>
        <v>56.79166</v>
      </c>
      <c r="R32">
        <f t="shared" ca="1" si="2"/>
        <v>56.901339999999998</v>
      </c>
      <c r="S32">
        <f t="shared" ca="1" si="2"/>
        <v>56.53134</v>
      </c>
      <c r="T32">
        <f t="shared" ca="1" si="2"/>
        <v>56.901339999999998</v>
      </c>
      <c r="U32">
        <f t="shared" ca="1" si="2"/>
        <v>56.511339999999997</v>
      </c>
      <c r="W32">
        <f ca="1">总!E32</f>
        <v>56.381340000000002</v>
      </c>
      <c r="Y32">
        <f t="shared" ca="1" si="3"/>
        <v>7.0945458195920599E-3</v>
      </c>
      <c r="Z32">
        <f t="shared" ca="1" si="3"/>
        <v>9.2229095654696395E-3</v>
      </c>
      <c r="AA32">
        <f t="shared" ca="1" si="3"/>
        <v>9.2229095654696395E-3</v>
      </c>
      <c r="AB32">
        <f t="shared" ca="1" si="3"/>
        <v>9.2229095654696395E-3</v>
      </c>
      <c r="AC32">
        <f t="shared" ca="1" si="3"/>
        <v>3.3149265342044265E-3</v>
      </c>
      <c r="AD32">
        <f t="shared" ca="1" si="3"/>
        <v>7.2775851017375373E-3</v>
      </c>
      <c r="AE32">
        <f t="shared" ca="1" si="3"/>
        <v>9.2229095654696395E-3</v>
      </c>
      <c r="AF32">
        <f t="shared" ca="1" si="3"/>
        <v>2.6604546823470066E-3</v>
      </c>
      <c r="AG32">
        <f t="shared" ca="1" si="3"/>
        <v>9.2229095654696395E-3</v>
      </c>
      <c r="AH32">
        <f t="shared" ca="1" si="3"/>
        <v>2.305727391367347E-3</v>
      </c>
      <c r="AJ32">
        <f t="shared" ca="1" si="4"/>
        <v>6.8767787356596569E-2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3.2610000000000001</v>
      </c>
      <c r="F33">
        <v>2</v>
      </c>
      <c r="H33" t="s">
        <v>0</v>
      </c>
      <c r="I33">
        <v>50</v>
      </c>
      <c r="J33">
        <v>0.7</v>
      </c>
      <c r="L33">
        <f t="shared" ca="1" si="2"/>
        <v>53.544980000000002</v>
      </c>
      <c r="M33">
        <f t="shared" ca="1" si="2"/>
        <v>53.444980000000001</v>
      </c>
      <c r="N33">
        <f t="shared" ca="1" si="2"/>
        <v>53.584980000000002</v>
      </c>
      <c r="O33">
        <f t="shared" ca="1" si="2"/>
        <v>53.444980000000001</v>
      </c>
      <c r="P33">
        <f t="shared" ca="1" si="2"/>
        <v>53.724980000000002</v>
      </c>
      <c r="Q33">
        <f t="shared" ca="1" si="2"/>
        <v>53.584980000000002</v>
      </c>
      <c r="R33">
        <f t="shared" ca="1" si="2"/>
        <v>53.59498</v>
      </c>
      <c r="S33">
        <f t="shared" ca="1" si="2"/>
        <v>55.924660000000003</v>
      </c>
      <c r="T33">
        <f t="shared" ca="1" si="2"/>
        <v>53.754980000000003</v>
      </c>
      <c r="U33">
        <f t="shared" ca="1" si="2"/>
        <v>53.354979999999998</v>
      </c>
      <c r="W33">
        <f ca="1">总!E33</f>
        <v>53.30498</v>
      </c>
      <c r="Y33">
        <f t="shared" ca="1" si="3"/>
        <v>4.5023935849896578E-3</v>
      </c>
      <c r="Z33">
        <f t="shared" ca="1" si="3"/>
        <v>2.6263962579106226E-3</v>
      </c>
      <c r="AA33">
        <f t="shared" ca="1" si="3"/>
        <v>5.2527925158212451E-3</v>
      </c>
      <c r="AB33">
        <f t="shared" ca="1" si="3"/>
        <v>2.6263962579106226E-3</v>
      </c>
      <c r="AC33">
        <f t="shared" ca="1" si="3"/>
        <v>7.8791887737318673E-3</v>
      </c>
      <c r="AD33">
        <f t="shared" ca="1" si="3"/>
        <v>5.2527925158212451E-3</v>
      </c>
      <c r="AE33">
        <f t="shared" ca="1" si="3"/>
        <v>5.4403922485291084E-3</v>
      </c>
      <c r="AF33">
        <f t="shared" ca="1" si="3"/>
        <v>4.9145126778023414E-2</v>
      </c>
      <c r="AG33">
        <f t="shared" ca="1" si="3"/>
        <v>8.4419879718555906E-3</v>
      </c>
      <c r="AH33">
        <f t="shared" ca="1" si="3"/>
        <v>9.3799866353945082E-4</v>
      </c>
      <c r="AJ33">
        <f t="shared" ca="1" si="4"/>
        <v>9.2105465568132844E-2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3.2653799999999999</v>
      </c>
      <c r="F34">
        <v>2</v>
      </c>
      <c r="H34" t="s">
        <v>0</v>
      </c>
      <c r="I34">
        <v>50</v>
      </c>
      <c r="J34">
        <v>1</v>
      </c>
      <c r="L34">
        <f t="shared" ca="1" si="2"/>
        <v>53.13749</v>
      </c>
      <c r="M34">
        <f t="shared" ca="1" si="2"/>
        <v>53.437489999999997</v>
      </c>
      <c r="N34">
        <f t="shared" ca="1" si="2"/>
        <v>53.417490000000001</v>
      </c>
      <c r="O34">
        <f t="shared" ca="1" si="2"/>
        <v>53.267490000000002</v>
      </c>
      <c r="P34">
        <f t="shared" ca="1" si="2"/>
        <v>53.427489999999999</v>
      </c>
      <c r="Q34">
        <f t="shared" ca="1" si="2"/>
        <v>53.357489999999999</v>
      </c>
      <c r="R34">
        <f t="shared" ca="1" si="2"/>
        <v>53.257489999999997</v>
      </c>
      <c r="S34">
        <f t="shared" ca="1" si="2"/>
        <v>53.247489999999999</v>
      </c>
      <c r="T34">
        <f t="shared" ca="1" si="2"/>
        <v>53.317489999999999</v>
      </c>
      <c r="U34">
        <f t="shared" ca="1" si="2"/>
        <v>53.437489999999997</v>
      </c>
      <c r="W34">
        <f ca="1">总!E34</f>
        <v>53.09957</v>
      </c>
      <c r="Y34">
        <f t="shared" ca="1" si="3"/>
        <v>7.1413007675956192E-4</v>
      </c>
      <c r="Z34">
        <f t="shared" ca="1" si="3"/>
        <v>6.3638933422624118E-3</v>
      </c>
      <c r="AA34">
        <f t="shared" ca="1" si="3"/>
        <v>5.9872424578956262E-3</v>
      </c>
      <c r="AB34">
        <f t="shared" ca="1" si="3"/>
        <v>3.1623608251442016E-3</v>
      </c>
      <c r="AC34">
        <f t="shared" ca="1" si="3"/>
        <v>6.175567900079019E-3</v>
      </c>
      <c r="AD34">
        <f t="shared" ca="1" si="3"/>
        <v>4.8572898047950031E-3</v>
      </c>
      <c r="AE34">
        <f t="shared" ca="1" si="3"/>
        <v>2.9740353829606752E-3</v>
      </c>
      <c r="AF34">
        <f t="shared" ca="1" si="3"/>
        <v>2.7857099407772824E-3</v>
      </c>
      <c r="AG34">
        <f t="shared" ca="1" si="3"/>
        <v>4.1039880360612983E-3</v>
      </c>
      <c r="AH34">
        <f t="shared" ca="1" si="3"/>
        <v>6.3638933422624118E-3</v>
      </c>
      <c r="AJ34">
        <f t="shared" ca="1" si="4"/>
        <v>4.3488111108997488E-2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3.2174900000000002</v>
      </c>
      <c r="F35">
        <v>2</v>
      </c>
      <c r="H35" t="s">
        <v>0</v>
      </c>
      <c r="I35">
        <v>100</v>
      </c>
      <c r="J35">
        <v>0.4</v>
      </c>
      <c r="L35">
        <f t="shared" ca="1" si="2"/>
        <v>148.25829999999999</v>
      </c>
      <c r="M35">
        <f t="shared" ca="1" si="2"/>
        <v>148.2483</v>
      </c>
      <c r="N35">
        <f t="shared" ca="1" si="2"/>
        <v>148.24080000000001</v>
      </c>
      <c r="O35">
        <f t="shared" ca="1" si="2"/>
        <v>148.20747</v>
      </c>
      <c r="P35">
        <f t="shared" ca="1" si="2"/>
        <v>148.22163</v>
      </c>
      <c r="Q35">
        <f t="shared" ca="1" si="2"/>
        <v>148.25496000000001</v>
      </c>
      <c r="R35">
        <f t="shared" ca="1" si="2"/>
        <v>148.25617</v>
      </c>
      <c r="S35">
        <f t="shared" ca="1" si="2"/>
        <v>148.29830000000001</v>
      </c>
      <c r="T35">
        <f t="shared" ca="1" si="2"/>
        <v>148.23830000000001</v>
      </c>
      <c r="U35">
        <f t="shared" ca="1" si="2"/>
        <v>148.24746999999999</v>
      </c>
      <c r="W35">
        <f ca="1">总!E35</f>
        <v>148.15163000000001</v>
      </c>
      <c r="Y35">
        <f t="shared" ca="1" si="3"/>
        <v>7.2000557806876529E-4</v>
      </c>
      <c r="Z35">
        <f t="shared" ca="1" si="3"/>
        <v>6.5250716445029277E-4</v>
      </c>
      <c r="AA35">
        <f t="shared" ca="1" si="3"/>
        <v>6.0188335423643836E-4</v>
      </c>
      <c r="AB35">
        <f t="shared" ca="1" si="3"/>
        <v>3.7691114164582073E-4</v>
      </c>
      <c r="AC35">
        <f t="shared" ca="1" si="3"/>
        <v>4.7248889532969143E-4</v>
      </c>
      <c r="AD35">
        <f t="shared" ca="1" si="3"/>
        <v>6.97461107920309E-4</v>
      </c>
      <c r="AE35">
        <f t="shared" ca="1" si="3"/>
        <v>7.056284159680582E-4</v>
      </c>
      <c r="AF35">
        <f t="shared" ca="1" si="3"/>
        <v>9.8999923254303917E-4</v>
      </c>
      <c r="AG35">
        <f t="shared" ca="1" si="3"/>
        <v>5.8500875083182025E-4</v>
      </c>
      <c r="AH35">
        <f t="shared" ca="1" si="3"/>
        <v>6.4690479611990276E-4</v>
      </c>
      <c r="AJ35">
        <f t="shared" ca="1" si="4"/>
        <v>6.4487984371141387E-3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3.2549800000000002</v>
      </c>
      <c r="F36">
        <v>2</v>
      </c>
      <c r="H36" t="s">
        <v>0</v>
      </c>
      <c r="I36">
        <v>100</v>
      </c>
      <c r="J36">
        <v>0.7</v>
      </c>
      <c r="L36">
        <f t="shared" ca="1" si="2"/>
        <v>107.80003000000001</v>
      </c>
      <c r="M36">
        <f t="shared" ca="1" si="2"/>
        <v>107.78525</v>
      </c>
      <c r="N36">
        <f t="shared" ca="1" si="2"/>
        <v>107.82919</v>
      </c>
      <c r="O36">
        <f t="shared" ca="1" si="2"/>
        <v>107.83586</v>
      </c>
      <c r="P36">
        <f t="shared" ca="1" si="2"/>
        <v>107.7517</v>
      </c>
      <c r="Q36">
        <f t="shared" ca="1" si="2"/>
        <v>107.77670000000001</v>
      </c>
      <c r="R36">
        <f t="shared" ca="1" si="2"/>
        <v>107.80753</v>
      </c>
      <c r="S36">
        <f t="shared" ca="1" si="2"/>
        <v>107.7783</v>
      </c>
      <c r="T36">
        <f t="shared" ca="1" si="2"/>
        <v>107.80419000000001</v>
      </c>
      <c r="U36">
        <f t="shared" ca="1" si="2"/>
        <v>107.75337</v>
      </c>
      <c r="W36">
        <f ca="1">总!E36</f>
        <v>107.70586</v>
      </c>
      <c r="Y36">
        <f t="shared" ca="1" si="3"/>
        <v>8.7432568664328402E-4</v>
      </c>
      <c r="Z36">
        <f t="shared" ca="1" si="3"/>
        <v>7.3710009836051285E-4</v>
      </c>
      <c r="AA36">
        <f t="shared" ca="1" si="3"/>
        <v>1.1450630448519303E-3</v>
      </c>
      <c r="AB36">
        <f t="shared" ca="1" si="3"/>
        <v>1.206990965951114E-3</v>
      </c>
      <c r="AC36">
        <f t="shared" ca="1" si="3"/>
        <v>4.25603583686146E-4</v>
      </c>
      <c r="AD36">
        <f t="shared" ca="1" si="3"/>
        <v>6.5771723098449807E-4</v>
      </c>
      <c r="AE36">
        <f t="shared" ca="1" si="3"/>
        <v>9.4395978083271041E-4</v>
      </c>
      <c r="AF36">
        <f t="shared" ca="1" si="3"/>
        <v>6.725725044115546E-4</v>
      </c>
      <c r="AG36">
        <f t="shared" ca="1" si="3"/>
        <v>9.1294939755371014E-4</v>
      </c>
      <c r="AH36">
        <f t="shared" ca="1" si="3"/>
        <v>4.4110877532571211E-4</v>
      </c>
      <c r="AJ36">
        <f t="shared" ca="1" si="4"/>
        <v>8.0173910686011738E-3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3.2854199999999998</v>
      </c>
      <c r="F37">
        <v>2</v>
      </c>
      <c r="H37" t="s">
        <v>0</v>
      </c>
      <c r="I37">
        <v>100</v>
      </c>
      <c r="J37">
        <v>1</v>
      </c>
      <c r="L37">
        <f t="shared" ca="1" si="2"/>
        <v>103.85337</v>
      </c>
      <c r="M37">
        <f t="shared" ca="1" si="2"/>
        <v>104.00251</v>
      </c>
      <c r="N37">
        <f t="shared" ca="1" si="2"/>
        <v>103.97919</v>
      </c>
      <c r="O37">
        <f t="shared" ca="1" si="2"/>
        <v>103.99003</v>
      </c>
      <c r="P37">
        <f t="shared" ca="1" si="2"/>
        <v>103.9387</v>
      </c>
      <c r="Q37">
        <f t="shared" ca="1" si="2"/>
        <v>103.97264</v>
      </c>
      <c r="R37">
        <f t="shared" ca="1" si="2"/>
        <v>103.92503000000001</v>
      </c>
      <c r="S37">
        <f t="shared" ca="1" si="2"/>
        <v>103.92586</v>
      </c>
      <c r="T37">
        <f t="shared" ca="1" si="2"/>
        <v>103.9517</v>
      </c>
      <c r="U37">
        <f t="shared" ca="1" si="2"/>
        <v>103.94837</v>
      </c>
      <c r="W37">
        <f ca="1">总!E37</f>
        <v>103.83503</v>
      </c>
      <c r="Y37">
        <f t="shared" ca="1" si="3"/>
        <v>1.7662632735787639E-4</v>
      </c>
      <c r="Z37">
        <f t="shared" ca="1" si="3"/>
        <v>1.6129431464506499E-3</v>
      </c>
      <c r="AA37">
        <f t="shared" ca="1" si="3"/>
        <v>1.3883561260588011E-3</v>
      </c>
      <c r="AB37">
        <f t="shared" ca="1" si="3"/>
        <v>1.4927524940282785E-3</v>
      </c>
      <c r="AC37">
        <f t="shared" ca="1" si="3"/>
        <v>9.9841065197355775E-4</v>
      </c>
      <c r="AD37">
        <f t="shared" ca="1" si="3"/>
        <v>1.3252752948595009E-3</v>
      </c>
      <c r="AE37">
        <f t="shared" ca="1" si="3"/>
        <v>8.6675951266160765E-4</v>
      </c>
      <c r="AF37">
        <f t="shared" ca="1" si="3"/>
        <v>8.7475296150053459E-4</v>
      </c>
      <c r="AG37">
        <f t="shared" ca="1" si="3"/>
        <v>1.1236092482469467E-3</v>
      </c>
      <c r="AH37">
        <f t="shared" ca="1" si="3"/>
        <v>1.0915391462784166E-3</v>
      </c>
      <c r="AJ37">
        <f t="shared" ca="1" si="4"/>
        <v>1.0951024909416171E-2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3.2703700000000002</v>
      </c>
      <c r="F38">
        <v>2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3.2445400000000002</v>
      </c>
      <c r="F39">
        <v>2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3.28851</v>
      </c>
      <c r="F40">
        <v>2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6.1413500000000001</v>
      </c>
      <c r="F41">
        <v>11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6.1461100000000002</v>
      </c>
      <c r="F42">
        <v>11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6.1519599999999999</v>
      </c>
      <c r="F43">
        <v>11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5.7056800000000001</v>
      </c>
      <c r="F44">
        <v>10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6.1493200000000003</v>
      </c>
      <c r="F45">
        <v>11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6.1265200000000002</v>
      </c>
      <c r="F46">
        <v>11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6.1364799999999997</v>
      </c>
      <c r="F47">
        <v>11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6.1810700000000001</v>
      </c>
      <c r="F48">
        <v>11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6.1729399999999996</v>
      </c>
      <c r="F49">
        <v>11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6.1736399999999998</v>
      </c>
      <c r="F50">
        <v>11</v>
      </c>
    </row>
    <row r="51" spans="1:6">
      <c r="A51" t="s">
        <v>80</v>
      </c>
      <c r="B51">
        <v>50</v>
      </c>
      <c r="C51">
        <v>1</v>
      </c>
      <c r="D51">
        <v>181.90479999999999</v>
      </c>
      <c r="E51">
        <v>7.7429399999999999</v>
      </c>
      <c r="F51">
        <v>16</v>
      </c>
    </row>
    <row r="52" spans="1:6">
      <c r="A52" t="s">
        <v>80</v>
      </c>
      <c r="B52">
        <v>50</v>
      </c>
      <c r="C52">
        <v>1</v>
      </c>
      <c r="D52">
        <v>182.34269</v>
      </c>
      <c r="E52">
        <v>7.8285499999999999</v>
      </c>
      <c r="F52">
        <v>16</v>
      </c>
    </row>
    <row r="53" spans="1:6">
      <c r="A53" t="s">
        <v>80</v>
      </c>
      <c r="B53">
        <v>50</v>
      </c>
      <c r="C53">
        <v>1</v>
      </c>
      <c r="D53">
        <v>182.34583000000001</v>
      </c>
      <c r="E53">
        <v>7.4577200000000001</v>
      </c>
      <c r="F53">
        <v>15</v>
      </c>
    </row>
    <row r="54" spans="1:6">
      <c r="A54" t="s">
        <v>80</v>
      </c>
      <c r="B54">
        <v>50</v>
      </c>
      <c r="C54">
        <v>1</v>
      </c>
      <c r="D54">
        <v>183.51667</v>
      </c>
      <c r="E54">
        <v>7.5018700000000003</v>
      </c>
      <c r="F54">
        <v>15</v>
      </c>
    </row>
    <row r="55" spans="1:6">
      <c r="A55" t="s">
        <v>80</v>
      </c>
      <c r="B55">
        <v>50</v>
      </c>
      <c r="C55">
        <v>1</v>
      </c>
      <c r="D55">
        <v>182.34583000000001</v>
      </c>
      <c r="E55">
        <v>7.4602500000000003</v>
      </c>
      <c r="F55">
        <v>15</v>
      </c>
    </row>
    <row r="56" spans="1:6">
      <c r="A56" t="s">
        <v>80</v>
      </c>
      <c r="B56">
        <v>50</v>
      </c>
      <c r="C56">
        <v>1</v>
      </c>
      <c r="D56">
        <v>182.80667</v>
      </c>
      <c r="E56">
        <v>7.7992600000000003</v>
      </c>
      <c r="F56">
        <v>16</v>
      </c>
    </row>
    <row r="57" spans="1:6">
      <c r="A57" t="s">
        <v>80</v>
      </c>
      <c r="B57">
        <v>50</v>
      </c>
      <c r="C57">
        <v>1</v>
      </c>
      <c r="D57">
        <v>182.51284999999999</v>
      </c>
      <c r="E57">
        <v>7.7730699999999997</v>
      </c>
      <c r="F57">
        <v>16</v>
      </c>
    </row>
    <row r="58" spans="1:6">
      <c r="A58" t="s">
        <v>80</v>
      </c>
      <c r="B58">
        <v>50</v>
      </c>
      <c r="C58">
        <v>1</v>
      </c>
      <c r="D58">
        <v>182.08484000000001</v>
      </c>
      <c r="E58">
        <v>7.4384699999999997</v>
      </c>
      <c r="F58">
        <v>15</v>
      </c>
    </row>
    <row r="59" spans="1:6">
      <c r="A59" t="s">
        <v>80</v>
      </c>
      <c r="B59">
        <v>50</v>
      </c>
      <c r="C59">
        <v>1</v>
      </c>
      <c r="D59">
        <v>183.50333000000001</v>
      </c>
      <c r="E59">
        <v>7.7553099999999997</v>
      </c>
      <c r="F59">
        <v>16</v>
      </c>
    </row>
    <row r="60" spans="1:6">
      <c r="A60" t="s">
        <v>80</v>
      </c>
      <c r="B60">
        <v>50</v>
      </c>
      <c r="C60">
        <v>1</v>
      </c>
      <c r="D60">
        <v>182.34583000000001</v>
      </c>
      <c r="E60">
        <v>7.4510899999999998</v>
      </c>
      <c r="F60">
        <v>15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9.6692099999999996</v>
      </c>
      <c r="F61">
        <v>4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9.6632899999999999</v>
      </c>
      <c r="F62">
        <v>4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9.7635799999999993</v>
      </c>
      <c r="F63">
        <v>4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9.6654199999999992</v>
      </c>
      <c r="F64">
        <v>4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9.72011</v>
      </c>
      <c r="F65">
        <v>4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9.7797099999999997</v>
      </c>
      <c r="F66">
        <v>4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9.6942900000000005</v>
      </c>
      <c r="F67">
        <v>4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9.77651</v>
      </c>
      <c r="F68">
        <v>4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11.46504</v>
      </c>
      <c r="F69">
        <v>5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11.419370000000001</v>
      </c>
      <c r="F70">
        <v>5</v>
      </c>
    </row>
    <row r="71" spans="1:6">
      <c r="A71" t="s">
        <v>80</v>
      </c>
      <c r="B71">
        <v>100</v>
      </c>
      <c r="C71">
        <v>0.7</v>
      </c>
      <c r="D71">
        <v>262.23851999999999</v>
      </c>
      <c r="E71">
        <v>16.956430000000001</v>
      </c>
      <c r="F71">
        <v>9</v>
      </c>
    </row>
    <row r="72" spans="1:6">
      <c r="A72" t="s">
        <v>80</v>
      </c>
      <c r="B72">
        <v>100</v>
      </c>
      <c r="C72">
        <v>0.7</v>
      </c>
      <c r="D72">
        <v>263.488</v>
      </c>
      <c r="E72">
        <v>15.63766</v>
      </c>
      <c r="F72">
        <v>8</v>
      </c>
    </row>
    <row r="73" spans="1:6">
      <c r="A73" t="s">
        <v>80</v>
      </c>
      <c r="B73">
        <v>100</v>
      </c>
      <c r="C73">
        <v>0.7</v>
      </c>
      <c r="D73">
        <v>261.85300000000001</v>
      </c>
      <c r="E73">
        <v>16.882930000000002</v>
      </c>
      <c r="F73">
        <v>9</v>
      </c>
    </row>
    <row r="74" spans="1:6">
      <c r="A74" t="s">
        <v>80</v>
      </c>
      <c r="B74">
        <v>100</v>
      </c>
      <c r="C74">
        <v>0.7</v>
      </c>
      <c r="D74">
        <v>261.82362999999998</v>
      </c>
      <c r="E74">
        <v>17.129750000000001</v>
      </c>
      <c r="F74">
        <v>9</v>
      </c>
    </row>
    <row r="75" spans="1:6">
      <c r="A75" t="s">
        <v>80</v>
      </c>
      <c r="B75">
        <v>100</v>
      </c>
      <c r="C75">
        <v>0.7</v>
      </c>
      <c r="D75">
        <v>262.60917999999998</v>
      </c>
      <c r="E75">
        <v>17.24898</v>
      </c>
      <c r="F75">
        <v>9</v>
      </c>
    </row>
    <row r="76" spans="1:6">
      <c r="A76" t="s">
        <v>80</v>
      </c>
      <c r="B76">
        <v>100</v>
      </c>
      <c r="C76">
        <v>0.7</v>
      </c>
      <c r="D76">
        <v>260.0061</v>
      </c>
      <c r="E76">
        <v>17.05667</v>
      </c>
      <c r="F76">
        <v>9</v>
      </c>
    </row>
    <row r="77" spans="1:6">
      <c r="A77" t="s">
        <v>80</v>
      </c>
      <c r="B77">
        <v>100</v>
      </c>
      <c r="C77">
        <v>0.7</v>
      </c>
      <c r="D77">
        <v>261.95112999999998</v>
      </c>
      <c r="E77">
        <v>16.87689</v>
      </c>
      <c r="F77">
        <v>9</v>
      </c>
    </row>
    <row r="78" spans="1:6">
      <c r="A78" t="s">
        <v>80</v>
      </c>
      <c r="B78">
        <v>100</v>
      </c>
      <c r="C78">
        <v>0.7</v>
      </c>
      <c r="D78">
        <v>262.0095</v>
      </c>
      <c r="E78">
        <v>15.55898</v>
      </c>
      <c r="F78">
        <v>8</v>
      </c>
    </row>
    <row r="79" spans="1:6">
      <c r="A79" t="s">
        <v>80</v>
      </c>
      <c r="B79">
        <v>100</v>
      </c>
      <c r="C79">
        <v>0.7</v>
      </c>
      <c r="D79">
        <v>260.60646000000003</v>
      </c>
      <c r="E79">
        <v>17.176760000000002</v>
      </c>
      <c r="F79">
        <v>9</v>
      </c>
    </row>
    <row r="80" spans="1:6">
      <c r="A80" t="s">
        <v>80</v>
      </c>
      <c r="B80">
        <v>100</v>
      </c>
      <c r="C80">
        <v>0.7</v>
      </c>
      <c r="D80">
        <v>259.71354000000002</v>
      </c>
      <c r="E80">
        <v>17.08634</v>
      </c>
      <c r="F80">
        <v>9</v>
      </c>
    </row>
    <row r="81" spans="1:6">
      <c r="A81" t="s">
        <v>80</v>
      </c>
      <c r="B81">
        <v>100</v>
      </c>
      <c r="C81">
        <v>1</v>
      </c>
      <c r="D81">
        <v>243.39667</v>
      </c>
      <c r="E81">
        <v>22.80884</v>
      </c>
      <c r="F81">
        <v>13</v>
      </c>
    </row>
    <row r="82" spans="1:6">
      <c r="A82" t="s">
        <v>80</v>
      </c>
      <c r="B82">
        <v>100</v>
      </c>
      <c r="C82">
        <v>1</v>
      </c>
      <c r="D82">
        <v>244.12</v>
      </c>
      <c r="E82">
        <v>21.22279</v>
      </c>
      <c r="F82">
        <v>12</v>
      </c>
    </row>
    <row r="83" spans="1:6">
      <c r="A83" t="s">
        <v>80</v>
      </c>
      <c r="B83">
        <v>100</v>
      </c>
      <c r="C83">
        <v>1</v>
      </c>
      <c r="D83">
        <v>241.73594</v>
      </c>
      <c r="E83">
        <v>22.390029999999999</v>
      </c>
      <c r="F83">
        <v>13</v>
      </c>
    </row>
    <row r="84" spans="1:6">
      <c r="A84" t="s">
        <v>80</v>
      </c>
      <c r="B84">
        <v>100</v>
      </c>
      <c r="C84">
        <v>1</v>
      </c>
      <c r="D84">
        <v>243.12798000000001</v>
      </c>
      <c r="E84">
        <v>22.65606</v>
      </c>
      <c r="F84">
        <v>13</v>
      </c>
    </row>
    <row r="85" spans="1:6">
      <c r="A85" t="s">
        <v>80</v>
      </c>
      <c r="B85">
        <v>100</v>
      </c>
      <c r="C85">
        <v>1</v>
      </c>
      <c r="D85">
        <v>242.93612999999999</v>
      </c>
      <c r="E85">
        <v>22.808140000000002</v>
      </c>
      <c r="F85">
        <v>13</v>
      </c>
    </row>
    <row r="86" spans="1:6">
      <c r="A86" t="s">
        <v>80</v>
      </c>
      <c r="B86">
        <v>100</v>
      </c>
      <c r="C86">
        <v>1</v>
      </c>
      <c r="D86">
        <v>243.71913000000001</v>
      </c>
      <c r="E86">
        <v>22.612760000000002</v>
      </c>
      <c r="F86">
        <v>13</v>
      </c>
    </row>
    <row r="87" spans="1:6">
      <c r="A87" t="s">
        <v>80</v>
      </c>
      <c r="B87">
        <v>100</v>
      </c>
      <c r="C87">
        <v>1</v>
      </c>
      <c r="D87">
        <v>243.81754000000001</v>
      </c>
      <c r="E87">
        <v>22.899069999999998</v>
      </c>
      <c r="F87">
        <v>13</v>
      </c>
    </row>
    <row r="88" spans="1:6">
      <c r="A88" t="s">
        <v>80</v>
      </c>
      <c r="B88">
        <v>100</v>
      </c>
      <c r="C88">
        <v>1</v>
      </c>
      <c r="D88">
        <v>244.03978000000001</v>
      </c>
      <c r="E88">
        <v>22.935359999999999</v>
      </c>
      <c r="F88">
        <v>13</v>
      </c>
    </row>
    <row r="89" spans="1:6">
      <c r="A89" t="s">
        <v>80</v>
      </c>
      <c r="B89">
        <v>100</v>
      </c>
      <c r="C89">
        <v>1</v>
      </c>
      <c r="D89">
        <v>242.45812000000001</v>
      </c>
      <c r="E89">
        <v>22.688210000000002</v>
      </c>
      <c r="F89">
        <v>13</v>
      </c>
    </row>
    <row r="90" spans="1:6">
      <c r="A90" t="s">
        <v>80</v>
      </c>
      <c r="B90">
        <v>100</v>
      </c>
      <c r="C90">
        <v>1</v>
      </c>
      <c r="D90">
        <v>244.38339999999999</v>
      </c>
      <c r="E90">
        <v>21.293119999999998</v>
      </c>
      <c r="F90">
        <v>12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0.95882999999999996</v>
      </c>
      <c r="F91">
        <v>5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0.99102000000000001</v>
      </c>
      <c r="F92">
        <v>5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0.99544999999999995</v>
      </c>
      <c r="F93">
        <v>5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0.97652000000000005</v>
      </c>
      <c r="F94">
        <v>5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0.99514000000000002</v>
      </c>
      <c r="F95">
        <v>5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0.99582999999999999</v>
      </c>
      <c r="F96">
        <v>5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0.96143999999999996</v>
      </c>
      <c r="F97">
        <v>5</v>
      </c>
    </row>
    <row r="98" spans="1:6">
      <c r="A98" t="s">
        <v>27</v>
      </c>
      <c r="B98">
        <v>24</v>
      </c>
      <c r="C98">
        <v>0.4</v>
      </c>
      <c r="D98">
        <v>3177.6379999999999</v>
      </c>
      <c r="E98">
        <v>1.02166</v>
      </c>
      <c r="F98">
        <v>5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0.96184999999999998</v>
      </c>
      <c r="F99">
        <v>5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0.96514</v>
      </c>
      <c r="F100">
        <v>5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1.25519</v>
      </c>
      <c r="F101">
        <v>7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1.28142</v>
      </c>
      <c r="F102">
        <v>7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1.25349</v>
      </c>
      <c r="F103">
        <v>7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1.2535499999999999</v>
      </c>
      <c r="F104">
        <v>7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1.2640499999999999</v>
      </c>
      <c r="F105">
        <v>7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1.24769</v>
      </c>
      <c r="F106">
        <v>7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1.2575499999999999</v>
      </c>
      <c r="F107">
        <v>7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1.25346</v>
      </c>
      <c r="F108">
        <v>7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1.25098</v>
      </c>
      <c r="F109">
        <v>7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1.28369</v>
      </c>
      <c r="F110">
        <v>7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2.1865000000000001</v>
      </c>
      <c r="F111">
        <v>13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2.16289</v>
      </c>
      <c r="F112">
        <v>13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2.0596000000000001</v>
      </c>
      <c r="F113">
        <v>12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2.1720199999999998</v>
      </c>
      <c r="F114">
        <v>13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2.0480700000000001</v>
      </c>
      <c r="F115">
        <v>12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2.0355500000000002</v>
      </c>
      <c r="F116">
        <v>12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2.1582599999999998</v>
      </c>
      <c r="F117">
        <v>13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2.1351200000000001</v>
      </c>
      <c r="F118">
        <v>13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2.1679599999999999</v>
      </c>
      <c r="F119">
        <v>13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2.13829</v>
      </c>
      <c r="F120">
        <v>13</v>
      </c>
    </row>
    <row r="121" spans="1:6">
      <c r="A121" t="s">
        <v>27</v>
      </c>
      <c r="B121">
        <v>47</v>
      </c>
      <c r="C121">
        <v>0.4</v>
      </c>
      <c r="D121">
        <v>4348.0289499999999</v>
      </c>
      <c r="E121">
        <v>3.57301</v>
      </c>
      <c r="F121">
        <v>7</v>
      </c>
    </row>
    <row r="122" spans="1:6">
      <c r="A122" t="s">
        <v>27</v>
      </c>
      <c r="B122">
        <v>47</v>
      </c>
      <c r="C122">
        <v>0.4</v>
      </c>
      <c r="D122">
        <v>4348.0289499999999</v>
      </c>
      <c r="E122">
        <v>3.51288</v>
      </c>
      <c r="F122">
        <v>7</v>
      </c>
    </row>
    <row r="123" spans="1:6">
      <c r="A123" t="s">
        <v>27</v>
      </c>
      <c r="B123">
        <v>47</v>
      </c>
      <c r="C123">
        <v>0.4</v>
      </c>
      <c r="D123">
        <v>4348.0289499999999</v>
      </c>
      <c r="E123">
        <v>3.5294300000000001</v>
      </c>
      <c r="F123">
        <v>7</v>
      </c>
    </row>
    <row r="124" spans="1:6">
      <c r="A124" t="s">
        <v>27</v>
      </c>
      <c r="B124">
        <v>47</v>
      </c>
      <c r="C124">
        <v>0.4</v>
      </c>
      <c r="D124">
        <v>4348.0289499999999</v>
      </c>
      <c r="E124">
        <v>3.5248200000000001</v>
      </c>
      <c r="F124">
        <v>7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3.5493800000000002</v>
      </c>
      <c r="F125">
        <v>7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3.54373</v>
      </c>
      <c r="F126">
        <v>7</v>
      </c>
    </row>
    <row r="127" spans="1:6">
      <c r="A127" t="s">
        <v>27</v>
      </c>
      <c r="B127">
        <v>47</v>
      </c>
      <c r="C127">
        <v>0.4</v>
      </c>
      <c r="D127">
        <v>4348.0289499999999</v>
      </c>
      <c r="E127">
        <v>3.5514899999999998</v>
      </c>
      <c r="F127">
        <v>7</v>
      </c>
    </row>
    <row r="128" spans="1:6">
      <c r="A128" t="s">
        <v>27</v>
      </c>
      <c r="B128">
        <v>47</v>
      </c>
      <c r="C128">
        <v>0.4</v>
      </c>
      <c r="D128">
        <v>4348.0289499999999</v>
      </c>
      <c r="E128">
        <v>3.5365500000000001</v>
      </c>
      <c r="F128">
        <v>7</v>
      </c>
    </row>
    <row r="129" spans="1:6">
      <c r="A129" t="s">
        <v>27</v>
      </c>
      <c r="B129">
        <v>47</v>
      </c>
      <c r="C129">
        <v>0.4</v>
      </c>
      <c r="D129">
        <v>4348.66158</v>
      </c>
      <c r="E129">
        <v>3.6162000000000001</v>
      </c>
      <c r="F129">
        <v>7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3.5647500000000001</v>
      </c>
      <c r="F130">
        <v>7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5.1932900000000002</v>
      </c>
      <c r="F131">
        <v>11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5.5853400000000004</v>
      </c>
      <c r="F132">
        <v>12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5.6066900000000004</v>
      </c>
      <c r="F133">
        <v>12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5.6015300000000003</v>
      </c>
      <c r="F134">
        <v>12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5.60459</v>
      </c>
      <c r="F135">
        <v>12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5.5905300000000002</v>
      </c>
      <c r="F136">
        <v>12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5.5641499999999997</v>
      </c>
      <c r="F137">
        <v>12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5.5964600000000004</v>
      </c>
      <c r="F138">
        <v>12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5.5860099999999999</v>
      </c>
      <c r="F139">
        <v>12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5.1998899999999999</v>
      </c>
      <c r="F140">
        <v>11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7.6744700000000003</v>
      </c>
      <c r="F141">
        <v>18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7.6257700000000002</v>
      </c>
      <c r="F142">
        <v>18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7.2953599999999996</v>
      </c>
      <c r="F143">
        <v>17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7.6778300000000002</v>
      </c>
      <c r="F144">
        <v>18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7.7012900000000002</v>
      </c>
      <c r="F145">
        <v>18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7.6812800000000001</v>
      </c>
      <c r="F146">
        <v>18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7.6663199999999998</v>
      </c>
      <c r="F147">
        <v>18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7.6067499999999999</v>
      </c>
      <c r="F148">
        <v>18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7.6858500000000003</v>
      </c>
      <c r="F149">
        <v>18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7.7156599999999997</v>
      </c>
      <c r="F150">
        <v>18</v>
      </c>
    </row>
    <row r="151" spans="1:6">
      <c r="A151" t="s">
        <v>27</v>
      </c>
      <c r="B151">
        <v>100</v>
      </c>
      <c r="C151">
        <v>0.4</v>
      </c>
      <c r="D151">
        <v>42986.731959999997</v>
      </c>
      <c r="E151">
        <v>10.11769</v>
      </c>
      <c r="F151">
        <v>4</v>
      </c>
    </row>
    <row r="152" spans="1:6">
      <c r="A152" t="s">
        <v>27</v>
      </c>
      <c r="B152">
        <v>100</v>
      </c>
      <c r="C152">
        <v>0.4</v>
      </c>
      <c r="D152">
        <v>42986.836920000002</v>
      </c>
      <c r="E152">
        <v>10.06593</v>
      </c>
      <c r="F152">
        <v>4</v>
      </c>
    </row>
    <row r="153" spans="1:6">
      <c r="A153" t="s">
        <v>27</v>
      </c>
      <c r="B153">
        <v>100</v>
      </c>
      <c r="C153">
        <v>0.4</v>
      </c>
      <c r="D153">
        <v>42986.802479999998</v>
      </c>
      <c r="E153">
        <v>10.14531</v>
      </c>
      <c r="F153">
        <v>4</v>
      </c>
    </row>
    <row r="154" spans="1:6">
      <c r="A154" t="s">
        <v>27</v>
      </c>
      <c r="B154">
        <v>100</v>
      </c>
      <c r="C154">
        <v>0.4</v>
      </c>
      <c r="D154">
        <v>42986.673049999998</v>
      </c>
      <c r="E154">
        <v>10.132009999999999</v>
      </c>
      <c r="F154">
        <v>4</v>
      </c>
    </row>
    <row r="155" spans="1:6">
      <c r="A155" t="s">
        <v>27</v>
      </c>
      <c r="B155">
        <v>100</v>
      </c>
      <c r="C155">
        <v>0.4</v>
      </c>
      <c r="D155">
        <v>42986.802479999998</v>
      </c>
      <c r="E155">
        <v>10.25428</v>
      </c>
      <c r="F155">
        <v>4</v>
      </c>
    </row>
    <row r="156" spans="1:6">
      <c r="A156" t="s">
        <v>27</v>
      </c>
      <c r="B156">
        <v>100</v>
      </c>
      <c r="C156">
        <v>0.4</v>
      </c>
      <c r="D156">
        <v>42986.743049999997</v>
      </c>
      <c r="E156">
        <v>10.11261</v>
      </c>
      <c r="F156">
        <v>4</v>
      </c>
    </row>
    <row r="157" spans="1:6">
      <c r="A157" t="s">
        <v>27</v>
      </c>
      <c r="B157">
        <v>100</v>
      </c>
      <c r="C157">
        <v>0.4</v>
      </c>
      <c r="D157">
        <v>42986.765299999999</v>
      </c>
      <c r="E157">
        <v>10.115769999999999</v>
      </c>
      <c r="F157">
        <v>4</v>
      </c>
    </row>
    <row r="158" spans="1:6">
      <c r="A158" t="s">
        <v>27</v>
      </c>
      <c r="B158">
        <v>100</v>
      </c>
      <c r="C158">
        <v>0.4</v>
      </c>
      <c r="D158">
        <v>42986.749150000003</v>
      </c>
      <c r="E158">
        <v>10.05078</v>
      </c>
      <c r="F158">
        <v>4</v>
      </c>
    </row>
    <row r="159" spans="1:6">
      <c r="A159" t="s">
        <v>27</v>
      </c>
      <c r="B159">
        <v>100</v>
      </c>
      <c r="C159">
        <v>0.4</v>
      </c>
      <c r="D159">
        <v>42986.727890000002</v>
      </c>
      <c r="E159">
        <v>10.13162</v>
      </c>
      <c r="F159">
        <v>4</v>
      </c>
    </row>
    <row r="160" spans="1:6">
      <c r="A160" t="s">
        <v>27</v>
      </c>
      <c r="B160">
        <v>100</v>
      </c>
      <c r="C160">
        <v>0.4</v>
      </c>
      <c r="D160">
        <v>42986.743049999997</v>
      </c>
      <c r="E160">
        <v>10.04571</v>
      </c>
      <c r="F160">
        <v>4</v>
      </c>
    </row>
    <row r="161" spans="1:6">
      <c r="A161" t="s">
        <v>27</v>
      </c>
      <c r="B161">
        <v>100</v>
      </c>
      <c r="C161">
        <v>0.7</v>
      </c>
      <c r="D161">
        <v>35791.907279999999</v>
      </c>
      <c r="E161">
        <v>21.766390000000001</v>
      </c>
      <c r="F161">
        <v>12</v>
      </c>
    </row>
    <row r="162" spans="1:6">
      <c r="A162" t="s">
        <v>27</v>
      </c>
      <c r="B162">
        <v>100</v>
      </c>
      <c r="C162">
        <v>0.7</v>
      </c>
      <c r="D162">
        <v>35671.438750000001</v>
      </c>
      <c r="E162">
        <v>21.612210000000001</v>
      </c>
      <c r="F162">
        <v>12</v>
      </c>
    </row>
    <row r="163" spans="1:6">
      <c r="A163" t="s">
        <v>27</v>
      </c>
      <c r="B163">
        <v>100</v>
      </c>
      <c r="C163">
        <v>0.7</v>
      </c>
      <c r="D163">
        <v>35640.26485</v>
      </c>
      <c r="E163">
        <v>21.675640000000001</v>
      </c>
      <c r="F163">
        <v>12</v>
      </c>
    </row>
    <row r="164" spans="1:6">
      <c r="A164" t="s">
        <v>27</v>
      </c>
      <c r="B164">
        <v>100</v>
      </c>
      <c r="C164">
        <v>0.7</v>
      </c>
      <c r="D164">
        <v>36064.364580000001</v>
      </c>
      <c r="E164">
        <v>21.579170000000001</v>
      </c>
      <c r="F164">
        <v>12</v>
      </c>
    </row>
    <row r="165" spans="1:6">
      <c r="A165" t="s">
        <v>27</v>
      </c>
      <c r="B165">
        <v>100</v>
      </c>
      <c r="C165">
        <v>0.7</v>
      </c>
      <c r="D165">
        <v>35708.700530000002</v>
      </c>
      <c r="E165">
        <v>21.66527</v>
      </c>
      <c r="F165">
        <v>12</v>
      </c>
    </row>
    <row r="166" spans="1:6">
      <c r="A166" t="s">
        <v>27</v>
      </c>
      <c r="B166">
        <v>100</v>
      </c>
      <c r="C166">
        <v>0.7</v>
      </c>
      <c r="D166">
        <v>35973.38768</v>
      </c>
      <c r="E166">
        <v>21.7212</v>
      </c>
      <c r="F166">
        <v>12</v>
      </c>
    </row>
    <row r="167" spans="1:6">
      <c r="A167" t="s">
        <v>27</v>
      </c>
      <c r="B167">
        <v>100</v>
      </c>
      <c r="C167">
        <v>0.7</v>
      </c>
      <c r="D167">
        <v>36003.949439999997</v>
      </c>
      <c r="E167">
        <v>21.592459999999999</v>
      </c>
      <c r="F167">
        <v>12</v>
      </c>
    </row>
    <row r="168" spans="1:6">
      <c r="A168" t="s">
        <v>27</v>
      </c>
      <c r="B168">
        <v>100</v>
      </c>
      <c r="C168">
        <v>0.7</v>
      </c>
      <c r="D168">
        <v>36076.792909999996</v>
      </c>
      <c r="E168">
        <v>21.783930000000002</v>
      </c>
      <c r="F168">
        <v>12</v>
      </c>
    </row>
    <row r="169" spans="1:6">
      <c r="A169" t="s">
        <v>27</v>
      </c>
      <c r="B169">
        <v>100</v>
      </c>
      <c r="C169">
        <v>0.7</v>
      </c>
      <c r="D169">
        <v>35923.889470000002</v>
      </c>
      <c r="E169">
        <v>21.724080000000001</v>
      </c>
      <c r="F169">
        <v>12</v>
      </c>
    </row>
    <row r="170" spans="1:6">
      <c r="A170" t="s">
        <v>27</v>
      </c>
      <c r="B170">
        <v>100</v>
      </c>
      <c r="C170">
        <v>0.7</v>
      </c>
      <c r="D170">
        <v>35796.963340000002</v>
      </c>
      <c r="E170">
        <v>21.681100000000001</v>
      </c>
      <c r="F170">
        <v>12</v>
      </c>
    </row>
    <row r="171" spans="1:6">
      <c r="A171" t="s">
        <v>27</v>
      </c>
      <c r="B171">
        <v>100</v>
      </c>
      <c r="C171">
        <v>1</v>
      </c>
      <c r="D171">
        <v>35667.507700000002</v>
      </c>
      <c r="E171">
        <v>34.11018</v>
      </c>
      <c r="F171">
        <v>20</v>
      </c>
    </row>
    <row r="172" spans="1:6">
      <c r="A172" t="s">
        <v>27</v>
      </c>
      <c r="B172">
        <v>100</v>
      </c>
      <c r="C172">
        <v>1</v>
      </c>
      <c r="D172">
        <v>35667.303330000002</v>
      </c>
      <c r="E172">
        <v>35.34393</v>
      </c>
      <c r="F172">
        <v>21</v>
      </c>
    </row>
    <row r="173" spans="1:6">
      <c r="A173" t="s">
        <v>27</v>
      </c>
      <c r="B173">
        <v>100</v>
      </c>
      <c r="C173">
        <v>1</v>
      </c>
      <c r="D173">
        <v>35668.048470000002</v>
      </c>
      <c r="E173">
        <v>33.991810000000001</v>
      </c>
      <c r="F173">
        <v>20</v>
      </c>
    </row>
    <row r="174" spans="1:6">
      <c r="A174" t="s">
        <v>27</v>
      </c>
      <c r="B174">
        <v>100</v>
      </c>
      <c r="C174">
        <v>1</v>
      </c>
      <c r="D174">
        <v>35640.556669999998</v>
      </c>
      <c r="E174">
        <v>34.285040000000002</v>
      </c>
      <c r="F174">
        <v>20</v>
      </c>
    </row>
    <row r="175" spans="1:6">
      <c r="A175" t="s">
        <v>27</v>
      </c>
      <c r="B175">
        <v>100</v>
      </c>
      <c r="C175">
        <v>1</v>
      </c>
      <c r="D175">
        <v>35667.851799999997</v>
      </c>
      <c r="E175">
        <v>35.394129999999997</v>
      </c>
      <c r="F175">
        <v>21</v>
      </c>
    </row>
    <row r="176" spans="1:6">
      <c r="A176" t="s">
        <v>27</v>
      </c>
      <c r="B176">
        <v>100</v>
      </c>
      <c r="C176">
        <v>1</v>
      </c>
      <c r="D176">
        <v>35668.484770000003</v>
      </c>
      <c r="E176">
        <v>34.240360000000003</v>
      </c>
      <c r="F176">
        <v>20</v>
      </c>
    </row>
    <row r="177" spans="1:6">
      <c r="A177" t="s">
        <v>27</v>
      </c>
      <c r="B177">
        <v>100</v>
      </c>
      <c r="C177">
        <v>1</v>
      </c>
      <c r="D177">
        <v>35667.303330000002</v>
      </c>
      <c r="E177">
        <v>35.378799999999998</v>
      </c>
      <c r="F177">
        <v>21</v>
      </c>
    </row>
    <row r="178" spans="1:6">
      <c r="A178" t="s">
        <v>27</v>
      </c>
      <c r="B178">
        <v>100</v>
      </c>
      <c r="C178">
        <v>1</v>
      </c>
      <c r="D178">
        <v>35668.97838</v>
      </c>
      <c r="E178">
        <v>35.296190000000003</v>
      </c>
      <c r="F178">
        <v>21</v>
      </c>
    </row>
    <row r="179" spans="1:6">
      <c r="A179" t="s">
        <v>27</v>
      </c>
      <c r="B179">
        <v>100</v>
      </c>
      <c r="C179">
        <v>1</v>
      </c>
      <c r="D179">
        <v>35667.715129999997</v>
      </c>
      <c r="E179">
        <v>34.198340000000002</v>
      </c>
      <c r="F179">
        <v>20</v>
      </c>
    </row>
    <row r="180" spans="1:6">
      <c r="A180" t="s">
        <v>27</v>
      </c>
      <c r="B180">
        <v>100</v>
      </c>
      <c r="C180">
        <v>1</v>
      </c>
      <c r="D180">
        <v>35490.533329999998</v>
      </c>
      <c r="E180">
        <v>34.330410000000001</v>
      </c>
      <c r="F180">
        <v>20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1.3115000000000001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1.28949</v>
      </c>
      <c r="F182">
        <v>5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1.2892300000000001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1.2822100000000001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1.32558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1.28569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1.2887599999999999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1.3146</v>
      </c>
      <c r="F188">
        <v>5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1.3143400000000001</v>
      </c>
      <c r="F189">
        <v>5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1.2914699999999999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1.7289099999999999</v>
      </c>
      <c r="F191">
        <v>8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1.71888</v>
      </c>
      <c r="F192">
        <v>8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1.7227399999999999</v>
      </c>
      <c r="F193">
        <v>8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1.71444</v>
      </c>
      <c r="F194">
        <v>8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1.7563500000000001</v>
      </c>
      <c r="F195">
        <v>8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1.71614</v>
      </c>
      <c r="F196">
        <v>8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1.7349000000000001</v>
      </c>
      <c r="F197">
        <v>8</v>
      </c>
    </row>
    <row r="198" spans="1:6">
      <c r="A198" t="s">
        <v>1</v>
      </c>
      <c r="B198">
        <v>30</v>
      </c>
      <c r="C198">
        <v>0.7</v>
      </c>
      <c r="D198">
        <v>675.38247999999999</v>
      </c>
      <c r="E198">
        <v>1.70892</v>
      </c>
      <c r="F198">
        <v>8</v>
      </c>
    </row>
    <row r="199" spans="1:6">
      <c r="A199" t="s">
        <v>1</v>
      </c>
      <c r="B199">
        <v>30</v>
      </c>
      <c r="C199">
        <v>0.7</v>
      </c>
      <c r="D199">
        <v>675.38611000000003</v>
      </c>
      <c r="E199">
        <v>1.7149799999999999</v>
      </c>
      <c r="F199">
        <v>8</v>
      </c>
    </row>
    <row r="200" spans="1:6">
      <c r="A200" t="s">
        <v>1</v>
      </c>
      <c r="B200">
        <v>30</v>
      </c>
      <c r="C200">
        <v>0.7</v>
      </c>
      <c r="D200">
        <v>675.38247999999999</v>
      </c>
      <c r="E200">
        <v>1.75132</v>
      </c>
      <c r="F200">
        <v>8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2.9311099999999999</v>
      </c>
      <c r="F201">
        <v>14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2.9333200000000001</v>
      </c>
      <c r="F202">
        <v>14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2.95967</v>
      </c>
      <c r="F203">
        <v>14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2.9532600000000002</v>
      </c>
      <c r="F204">
        <v>14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2.96922</v>
      </c>
      <c r="F205">
        <v>14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2.9394</v>
      </c>
      <c r="F206">
        <v>14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2.9392100000000001</v>
      </c>
      <c r="F207">
        <v>14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2.9801099999999998</v>
      </c>
      <c r="F208">
        <v>14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2.9350700000000001</v>
      </c>
      <c r="F209">
        <v>14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2.9820099999999998</v>
      </c>
      <c r="F210">
        <v>14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3.3124500000000001</v>
      </c>
      <c r="F211">
        <v>7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3.2948499999999998</v>
      </c>
      <c r="F212">
        <v>7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3.3345400000000001</v>
      </c>
      <c r="F213">
        <v>7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3.2927300000000002</v>
      </c>
      <c r="F214">
        <v>7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3.30166</v>
      </c>
      <c r="F215">
        <v>7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3.2981400000000001</v>
      </c>
      <c r="F216">
        <v>7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3.31697</v>
      </c>
      <c r="F217">
        <v>7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3.3303199999999999</v>
      </c>
      <c r="F218">
        <v>7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3.3262999999999998</v>
      </c>
      <c r="F219">
        <v>7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3.2788900000000001</v>
      </c>
      <c r="F220">
        <v>7</v>
      </c>
    </row>
    <row r="221" spans="1:6">
      <c r="A221" t="s">
        <v>1</v>
      </c>
      <c r="B221">
        <v>50</v>
      </c>
      <c r="C221">
        <v>0.7</v>
      </c>
      <c r="D221">
        <v>1009.4305900000001</v>
      </c>
      <c r="E221">
        <v>5.0464099999999998</v>
      </c>
      <c r="F221">
        <v>11</v>
      </c>
    </row>
    <row r="222" spans="1:6">
      <c r="A222" t="s">
        <v>1</v>
      </c>
      <c r="B222">
        <v>50</v>
      </c>
      <c r="C222">
        <v>0.7</v>
      </c>
      <c r="D222">
        <v>1016.20559</v>
      </c>
      <c r="E222">
        <v>5.0380099999999999</v>
      </c>
      <c r="F222">
        <v>11</v>
      </c>
    </row>
    <row r="223" spans="1:6">
      <c r="A223" t="s">
        <v>1</v>
      </c>
      <c r="B223">
        <v>50</v>
      </c>
      <c r="C223">
        <v>0.7</v>
      </c>
      <c r="D223">
        <v>1010.16201</v>
      </c>
      <c r="E223">
        <v>4.6690199999999997</v>
      </c>
      <c r="F223">
        <v>10</v>
      </c>
    </row>
    <row r="224" spans="1:6">
      <c r="A224" t="s">
        <v>1</v>
      </c>
      <c r="B224">
        <v>50</v>
      </c>
      <c r="C224">
        <v>0.7</v>
      </c>
      <c r="D224">
        <v>1003.8684</v>
      </c>
      <c r="E224">
        <v>4.7000799999999998</v>
      </c>
      <c r="F224">
        <v>10</v>
      </c>
    </row>
    <row r="225" spans="1:6">
      <c r="A225" t="s">
        <v>1</v>
      </c>
      <c r="B225">
        <v>50</v>
      </c>
      <c r="C225">
        <v>0.7</v>
      </c>
      <c r="D225">
        <v>1009.33311</v>
      </c>
      <c r="E225">
        <v>4.7583299999999999</v>
      </c>
      <c r="F225">
        <v>10</v>
      </c>
    </row>
    <row r="226" spans="1:6">
      <c r="A226" t="s">
        <v>1</v>
      </c>
      <c r="B226">
        <v>50</v>
      </c>
      <c r="C226">
        <v>0.7</v>
      </c>
      <c r="D226">
        <v>1007.09876</v>
      </c>
      <c r="E226">
        <v>5.0251799999999998</v>
      </c>
      <c r="F226">
        <v>11</v>
      </c>
    </row>
    <row r="227" spans="1:6">
      <c r="A227" t="s">
        <v>1</v>
      </c>
      <c r="B227">
        <v>50</v>
      </c>
      <c r="C227">
        <v>0.7</v>
      </c>
      <c r="D227">
        <v>1009.43076</v>
      </c>
      <c r="E227">
        <v>4.6767099999999999</v>
      </c>
      <c r="F227">
        <v>10</v>
      </c>
    </row>
    <row r="228" spans="1:6">
      <c r="A228" t="s">
        <v>1</v>
      </c>
      <c r="B228">
        <v>50</v>
      </c>
      <c r="C228">
        <v>0.7</v>
      </c>
      <c r="D228">
        <v>1012.64239</v>
      </c>
      <c r="E228">
        <v>5.0366900000000001</v>
      </c>
      <c r="F228">
        <v>11</v>
      </c>
    </row>
    <row r="229" spans="1:6">
      <c r="A229" t="s">
        <v>1</v>
      </c>
      <c r="B229">
        <v>50</v>
      </c>
      <c r="C229">
        <v>0.7</v>
      </c>
      <c r="D229">
        <v>1010.9589999999999</v>
      </c>
      <c r="E229">
        <v>5.0628599999999997</v>
      </c>
      <c r="F229">
        <v>11</v>
      </c>
    </row>
    <row r="230" spans="1:6">
      <c r="A230" t="s">
        <v>1</v>
      </c>
      <c r="B230">
        <v>50</v>
      </c>
      <c r="C230">
        <v>0.7</v>
      </c>
      <c r="D230">
        <v>1010.90349</v>
      </c>
      <c r="E230">
        <v>4.6919700000000004</v>
      </c>
      <c r="F230">
        <v>10</v>
      </c>
    </row>
    <row r="231" spans="1:6">
      <c r="A231" t="s">
        <v>1</v>
      </c>
      <c r="B231">
        <v>50</v>
      </c>
      <c r="C231">
        <v>1</v>
      </c>
      <c r="D231">
        <v>1001.5088500000001</v>
      </c>
      <c r="E231">
        <v>6.3637600000000001</v>
      </c>
      <c r="F231">
        <v>14</v>
      </c>
    </row>
    <row r="232" spans="1:6">
      <c r="A232" t="s">
        <v>1</v>
      </c>
      <c r="B232">
        <v>50</v>
      </c>
      <c r="C232">
        <v>1</v>
      </c>
      <c r="D232">
        <v>1004.66872</v>
      </c>
      <c r="E232">
        <v>6.3990200000000002</v>
      </c>
      <c r="F232">
        <v>14</v>
      </c>
    </row>
    <row r="233" spans="1:6">
      <c r="A233" t="s">
        <v>1</v>
      </c>
      <c r="B233">
        <v>50</v>
      </c>
      <c r="C233">
        <v>1</v>
      </c>
      <c r="D233">
        <v>1006.2718</v>
      </c>
      <c r="E233">
        <v>6.4272799999999997</v>
      </c>
      <c r="F233">
        <v>14</v>
      </c>
    </row>
    <row r="234" spans="1:6">
      <c r="A234" t="s">
        <v>1</v>
      </c>
      <c r="B234">
        <v>50</v>
      </c>
      <c r="C234">
        <v>1</v>
      </c>
      <c r="D234">
        <v>1004.8787</v>
      </c>
      <c r="E234">
        <v>6.4237099999999998</v>
      </c>
      <c r="F234">
        <v>14</v>
      </c>
    </row>
    <row r="235" spans="1:6">
      <c r="A235" t="s">
        <v>1</v>
      </c>
      <c r="B235">
        <v>50</v>
      </c>
      <c r="C235">
        <v>1</v>
      </c>
      <c r="D235">
        <v>1005.94947</v>
      </c>
      <c r="E235">
        <v>6.4028299999999998</v>
      </c>
      <c r="F235">
        <v>14</v>
      </c>
    </row>
    <row r="236" spans="1:6">
      <c r="A236" t="s">
        <v>1</v>
      </c>
      <c r="B236">
        <v>50</v>
      </c>
      <c r="C236">
        <v>1</v>
      </c>
      <c r="D236">
        <v>1007.02891</v>
      </c>
      <c r="E236">
        <v>6.4025499999999997</v>
      </c>
      <c r="F236">
        <v>14</v>
      </c>
    </row>
    <row r="237" spans="1:6">
      <c r="A237" t="s">
        <v>1</v>
      </c>
      <c r="B237">
        <v>50</v>
      </c>
      <c r="C237">
        <v>1</v>
      </c>
      <c r="D237">
        <v>998.84369000000004</v>
      </c>
      <c r="E237">
        <v>6.80281</v>
      </c>
      <c r="F237">
        <v>15</v>
      </c>
    </row>
    <row r="238" spans="1:6">
      <c r="A238" t="s">
        <v>1</v>
      </c>
      <c r="B238">
        <v>50</v>
      </c>
      <c r="C238">
        <v>1</v>
      </c>
      <c r="D238">
        <v>998.42729999999995</v>
      </c>
      <c r="E238">
        <v>6.7503299999999999</v>
      </c>
      <c r="F238">
        <v>15</v>
      </c>
    </row>
    <row r="239" spans="1:6">
      <c r="A239" t="s">
        <v>1</v>
      </c>
      <c r="B239">
        <v>50</v>
      </c>
      <c r="C239">
        <v>1</v>
      </c>
      <c r="D239">
        <v>1000.44007</v>
      </c>
      <c r="E239">
        <v>6.4353199999999999</v>
      </c>
      <c r="F239">
        <v>14</v>
      </c>
    </row>
    <row r="240" spans="1:6">
      <c r="A240" t="s">
        <v>1</v>
      </c>
      <c r="B240">
        <v>50</v>
      </c>
      <c r="C240">
        <v>1</v>
      </c>
      <c r="D240">
        <v>999.29332999999997</v>
      </c>
      <c r="E240">
        <v>6.7843299999999997</v>
      </c>
      <c r="F240">
        <v>15</v>
      </c>
    </row>
    <row r="241" spans="1:6">
      <c r="A241" t="s">
        <v>1</v>
      </c>
      <c r="B241">
        <v>100</v>
      </c>
      <c r="C241">
        <v>0.4</v>
      </c>
      <c r="D241">
        <v>1832.91129</v>
      </c>
      <c r="E241">
        <v>9.9818899999999999</v>
      </c>
      <c r="F241">
        <v>6</v>
      </c>
    </row>
    <row r="242" spans="1:6">
      <c r="A242" t="s">
        <v>1</v>
      </c>
      <c r="B242">
        <v>100</v>
      </c>
      <c r="C242">
        <v>0.4</v>
      </c>
      <c r="D242">
        <v>1811.65813</v>
      </c>
      <c r="E242">
        <v>9.9569899999999993</v>
      </c>
      <c r="F242">
        <v>6</v>
      </c>
    </row>
    <row r="243" spans="1:6">
      <c r="A243" t="s">
        <v>1</v>
      </c>
      <c r="B243">
        <v>100</v>
      </c>
      <c r="C243">
        <v>0.4</v>
      </c>
      <c r="D243">
        <v>1830.0543299999999</v>
      </c>
      <c r="E243">
        <v>10.07025</v>
      </c>
      <c r="F243">
        <v>6</v>
      </c>
    </row>
    <row r="244" spans="1:6">
      <c r="A244" t="s">
        <v>1</v>
      </c>
      <c r="B244">
        <v>100</v>
      </c>
      <c r="C244">
        <v>0.4</v>
      </c>
      <c r="D244">
        <v>1824.6515300000001</v>
      </c>
      <c r="E244">
        <v>10.026149999999999</v>
      </c>
      <c r="F244">
        <v>6</v>
      </c>
    </row>
    <row r="245" spans="1:6">
      <c r="A245" t="s">
        <v>1</v>
      </c>
      <c r="B245">
        <v>100</v>
      </c>
      <c r="C245">
        <v>0.4</v>
      </c>
      <c r="D245">
        <v>1821.0947799999999</v>
      </c>
      <c r="E245">
        <v>9.9884500000000003</v>
      </c>
      <c r="F245">
        <v>6</v>
      </c>
    </row>
    <row r="246" spans="1:6">
      <c r="A246" t="s">
        <v>1</v>
      </c>
      <c r="B246">
        <v>100</v>
      </c>
      <c r="C246">
        <v>0.4</v>
      </c>
      <c r="D246">
        <v>1811.50449</v>
      </c>
      <c r="E246">
        <v>10.010149999999999</v>
      </c>
      <c r="F246">
        <v>6</v>
      </c>
    </row>
    <row r="247" spans="1:6">
      <c r="A247" t="s">
        <v>1</v>
      </c>
      <c r="B247">
        <v>100</v>
      </c>
      <c r="C247">
        <v>0.4</v>
      </c>
      <c r="D247">
        <v>1830.6640400000001</v>
      </c>
      <c r="E247">
        <v>9.95228</v>
      </c>
      <c r="F247">
        <v>6</v>
      </c>
    </row>
    <row r="248" spans="1:6">
      <c r="A248" t="s">
        <v>1</v>
      </c>
      <c r="B248">
        <v>100</v>
      </c>
      <c r="C248">
        <v>0.4</v>
      </c>
      <c r="D248">
        <v>1872.75152</v>
      </c>
      <c r="E248">
        <v>9.9277099999999994</v>
      </c>
      <c r="F248">
        <v>6</v>
      </c>
    </row>
    <row r="249" spans="1:6">
      <c r="A249" t="s">
        <v>1</v>
      </c>
      <c r="B249">
        <v>100</v>
      </c>
      <c r="C249">
        <v>0.4</v>
      </c>
      <c r="D249">
        <v>1822.9984099999999</v>
      </c>
      <c r="E249">
        <v>9.94834</v>
      </c>
      <c r="F249">
        <v>6</v>
      </c>
    </row>
    <row r="250" spans="1:6">
      <c r="A250" t="s">
        <v>1</v>
      </c>
      <c r="B250">
        <v>100</v>
      </c>
      <c r="C250">
        <v>0.4</v>
      </c>
      <c r="D250">
        <v>1817.0579600000001</v>
      </c>
      <c r="E250">
        <v>9.9723100000000002</v>
      </c>
      <c r="F250">
        <v>6</v>
      </c>
    </row>
    <row r="251" spans="1:6">
      <c r="A251" t="s">
        <v>1</v>
      </c>
      <c r="B251">
        <v>100</v>
      </c>
      <c r="C251">
        <v>0.7</v>
      </c>
      <c r="D251">
        <v>1763.82491</v>
      </c>
      <c r="E251">
        <v>16.057189999999999</v>
      </c>
      <c r="F251">
        <v>10</v>
      </c>
    </row>
    <row r="252" spans="1:6">
      <c r="A252" t="s">
        <v>1</v>
      </c>
      <c r="B252">
        <v>100</v>
      </c>
      <c r="C252">
        <v>0.7</v>
      </c>
      <c r="D252">
        <v>1766.10987</v>
      </c>
      <c r="E252">
        <v>16.099060000000001</v>
      </c>
      <c r="F252">
        <v>10</v>
      </c>
    </row>
    <row r="253" spans="1:6">
      <c r="A253" t="s">
        <v>1</v>
      </c>
      <c r="B253">
        <v>100</v>
      </c>
      <c r="C253">
        <v>0.7</v>
      </c>
      <c r="D253">
        <v>1767.3169499999999</v>
      </c>
      <c r="E253">
        <v>16.146380000000001</v>
      </c>
      <c r="F253">
        <v>10</v>
      </c>
    </row>
    <row r="254" spans="1:6">
      <c r="A254" t="s">
        <v>1</v>
      </c>
      <c r="B254">
        <v>100</v>
      </c>
      <c r="C254">
        <v>0.7</v>
      </c>
      <c r="D254">
        <v>1772.1364100000001</v>
      </c>
      <c r="E254">
        <v>15.905480000000001</v>
      </c>
      <c r="F254">
        <v>10</v>
      </c>
    </row>
    <row r="255" spans="1:6">
      <c r="A255" t="s">
        <v>1</v>
      </c>
      <c r="B255">
        <v>100</v>
      </c>
      <c r="C255">
        <v>0.7</v>
      </c>
      <c r="D255">
        <v>1776.1139499999999</v>
      </c>
      <c r="E255">
        <v>16.071000000000002</v>
      </c>
      <c r="F255">
        <v>10</v>
      </c>
    </row>
    <row r="256" spans="1:6">
      <c r="A256" t="s">
        <v>1</v>
      </c>
      <c r="B256">
        <v>100</v>
      </c>
      <c r="C256">
        <v>0.7</v>
      </c>
      <c r="D256">
        <v>1772.7101500000001</v>
      </c>
      <c r="E256">
        <v>16.06664</v>
      </c>
      <c r="F256">
        <v>10</v>
      </c>
    </row>
    <row r="257" spans="1:6">
      <c r="A257" t="s">
        <v>1</v>
      </c>
      <c r="B257">
        <v>100</v>
      </c>
      <c r="C257">
        <v>0.7</v>
      </c>
      <c r="D257">
        <v>1773.5982100000001</v>
      </c>
      <c r="E257">
        <v>16.055890000000002</v>
      </c>
      <c r="F257">
        <v>10</v>
      </c>
    </row>
    <row r="258" spans="1:6">
      <c r="A258" t="s">
        <v>1</v>
      </c>
      <c r="B258">
        <v>100</v>
      </c>
      <c r="C258">
        <v>0.7</v>
      </c>
      <c r="D258">
        <v>1772.9339199999999</v>
      </c>
      <c r="E258">
        <v>16.082370000000001</v>
      </c>
      <c r="F258">
        <v>10</v>
      </c>
    </row>
    <row r="259" spans="1:6">
      <c r="A259" t="s">
        <v>1</v>
      </c>
      <c r="B259">
        <v>100</v>
      </c>
      <c r="C259">
        <v>0.7</v>
      </c>
      <c r="D259">
        <v>1769.4948199999999</v>
      </c>
      <c r="E259">
        <v>16.05791</v>
      </c>
      <c r="F259">
        <v>10</v>
      </c>
    </row>
    <row r="260" spans="1:6">
      <c r="A260" t="s">
        <v>1</v>
      </c>
      <c r="B260">
        <v>100</v>
      </c>
      <c r="C260">
        <v>0.7</v>
      </c>
      <c r="D260">
        <v>1773.91489</v>
      </c>
      <c r="E260">
        <v>16.088439999999999</v>
      </c>
      <c r="F260">
        <v>10</v>
      </c>
    </row>
    <row r="261" spans="1:6">
      <c r="A261" t="s">
        <v>1</v>
      </c>
      <c r="B261">
        <v>100</v>
      </c>
      <c r="C261">
        <v>1</v>
      </c>
      <c r="D261">
        <v>1758.82375</v>
      </c>
      <c r="E261">
        <v>21.748719999999999</v>
      </c>
      <c r="F261">
        <v>14</v>
      </c>
    </row>
    <row r="262" spans="1:6">
      <c r="A262" t="s">
        <v>1</v>
      </c>
      <c r="B262">
        <v>100</v>
      </c>
      <c r="C262">
        <v>1</v>
      </c>
      <c r="D262">
        <v>1763.8194000000001</v>
      </c>
      <c r="E262">
        <v>20.665299999999998</v>
      </c>
      <c r="F262">
        <v>13</v>
      </c>
    </row>
    <row r="263" spans="1:6">
      <c r="A263" t="s">
        <v>1</v>
      </c>
      <c r="B263">
        <v>100</v>
      </c>
      <c r="C263">
        <v>1</v>
      </c>
      <c r="D263">
        <v>1762.44919</v>
      </c>
      <c r="E263">
        <v>20.592949999999998</v>
      </c>
      <c r="F263">
        <v>13</v>
      </c>
    </row>
    <row r="264" spans="1:6">
      <c r="A264" t="s">
        <v>1</v>
      </c>
      <c r="B264">
        <v>100</v>
      </c>
      <c r="C264">
        <v>1</v>
      </c>
      <c r="D264">
        <v>1764.3808300000001</v>
      </c>
      <c r="E264">
        <v>21.800899999999999</v>
      </c>
      <c r="F264">
        <v>14</v>
      </c>
    </row>
    <row r="265" spans="1:6">
      <c r="A265" t="s">
        <v>1</v>
      </c>
      <c r="B265">
        <v>100</v>
      </c>
      <c r="C265">
        <v>1</v>
      </c>
      <c r="D265">
        <v>1761.2067099999999</v>
      </c>
      <c r="E265">
        <v>20.68525</v>
      </c>
      <c r="F265">
        <v>13</v>
      </c>
    </row>
    <row r="266" spans="1:6">
      <c r="A266" t="s">
        <v>1</v>
      </c>
      <c r="B266">
        <v>100</v>
      </c>
      <c r="C266">
        <v>1</v>
      </c>
      <c r="D266">
        <v>1768.0494699999999</v>
      </c>
      <c r="E266">
        <v>20.62762</v>
      </c>
      <c r="F266">
        <v>13</v>
      </c>
    </row>
    <row r="267" spans="1:6">
      <c r="A267" t="s">
        <v>1</v>
      </c>
      <c r="B267">
        <v>100</v>
      </c>
      <c r="C267">
        <v>1</v>
      </c>
      <c r="D267">
        <v>1765.5384200000001</v>
      </c>
      <c r="E267">
        <v>21.74325</v>
      </c>
      <c r="F267">
        <v>14</v>
      </c>
    </row>
    <row r="268" spans="1:6">
      <c r="A268" t="s">
        <v>1</v>
      </c>
      <c r="B268">
        <v>100</v>
      </c>
      <c r="C268">
        <v>1</v>
      </c>
      <c r="D268">
        <v>1768.5010500000001</v>
      </c>
      <c r="E268">
        <v>21.916689999999999</v>
      </c>
      <c r="F268">
        <v>14</v>
      </c>
    </row>
    <row r="269" spans="1:6">
      <c r="A269" t="s">
        <v>1</v>
      </c>
      <c r="B269">
        <v>100</v>
      </c>
      <c r="C269">
        <v>1</v>
      </c>
      <c r="D269">
        <v>1760.7018</v>
      </c>
      <c r="E269">
        <v>20.72944</v>
      </c>
      <c r="F269">
        <v>13</v>
      </c>
    </row>
    <row r="270" spans="1:6">
      <c r="A270" t="s">
        <v>1</v>
      </c>
      <c r="B270">
        <v>100</v>
      </c>
      <c r="C270">
        <v>1</v>
      </c>
      <c r="D270">
        <v>1764.6466700000001</v>
      </c>
      <c r="E270">
        <v>20.482669999999999</v>
      </c>
      <c r="F270">
        <v>13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1.0757099999999999</v>
      </c>
      <c r="F271">
        <v>5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1.04348</v>
      </c>
      <c r="F272">
        <v>5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1.08084</v>
      </c>
      <c r="F273">
        <v>5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1.04135</v>
      </c>
      <c r="F274">
        <v>5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1.0485500000000001</v>
      </c>
      <c r="F275">
        <v>5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1.0422800000000001</v>
      </c>
      <c r="F276">
        <v>5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1.04152</v>
      </c>
      <c r="F277">
        <v>5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1.05955</v>
      </c>
      <c r="F278">
        <v>5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1.0464800000000001</v>
      </c>
      <c r="F279">
        <v>5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1.0571200000000001</v>
      </c>
      <c r="F280">
        <v>5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1.62405</v>
      </c>
      <c r="F281">
        <v>9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1.5767800000000001</v>
      </c>
      <c r="F282">
        <v>9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1.64242</v>
      </c>
      <c r="F283">
        <v>9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1.5767599999999999</v>
      </c>
      <c r="F284">
        <v>9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1.62158</v>
      </c>
      <c r="F285">
        <v>9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1.6033299999999999</v>
      </c>
      <c r="F286">
        <v>9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1.5761400000000001</v>
      </c>
      <c r="F287">
        <v>9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1.57643</v>
      </c>
      <c r="F288">
        <v>9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1.6477900000000001</v>
      </c>
      <c r="F289">
        <v>9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1.599</v>
      </c>
      <c r="F290">
        <v>9</v>
      </c>
    </row>
    <row r="291" spans="1:6">
      <c r="A291" t="s">
        <v>0</v>
      </c>
      <c r="B291">
        <v>25</v>
      </c>
      <c r="C291">
        <v>1</v>
      </c>
      <c r="D291">
        <v>28.546240000000001</v>
      </c>
      <c r="E291">
        <v>2.16256</v>
      </c>
      <c r="F291">
        <v>12</v>
      </c>
    </row>
    <row r="292" spans="1:6">
      <c r="A292" t="s">
        <v>0</v>
      </c>
      <c r="B292">
        <v>25</v>
      </c>
      <c r="C292">
        <v>1</v>
      </c>
      <c r="D292">
        <v>28.546240000000001</v>
      </c>
      <c r="E292">
        <v>2.3037299999999998</v>
      </c>
      <c r="F292">
        <v>13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2.2976999999999999</v>
      </c>
      <c r="F293">
        <v>13</v>
      </c>
    </row>
    <row r="294" spans="1:6">
      <c r="A294" t="s">
        <v>0</v>
      </c>
      <c r="B294">
        <v>25</v>
      </c>
      <c r="C294">
        <v>1</v>
      </c>
      <c r="D294">
        <v>28.554099999999998</v>
      </c>
      <c r="E294">
        <v>2.2865700000000002</v>
      </c>
      <c r="F294">
        <v>13</v>
      </c>
    </row>
    <row r="295" spans="1:6">
      <c r="A295" t="s">
        <v>0</v>
      </c>
      <c r="B295">
        <v>25</v>
      </c>
      <c r="C295">
        <v>1</v>
      </c>
      <c r="D295">
        <v>28.546240000000001</v>
      </c>
      <c r="E295">
        <v>2.27765</v>
      </c>
      <c r="F295">
        <v>13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2.2753899999999998</v>
      </c>
      <c r="F296">
        <v>13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2.2811900000000001</v>
      </c>
      <c r="F297">
        <v>13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2.2824200000000001</v>
      </c>
      <c r="F298">
        <v>13</v>
      </c>
    </row>
    <row r="299" spans="1:6">
      <c r="A299" t="s">
        <v>0</v>
      </c>
      <c r="B299">
        <v>25</v>
      </c>
      <c r="C299">
        <v>1</v>
      </c>
      <c r="D299">
        <v>28.587009999999999</v>
      </c>
      <c r="E299">
        <v>2.2518799999999999</v>
      </c>
      <c r="F299">
        <v>13</v>
      </c>
    </row>
    <row r="300" spans="1:6">
      <c r="A300" t="s">
        <v>0</v>
      </c>
      <c r="B300">
        <v>25</v>
      </c>
      <c r="C300">
        <v>1</v>
      </c>
      <c r="D300">
        <v>28.587009999999999</v>
      </c>
      <c r="E300">
        <v>2.2808600000000001</v>
      </c>
      <c r="F300">
        <v>13</v>
      </c>
    </row>
    <row r="301" spans="1:6">
      <c r="A301" t="s">
        <v>0</v>
      </c>
      <c r="B301">
        <v>50</v>
      </c>
      <c r="C301">
        <v>0.4</v>
      </c>
      <c r="D301">
        <v>56.78134</v>
      </c>
      <c r="E301">
        <v>3.0635300000000001</v>
      </c>
      <c r="F301">
        <v>6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3.0880700000000001</v>
      </c>
      <c r="F302">
        <v>6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3.0284399999999998</v>
      </c>
      <c r="F303">
        <v>6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3.10216</v>
      </c>
      <c r="F304">
        <v>6</v>
      </c>
    </row>
    <row r="305" spans="1:6">
      <c r="A305" t="s">
        <v>0</v>
      </c>
      <c r="B305">
        <v>50</v>
      </c>
      <c r="C305">
        <v>0.4</v>
      </c>
      <c r="D305">
        <v>56.568240000000003</v>
      </c>
      <c r="E305">
        <v>3.03749</v>
      </c>
      <c r="F305">
        <v>6</v>
      </c>
    </row>
    <row r="306" spans="1:6">
      <c r="A306" t="s">
        <v>0</v>
      </c>
      <c r="B306">
        <v>50</v>
      </c>
      <c r="C306">
        <v>0.4</v>
      </c>
      <c r="D306">
        <v>56.79166</v>
      </c>
      <c r="E306">
        <v>3.07111</v>
      </c>
      <c r="F306">
        <v>6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3.0579700000000001</v>
      </c>
      <c r="F307">
        <v>6</v>
      </c>
    </row>
    <row r="308" spans="1:6">
      <c r="A308" t="s">
        <v>0</v>
      </c>
      <c r="B308">
        <v>50</v>
      </c>
      <c r="C308">
        <v>0.4</v>
      </c>
      <c r="D308">
        <v>56.53134</v>
      </c>
      <c r="E308">
        <v>3.0863800000000001</v>
      </c>
      <c r="F308">
        <v>6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3.0818099999999999</v>
      </c>
      <c r="F309">
        <v>6</v>
      </c>
    </row>
    <row r="310" spans="1:6">
      <c r="A310" t="s">
        <v>0</v>
      </c>
      <c r="B310">
        <v>50</v>
      </c>
      <c r="C310">
        <v>0.4</v>
      </c>
      <c r="D310">
        <v>56.511339999999997</v>
      </c>
      <c r="E310">
        <v>3.04921</v>
      </c>
      <c r="F310">
        <v>6</v>
      </c>
    </row>
    <row r="311" spans="1:6">
      <c r="A311" t="s">
        <v>0</v>
      </c>
      <c r="B311">
        <v>50</v>
      </c>
      <c r="C311">
        <v>0.7</v>
      </c>
      <c r="D311">
        <v>53.544980000000002</v>
      </c>
      <c r="E311">
        <v>6.4752400000000003</v>
      </c>
      <c r="F311">
        <v>14</v>
      </c>
    </row>
    <row r="312" spans="1:6">
      <c r="A312" t="s">
        <v>0</v>
      </c>
      <c r="B312">
        <v>50</v>
      </c>
      <c r="C312">
        <v>0.7</v>
      </c>
      <c r="D312">
        <v>53.444980000000001</v>
      </c>
      <c r="E312">
        <v>6.4432900000000002</v>
      </c>
      <c r="F312">
        <v>14</v>
      </c>
    </row>
    <row r="313" spans="1:6">
      <c r="A313" t="s">
        <v>0</v>
      </c>
      <c r="B313">
        <v>50</v>
      </c>
      <c r="C313">
        <v>0.7</v>
      </c>
      <c r="D313">
        <v>53.584980000000002</v>
      </c>
      <c r="E313">
        <v>6.5120399999999998</v>
      </c>
      <c r="F313">
        <v>14</v>
      </c>
    </row>
    <row r="314" spans="1:6">
      <c r="A314" t="s">
        <v>0</v>
      </c>
      <c r="B314">
        <v>50</v>
      </c>
      <c r="C314">
        <v>0.7</v>
      </c>
      <c r="D314">
        <v>53.444980000000001</v>
      </c>
      <c r="E314">
        <v>6.5200899999999997</v>
      </c>
      <c r="F314">
        <v>14</v>
      </c>
    </row>
    <row r="315" spans="1:6">
      <c r="A315" t="s">
        <v>0</v>
      </c>
      <c r="B315">
        <v>50</v>
      </c>
      <c r="C315">
        <v>0.7</v>
      </c>
      <c r="D315">
        <v>53.724980000000002</v>
      </c>
      <c r="E315">
        <v>6.5506500000000001</v>
      </c>
      <c r="F315">
        <v>14</v>
      </c>
    </row>
    <row r="316" spans="1:6">
      <c r="A316" t="s">
        <v>0</v>
      </c>
      <c r="B316">
        <v>50</v>
      </c>
      <c r="C316">
        <v>0.7</v>
      </c>
      <c r="D316">
        <v>53.584980000000002</v>
      </c>
      <c r="E316">
        <v>6.4790599999999996</v>
      </c>
      <c r="F316">
        <v>14</v>
      </c>
    </row>
    <row r="317" spans="1:6">
      <c r="A317" t="s">
        <v>0</v>
      </c>
      <c r="B317">
        <v>50</v>
      </c>
      <c r="C317">
        <v>0.7</v>
      </c>
      <c r="D317">
        <v>53.59498</v>
      </c>
      <c r="E317">
        <v>6.4739000000000004</v>
      </c>
      <c r="F317">
        <v>14</v>
      </c>
    </row>
    <row r="318" spans="1:6">
      <c r="A318" t="s">
        <v>0</v>
      </c>
      <c r="B318">
        <v>50</v>
      </c>
      <c r="C318">
        <v>0.7</v>
      </c>
      <c r="D318">
        <v>55.924660000000003</v>
      </c>
      <c r="E318">
        <v>6.52989</v>
      </c>
      <c r="F318">
        <v>14</v>
      </c>
    </row>
    <row r="319" spans="1:6">
      <c r="A319" t="s">
        <v>0</v>
      </c>
      <c r="B319">
        <v>50</v>
      </c>
      <c r="C319">
        <v>0.7</v>
      </c>
      <c r="D319">
        <v>53.754980000000003</v>
      </c>
      <c r="E319">
        <v>6.4429800000000004</v>
      </c>
      <c r="F319">
        <v>14</v>
      </c>
    </row>
    <row r="320" spans="1:6">
      <c r="A320" t="s">
        <v>0</v>
      </c>
      <c r="B320">
        <v>50</v>
      </c>
      <c r="C320">
        <v>0.7</v>
      </c>
      <c r="D320">
        <v>53.354979999999998</v>
      </c>
      <c r="E320">
        <v>6.4548300000000003</v>
      </c>
      <c r="F320">
        <v>14</v>
      </c>
    </row>
    <row r="321" spans="1:6">
      <c r="A321" t="s">
        <v>0</v>
      </c>
      <c r="B321">
        <v>50</v>
      </c>
      <c r="C321">
        <v>1</v>
      </c>
      <c r="D321">
        <v>53.13749</v>
      </c>
      <c r="E321">
        <v>9.7880800000000008</v>
      </c>
      <c r="F321">
        <v>21</v>
      </c>
    </row>
    <row r="322" spans="1:6">
      <c r="A322" t="s">
        <v>0</v>
      </c>
      <c r="B322">
        <v>50</v>
      </c>
      <c r="C322">
        <v>1</v>
      </c>
      <c r="D322">
        <v>53.437489999999997</v>
      </c>
      <c r="E322">
        <v>9.6523699999999995</v>
      </c>
      <c r="F322">
        <v>21</v>
      </c>
    </row>
    <row r="323" spans="1:6">
      <c r="A323" t="s">
        <v>0</v>
      </c>
      <c r="B323">
        <v>50</v>
      </c>
      <c r="C323">
        <v>1</v>
      </c>
      <c r="D323">
        <v>53.417490000000001</v>
      </c>
      <c r="E323">
        <v>9.7138799999999996</v>
      </c>
      <c r="F323">
        <v>21</v>
      </c>
    </row>
    <row r="324" spans="1:6">
      <c r="A324" t="s">
        <v>0</v>
      </c>
      <c r="B324">
        <v>50</v>
      </c>
      <c r="C324">
        <v>1</v>
      </c>
      <c r="D324">
        <v>53.267490000000002</v>
      </c>
      <c r="E324">
        <v>9.6499400000000009</v>
      </c>
      <c r="F324">
        <v>21</v>
      </c>
    </row>
    <row r="325" spans="1:6">
      <c r="A325" t="s">
        <v>0</v>
      </c>
      <c r="B325">
        <v>50</v>
      </c>
      <c r="C325">
        <v>1</v>
      </c>
      <c r="D325">
        <v>53.427489999999999</v>
      </c>
      <c r="E325">
        <v>9.7257599999999993</v>
      </c>
      <c r="F325">
        <v>21</v>
      </c>
    </row>
    <row r="326" spans="1:6">
      <c r="A326" t="s">
        <v>0</v>
      </c>
      <c r="B326">
        <v>50</v>
      </c>
      <c r="C326">
        <v>1</v>
      </c>
      <c r="D326">
        <v>53.357489999999999</v>
      </c>
      <c r="E326">
        <v>9.6688200000000002</v>
      </c>
      <c r="F326">
        <v>21</v>
      </c>
    </row>
    <row r="327" spans="1:6">
      <c r="A327" t="s">
        <v>0</v>
      </c>
      <c r="B327">
        <v>50</v>
      </c>
      <c r="C327">
        <v>1</v>
      </c>
      <c r="D327">
        <v>53.257489999999997</v>
      </c>
      <c r="E327">
        <v>9.6840600000000006</v>
      </c>
      <c r="F327">
        <v>21</v>
      </c>
    </row>
    <row r="328" spans="1:6">
      <c r="A328" t="s">
        <v>0</v>
      </c>
      <c r="B328">
        <v>50</v>
      </c>
      <c r="C328">
        <v>1</v>
      </c>
      <c r="D328">
        <v>53.247489999999999</v>
      </c>
      <c r="E328">
        <v>9.5844199999999997</v>
      </c>
      <c r="F328">
        <v>21</v>
      </c>
    </row>
    <row r="329" spans="1:6">
      <c r="A329" t="s">
        <v>0</v>
      </c>
      <c r="B329">
        <v>50</v>
      </c>
      <c r="C329">
        <v>1</v>
      </c>
      <c r="D329">
        <v>53.317489999999999</v>
      </c>
      <c r="E329">
        <v>9.7070399999999992</v>
      </c>
      <c r="F329">
        <v>21</v>
      </c>
    </row>
    <row r="330" spans="1:6">
      <c r="A330" t="s">
        <v>0</v>
      </c>
      <c r="B330">
        <v>50</v>
      </c>
      <c r="C330">
        <v>1</v>
      </c>
      <c r="D330">
        <v>53.437489999999997</v>
      </c>
      <c r="E330">
        <v>9.6831700000000005</v>
      </c>
      <c r="F330">
        <v>21</v>
      </c>
    </row>
    <row r="331" spans="1:6">
      <c r="A331" t="s">
        <v>0</v>
      </c>
      <c r="B331">
        <v>100</v>
      </c>
      <c r="C331">
        <v>0.4</v>
      </c>
      <c r="D331">
        <v>148.25829999999999</v>
      </c>
      <c r="E331">
        <v>11.7135</v>
      </c>
      <c r="F331">
        <v>7</v>
      </c>
    </row>
    <row r="332" spans="1:6">
      <c r="A332" t="s">
        <v>0</v>
      </c>
      <c r="B332">
        <v>100</v>
      </c>
      <c r="C332">
        <v>0.4</v>
      </c>
      <c r="D332">
        <v>148.2483</v>
      </c>
      <c r="E332">
        <v>11.7387</v>
      </c>
      <c r="F332">
        <v>7</v>
      </c>
    </row>
    <row r="333" spans="1:6">
      <c r="A333" t="s">
        <v>0</v>
      </c>
      <c r="B333">
        <v>100</v>
      </c>
      <c r="C333">
        <v>0.4</v>
      </c>
      <c r="D333">
        <v>148.24080000000001</v>
      </c>
      <c r="E333">
        <v>11.71519</v>
      </c>
      <c r="F333">
        <v>7</v>
      </c>
    </row>
    <row r="334" spans="1:6">
      <c r="A334" t="s">
        <v>0</v>
      </c>
      <c r="B334">
        <v>100</v>
      </c>
      <c r="C334">
        <v>0.4</v>
      </c>
      <c r="D334">
        <v>148.20747</v>
      </c>
      <c r="E334">
        <v>10.239750000000001</v>
      </c>
      <c r="F334">
        <v>6</v>
      </c>
    </row>
    <row r="335" spans="1:6">
      <c r="A335" t="s">
        <v>0</v>
      </c>
      <c r="B335">
        <v>100</v>
      </c>
      <c r="C335">
        <v>0.4</v>
      </c>
      <c r="D335">
        <v>148.22163</v>
      </c>
      <c r="E335">
        <v>10.108499999999999</v>
      </c>
      <c r="F335">
        <v>6</v>
      </c>
    </row>
    <row r="336" spans="1:6">
      <c r="A336" t="s">
        <v>0</v>
      </c>
      <c r="B336">
        <v>100</v>
      </c>
      <c r="C336">
        <v>0.4</v>
      </c>
      <c r="D336">
        <v>148.25496000000001</v>
      </c>
      <c r="E336">
        <v>10.21111</v>
      </c>
      <c r="F336">
        <v>6</v>
      </c>
    </row>
    <row r="337" spans="1:6">
      <c r="A337" t="s">
        <v>0</v>
      </c>
      <c r="B337">
        <v>100</v>
      </c>
      <c r="C337">
        <v>0.4</v>
      </c>
      <c r="D337">
        <v>148.25617</v>
      </c>
      <c r="E337">
        <v>10.18674</v>
      </c>
      <c r="F337">
        <v>6</v>
      </c>
    </row>
    <row r="338" spans="1:6">
      <c r="A338" t="s">
        <v>0</v>
      </c>
      <c r="B338">
        <v>100</v>
      </c>
      <c r="C338">
        <v>0.4</v>
      </c>
      <c r="D338">
        <v>148.29830000000001</v>
      </c>
      <c r="E338">
        <v>10.22308</v>
      </c>
      <c r="F338">
        <v>6</v>
      </c>
    </row>
    <row r="339" spans="1:6">
      <c r="A339" t="s">
        <v>0</v>
      </c>
      <c r="B339">
        <v>100</v>
      </c>
      <c r="C339">
        <v>0.4</v>
      </c>
      <c r="D339">
        <v>148.23830000000001</v>
      </c>
      <c r="E339">
        <v>10.1363</v>
      </c>
      <c r="F339">
        <v>6</v>
      </c>
    </row>
    <row r="340" spans="1:6">
      <c r="A340" t="s">
        <v>0</v>
      </c>
      <c r="B340">
        <v>100</v>
      </c>
      <c r="C340">
        <v>0.4</v>
      </c>
      <c r="D340">
        <v>148.24746999999999</v>
      </c>
      <c r="E340">
        <v>10.22709</v>
      </c>
      <c r="F340">
        <v>6</v>
      </c>
    </row>
    <row r="341" spans="1:6">
      <c r="A341" t="s">
        <v>0</v>
      </c>
      <c r="B341">
        <v>100</v>
      </c>
      <c r="C341">
        <v>0.7</v>
      </c>
      <c r="D341">
        <v>107.80003000000001</v>
      </c>
      <c r="E341">
        <v>17.647539999999999</v>
      </c>
      <c r="F341">
        <v>11</v>
      </c>
    </row>
    <row r="342" spans="1:6">
      <c r="A342" t="s">
        <v>0</v>
      </c>
      <c r="B342">
        <v>100</v>
      </c>
      <c r="C342">
        <v>0.7</v>
      </c>
      <c r="D342">
        <v>107.78525</v>
      </c>
      <c r="E342">
        <v>17.688210000000002</v>
      </c>
      <c r="F342">
        <v>11</v>
      </c>
    </row>
    <row r="343" spans="1:6">
      <c r="A343" t="s">
        <v>0</v>
      </c>
      <c r="B343">
        <v>100</v>
      </c>
      <c r="C343">
        <v>0.7</v>
      </c>
      <c r="D343">
        <v>107.82919</v>
      </c>
      <c r="E343">
        <v>17.760660000000001</v>
      </c>
      <c r="F343">
        <v>11</v>
      </c>
    </row>
    <row r="344" spans="1:6">
      <c r="A344" t="s">
        <v>0</v>
      </c>
      <c r="B344">
        <v>100</v>
      </c>
      <c r="C344">
        <v>0.7</v>
      </c>
      <c r="D344">
        <v>107.83586</v>
      </c>
      <c r="E344">
        <v>17.595960000000002</v>
      </c>
      <c r="F344">
        <v>11</v>
      </c>
    </row>
    <row r="345" spans="1:6">
      <c r="A345" t="s">
        <v>0</v>
      </c>
      <c r="B345">
        <v>100</v>
      </c>
      <c r="C345">
        <v>0.7</v>
      </c>
      <c r="D345">
        <v>107.7517</v>
      </c>
      <c r="E345">
        <v>17.533930000000002</v>
      </c>
      <c r="F345">
        <v>11</v>
      </c>
    </row>
    <row r="346" spans="1:6">
      <c r="A346" t="s">
        <v>0</v>
      </c>
      <c r="B346">
        <v>100</v>
      </c>
      <c r="C346">
        <v>0.7</v>
      </c>
      <c r="D346">
        <v>107.77670000000001</v>
      </c>
      <c r="E346">
        <v>17.55782</v>
      </c>
      <c r="F346">
        <v>11</v>
      </c>
    </row>
    <row r="347" spans="1:6">
      <c r="A347" t="s">
        <v>0</v>
      </c>
      <c r="B347">
        <v>100</v>
      </c>
      <c r="C347">
        <v>0.7</v>
      </c>
      <c r="D347">
        <v>107.80753</v>
      </c>
      <c r="E347">
        <v>17.605080000000001</v>
      </c>
      <c r="F347">
        <v>11</v>
      </c>
    </row>
    <row r="348" spans="1:6">
      <c r="A348" t="s">
        <v>0</v>
      </c>
      <c r="B348">
        <v>100</v>
      </c>
      <c r="C348">
        <v>0.7</v>
      </c>
      <c r="D348">
        <v>107.7783</v>
      </c>
      <c r="E348">
        <v>17.655470000000001</v>
      </c>
      <c r="F348">
        <v>11</v>
      </c>
    </row>
    <row r="349" spans="1:6">
      <c r="A349" t="s">
        <v>0</v>
      </c>
      <c r="B349">
        <v>100</v>
      </c>
      <c r="C349">
        <v>0.7</v>
      </c>
      <c r="D349">
        <v>107.80419000000001</v>
      </c>
      <c r="E349">
        <v>17.661930000000002</v>
      </c>
      <c r="F349">
        <v>11</v>
      </c>
    </row>
    <row r="350" spans="1:6">
      <c r="A350" t="s">
        <v>0</v>
      </c>
      <c r="B350">
        <v>100</v>
      </c>
      <c r="C350">
        <v>0.7</v>
      </c>
      <c r="D350">
        <v>107.75337</v>
      </c>
      <c r="E350">
        <v>17.61797</v>
      </c>
      <c r="F350">
        <v>11</v>
      </c>
    </row>
    <row r="351" spans="1:6">
      <c r="A351" t="s">
        <v>0</v>
      </c>
      <c r="B351">
        <v>100</v>
      </c>
      <c r="C351">
        <v>1</v>
      </c>
      <c r="D351">
        <v>103.85337</v>
      </c>
      <c r="E351">
        <v>25.162430000000001</v>
      </c>
      <c r="F351">
        <v>16</v>
      </c>
    </row>
    <row r="352" spans="1:6">
      <c r="A352" t="s">
        <v>0</v>
      </c>
      <c r="B352">
        <v>100</v>
      </c>
      <c r="C352">
        <v>1</v>
      </c>
      <c r="D352">
        <v>104.00251</v>
      </c>
      <c r="E352">
        <v>25.144570000000002</v>
      </c>
      <c r="F352">
        <v>16</v>
      </c>
    </row>
    <row r="353" spans="1:6">
      <c r="A353" t="s">
        <v>0</v>
      </c>
      <c r="B353">
        <v>100</v>
      </c>
      <c r="C353">
        <v>1</v>
      </c>
      <c r="D353">
        <v>103.97919</v>
      </c>
      <c r="E353">
        <v>25.208480000000002</v>
      </c>
      <c r="F353">
        <v>16</v>
      </c>
    </row>
    <row r="354" spans="1:6">
      <c r="A354" t="s">
        <v>0</v>
      </c>
      <c r="B354">
        <v>100</v>
      </c>
      <c r="C354">
        <v>1</v>
      </c>
      <c r="D354">
        <v>103.99003</v>
      </c>
      <c r="E354">
        <v>25.208279999999998</v>
      </c>
      <c r="F354">
        <v>16</v>
      </c>
    </row>
    <row r="355" spans="1:6">
      <c r="A355" t="s">
        <v>0</v>
      </c>
      <c r="B355">
        <v>100</v>
      </c>
      <c r="C355">
        <v>1</v>
      </c>
      <c r="D355">
        <v>103.9387</v>
      </c>
      <c r="E355">
        <v>25.348479999999999</v>
      </c>
      <c r="F355">
        <v>16</v>
      </c>
    </row>
    <row r="356" spans="1:6">
      <c r="A356" t="s">
        <v>0</v>
      </c>
      <c r="B356">
        <v>100</v>
      </c>
      <c r="C356">
        <v>1</v>
      </c>
      <c r="D356">
        <v>103.97264</v>
      </c>
      <c r="E356">
        <v>25.089870000000001</v>
      </c>
      <c r="F356">
        <v>16</v>
      </c>
    </row>
    <row r="357" spans="1:6">
      <c r="A357" t="s">
        <v>0</v>
      </c>
      <c r="B357">
        <v>100</v>
      </c>
      <c r="C357">
        <v>1</v>
      </c>
      <c r="D357">
        <v>103.92503000000001</v>
      </c>
      <c r="E357">
        <v>25.110669999999999</v>
      </c>
      <c r="F357">
        <v>16</v>
      </c>
    </row>
    <row r="358" spans="1:6">
      <c r="A358" t="s">
        <v>0</v>
      </c>
      <c r="B358">
        <v>100</v>
      </c>
      <c r="C358">
        <v>1</v>
      </c>
      <c r="D358">
        <v>103.92586</v>
      </c>
      <c r="E358">
        <v>25.147469999999998</v>
      </c>
      <c r="F358">
        <v>16</v>
      </c>
    </row>
    <row r="359" spans="1:6">
      <c r="A359" t="s">
        <v>0</v>
      </c>
      <c r="B359">
        <v>100</v>
      </c>
      <c r="C359">
        <v>1</v>
      </c>
      <c r="D359">
        <v>103.9517</v>
      </c>
      <c r="E359">
        <v>25.129580000000001</v>
      </c>
      <c r="F359">
        <v>16</v>
      </c>
    </row>
    <row r="360" spans="1:6">
      <c r="A360" t="s">
        <v>0</v>
      </c>
      <c r="B360">
        <v>100</v>
      </c>
      <c r="C360">
        <v>1</v>
      </c>
      <c r="D360">
        <v>103.94837</v>
      </c>
      <c r="E360">
        <v>25.113250000000001</v>
      </c>
      <c r="F360">
        <v>16</v>
      </c>
    </row>
    <row r="361" spans="1:6">
      <c r="A361" t="s">
        <v>0</v>
      </c>
      <c r="B361">
        <v>100</v>
      </c>
      <c r="C361">
        <v>1</v>
      </c>
      <c r="D361">
        <v>103.97418999999999</v>
      </c>
      <c r="E361">
        <v>25.22128</v>
      </c>
      <c r="F361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1.51698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1.5145599999999999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1.4561599999999999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1.5334700000000001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1.4615899999999999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1.5011699999999999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1.5028699999999999</v>
      </c>
      <c r="F7">
        <v>0</v>
      </c>
      <c r="H7" t="s">
        <v>80</v>
      </c>
      <c r="I7">
        <v>50</v>
      </c>
      <c r="J7">
        <v>1</v>
      </c>
      <c r="L7">
        <f t="shared" ca="1" si="2"/>
        <v>182.51284999999999</v>
      </c>
      <c r="M7">
        <f t="shared" ca="1" si="0"/>
        <v>182.34583000000001</v>
      </c>
      <c r="N7">
        <f t="shared" ca="1" si="0"/>
        <v>182.79333</v>
      </c>
      <c r="O7">
        <f t="shared" ca="1" si="0"/>
        <v>183.21666999999999</v>
      </c>
      <c r="P7">
        <f t="shared" ca="1" si="0"/>
        <v>181.85</v>
      </c>
      <c r="Q7">
        <f t="shared" ca="1" si="0"/>
        <v>182.34583000000001</v>
      </c>
      <c r="R7">
        <f t="shared" ca="1" si="0"/>
        <v>182.34583000000001</v>
      </c>
      <c r="S7">
        <f t="shared" ca="1" si="0"/>
        <v>182.34583000000001</v>
      </c>
      <c r="T7">
        <f t="shared" ca="1" si="0"/>
        <v>181.9</v>
      </c>
      <c r="U7">
        <f t="shared" ca="1" si="0"/>
        <v>182.51284999999999</v>
      </c>
      <c r="W7">
        <f ca="1">总!E7</f>
        <v>180.05338</v>
      </c>
      <c r="Y7">
        <f t="shared" ca="1" si="3"/>
        <v>1.365967137079005E-2</v>
      </c>
      <c r="Z7">
        <f t="shared" ca="1" si="1"/>
        <v>1.2732057570927035E-2</v>
      </c>
      <c r="AA7">
        <f t="shared" ca="1" si="1"/>
        <v>1.5217431630553079E-2</v>
      </c>
      <c r="AB7">
        <f t="shared" ca="1" si="1"/>
        <v>1.756862326050191E-2</v>
      </c>
      <c r="AC7">
        <f t="shared" ca="1" si="1"/>
        <v>9.9782631128612527E-3</v>
      </c>
      <c r="AD7">
        <f t="shared" ca="1" si="1"/>
        <v>1.2732057570927035E-2</v>
      </c>
      <c r="AE7">
        <f t="shared" ca="1" si="1"/>
        <v>1.2732057570927035E-2</v>
      </c>
      <c r="AF7">
        <f t="shared" ca="1" si="1"/>
        <v>1.2732057570927035E-2</v>
      </c>
      <c r="AG7">
        <f t="shared" ca="1" si="1"/>
        <v>1.0255958538517863E-2</v>
      </c>
      <c r="AH7">
        <f t="shared" ca="1" si="1"/>
        <v>1.365967137079005E-2</v>
      </c>
      <c r="AJ7">
        <f t="shared" ca="1" si="4"/>
        <v>0.13126784956772233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1.4860500000000001</v>
      </c>
      <c r="F8">
        <v>0</v>
      </c>
      <c r="H8" t="s">
        <v>80</v>
      </c>
      <c r="I8">
        <v>100</v>
      </c>
      <c r="J8">
        <v>0.4</v>
      </c>
      <c r="L8">
        <f t="shared" ca="1" si="2"/>
        <v>283.59064000000001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2.9546051512190732E-3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2.9546051512190732E-3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1.48722</v>
      </c>
      <c r="F9">
        <v>0</v>
      </c>
      <c r="H9" t="s">
        <v>80</v>
      </c>
      <c r="I9">
        <v>100</v>
      </c>
      <c r="J9">
        <v>0.7</v>
      </c>
      <c r="L9">
        <f t="shared" ca="1" si="2"/>
        <v>259.51531</v>
      </c>
      <c r="M9">
        <f t="shared" ca="1" si="0"/>
        <v>260.40703000000002</v>
      </c>
      <c r="N9">
        <f t="shared" ca="1" si="0"/>
        <v>259.54852</v>
      </c>
      <c r="O9">
        <f t="shared" ca="1" si="0"/>
        <v>261.93606</v>
      </c>
      <c r="P9">
        <f t="shared" ca="1" si="0"/>
        <v>256.60005999999998</v>
      </c>
      <c r="Q9">
        <f t="shared" ca="1" si="0"/>
        <v>263.46397999999999</v>
      </c>
      <c r="R9">
        <f t="shared" ca="1" si="0"/>
        <v>261.29674999999997</v>
      </c>
      <c r="S9">
        <f t="shared" ca="1" si="0"/>
        <v>262.04494</v>
      </c>
      <c r="T9">
        <f t="shared" ca="1" si="0"/>
        <v>258.92675000000003</v>
      </c>
      <c r="U9">
        <f t="shared" ca="1" si="0"/>
        <v>260.70472999999998</v>
      </c>
      <c r="W9">
        <f ca="1">总!E9</f>
        <v>255.98328000000001</v>
      </c>
      <c r="Y9">
        <f t="shared" ca="1" si="3"/>
        <v>1.3797893362410199E-2</v>
      </c>
      <c r="Z9">
        <f t="shared" ca="1" si="1"/>
        <v>1.7281402129076605E-2</v>
      </c>
      <c r="AA9">
        <f t="shared" ca="1" si="1"/>
        <v>1.3927628398229714E-2</v>
      </c>
      <c r="AB9">
        <f t="shared" ca="1" si="1"/>
        <v>2.3254565688821512E-2</v>
      </c>
      <c r="AC9">
        <f t="shared" ca="1" si="1"/>
        <v>2.4094542424801229E-3</v>
      </c>
      <c r="AD9">
        <f t="shared" ca="1" si="1"/>
        <v>2.9223393027857071E-2</v>
      </c>
      <c r="AE9">
        <f t="shared" ca="1" si="1"/>
        <v>2.0757097885455513E-2</v>
      </c>
      <c r="AF9">
        <f t="shared" ca="1" si="1"/>
        <v>2.3679905968858547E-2</v>
      </c>
      <c r="AG9">
        <f t="shared" ca="1" si="1"/>
        <v>1.1498680695082973E-2</v>
      </c>
      <c r="AH9">
        <f t="shared" ca="1" si="1"/>
        <v>1.84443687103313E-2</v>
      </c>
      <c r="AJ9">
        <f t="shared" ca="1" si="4"/>
        <v>0.17427439010860357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1.5208699999999999</v>
      </c>
      <c r="F10">
        <v>0</v>
      </c>
      <c r="H10" t="s">
        <v>80</v>
      </c>
      <c r="I10">
        <v>100</v>
      </c>
      <c r="J10">
        <v>1</v>
      </c>
      <c r="L10">
        <f t="shared" ca="1" si="2"/>
        <v>241.04392999999999</v>
      </c>
      <c r="M10">
        <f t="shared" ca="1" si="0"/>
        <v>242.58333999999999</v>
      </c>
      <c r="N10">
        <f t="shared" ca="1" si="0"/>
        <v>242.63634999999999</v>
      </c>
      <c r="O10">
        <f t="shared" ca="1" si="0"/>
        <v>243.19333</v>
      </c>
      <c r="P10">
        <f t="shared" ca="1" si="0"/>
        <v>242.22667000000001</v>
      </c>
      <c r="Q10">
        <f t="shared" ca="1" si="0"/>
        <v>241.86333999999999</v>
      </c>
      <c r="R10">
        <f t="shared" ca="1" si="0"/>
        <v>243.05762999999999</v>
      </c>
      <c r="S10">
        <f t="shared" ca="1" si="0"/>
        <v>241.65145999999999</v>
      </c>
      <c r="T10">
        <f t="shared" ca="1" si="0"/>
        <v>244.41337999999999</v>
      </c>
      <c r="U10">
        <f t="shared" ca="1" si="0"/>
        <v>244.40057999999999</v>
      </c>
      <c r="W10">
        <f ca="1">总!E10</f>
        <v>240.5599</v>
      </c>
      <c r="Y10">
        <f t="shared" ca="1" si="3"/>
        <v>2.0120976106158591E-3</v>
      </c>
      <c r="Z10">
        <f t="shared" ca="1" si="1"/>
        <v>8.4113769585038647E-3</v>
      </c>
      <c r="AA10">
        <f t="shared" ca="1" si="1"/>
        <v>8.6317378748494416E-3</v>
      </c>
      <c r="AB10">
        <f t="shared" ca="1" si="1"/>
        <v>1.0947086359779848E-2</v>
      </c>
      <c r="AC10">
        <f t="shared" ca="1" si="1"/>
        <v>6.9287108948748889E-3</v>
      </c>
      <c r="AD10">
        <f t="shared" ca="1" si="1"/>
        <v>5.4183594190053905E-3</v>
      </c>
      <c r="AE10">
        <f t="shared" ca="1" si="1"/>
        <v>1.0382985692960423E-2</v>
      </c>
      <c r="AF10">
        <f t="shared" ca="1" si="1"/>
        <v>4.5375808686318334E-3</v>
      </c>
      <c r="AG10">
        <f t="shared" ca="1" si="1"/>
        <v>1.601879615014801E-2</v>
      </c>
      <c r="AH10">
        <f t="shared" ca="1" si="1"/>
        <v>1.5965586949445821E-2</v>
      </c>
      <c r="AJ10">
        <f t="shared" ca="1" si="4"/>
        <v>8.9254318778815372E-2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2.30307</v>
      </c>
      <c r="F11">
        <v>8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2.4982099999999998</v>
      </c>
      <c r="F12">
        <v>9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2.2857599999999998</v>
      </c>
      <c r="F13">
        <v>8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2.5128599999999999</v>
      </c>
      <c r="F14">
        <v>9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4348.7518300000002</v>
      </c>
      <c r="P14">
        <f t="shared" ca="1" si="0"/>
        <v>4348.5017699999999</v>
      </c>
      <c r="Q14">
        <f t="shared" ca="1" si="0"/>
        <v>4348.0289499999999</v>
      </c>
      <c r="R14">
        <f t="shared" ca="1" si="0"/>
        <v>4348.0289499999999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4348.0289499999999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1.6625464280780819E-4</v>
      </c>
      <c r="AC14">
        <f t="shared" ca="1" si="1"/>
        <v>1.0874352619017315E-4</v>
      </c>
      <c r="AD14">
        <f t="shared" ca="1" si="1"/>
        <v>0</v>
      </c>
      <c r="AE14">
        <f t="shared" ca="1" si="1"/>
        <v>0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0</v>
      </c>
      <c r="AJ14">
        <f t="shared" ca="1" si="4"/>
        <v>1.8925931944408364E-3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2.51478</v>
      </c>
      <c r="F15">
        <v>9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2.5112199999999998</v>
      </c>
      <c r="F16">
        <v>9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2.5026199999999998</v>
      </c>
      <c r="F17">
        <v>9</v>
      </c>
      <c r="H17" t="s">
        <v>27</v>
      </c>
      <c r="I17">
        <v>100</v>
      </c>
      <c r="J17">
        <v>0.4</v>
      </c>
      <c r="L17">
        <f t="shared" ca="1" si="2"/>
        <v>42986.713589999999</v>
      </c>
      <c r="M17">
        <f t="shared" ca="1" si="0"/>
        <v>42986.836920000002</v>
      </c>
      <c r="N17">
        <f t="shared" ca="1" si="0"/>
        <v>42986.907370000001</v>
      </c>
      <c r="O17">
        <f t="shared" ca="1" si="0"/>
        <v>42987.068630000002</v>
      </c>
      <c r="P17">
        <f t="shared" ca="1" si="0"/>
        <v>42986.836920000002</v>
      </c>
      <c r="Q17">
        <f t="shared" ca="1" si="0"/>
        <v>42986.802479999998</v>
      </c>
      <c r="R17">
        <f t="shared" ca="1" si="0"/>
        <v>42986.762479999998</v>
      </c>
      <c r="S17">
        <f t="shared" ca="1" si="0"/>
        <v>42986.762479999998</v>
      </c>
      <c r="T17">
        <f t="shared" ca="1" si="0"/>
        <v>42986.802479999998</v>
      </c>
      <c r="U17">
        <f t="shared" ca="1" si="0"/>
        <v>42987.197370000002</v>
      </c>
      <c r="W17">
        <f ca="1">总!E17</f>
        <v>42986.403050000001</v>
      </c>
      <c r="Y17">
        <f t="shared" ca="1" si="3"/>
        <v>7.2241447984697586E-6</v>
      </c>
      <c r="Z17">
        <f t="shared" ca="1" si="1"/>
        <v>1.0093191549339275E-5</v>
      </c>
      <c r="AA17">
        <f t="shared" ca="1" si="1"/>
        <v>1.1732081872805289E-5</v>
      </c>
      <c r="AB17">
        <f t="shared" ca="1" si="1"/>
        <v>1.5483500660117989E-5</v>
      </c>
      <c r="AC17">
        <f t="shared" ca="1" si="1"/>
        <v>1.0093191549339275E-5</v>
      </c>
      <c r="AD17">
        <f t="shared" ca="1" si="1"/>
        <v>9.2920079759421674E-6</v>
      </c>
      <c r="AE17">
        <f t="shared" ca="1" si="1"/>
        <v>8.3614811776346463E-6</v>
      </c>
      <c r="AF17">
        <f t="shared" ca="1" si="1"/>
        <v>8.3614811776346463E-6</v>
      </c>
      <c r="AG17">
        <f t="shared" ca="1" si="1"/>
        <v>9.2920079759421674E-6</v>
      </c>
      <c r="AH17">
        <f t="shared" ca="1" si="1"/>
        <v>1.8478401160407862E-5</v>
      </c>
      <c r="AJ17">
        <f t="shared" ca="1" si="4"/>
        <v>1.0841148989763308E-4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2.2926299999999999</v>
      </c>
      <c r="F18">
        <v>8</v>
      </c>
      <c r="H18" t="s">
        <v>27</v>
      </c>
      <c r="I18">
        <v>100</v>
      </c>
      <c r="J18">
        <v>0.7</v>
      </c>
      <c r="L18">
        <f t="shared" ca="1" si="2"/>
        <v>35789.044379999999</v>
      </c>
      <c r="M18">
        <f t="shared" ca="1" si="2"/>
        <v>36116.239000000001</v>
      </c>
      <c r="N18">
        <f t="shared" ca="1" si="2"/>
        <v>36109.718699999998</v>
      </c>
      <c r="O18">
        <f t="shared" ca="1" si="2"/>
        <v>35859.901859999998</v>
      </c>
      <c r="P18">
        <f t="shared" ca="1" si="2"/>
        <v>35781.862950000002</v>
      </c>
      <c r="Q18">
        <f t="shared" ca="1" si="2"/>
        <v>35802.43993</v>
      </c>
      <c r="R18">
        <f t="shared" ca="1" si="2"/>
        <v>35914.071880000003</v>
      </c>
      <c r="S18">
        <f t="shared" ca="1" si="2"/>
        <v>35922.20837</v>
      </c>
      <c r="T18">
        <f t="shared" ca="1" si="2"/>
        <v>35527.867389999999</v>
      </c>
      <c r="U18">
        <f t="shared" ca="1" si="2"/>
        <v>36024.054380000001</v>
      </c>
      <c r="W18">
        <f ca="1">总!E18</f>
        <v>35527.867389999999</v>
      </c>
      <c r="Y18">
        <f t="shared" ca="1" si="3"/>
        <v>7.3513275405186077E-3</v>
      </c>
      <c r="Z18">
        <f t="shared" ca="1" si="3"/>
        <v>1.6560847954685015E-2</v>
      </c>
      <c r="AA18">
        <f t="shared" ca="1" si="3"/>
        <v>1.6377321599769634E-2</v>
      </c>
      <c r="AB18">
        <f t="shared" ca="1" si="3"/>
        <v>9.3457472793161845E-3</v>
      </c>
      <c r="AC18">
        <f t="shared" ca="1" si="3"/>
        <v>7.1491924131504431E-3</v>
      </c>
      <c r="AD18">
        <f t="shared" ca="1" si="3"/>
        <v>7.7283709991916019E-3</v>
      </c>
      <c r="AE18">
        <f t="shared" ca="1" si="3"/>
        <v>1.0870466435840965E-2</v>
      </c>
      <c r="AF18">
        <f t="shared" ca="1" si="3"/>
        <v>1.1099483559516879E-2</v>
      </c>
      <c r="AG18">
        <f t="shared" ca="1" si="3"/>
        <v>0</v>
      </c>
      <c r="AH18">
        <f t="shared" ca="1" si="3"/>
        <v>1.3966134937208849E-2</v>
      </c>
      <c r="AJ18">
        <f t="shared" ca="1" si="4"/>
        <v>0.10044889271919819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2.2829100000000002</v>
      </c>
      <c r="F19">
        <v>8</v>
      </c>
      <c r="H19" t="s">
        <v>27</v>
      </c>
      <c r="I19">
        <v>100</v>
      </c>
      <c r="J19">
        <v>1</v>
      </c>
      <c r="L19">
        <f t="shared" ca="1" si="2"/>
        <v>35668.763229999997</v>
      </c>
      <c r="M19">
        <f t="shared" ca="1" si="2"/>
        <v>35668.439200000001</v>
      </c>
      <c r="N19">
        <f t="shared" ca="1" si="2"/>
        <v>35669.219700000001</v>
      </c>
      <c r="O19">
        <f t="shared" ca="1" si="2"/>
        <v>35668.551270000004</v>
      </c>
      <c r="P19">
        <f t="shared" ca="1" si="2"/>
        <v>35634.536350000002</v>
      </c>
      <c r="Q19">
        <f t="shared" ca="1" si="2"/>
        <v>35668.654770000001</v>
      </c>
      <c r="R19">
        <f t="shared" ca="1" si="2"/>
        <v>35669.24914</v>
      </c>
      <c r="S19">
        <f t="shared" ca="1" si="2"/>
        <v>35669.1446</v>
      </c>
      <c r="T19">
        <f t="shared" ca="1" si="2"/>
        <v>35565.414850000001</v>
      </c>
      <c r="U19">
        <f t="shared" ca="1" si="2"/>
        <v>35669.224770000001</v>
      </c>
      <c r="W19">
        <f ca="1">总!E19</f>
        <v>35450.177089999997</v>
      </c>
      <c r="Y19">
        <f t="shared" ca="1" si="3"/>
        <v>6.1660098183729398E-3</v>
      </c>
      <c r="Z19">
        <f t="shared" ca="1" si="3"/>
        <v>6.1568693844853035E-3</v>
      </c>
      <c r="AA19">
        <f t="shared" ca="1" si="3"/>
        <v>6.1788861997474458E-3</v>
      </c>
      <c r="AB19">
        <f t="shared" ca="1" si="3"/>
        <v>6.1600307227127078E-3</v>
      </c>
      <c r="AC19">
        <f t="shared" ca="1" si="3"/>
        <v>5.2005173213086689E-3</v>
      </c>
      <c r="AD19">
        <f t="shared" ca="1" si="3"/>
        <v>6.1629503132054342E-3</v>
      </c>
      <c r="AE19">
        <f t="shared" ca="1" si="3"/>
        <v>6.1797166610431309E-3</v>
      </c>
      <c r="AF19">
        <f t="shared" ca="1" si="3"/>
        <v>6.1767677336023782E-3</v>
      </c>
      <c r="AG19">
        <f t="shared" ca="1" si="3"/>
        <v>3.2506963140816183E-3</v>
      </c>
      <c r="AH19">
        <f t="shared" ca="1" si="3"/>
        <v>6.1790292173686664E-3</v>
      </c>
      <c r="AJ19">
        <f t="shared" ca="1" si="4"/>
        <v>5.7811473685928295E-2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2.5022600000000002</v>
      </c>
      <c r="F20">
        <v>9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2.7856399999999999</v>
      </c>
      <c r="F21">
        <v>10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675.38247999999999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2.468291961652075E-5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2.468291961652075E-5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2.7978499999999999</v>
      </c>
      <c r="F22">
        <v>10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2.80504</v>
      </c>
      <c r="F23">
        <v>10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2.7909299999999999</v>
      </c>
      <c r="F24">
        <v>10</v>
      </c>
      <c r="H24" t="s">
        <v>1</v>
      </c>
      <c r="I24">
        <v>50</v>
      </c>
      <c r="J24">
        <v>0.7</v>
      </c>
      <c r="L24">
        <f t="shared" ca="1" si="2"/>
        <v>1006.10703</v>
      </c>
      <c r="M24">
        <f t="shared" ca="1" si="2"/>
        <v>1010.12201</v>
      </c>
      <c r="N24">
        <f t="shared" ca="1" si="2"/>
        <v>1010.43845</v>
      </c>
      <c r="O24">
        <f t="shared" ca="1" si="2"/>
        <v>1008.9246000000001</v>
      </c>
      <c r="P24">
        <f t="shared" ca="1" si="2"/>
        <v>1009.09123</v>
      </c>
      <c r="Q24">
        <f t="shared" ca="1" si="2"/>
        <v>1009.96583</v>
      </c>
      <c r="R24">
        <f t="shared" ca="1" si="2"/>
        <v>1015.41059</v>
      </c>
      <c r="S24">
        <f t="shared" ca="1" si="2"/>
        <v>1003.68078</v>
      </c>
      <c r="T24">
        <f t="shared" ca="1" si="2"/>
        <v>1007.0705</v>
      </c>
      <c r="U24">
        <f t="shared" ca="1" si="2"/>
        <v>1016.01114</v>
      </c>
      <c r="W24">
        <f ca="1">总!E24</f>
        <v>1003.1772999999999</v>
      </c>
      <c r="Y24">
        <f t="shared" ca="1" si="3"/>
        <v>2.9204508515095619E-3</v>
      </c>
      <c r="Z24">
        <f t="shared" ca="1" si="3"/>
        <v>6.9227144593484126E-3</v>
      </c>
      <c r="AA24">
        <f t="shared" ca="1" si="3"/>
        <v>7.2381522189547591E-3</v>
      </c>
      <c r="AB24">
        <f t="shared" ca="1" si="3"/>
        <v>5.7290969402917207E-3</v>
      </c>
      <c r="AC24">
        <f t="shared" ca="1" si="3"/>
        <v>5.8951991836338905E-3</v>
      </c>
      <c r="AD24">
        <f t="shared" ca="1" si="3"/>
        <v>6.7670291183822015E-3</v>
      </c>
      <c r="AE24">
        <f t="shared" ca="1" si="3"/>
        <v>1.2194544274476717E-2</v>
      </c>
      <c r="AF24">
        <f t="shared" ca="1" si="3"/>
        <v>5.0188535964687541E-4</v>
      </c>
      <c r="AG24">
        <f t="shared" ca="1" si="3"/>
        <v>3.8808693139289465E-3</v>
      </c>
      <c r="AH24">
        <f t="shared" ca="1" si="3"/>
        <v>1.2793192190453283E-2</v>
      </c>
      <c r="AJ24">
        <f t="shared" ca="1" si="4"/>
        <v>6.4843133910626377E-2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2.8230599999999999</v>
      </c>
      <c r="F25">
        <v>10</v>
      </c>
      <c r="H25" t="s">
        <v>1</v>
      </c>
      <c r="I25">
        <v>50</v>
      </c>
      <c r="J25">
        <v>1</v>
      </c>
      <c r="L25">
        <f t="shared" ca="1" si="2"/>
        <v>1004.4834</v>
      </c>
      <c r="M25">
        <f t="shared" ca="1" si="2"/>
        <v>1004.34912</v>
      </c>
      <c r="N25">
        <f t="shared" ca="1" si="2"/>
        <v>994.67729999999995</v>
      </c>
      <c r="O25">
        <f t="shared" ca="1" si="2"/>
        <v>1004.71</v>
      </c>
      <c r="P25">
        <f t="shared" ca="1" si="2"/>
        <v>1001.33277</v>
      </c>
      <c r="Q25">
        <f t="shared" ca="1" si="2"/>
        <v>1005.93544</v>
      </c>
      <c r="R25">
        <f t="shared" ca="1" si="2"/>
        <v>1006.8344499999999</v>
      </c>
      <c r="S25">
        <f t="shared" ca="1" si="2"/>
        <v>1009.28275</v>
      </c>
      <c r="T25">
        <f t="shared" ca="1" si="2"/>
        <v>1005.14063</v>
      </c>
      <c r="U25">
        <f t="shared" ca="1" si="2"/>
        <v>1003.2248499999999</v>
      </c>
      <c r="W25">
        <f ca="1">总!E25</f>
        <v>993.28806999999995</v>
      </c>
      <c r="Y25">
        <f t="shared" ca="1" si="3"/>
        <v>1.1270980028985965E-2</v>
      </c>
      <c r="Z25">
        <f t="shared" ca="1" si="3"/>
        <v>1.1135792660834056E-2</v>
      </c>
      <c r="AA25">
        <f t="shared" ca="1" si="3"/>
        <v>1.3986174222348183E-3</v>
      </c>
      <c r="AB25">
        <f t="shared" ca="1" si="3"/>
        <v>1.1499111229635617E-2</v>
      </c>
      <c r="AC25">
        <f t="shared" ca="1" si="3"/>
        <v>8.0990603259737479E-3</v>
      </c>
      <c r="AD25">
        <f t="shared" ca="1" si="3"/>
        <v>1.2732831876255218E-2</v>
      </c>
      <c r="AE25">
        <f t="shared" ca="1" si="3"/>
        <v>1.3637916742521633E-2</v>
      </c>
      <c r="AF25">
        <f t="shared" ca="1" si="3"/>
        <v>1.6102760601967178E-2</v>
      </c>
      <c r="AG25">
        <f t="shared" ca="1" si="3"/>
        <v>1.193265111902536E-2</v>
      </c>
      <c r="AH25">
        <f t="shared" ca="1" si="3"/>
        <v>1.0003925648679138E-2</v>
      </c>
      <c r="AJ25">
        <f t="shared" ca="1" si="4"/>
        <v>0.10781364765611272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2.8005</v>
      </c>
      <c r="F26">
        <v>10</v>
      </c>
      <c r="H26" t="s">
        <v>1</v>
      </c>
      <c r="I26">
        <v>100</v>
      </c>
      <c r="J26">
        <v>0.4</v>
      </c>
      <c r="L26">
        <f t="shared" ca="1" si="2"/>
        <v>1799.34375</v>
      </c>
      <c r="M26">
        <f t="shared" ca="1" si="2"/>
        <v>1831.99</v>
      </c>
      <c r="N26">
        <f t="shared" ca="1" si="2"/>
        <v>1822.72783</v>
      </c>
      <c r="O26">
        <f t="shared" ca="1" si="2"/>
        <v>1817.34843</v>
      </c>
      <c r="P26">
        <f t="shared" ca="1" si="2"/>
        <v>1823.7329299999999</v>
      </c>
      <c r="Q26">
        <f t="shared" ca="1" si="2"/>
        <v>1862.58674</v>
      </c>
      <c r="R26">
        <f t="shared" ca="1" si="2"/>
        <v>1820.9666299999999</v>
      </c>
      <c r="S26">
        <f t="shared" ca="1" si="2"/>
        <v>1825.1943000000001</v>
      </c>
      <c r="T26">
        <f t="shared" ca="1" si="2"/>
        <v>1809.75236</v>
      </c>
      <c r="U26">
        <f t="shared" ca="1" si="2"/>
        <v>1820.14534</v>
      </c>
      <c r="W26">
        <f ca="1">总!E26</f>
        <v>1799.34375</v>
      </c>
      <c r="Y26">
        <f t="shared" ca="1" si="3"/>
        <v>0</v>
      </c>
      <c r="Z26">
        <f t="shared" ca="1" si="3"/>
        <v>1.8143420344222724E-2</v>
      </c>
      <c r="AA26">
        <f t="shared" ca="1" si="3"/>
        <v>1.2995893641779143E-2</v>
      </c>
      <c r="AB26">
        <f t="shared" ca="1" si="3"/>
        <v>1.000624811129058E-2</v>
      </c>
      <c r="AC26">
        <f t="shared" ca="1" si="3"/>
        <v>1.3554486184199042E-2</v>
      </c>
      <c r="AD26">
        <f t="shared" ca="1" si="3"/>
        <v>3.5147808749717756E-2</v>
      </c>
      <c r="AE26">
        <f t="shared" ca="1" si="3"/>
        <v>1.2017092342694328E-2</v>
      </c>
      <c r="AF26">
        <f t="shared" ca="1" si="3"/>
        <v>1.4366654509456634E-2</v>
      </c>
      <c r="AG26">
        <f t="shared" ca="1" si="3"/>
        <v>5.7846701054203526E-3</v>
      </c>
      <c r="AH26">
        <f t="shared" ca="1" si="3"/>
        <v>1.1560653710554213E-2</v>
      </c>
      <c r="AJ26">
        <f t="shared" ca="1" si="4"/>
        <v>0.13357692769933477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2.8081499999999999</v>
      </c>
      <c r="F27">
        <v>10</v>
      </c>
      <c r="H27" t="s">
        <v>1</v>
      </c>
      <c r="I27">
        <v>100</v>
      </c>
      <c r="J27">
        <v>0.7</v>
      </c>
      <c r="L27">
        <f t="shared" ca="1" si="2"/>
        <v>1768.51926</v>
      </c>
      <c r="M27">
        <f t="shared" ca="1" si="2"/>
        <v>1774.1268399999999</v>
      </c>
      <c r="N27">
        <f t="shared" ca="1" si="2"/>
        <v>1764.5282400000001</v>
      </c>
      <c r="O27">
        <f t="shared" ca="1" si="2"/>
        <v>1774.7135900000001</v>
      </c>
      <c r="P27">
        <f t="shared" ca="1" si="2"/>
        <v>1769.3316299999999</v>
      </c>
      <c r="Q27">
        <f t="shared" ca="1" si="2"/>
        <v>1768.3264099999999</v>
      </c>
      <c r="R27">
        <f t="shared" ca="1" si="2"/>
        <v>1769.4537700000001</v>
      </c>
      <c r="S27">
        <f t="shared" ca="1" si="2"/>
        <v>1770.8630599999999</v>
      </c>
      <c r="T27">
        <f t="shared" ca="1" si="2"/>
        <v>1770.8123000000001</v>
      </c>
      <c r="U27">
        <f t="shared" ca="1" si="2"/>
        <v>1769.78667</v>
      </c>
      <c r="W27">
        <f ca="1">总!E27</f>
        <v>1760.1990699999999</v>
      </c>
      <c r="Y27">
        <f t="shared" ca="1" si="3"/>
        <v>4.726846037931459E-3</v>
      </c>
      <c r="Z27">
        <f t="shared" ca="1" si="3"/>
        <v>7.9126107026065012E-3</v>
      </c>
      <c r="AA27">
        <f t="shared" ca="1" si="3"/>
        <v>2.4594774953495481E-3</v>
      </c>
      <c r="AB27">
        <f t="shared" ca="1" si="3"/>
        <v>8.245953680682365E-3</v>
      </c>
      <c r="AC27">
        <f t="shared" ca="1" si="3"/>
        <v>5.1883676997965993E-3</v>
      </c>
      <c r="AD27">
        <f t="shared" ca="1" si="3"/>
        <v>4.6172845665689421E-3</v>
      </c>
      <c r="AE27">
        <f t="shared" ca="1" si="3"/>
        <v>5.2577575785221755E-3</v>
      </c>
      <c r="AF27">
        <f t="shared" ca="1" si="3"/>
        <v>6.0583999740438524E-3</v>
      </c>
      <c r="AG27">
        <f t="shared" ca="1" si="3"/>
        <v>6.0295623267203283E-3</v>
      </c>
      <c r="AH27">
        <f t="shared" ca="1" si="3"/>
        <v>5.4468839141018676E-3</v>
      </c>
      <c r="AJ27">
        <f t="shared" ca="1" si="4"/>
        <v>5.5943143976323641E-2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2.7919100000000001</v>
      </c>
      <c r="F28">
        <v>10</v>
      </c>
      <c r="H28" t="s">
        <v>1</v>
      </c>
      <c r="I28">
        <v>100</v>
      </c>
      <c r="J28">
        <v>1</v>
      </c>
      <c r="L28">
        <f t="shared" ca="1" si="2"/>
        <v>1764.09482</v>
      </c>
      <c r="M28">
        <f t="shared" ca="1" si="2"/>
        <v>1763.81089</v>
      </c>
      <c r="N28">
        <f t="shared" ca="1" si="2"/>
        <v>1761.6636000000001</v>
      </c>
      <c r="O28">
        <f t="shared" ca="1" si="2"/>
        <v>1761.09935</v>
      </c>
      <c r="P28">
        <f t="shared" ca="1" si="2"/>
        <v>1763.2753700000001</v>
      </c>
      <c r="Q28">
        <f t="shared" ca="1" si="2"/>
        <v>1759.6502800000001</v>
      </c>
      <c r="R28">
        <f t="shared" ca="1" si="2"/>
        <v>1761.7698600000001</v>
      </c>
      <c r="S28">
        <f t="shared" ca="1" si="2"/>
        <v>1758.8275699999999</v>
      </c>
      <c r="T28">
        <f t="shared" ca="1" si="2"/>
        <v>1758.66137</v>
      </c>
      <c r="U28">
        <f t="shared" ca="1" si="2"/>
        <v>1768.71333</v>
      </c>
      <c r="W28">
        <f ca="1">总!E28</f>
        <v>1756.3333299999999</v>
      </c>
      <c r="Y28">
        <f t="shared" ca="1" si="3"/>
        <v>4.4191440584915023E-3</v>
      </c>
      <c r="Z28">
        <f t="shared" ca="1" si="3"/>
        <v>4.2574834015135614E-3</v>
      </c>
      <c r="AA28">
        <f t="shared" ca="1" si="3"/>
        <v>3.034885183213004E-3</v>
      </c>
      <c r="AB28">
        <f t="shared" ca="1" si="3"/>
        <v>2.7136192877464929E-3</v>
      </c>
      <c r="AC28">
        <f t="shared" ca="1" si="3"/>
        <v>3.9525754487618444E-3</v>
      </c>
      <c r="AD28">
        <f t="shared" ca="1" si="3"/>
        <v>1.8885651962205453E-3</v>
      </c>
      <c r="AE28">
        <f t="shared" ca="1" si="3"/>
        <v>3.0953862271691761E-3</v>
      </c>
      <c r="AF28">
        <f t="shared" ca="1" si="3"/>
        <v>1.4201404468023109E-3</v>
      </c>
      <c r="AG28">
        <f t="shared" ca="1" si="3"/>
        <v>1.3255114847704342E-3</v>
      </c>
      <c r="AH28">
        <f t="shared" ca="1" si="3"/>
        <v>7.0487758721746226E-3</v>
      </c>
      <c r="AJ28">
        <f t="shared" ca="1" si="4"/>
        <v>3.3156086606863498E-2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2.8248000000000002</v>
      </c>
      <c r="F29">
        <v>10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2.8166600000000002</v>
      </c>
      <c r="F30">
        <v>10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3.26417</v>
      </c>
      <c r="F31">
        <v>1</v>
      </c>
      <c r="H31" t="s">
        <v>0</v>
      </c>
      <c r="I31">
        <v>25</v>
      </c>
      <c r="J31">
        <v>1</v>
      </c>
      <c r="L31">
        <f t="shared" ca="1" si="2"/>
        <v>28.514099999999999</v>
      </c>
      <c r="M31">
        <f t="shared" ca="1" si="2"/>
        <v>28.504100000000001</v>
      </c>
      <c r="N31">
        <f t="shared" ca="1" si="2"/>
        <v>28.504100000000001</v>
      </c>
      <c r="O31">
        <f t="shared" ca="1" si="2"/>
        <v>28.504100000000001</v>
      </c>
      <c r="P31">
        <f t="shared" ca="1" si="2"/>
        <v>28.504100000000001</v>
      </c>
      <c r="Q31">
        <f t="shared" ca="1" si="2"/>
        <v>28.546240000000001</v>
      </c>
      <c r="R31">
        <f t="shared" ca="1" si="2"/>
        <v>28.504100000000001</v>
      </c>
      <c r="S31">
        <f t="shared" ca="1" si="2"/>
        <v>28.514099999999999</v>
      </c>
      <c r="T31">
        <f t="shared" ca="1" si="2"/>
        <v>28.546240000000001</v>
      </c>
      <c r="U31">
        <f t="shared" ca="1" si="2"/>
        <v>28.514099999999999</v>
      </c>
      <c r="W31">
        <f ca="1">总!E31</f>
        <v>28.504100000000001</v>
      </c>
      <c r="Y31">
        <f t="shared" ca="1" si="3"/>
        <v>3.5082672317308776E-4</v>
      </c>
      <c r="Z31">
        <f t="shared" ca="1" si="3"/>
        <v>0</v>
      </c>
      <c r="AA31">
        <f t="shared" ca="1" si="3"/>
        <v>0</v>
      </c>
      <c r="AB31">
        <f t="shared" ca="1" si="3"/>
        <v>0</v>
      </c>
      <c r="AC31">
        <f t="shared" ca="1" si="3"/>
        <v>0</v>
      </c>
      <c r="AD31">
        <f t="shared" ca="1" si="3"/>
        <v>1.4783838114516804E-3</v>
      </c>
      <c r="AE31">
        <f t="shared" ca="1" si="3"/>
        <v>0</v>
      </c>
      <c r="AF31">
        <f t="shared" ca="1" si="3"/>
        <v>3.5082672317308776E-4</v>
      </c>
      <c r="AG31">
        <f t="shared" ca="1" si="3"/>
        <v>1.4783838114516804E-3</v>
      </c>
      <c r="AH31">
        <f t="shared" ca="1" si="3"/>
        <v>3.5082672317308776E-4</v>
      </c>
      <c r="AJ31">
        <f t="shared" ca="1" si="4"/>
        <v>4.0092477924226237E-3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3.2677399999999999</v>
      </c>
      <c r="F32">
        <v>1</v>
      </c>
      <c r="H32" t="s">
        <v>0</v>
      </c>
      <c r="I32">
        <v>50</v>
      </c>
      <c r="J32">
        <v>0.4</v>
      </c>
      <c r="L32">
        <f t="shared" ca="1" si="2"/>
        <v>56.522840000000002</v>
      </c>
      <c r="M32">
        <f t="shared" ca="1" si="2"/>
        <v>56.901339999999998</v>
      </c>
      <c r="N32">
        <f t="shared" ca="1" si="2"/>
        <v>56.704569999999997</v>
      </c>
      <c r="O32">
        <f t="shared" ca="1" si="2"/>
        <v>56.881340000000002</v>
      </c>
      <c r="P32">
        <f t="shared" ca="1" si="2"/>
        <v>56.79251</v>
      </c>
      <c r="Q32">
        <f t="shared" ca="1" si="2"/>
        <v>56.901339999999998</v>
      </c>
      <c r="R32">
        <f t="shared" ca="1" si="2"/>
        <v>56.771340000000002</v>
      </c>
      <c r="S32">
        <f t="shared" ca="1" si="2"/>
        <v>56.507510000000003</v>
      </c>
      <c r="T32">
        <f t="shared" ca="1" si="2"/>
        <v>56.670059999999999</v>
      </c>
      <c r="U32">
        <f t="shared" ca="1" si="2"/>
        <v>56.511339999999997</v>
      </c>
      <c r="W32">
        <f ca="1">总!E32</f>
        <v>56.381340000000002</v>
      </c>
      <c r="Y32">
        <f t="shared" ca="1" si="3"/>
        <v>2.5096955836807111E-3</v>
      </c>
      <c r="Z32">
        <f t="shared" ca="1" si="3"/>
        <v>9.2229095654696395E-3</v>
      </c>
      <c r="AA32">
        <f t="shared" ca="1" si="3"/>
        <v>5.7329251131667891E-3</v>
      </c>
      <c r="AB32">
        <f t="shared" ca="1" si="3"/>
        <v>8.8681822744901065E-3</v>
      </c>
      <c r="AC32">
        <f t="shared" ca="1" si="3"/>
        <v>7.292661011604167E-3</v>
      </c>
      <c r="AD32">
        <f t="shared" ca="1" si="3"/>
        <v>9.2229095654696395E-3</v>
      </c>
      <c r="AE32">
        <f t="shared" ca="1" si="3"/>
        <v>6.9171821741022925E-3</v>
      </c>
      <c r="AF32">
        <f t="shared" ca="1" si="3"/>
        <v>2.2377971151448669E-3</v>
      </c>
      <c r="AG32">
        <f t="shared" ca="1" si="3"/>
        <v>5.1208431725815289E-3</v>
      </c>
      <c r="AH32">
        <f t="shared" ca="1" si="3"/>
        <v>2.305727391367347E-3</v>
      </c>
      <c r="AJ32">
        <f t="shared" ca="1" si="4"/>
        <v>5.9430832967077088E-2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3.2631800000000002</v>
      </c>
      <c r="F33">
        <v>1</v>
      </c>
      <c r="H33" t="s">
        <v>0</v>
      </c>
      <c r="I33">
        <v>50</v>
      </c>
      <c r="J33">
        <v>0.7</v>
      </c>
      <c r="L33">
        <f t="shared" ca="1" si="2"/>
        <v>53.754980000000003</v>
      </c>
      <c r="M33">
        <f t="shared" ca="1" si="2"/>
        <v>53.504980000000003</v>
      </c>
      <c r="N33">
        <f t="shared" ca="1" si="2"/>
        <v>53.544980000000002</v>
      </c>
      <c r="O33">
        <f t="shared" ca="1" si="2"/>
        <v>53.654980000000002</v>
      </c>
      <c r="P33">
        <f t="shared" ca="1" si="2"/>
        <v>53.524979999999999</v>
      </c>
      <c r="Q33">
        <f t="shared" ca="1" si="2"/>
        <v>54.244979999999998</v>
      </c>
      <c r="R33">
        <f t="shared" ca="1" si="2"/>
        <v>53.73498</v>
      </c>
      <c r="S33">
        <f t="shared" ca="1" si="2"/>
        <v>53.434980000000003</v>
      </c>
      <c r="T33">
        <f t="shared" ca="1" si="2"/>
        <v>53.80498</v>
      </c>
      <c r="U33">
        <f t="shared" ca="1" si="2"/>
        <v>53.794980000000002</v>
      </c>
      <c r="W33">
        <f ca="1">总!E33</f>
        <v>53.30498</v>
      </c>
      <c r="Y33">
        <f t="shared" ca="1" si="3"/>
        <v>8.4419879718555906E-3</v>
      </c>
      <c r="Z33">
        <f t="shared" ca="1" si="3"/>
        <v>3.75199465415807E-3</v>
      </c>
      <c r="AA33">
        <f t="shared" ca="1" si="3"/>
        <v>4.5023935849896578E-3</v>
      </c>
      <c r="AB33">
        <f t="shared" ca="1" si="3"/>
        <v>6.5659906447765558E-3</v>
      </c>
      <c r="AC33">
        <f t="shared" ca="1" si="3"/>
        <v>4.1271941195737969E-3</v>
      </c>
      <c r="AD33">
        <f t="shared" ca="1" si="3"/>
        <v>1.7634374874542637E-2</v>
      </c>
      <c r="AE33">
        <f t="shared" ca="1" si="3"/>
        <v>8.0667885064397305E-3</v>
      </c>
      <c r="AF33">
        <f t="shared" ca="1" si="3"/>
        <v>2.4387965252027589E-3</v>
      </c>
      <c r="AG33">
        <f t="shared" ca="1" si="3"/>
        <v>9.379986635395042E-3</v>
      </c>
      <c r="AH33">
        <f t="shared" ca="1" si="3"/>
        <v>9.1923869026871788E-3</v>
      </c>
      <c r="AJ33">
        <f t="shared" ca="1" si="4"/>
        <v>7.4101894419621006E-2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3.2639200000000002</v>
      </c>
      <c r="F34">
        <v>1</v>
      </c>
      <c r="H34" t="s">
        <v>0</v>
      </c>
      <c r="I34">
        <v>50</v>
      </c>
      <c r="J34">
        <v>1</v>
      </c>
      <c r="L34">
        <f t="shared" ca="1" si="2"/>
        <v>53.547490000000003</v>
      </c>
      <c r="M34">
        <f t="shared" ca="1" si="2"/>
        <v>53.597490000000001</v>
      </c>
      <c r="N34">
        <f t="shared" ca="1" si="2"/>
        <v>53.627490000000002</v>
      </c>
      <c r="O34">
        <f t="shared" ca="1" si="2"/>
        <v>53.417490000000001</v>
      </c>
      <c r="P34">
        <f t="shared" ca="1" si="2"/>
        <v>53.127490000000002</v>
      </c>
      <c r="Q34">
        <f t="shared" ca="1" si="2"/>
        <v>54.241439999999997</v>
      </c>
      <c r="R34">
        <f t="shared" ca="1" si="2"/>
        <v>53.407490000000003</v>
      </c>
      <c r="S34">
        <f t="shared" ca="1" si="2"/>
        <v>53.217489999999998</v>
      </c>
      <c r="T34">
        <f t="shared" ca="1" si="2"/>
        <v>53.487490000000001</v>
      </c>
      <c r="U34">
        <f t="shared" ca="1" si="2"/>
        <v>53.477490000000003</v>
      </c>
      <c r="W34">
        <f ca="1">总!E34</f>
        <v>53.09957</v>
      </c>
      <c r="Y34">
        <f t="shared" ca="1" si="3"/>
        <v>8.4354732062802661E-3</v>
      </c>
      <c r="Z34">
        <f t="shared" ca="1" si="3"/>
        <v>9.3771004171973628E-3</v>
      </c>
      <c r="AA34">
        <f t="shared" ca="1" si="3"/>
        <v>9.9420767437476756E-3</v>
      </c>
      <c r="AB34">
        <f t="shared" ca="1" si="3"/>
        <v>5.9872424578956262E-3</v>
      </c>
      <c r="AC34">
        <f t="shared" ca="1" si="3"/>
        <v>5.2580463457616933E-4</v>
      </c>
      <c r="AD34">
        <f t="shared" ca="1" si="3"/>
        <v>2.1504317266599283E-2</v>
      </c>
      <c r="AE34">
        <f t="shared" ca="1" si="3"/>
        <v>5.7989170157122334E-3</v>
      </c>
      <c r="AF34">
        <f t="shared" ca="1" si="3"/>
        <v>2.2207336142269708E-3</v>
      </c>
      <c r="AG34">
        <f t="shared" ca="1" si="3"/>
        <v>7.305520553179643E-3</v>
      </c>
      <c r="AH34">
        <f t="shared" ca="1" si="3"/>
        <v>7.1171951109962502E-3</v>
      </c>
      <c r="AJ34">
        <f t="shared" ca="1" si="4"/>
        <v>7.8214381020411464E-2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3.2620800000000001</v>
      </c>
      <c r="F35">
        <v>1</v>
      </c>
      <c r="H35" t="s">
        <v>0</v>
      </c>
      <c r="I35">
        <v>100</v>
      </c>
      <c r="J35">
        <v>0.4</v>
      </c>
      <c r="L35">
        <f t="shared" ca="1" si="2"/>
        <v>148.25414000000001</v>
      </c>
      <c r="M35">
        <f t="shared" ca="1" si="2"/>
        <v>148.30413999999999</v>
      </c>
      <c r="N35">
        <f t="shared" ca="1" si="2"/>
        <v>148.1883</v>
      </c>
      <c r="O35">
        <f t="shared" ca="1" si="2"/>
        <v>148.32496</v>
      </c>
      <c r="P35">
        <f t="shared" ca="1" si="2"/>
        <v>148.25747000000001</v>
      </c>
      <c r="Q35">
        <f t="shared" ca="1" si="2"/>
        <v>148.32830000000001</v>
      </c>
      <c r="R35">
        <f t="shared" ca="1" si="2"/>
        <v>148.25747000000001</v>
      </c>
      <c r="S35">
        <f t="shared" ca="1" si="2"/>
        <v>148.23830000000001</v>
      </c>
      <c r="T35">
        <f t="shared" ca="1" si="2"/>
        <v>148.29747</v>
      </c>
      <c r="U35">
        <f t="shared" ca="1" si="2"/>
        <v>148.22414000000001</v>
      </c>
      <c r="W35">
        <f ca="1">总!E35</f>
        <v>148.15163000000001</v>
      </c>
      <c r="Y35">
        <f t="shared" ca="1" si="3"/>
        <v>6.9192623800355896E-4</v>
      </c>
      <c r="Z35">
        <f t="shared" ca="1" si="3"/>
        <v>1.0294183060961136E-3</v>
      </c>
      <c r="AA35">
        <f t="shared" ca="1" si="3"/>
        <v>2.4751668273907386E-4</v>
      </c>
      <c r="AB35">
        <f t="shared" ca="1" si="3"/>
        <v>1.1699500032500004E-3</v>
      </c>
      <c r="AC35">
        <f t="shared" ca="1" si="3"/>
        <v>7.1440320973856707E-4</v>
      </c>
      <c r="AD35">
        <f t="shared" ca="1" si="3"/>
        <v>1.1924944733986485E-3</v>
      </c>
      <c r="AE35">
        <f t="shared" ca="1" si="3"/>
        <v>7.1440320973856707E-4</v>
      </c>
      <c r="AF35">
        <f t="shared" ca="1" si="3"/>
        <v>5.8500875083182025E-4</v>
      </c>
      <c r="AG35">
        <f t="shared" ca="1" si="3"/>
        <v>9.8439686421264916E-4</v>
      </c>
      <c r="AH35">
        <f t="shared" ca="1" si="3"/>
        <v>4.8943099714794951E-4</v>
      </c>
      <c r="AJ35">
        <f t="shared" ca="1" si="4"/>
        <v>7.8189487351569484E-3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3.2430500000000002</v>
      </c>
      <c r="F36">
        <v>1</v>
      </c>
      <c r="H36" t="s">
        <v>0</v>
      </c>
      <c r="I36">
        <v>100</v>
      </c>
      <c r="J36">
        <v>0.7</v>
      </c>
      <c r="L36">
        <f t="shared" ca="1" si="2"/>
        <v>107.73003</v>
      </c>
      <c r="M36">
        <f t="shared" ca="1" si="2"/>
        <v>107.74003</v>
      </c>
      <c r="N36">
        <f t="shared" ca="1" si="2"/>
        <v>107.71003</v>
      </c>
      <c r="O36">
        <f t="shared" ca="1" si="2"/>
        <v>107.84086000000001</v>
      </c>
      <c r="P36">
        <f t="shared" ca="1" si="2"/>
        <v>107.84162999999999</v>
      </c>
      <c r="Q36">
        <f t="shared" ca="1" si="2"/>
        <v>107.76003</v>
      </c>
      <c r="R36">
        <f t="shared" ca="1" si="2"/>
        <v>107.78163000000001</v>
      </c>
      <c r="S36">
        <f t="shared" ca="1" si="2"/>
        <v>107.72669999999999</v>
      </c>
      <c r="T36">
        <f t="shared" ca="1" si="2"/>
        <v>107.83002999999999</v>
      </c>
      <c r="U36">
        <f t="shared" ca="1" si="2"/>
        <v>107.77919</v>
      </c>
      <c r="W36">
        <f ca="1">总!E36</f>
        <v>107.70586</v>
      </c>
      <c r="Y36">
        <f t="shared" ca="1" si="3"/>
        <v>2.2440747420797742E-4</v>
      </c>
      <c r="Z36">
        <f t="shared" ca="1" si="3"/>
        <v>3.1725293312734462E-4</v>
      </c>
      <c r="AA36">
        <f t="shared" ca="1" si="3"/>
        <v>3.8716556369374935E-5</v>
      </c>
      <c r="AB36">
        <f t="shared" ca="1" si="3"/>
        <v>1.2534136954108635E-3</v>
      </c>
      <c r="AC36">
        <f t="shared" ca="1" si="3"/>
        <v>1.2605627957475456E-3</v>
      </c>
      <c r="AD36">
        <f t="shared" ca="1" si="3"/>
        <v>5.0294385096594707E-4</v>
      </c>
      <c r="AE36">
        <f t="shared" ca="1" si="3"/>
        <v>7.0349004223173805E-4</v>
      </c>
      <c r="AF36">
        <f t="shared" ca="1" si="3"/>
        <v>1.9348993638779397E-4</v>
      </c>
      <c r="AG36">
        <f t="shared" ca="1" si="3"/>
        <v>1.1528620634011217E-3</v>
      </c>
      <c r="AH36">
        <f t="shared" ca="1" si="3"/>
        <v>6.8083575025535813E-4</v>
      </c>
      <c r="AJ36">
        <f t="shared" ca="1" si="4"/>
        <v>6.3279750981050644E-3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3.2696700000000001</v>
      </c>
      <c r="F37">
        <v>1</v>
      </c>
      <c r="H37" t="s">
        <v>0</v>
      </c>
      <c r="I37">
        <v>100</v>
      </c>
      <c r="J37">
        <v>1</v>
      </c>
      <c r="L37">
        <f t="shared" ca="1" si="2"/>
        <v>103.95419</v>
      </c>
      <c r="M37">
        <f t="shared" ca="1" si="2"/>
        <v>103.90919</v>
      </c>
      <c r="N37">
        <f t="shared" ca="1" si="2"/>
        <v>103.94586</v>
      </c>
      <c r="O37">
        <f t="shared" ca="1" si="2"/>
        <v>103.97669999999999</v>
      </c>
      <c r="P37">
        <f t="shared" ca="1" si="2"/>
        <v>103.9267</v>
      </c>
      <c r="Q37">
        <f t="shared" ca="1" si="2"/>
        <v>103.97418999999999</v>
      </c>
      <c r="R37">
        <f t="shared" ca="1" si="2"/>
        <v>103.96836999999999</v>
      </c>
      <c r="S37">
        <f t="shared" ca="1" si="2"/>
        <v>104.00251</v>
      </c>
      <c r="T37">
        <f t="shared" ca="1" si="2"/>
        <v>103.92919000000001</v>
      </c>
      <c r="U37">
        <f t="shared" ca="1" si="2"/>
        <v>103.96919</v>
      </c>
      <c r="W37">
        <f ca="1">总!E37</f>
        <v>103.83503</v>
      </c>
      <c r="Y37">
        <f t="shared" ca="1" si="3"/>
        <v>1.1475895947638645E-3</v>
      </c>
      <c r="Z37">
        <f t="shared" ca="1" si="3"/>
        <v>7.1420983843306066E-4</v>
      </c>
      <c r="AA37">
        <f t="shared" ca="1" si="3"/>
        <v>1.0673661865364017E-3</v>
      </c>
      <c r="AB37">
        <f t="shared" ca="1" si="3"/>
        <v>1.3643757795417464E-3</v>
      </c>
      <c r="AC37">
        <f t="shared" ca="1" si="3"/>
        <v>8.8284271695201013E-4</v>
      </c>
      <c r="AD37">
        <f t="shared" ca="1" si="3"/>
        <v>1.3402028197997318E-3</v>
      </c>
      <c r="AE37">
        <f t="shared" ca="1" si="3"/>
        <v>1.2841523713142838E-3</v>
      </c>
      <c r="AF37">
        <f t="shared" ca="1" si="3"/>
        <v>1.6129431464506499E-3</v>
      </c>
      <c r="AG37">
        <f t="shared" ca="1" si="3"/>
        <v>9.0682306346906471E-4</v>
      </c>
      <c r="AH37">
        <f t="shared" ca="1" si="3"/>
        <v>1.2920495135407991E-3</v>
      </c>
      <c r="AJ37">
        <f t="shared" ca="1" si="4"/>
        <v>1.1612555030801613E-2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3.2206999999999999</v>
      </c>
      <c r="F38">
        <v>1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3.2622599999999999</v>
      </c>
      <c r="F39">
        <v>1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3.2561900000000001</v>
      </c>
      <c r="F40">
        <v>1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5.91568</v>
      </c>
      <c r="F41">
        <v>9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5.9771599999999996</v>
      </c>
      <c r="F42">
        <v>9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5.8985000000000003</v>
      </c>
      <c r="F43">
        <v>9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5.9401900000000003</v>
      </c>
      <c r="F44">
        <v>9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5.9339599999999999</v>
      </c>
      <c r="F45">
        <v>9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5.8859300000000001</v>
      </c>
      <c r="F46">
        <v>9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5.9550299999999998</v>
      </c>
      <c r="F47">
        <v>9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5.9421400000000002</v>
      </c>
      <c r="F48">
        <v>9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5.9241400000000004</v>
      </c>
      <c r="F49">
        <v>9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5.9301399999999997</v>
      </c>
      <c r="F50">
        <v>9</v>
      </c>
    </row>
    <row r="51" spans="1:6">
      <c r="A51" t="s">
        <v>80</v>
      </c>
      <c r="B51">
        <v>50</v>
      </c>
      <c r="C51">
        <v>1</v>
      </c>
      <c r="D51">
        <v>182.51284999999999</v>
      </c>
      <c r="E51">
        <v>7.9317500000000001</v>
      </c>
      <c r="F51">
        <v>14</v>
      </c>
    </row>
    <row r="52" spans="1:6">
      <c r="A52" t="s">
        <v>80</v>
      </c>
      <c r="B52">
        <v>50</v>
      </c>
      <c r="C52">
        <v>1</v>
      </c>
      <c r="D52">
        <v>182.34583000000001</v>
      </c>
      <c r="E52">
        <v>7.9253200000000001</v>
      </c>
      <c r="F52">
        <v>14</v>
      </c>
    </row>
    <row r="53" spans="1:6">
      <c r="A53" t="s">
        <v>80</v>
      </c>
      <c r="B53">
        <v>50</v>
      </c>
      <c r="C53">
        <v>1</v>
      </c>
      <c r="D53">
        <v>182.79333</v>
      </c>
      <c r="E53">
        <v>7.8373999999999997</v>
      </c>
      <c r="F53">
        <v>14</v>
      </c>
    </row>
    <row r="54" spans="1:6">
      <c r="A54" t="s">
        <v>80</v>
      </c>
      <c r="B54">
        <v>50</v>
      </c>
      <c r="C54">
        <v>1</v>
      </c>
      <c r="D54">
        <v>183.21666999999999</v>
      </c>
      <c r="E54">
        <v>7.8947099999999999</v>
      </c>
      <c r="F54">
        <v>14</v>
      </c>
    </row>
    <row r="55" spans="1:6">
      <c r="A55" t="s">
        <v>80</v>
      </c>
      <c r="B55">
        <v>50</v>
      </c>
      <c r="C55">
        <v>1</v>
      </c>
      <c r="D55">
        <v>181.85</v>
      </c>
      <c r="E55">
        <v>7.8456799999999998</v>
      </c>
      <c r="F55">
        <v>14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7.9250699999999998</v>
      </c>
      <c r="F56">
        <v>14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7.8626100000000001</v>
      </c>
      <c r="F57">
        <v>14</v>
      </c>
    </row>
    <row r="58" spans="1:6">
      <c r="A58" t="s">
        <v>80</v>
      </c>
      <c r="B58">
        <v>50</v>
      </c>
      <c r="C58">
        <v>1</v>
      </c>
      <c r="D58">
        <v>182.34583000000001</v>
      </c>
      <c r="E58">
        <v>7.8047700000000004</v>
      </c>
      <c r="F58">
        <v>14</v>
      </c>
    </row>
    <row r="59" spans="1:6">
      <c r="A59" t="s">
        <v>80</v>
      </c>
      <c r="B59">
        <v>50</v>
      </c>
      <c r="C59">
        <v>1</v>
      </c>
      <c r="D59">
        <v>181.9</v>
      </c>
      <c r="E59">
        <v>7.3768399999999996</v>
      </c>
      <c r="F59">
        <v>13</v>
      </c>
    </row>
    <row r="60" spans="1:6">
      <c r="A60" t="s">
        <v>80</v>
      </c>
      <c r="B60">
        <v>50</v>
      </c>
      <c r="C60">
        <v>1</v>
      </c>
      <c r="D60">
        <v>182.51284999999999</v>
      </c>
      <c r="E60">
        <v>7.81656</v>
      </c>
      <c r="F60">
        <v>14</v>
      </c>
    </row>
    <row r="61" spans="1:6">
      <c r="A61" t="s">
        <v>80</v>
      </c>
      <c r="B61">
        <v>100</v>
      </c>
      <c r="C61">
        <v>0.4</v>
      </c>
      <c r="D61">
        <v>283.59064000000001</v>
      </c>
      <c r="E61">
        <v>11.29177</v>
      </c>
      <c r="F61">
        <v>4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11.2455</v>
      </c>
      <c r="F62">
        <v>4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11.342000000000001</v>
      </c>
      <c r="F63">
        <v>4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11.31396</v>
      </c>
      <c r="F64">
        <v>4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11.313230000000001</v>
      </c>
      <c r="F65">
        <v>4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11.193210000000001</v>
      </c>
      <c r="F66">
        <v>4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11.26172</v>
      </c>
      <c r="F67">
        <v>4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11.28895</v>
      </c>
      <c r="F68">
        <v>4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11.37523</v>
      </c>
      <c r="F69">
        <v>4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11.37125</v>
      </c>
      <c r="F70">
        <v>4</v>
      </c>
    </row>
    <row r="71" spans="1:6">
      <c r="A71" t="s">
        <v>80</v>
      </c>
      <c r="B71">
        <v>100</v>
      </c>
      <c r="C71">
        <v>0.7</v>
      </c>
      <c r="D71">
        <v>259.51531</v>
      </c>
      <c r="E71">
        <v>15.804639999999999</v>
      </c>
      <c r="F71">
        <v>7</v>
      </c>
    </row>
    <row r="72" spans="1:6">
      <c r="A72" t="s">
        <v>80</v>
      </c>
      <c r="B72">
        <v>100</v>
      </c>
      <c r="C72">
        <v>0.7</v>
      </c>
      <c r="D72">
        <v>260.40703000000002</v>
      </c>
      <c r="E72">
        <v>15.75272</v>
      </c>
      <c r="F72">
        <v>7</v>
      </c>
    </row>
    <row r="73" spans="1:6">
      <c r="A73" t="s">
        <v>80</v>
      </c>
      <c r="B73">
        <v>100</v>
      </c>
      <c r="C73">
        <v>0.7</v>
      </c>
      <c r="D73">
        <v>259.54852</v>
      </c>
      <c r="E73">
        <v>15.66981</v>
      </c>
      <c r="F73">
        <v>7</v>
      </c>
    </row>
    <row r="74" spans="1:6">
      <c r="A74" t="s">
        <v>80</v>
      </c>
      <c r="B74">
        <v>100</v>
      </c>
      <c r="C74">
        <v>0.7</v>
      </c>
      <c r="D74">
        <v>261.93606</v>
      </c>
      <c r="E74">
        <v>15.810779999999999</v>
      </c>
      <c r="F74">
        <v>7</v>
      </c>
    </row>
    <row r="75" spans="1:6">
      <c r="A75" t="s">
        <v>80</v>
      </c>
      <c r="B75">
        <v>100</v>
      </c>
      <c r="C75">
        <v>0.7</v>
      </c>
      <c r="D75">
        <v>256.60005999999998</v>
      </c>
      <c r="E75">
        <v>15.805569999999999</v>
      </c>
      <c r="F75">
        <v>7</v>
      </c>
    </row>
    <row r="76" spans="1:6">
      <c r="A76" t="s">
        <v>80</v>
      </c>
      <c r="B76">
        <v>100</v>
      </c>
      <c r="C76">
        <v>0.7</v>
      </c>
      <c r="D76">
        <v>263.46397999999999</v>
      </c>
      <c r="E76">
        <v>15.65874</v>
      </c>
      <c r="F76">
        <v>7</v>
      </c>
    </row>
    <row r="77" spans="1:6">
      <c r="A77" t="s">
        <v>80</v>
      </c>
      <c r="B77">
        <v>100</v>
      </c>
      <c r="C77">
        <v>0.7</v>
      </c>
      <c r="D77">
        <v>261.29674999999997</v>
      </c>
      <c r="E77">
        <v>15.60962</v>
      </c>
      <c r="F77">
        <v>7</v>
      </c>
    </row>
    <row r="78" spans="1:6">
      <c r="A78" t="s">
        <v>80</v>
      </c>
      <c r="B78">
        <v>100</v>
      </c>
      <c r="C78">
        <v>0.7</v>
      </c>
      <c r="D78">
        <v>262.04494</v>
      </c>
      <c r="E78">
        <v>17.456209999999999</v>
      </c>
      <c r="F78">
        <v>8</v>
      </c>
    </row>
    <row r="79" spans="1:6">
      <c r="A79" t="s">
        <v>80</v>
      </c>
      <c r="B79">
        <v>100</v>
      </c>
      <c r="C79">
        <v>0.7</v>
      </c>
      <c r="D79">
        <v>258.92675000000003</v>
      </c>
      <c r="E79">
        <v>15.55911</v>
      </c>
      <c r="F79">
        <v>7</v>
      </c>
    </row>
    <row r="80" spans="1:6">
      <c r="A80" t="s">
        <v>80</v>
      </c>
      <c r="B80">
        <v>100</v>
      </c>
      <c r="C80">
        <v>0.7</v>
      </c>
      <c r="D80">
        <v>260.70472999999998</v>
      </c>
      <c r="E80">
        <v>15.700240000000001</v>
      </c>
      <c r="F80">
        <v>7</v>
      </c>
    </row>
    <row r="81" spans="1:6">
      <c r="A81" t="s">
        <v>80</v>
      </c>
      <c r="B81">
        <v>100</v>
      </c>
      <c r="C81">
        <v>1</v>
      </c>
      <c r="D81">
        <v>241.04392999999999</v>
      </c>
      <c r="E81">
        <v>22.34385</v>
      </c>
      <c r="F81">
        <v>11</v>
      </c>
    </row>
    <row r="82" spans="1:6">
      <c r="A82" t="s">
        <v>80</v>
      </c>
      <c r="B82">
        <v>100</v>
      </c>
      <c r="C82">
        <v>1</v>
      </c>
      <c r="D82">
        <v>242.58333999999999</v>
      </c>
      <c r="E82">
        <v>21.983619999999998</v>
      </c>
      <c r="F82">
        <v>11</v>
      </c>
    </row>
    <row r="83" spans="1:6">
      <c r="A83" t="s">
        <v>80</v>
      </c>
      <c r="B83">
        <v>100</v>
      </c>
      <c r="C83">
        <v>1</v>
      </c>
      <c r="D83">
        <v>242.63634999999999</v>
      </c>
      <c r="E83">
        <v>21.93646</v>
      </c>
      <c r="F83">
        <v>11</v>
      </c>
    </row>
    <row r="84" spans="1:6">
      <c r="A84" t="s">
        <v>80</v>
      </c>
      <c r="B84">
        <v>100</v>
      </c>
      <c r="C84">
        <v>1</v>
      </c>
      <c r="D84">
        <v>243.19333</v>
      </c>
      <c r="E84">
        <v>22.306290000000001</v>
      </c>
      <c r="F84">
        <v>11</v>
      </c>
    </row>
    <row r="85" spans="1:6">
      <c r="A85" t="s">
        <v>80</v>
      </c>
      <c r="B85">
        <v>100</v>
      </c>
      <c r="C85">
        <v>1</v>
      </c>
      <c r="D85">
        <v>242.22667000000001</v>
      </c>
      <c r="E85">
        <v>22.140650000000001</v>
      </c>
      <c r="F85">
        <v>11</v>
      </c>
    </row>
    <row r="86" spans="1:6">
      <c r="A86" t="s">
        <v>80</v>
      </c>
      <c r="B86">
        <v>100</v>
      </c>
      <c r="C86">
        <v>1</v>
      </c>
      <c r="D86">
        <v>241.86333999999999</v>
      </c>
      <c r="E86">
        <v>21.89</v>
      </c>
      <c r="F86">
        <v>11</v>
      </c>
    </row>
    <row r="87" spans="1:6">
      <c r="A87" t="s">
        <v>80</v>
      </c>
      <c r="B87">
        <v>100</v>
      </c>
      <c r="C87">
        <v>1</v>
      </c>
      <c r="D87">
        <v>243.05762999999999</v>
      </c>
      <c r="E87">
        <v>21.997260000000001</v>
      </c>
      <c r="F87">
        <v>11</v>
      </c>
    </row>
    <row r="88" spans="1:6">
      <c r="A88" t="s">
        <v>80</v>
      </c>
      <c r="B88">
        <v>100</v>
      </c>
      <c r="C88">
        <v>1</v>
      </c>
      <c r="D88">
        <v>241.65145999999999</v>
      </c>
      <c r="E88">
        <v>22.029949999999999</v>
      </c>
      <c r="F88">
        <v>11</v>
      </c>
    </row>
    <row r="89" spans="1:6">
      <c r="A89" t="s">
        <v>80</v>
      </c>
      <c r="B89">
        <v>100</v>
      </c>
      <c r="C89">
        <v>1</v>
      </c>
      <c r="D89">
        <v>244.41337999999999</v>
      </c>
      <c r="E89">
        <v>22.23049</v>
      </c>
      <c r="F89">
        <v>11</v>
      </c>
    </row>
    <row r="90" spans="1:6">
      <c r="A90" t="s">
        <v>80</v>
      </c>
      <c r="B90">
        <v>100</v>
      </c>
      <c r="C90">
        <v>1</v>
      </c>
      <c r="D90">
        <v>244.40057999999999</v>
      </c>
      <c r="E90">
        <v>22.298639999999999</v>
      </c>
      <c r="F90">
        <v>11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0.91324000000000005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0.92288000000000003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0.91085000000000005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0.91335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0.90737999999999996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0.91241000000000005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0.91134000000000004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0.91744999999999999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0.91095999999999999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0.92003999999999997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1.2426999999999999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1.2438100000000001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1.26342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1.23658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1.26661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1.25309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1.23543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1.30457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1.24681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1.24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2.04982</v>
      </c>
      <c r="F111">
        <v>11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2.0746099999999998</v>
      </c>
      <c r="F112">
        <v>11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2.0643699999999998</v>
      </c>
      <c r="F113">
        <v>11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2.06786</v>
      </c>
      <c r="F114">
        <v>11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2.0739299999999998</v>
      </c>
      <c r="F115">
        <v>11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2.0742600000000002</v>
      </c>
      <c r="F116">
        <v>11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2.0734900000000001</v>
      </c>
      <c r="F117">
        <v>11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2.0683600000000002</v>
      </c>
      <c r="F118">
        <v>11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2.05213</v>
      </c>
      <c r="F119">
        <v>11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2.0545499999999999</v>
      </c>
      <c r="F120">
        <v>11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3.6085400000000001</v>
      </c>
      <c r="F121">
        <v>6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3.6052399999999998</v>
      </c>
      <c r="F122">
        <v>6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3.6247500000000001</v>
      </c>
      <c r="F123">
        <v>6</v>
      </c>
    </row>
    <row r="124" spans="1:6">
      <c r="A124" t="s">
        <v>27</v>
      </c>
      <c r="B124">
        <v>47</v>
      </c>
      <c r="C124">
        <v>0.4</v>
      </c>
      <c r="D124">
        <v>4348.7518300000002</v>
      </c>
      <c r="E124">
        <v>3.6092200000000001</v>
      </c>
      <c r="F124">
        <v>6</v>
      </c>
    </row>
    <row r="125" spans="1:6">
      <c r="A125" t="s">
        <v>27</v>
      </c>
      <c r="B125">
        <v>47</v>
      </c>
      <c r="C125">
        <v>0.4</v>
      </c>
      <c r="D125">
        <v>4348.5017699999999</v>
      </c>
      <c r="E125">
        <v>3.63313</v>
      </c>
      <c r="F125">
        <v>6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3.6326399999999999</v>
      </c>
      <c r="F126">
        <v>6</v>
      </c>
    </row>
    <row r="127" spans="1:6">
      <c r="A127" t="s">
        <v>27</v>
      </c>
      <c r="B127">
        <v>47</v>
      </c>
      <c r="C127">
        <v>0.4</v>
      </c>
      <c r="D127">
        <v>4348.0289499999999</v>
      </c>
      <c r="E127">
        <v>3.5877400000000002</v>
      </c>
      <c r="F127">
        <v>6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3.6070500000000001</v>
      </c>
      <c r="F128">
        <v>6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3.5724499999999999</v>
      </c>
      <c r="F129">
        <v>6</v>
      </c>
    </row>
    <row r="130" spans="1:6">
      <c r="A130" t="s">
        <v>27</v>
      </c>
      <c r="B130">
        <v>47</v>
      </c>
      <c r="C130">
        <v>0.4</v>
      </c>
      <c r="D130">
        <v>4348.0289499999999</v>
      </c>
      <c r="E130">
        <v>3.6185999999999998</v>
      </c>
      <c r="F130">
        <v>6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5.4366300000000001</v>
      </c>
      <c r="F131">
        <v>10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5.4603099999999998</v>
      </c>
      <c r="F132">
        <v>10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5.5021699999999996</v>
      </c>
      <c r="F133">
        <v>10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5.3928700000000003</v>
      </c>
      <c r="F134">
        <v>10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5.4105400000000001</v>
      </c>
      <c r="F135">
        <v>10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5.4725599999999996</v>
      </c>
      <c r="F136">
        <v>10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5.4898600000000002</v>
      </c>
      <c r="F137">
        <v>10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5.4545700000000004</v>
      </c>
      <c r="F138">
        <v>10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5.4821</v>
      </c>
      <c r="F139">
        <v>10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5.4535</v>
      </c>
      <c r="F140">
        <v>10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7.2784899999999997</v>
      </c>
      <c r="F141">
        <v>15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7.3124399999999996</v>
      </c>
      <c r="F142">
        <v>15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7.65585</v>
      </c>
      <c r="F143">
        <v>16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7.3153800000000002</v>
      </c>
      <c r="F144">
        <v>15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7.2891399999999997</v>
      </c>
      <c r="F145">
        <v>15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7.3394899999999996</v>
      </c>
      <c r="F146">
        <v>15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7.3040000000000003</v>
      </c>
      <c r="F147">
        <v>15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7.7646100000000002</v>
      </c>
      <c r="F148">
        <v>16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7.7767299999999997</v>
      </c>
      <c r="F149">
        <v>16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7.3023600000000002</v>
      </c>
      <c r="F150">
        <v>15</v>
      </c>
    </row>
    <row r="151" spans="1:6">
      <c r="A151" t="s">
        <v>27</v>
      </c>
      <c r="B151">
        <v>100</v>
      </c>
      <c r="C151">
        <v>0.4</v>
      </c>
      <c r="D151">
        <v>42986.713589999999</v>
      </c>
      <c r="E151">
        <v>9.6472899999999999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42986.836920000002</v>
      </c>
      <c r="E152">
        <v>9.63809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42986.907370000001</v>
      </c>
      <c r="E153">
        <v>9.6623400000000004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42987.068630000002</v>
      </c>
      <c r="E154">
        <v>9.6617099999999994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42986.836920000002</v>
      </c>
      <c r="E155">
        <v>9.6455000000000002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42986.802479999998</v>
      </c>
      <c r="E156">
        <v>9.6293399999999991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42986.762479999998</v>
      </c>
      <c r="E157">
        <v>9.5786099999999994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42986.762479999998</v>
      </c>
      <c r="E158">
        <v>9.6587499999999995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42986.802479999998</v>
      </c>
      <c r="E159">
        <v>9.6679700000000004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42987.197370000002</v>
      </c>
      <c r="E160">
        <v>9.6090300000000006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35789.044379999999</v>
      </c>
      <c r="E161">
        <v>20.47634</v>
      </c>
      <c r="F161">
        <v>10</v>
      </c>
    </row>
    <row r="162" spans="1:6">
      <c r="A162" t="s">
        <v>27</v>
      </c>
      <c r="B162">
        <v>100</v>
      </c>
      <c r="C162">
        <v>0.7</v>
      </c>
      <c r="D162">
        <v>36116.239000000001</v>
      </c>
      <c r="E162">
        <v>20.495899999999999</v>
      </c>
      <c r="F162">
        <v>10</v>
      </c>
    </row>
    <row r="163" spans="1:6">
      <c r="A163" t="s">
        <v>27</v>
      </c>
      <c r="B163">
        <v>100</v>
      </c>
      <c r="C163">
        <v>0.7</v>
      </c>
      <c r="D163">
        <v>36109.718699999998</v>
      </c>
      <c r="E163">
        <v>20.894380000000002</v>
      </c>
      <c r="F163">
        <v>10</v>
      </c>
    </row>
    <row r="164" spans="1:6">
      <c r="A164" t="s">
        <v>27</v>
      </c>
      <c r="B164">
        <v>100</v>
      </c>
      <c r="C164">
        <v>0.7</v>
      </c>
      <c r="D164">
        <v>35859.901859999998</v>
      </c>
      <c r="E164">
        <v>20.84863</v>
      </c>
      <c r="F164">
        <v>10</v>
      </c>
    </row>
    <row r="165" spans="1:6">
      <c r="A165" t="s">
        <v>27</v>
      </c>
      <c r="B165">
        <v>100</v>
      </c>
      <c r="C165">
        <v>0.7</v>
      </c>
      <c r="D165">
        <v>35781.862950000002</v>
      </c>
      <c r="E165">
        <v>22.494140000000002</v>
      </c>
      <c r="F165">
        <v>11</v>
      </c>
    </row>
    <row r="166" spans="1:6">
      <c r="A166" t="s">
        <v>27</v>
      </c>
      <c r="B166">
        <v>100</v>
      </c>
      <c r="C166">
        <v>0.7</v>
      </c>
      <c r="D166">
        <v>35802.43993</v>
      </c>
      <c r="E166">
        <v>20.878789999999999</v>
      </c>
      <c r="F166">
        <v>10</v>
      </c>
    </row>
    <row r="167" spans="1:6">
      <c r="A167" t="s">
        <v>27</v>
      </c>
      <c r="B167">
        <v>100</v>
      </c>
      <c r="C167">
        <v>0.7</v>
      </c>
      <c r="D167">
        <v>35914.071880000003</v>
      </c>
      <c r="E167">
        <v>20.87622</v>
      </c>
      <c r="F167">
        <v>10</v>
      </c>
    </row>
    <row r="168" spans="1:6">
      <c r="A168" t="s">
        <v>27</v>
      </c>
      <c r="B168">
        <v>100</v>
      </c>
      <c r="C168">
        <v>0.7</v>
      </c>
      <c r="D168">
        <v>35922.20837</v>
      </c>
      <c r="E168">
        <v>22.54768</v>
      </c>
      <c r="F168">
        <v>11</v>
      </c>
    </row>
    <row r="169" spans="1:6">
      <c r="A169" t="s">
        <v>27</v>
      </c>
      <c r="B169">
        <v>100</v>
      </c>
      <c r="C169">
        <v>0.7</v>
      </c>
      <c r="D169">
        <v>35527.867389999999</v>
      </c>
      <c r="E169">
        <v>22.475770000000001</v>
      </c>
      <c r="F169">
        <v>11</v>
      </c>
    </row>
    <row r="170" spans="1:6">
      <c r="A170" t="s">
        <v>27</v>
      </c>
      <c r="B170">
        <v>100</v>
      </c>
      <c r="C170">
        <v>0.7</v>
      </c>
      <c r="D170">
        <v>36024.054380000001</v>
      </c>
      <c r="E170">
        <v>20.961950000000002</v>
      </c>
      <c r="F170">
        <v>10</v>
      </c>
    </row>
    <row r="171" spans="1:6">
      <c r="A171" t="s">
        <v>27</v>
      </c>
      <c r="B171">
        <v>100</v>
      </c>
      <c r="C171">
        <v>1</v>
      </c>
      <c r="D171">
        <v>35668.763229999997</v>
      </c>
      <c r="E171">
        <v>35.119259999999997</v>
      </c>
      <c r="F171">
        <v>18</v>
      </c>
    </row>
    <row r="172" spans="1:6">
      <c r="A172" t="s">
        <v>27</v>
      </c>
      <c r="B172">
        <v>100</v>
      </c>
      <c r="C172">
        <v>1</v>
      </c>
      <c r="D172">
        <v>35668.439200000001</v>
      </c>
      <c r="E172">
        <v>35.051569999999998</v>
      </c>
      <c r="F172">
        <v>18</v>
      </c>
    </row>
    <row r="173" spans="1:6">
      <c r="A173" t="s">
        <v>27</v>
      </c>
      <c r="B173">
        <v>100</v>
      </c>
      <c r="C173">
        <v>1</v>
      </c>
      <c r="D173">
        <v>35669.219700000001</v>
      </c>
      <c r="E173">
        <v>34.555230000000002</v>
      </c>
      <c r="F173">
        <v>18</v>
      </c>
    </row>
    <row r="174" spans="1:6">
      <c r="A174" t="s">
        <v>27</v>
      </c>
      <c r="B174">
        <v>100</v>
      </c>
      <c r="C174">
        <v>1</v>
      </c>
      <c r="D174">
        <v>35668.551270000004</v>
      </c>
      <c r="E174">
        <v>35.09975</v>
      </c>
      <c r="F174">
        <v>18</v>
      </c>
    </row>
    <row r="175" spans="1:6">
      <c r="A175" t="s">
        <v>27</v>
      </c>
      <c r="B175">
        <v>100</v>
      </c>
      <c r="C175">
        <v>1</v>
      </c>
      <c r="D175">
        <v>35634.536350000002</v>
      </c>
      <c r="E175">
        <v>35.159280000000003</v>
      </c>
      <c r="F175">
        <v>18</v>
      </c>
    </row>
    <row r="176" spans="1:6">
      <c r="A176" t="s">
        <v>27</v>
      </c>
      <c r="B176">
        <v>100</v>
      </c>
      <c r="C176">
        <v>1</v>
      </c>
      <c r="D176">
        <v>35668.654770000001</v>
      </c>
      <c r="E176">
        <v>35.279339999999998</v>
      </c>
      <c r="F176">
        <v>18</v>
      </c>
    </row>
    <row r="177" spans="1:6">
      <c r="A177" t="s">
        <v>27</v>
      </c>
      <c r="B177">
        <v>100</v>
      </c>
      <c r="C177">
        <v>1</v>
      </c>
      <c r="D177">
        <v>35669.24914</v>
      </c>
      <c r="E177">
        <v>34.982680000000002</v>
      </c>
      <c r="F177">
        <v>18</v>
      </c>
    </row>
    <row r="178" spans="1:6">
      <c r="A178" t="s">
        <v>27</v>
      </c>
      <c r="B178">
        <v>100</v>
      </c>
      <c r="C178">
        <v>1</v>
      </c>
      <c r="D178">
        <v>35669.1446</v>
      </c>
      <c r="E178">
        <v>35.143430000000002</v>
      </c>
      <c r="F178">
        <v>18</v>
      </c>
    </row>
    <row r="179" spans="1:6">
      <c r="A179" t="s">
        <v>27</v>
      </c>
      <c r="B179">
        <v>100</v>
      </c>
      <c r="C179">
        <v>1</v>
      </c>
      <c r="D179">
        <v>35565.414850000001</v>
      </c>
      <c r="E179">
        <v>35.084339999999997</v>
      </c>
      <c r="F179">
        <v>18</v>
      </c>
    </row>
    <row r="180" spans="1:6">
      <c r="A180" t="s">
        <v>27</v>
      </c>
      <c r="B180">
        <v>100</v>
      </c>
      <c r="C180">
        <v>1</v>
      </c>
      <c r="D180">
        <v>35669.224770000001</v>
      </c>
      <c r="E180">
        <v>35.229259999999996</v>
      </c>
      <c r="F180">
        <v>18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1.47075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1.26369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1.48811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1.4641900000000001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1.4649099999999999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1.4678500000000001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1.48394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1.48933</v>
      </c>
      <c r="F188">
        <v>5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1.4893400000000001</v>
      </c>
      <c r="F189">
        <v>5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1.4620200000000001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1.9272400000000001</v>
      </c>
      <c r="F191">
        <v>8</v>
      </c>
    </row>
    <row r="192" spans="1:6">
      <c r="A192" t="s">
        <v>1</v>
      </c>
      <c r="B192">
        <v>30</v>
      </c>
      <c r="C192">
        <v>0.7</v>
      </c>
      <c r="D192">
        <v>675.38247999999999</v>
      </c>
      <c r="E192">
        <v>1.7171799999999999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1.72309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1.7498199999999999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1.7009000000000001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1.7412000000000001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1.72858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1.7403599999999999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1.7135400000000001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1.6945600000000001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3.0643099999999999</v>
      </c>
      <c r="F201">
        <v>13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3.1043500000000002</v>
      </c>
      <c r="F202">
        <v>13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3.08344</v>
      </c>
      <c r="F203">
        <v>13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3.09788</v>
      </c>
      <c r="F204">
        <v>13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3.0843400000000001</v>
      </c>
      <c r="F205">
        <v>13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3.0881500000000002</v>
      </c>
      <c r="F206">
        <v>13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3.0573600000000001</v>
      </c>
      <c r="F207">
        <v>13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3.0594299999999999</v>
      </c>
      <c r="F208">
        <v>13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3.08805</v>
      </c>
      <c r="F209">
        <v>13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3.1056900000000001</v>
      </c>
      <c r="F210">
        <v>13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3.28572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3.2463899999999999</v>
      </c>
      <c r="F212">
        <v>6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3.26884</v>
      </c>
      <c r="F213">
        <v>6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3.30505</v>
      </c>
      <c r="F214">
        <v>6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3.3266200000000001</v>
      </c>
      <c r="F215">
        <v>6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3.27623</v>
      </c>
      <c r="F216">
        <v>6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3.1798500000000001</v>
      </c>
      <c r="F217">
        <v>6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3.2815599999999998</v>
      </c>
      <c r="F218">
        <v>6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3.2822499999999999</v>
      </c>
      <c r="F219">
        <v>6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3.3122500000000001</v>
      </c>
      <c r="F220">
        <v>6</v>
      </c>
    </row>
    <row r="221" spans="1:6">
      <c r="A221" t="s">
        <v>1</v>
      </c>
      <c r="B221">
        <v>50</v>
      </c>
      <c r="C221">
        <v>0.7</v>
      </c>
      <c r="D221">
        <v>1006.10703</v>
      </c>
      <c r="E221">
        <v>4.7182000000000004</v>
      </c>
      <c r="F221">
        <v>9</v>
      </c>
    </row>
    <row r="222" spans="1:6">
      <c r="A222" t="s">
        <v>1</v>
      </c>
      <c r="B222">
        <v>50</v>
      </c>
      <c r="C222">
        <v>0.7</v>
      </c>
      <c r="D222">
        <v>1010.12201</v>
      </c>
      <c r="E222">
        <v>4.7118099999999998</v>
      </c>
      <c r="F222">
        <v>9</v>
      </c>
    </row>
    <row r="223" spans="1:6">
      <c r="A223" t="s">
        <v>1</v>
      </c>
      <c r="B223">
        <v>50</v>
      </c>
      <c r="C223">
        <v>0.7</v>
      </c>
      <c r="D223">
        <v>1010.43845</v>
      </c>
      <c r="E223">
        <v>4.7538400000000003</v>
      </c>
      <c r="F223">
        <v>9</v>
      </c>
    </row>
    <row r="224" spans="1:6">
      <c r="A224" t="s">
        <v>1</v>
      </c>
      <c r="B224">
        <v>50</v>
      </c>
      <c r="C224">
        <v>0.7</v>
      </c>
      <c r="D224">
        <v>1008.9246000000001</v>
      </c>
      <c r="E224">
        <v>4.74939</v>
      </c>
      <c r="F224">
        <v>9</v>
      </c>
    </row>
    <row r="225" spans="1:6">
      <c r="A225" t="s">
        <v>1</v>
      </c>
      <c r="B225">
        <v>50</v>
      </c>
      <c r="C225">
        <v>0.7</v>
      </c>
      <c r="D225">
        <v>1009.09123</v>
      </c>
      <c r="E225">
        <v>4.70634</v>
      </c>
      <c r="F225">
        <v>9</v>
      </c>
    </row>
    <row r="226" spans="1:6">
      <c r="A226" t="s">
        <v>1</v>
      </c>
      <c r="B226">
        <v>50</v>
      </c>
      <c r="C226">
        <v>0.7</v>
      </c>
      <c r="D226">
        <v>1009.96583</v>
      </c>
      <c r="E226">
        <v>4.7370299999999999</v>
      </c>
      <c r="F226">
        <v>9</v>
      </c>
    </row>
    <row r="227" spans="1:6">
      <c r="A227" t="s">
        <v>1</v>
      </c>
      <c r="B227">
        <v>50</v>
      </c>
      <c r="C227">
        <v>0.7</v>
      </c>
      <c r="D227">
        <v>1015.41059</v>
      </c>
      <c r="E227">
        <v>4.7112299999999996</v>
      </c>
      <c r="F227">
        <v>9</v>
      </c>
    </row>
    <row r="228" spans="1:6">
      <c r="A228" t="s">
        <v>1</v>
      </c>
      <c r="B228">
        <v>50</v>
      </c>
      <c r="C228">
        <v>0.7</v>
      </c>
      <c r="D228">
        <v>1003.68078</v>
      </c>
      <c r="E228">
        <v>4.7523299999999997</v>
      </c>
      <c r="F228">
        <v>9</v>
      </c>
    </row>
    <row r="229" spans="1:6">
      <c r="A229" t="s">
        <v>1</v>
      </c>
      <c r="B229">
        <v>50</v>
      </c>
      <c r="C229">
        <v>0.7</v>
      </c>
      <c r="D229">
        <v>1007.0705</v>
      </c>
      <c r="E229">
        <v>4.7269800000000002</v>
      </c>
      <c r="F229">
        <v>9</v>
      </c>
    </row>
    <row r="230" spans="1:6">
      <c r="A230" t="s">
        <v>1</v>
      </c>
      <c r="B230">
        <v>50</v>
      </c>
      <c r="C230">
        <v>0.7</v>
      </c>
      <c r="D230">
        <v>1016.01114</v>
      </c>
      <c r="E230">
        <v>4.79284</v>
      </c>
      <c r="F230">
        <v>9</v>
      </c>
    </row>
    <row r="231" spans="1:6">
      <c r="A231" t="s">
        <v>1</v>
      </c>
      <c r="B231">
        <v>50</v>
      </c>
      <c r="C231">
        <v>1</v>
      </c>
      <c r="D231">
        <v>1004.4834</v>
      </c>
      <c r="E231">
        <v>6.7239100000000001</v>
      </c>
      <c r="F231">
        <v>13</v>
      </c>
    </row>
    <row r="232" spans="1:6">
      <c r="A232" t="s">
        <v>1</v>
      </c>
      <c r="B232">
        <v>50</v>
      </c>
      <c r="C232">
        <v>1</v>
      </c>
      <c r="D232">
        <v>1004.34912</v>
      </c>
      <c r="E232">
        <v>6.6919599999999999</v>
      </c>
      <c r="F232">
        <v>13</v>
      </c>
    </row>
    <row r="233" spans="1:6">
      <c r="A233" t="s">
        <v>1</v>
      </c>
      <c r="B233">
        <v>50</v>
      </c>
      <c r="C233">
        <v>1</v>
      </c>
      <c r="D233">
        <v>994.67729999999995</v>
      </c>
      <c r="E233">
        <v>6.73874</v>
      </c>
      <c r="F233">
        <v>13</v>
      </c>
    </row>
    <row r="234" spans="1:6">
      <c r="A234" t="s">
        <v>1</v>
      </c>
      <c r="B234">
        <v>50</v>
      </c>
      <c r="C234">
        <v>1</v>
      </c>
      <c r="D234">
        <v>1004.71</v>
      </c>
      <c r="E234">
        <v>6.7772899999999998</v>
      </c>
      <c r="F234">
        <v>13</v>
      </c>
    </row>
    <row r="235" spans="1:6">
      <c r="A235" t="s">
        <v>1</v>
      </c>
      <c r="B235">
        <v>50</v>
      </c>
      <c r="C235">
        <v>1</v>
      </c>
      <c r="D235">
        <v>1001.33277</v>
      </c>
      <c r="E235">
        <v>6.8339499999999997</v>
      </c>
      <c r="F235">
        <v>13</v>
      </c>
    </row>
    <row r="236" spans="1:6">
      <c r="A236" t="s">
        <v>1</v>
      </c>
      <c r="B236">
        <v>50</v>
      </c>
      <c r="C236">
        <v>1</v>
      </c>
      <c r="D236">
        <v>1005.93544</v>
      </c>
      <c r="E236">
        <v>6.8074599999999998</v>
      </c>
      <c r="F236">
        <v>13</v>
      </c>
    </row>
    <row r="237" spans="1:6">
      <c r="A237" t="s">
        <v>1</v>
      </c>
      <c r="B237">
        <v>50</v>
      </c>
      <c r="C237">
        <v>1</v>
      </c>
      <c r="D237">
        <v>1006.8344499999999</v>
      </c>
      <c r="E237">
        <v>6.7462200000000001</v>
      </c>
      <c r="F237">
        <v>13</v>
      </c>
    </row>
    <row r="238" spans="1:6">
      <c r="A238" t="s">
        <v>1</v>
      </c>
      <c r="B238">
        <v>50</v>
      </c>
      <c r="C238">
        <v>1</v>
      </c>
      <c r="D238">
        <v>1009.28275</v>
      </c>
      <c r="E238">
        <v>6.7995400000000004</v>
      </c>
      <c r="F238">
        <v>13</v>
      </c>
    </row>
    <row r="239" spans="1:6">
      <c r="A239" t="s">
        <v>1</v>
      </c>
      <c r="B239">
        <v>50</v>
      </c>
      <c r="C239">
        <v>1</v>
      </c>
      <c r="D239">
        <v>1005.14063</v>
      </c>
      <c r="E239">
        <v>6.81013</v>
      </c>
      <c r="F239">
        <v>13</v>
      </c>
    </row>
    <row r="240" spans="1:6">
      <c r="A240" t="s">
        <v>1</v>
      </c>
      <c r="B240">
        <v>50</v>
      </c>
      <c r="C240">
        <v>1</v>
      </c>
      <c r="D240">
        <v>1003.2248499999999</v>
      </c>
      <c r="E240">
        <v>6.7701000000000002</v>
      </c>
      <c r="F240">
        <v>13</v>
      </c>
    </row>
    <row r="241" spans="1:6">
      <c r="A241" t="s">
        <v>1</v>
      </c>
      <c r="B241">
        <v>100</v>
      </c>
      <c r="C241">
        <v>0.4</v>
      </c>
      <c r="D241">
        <v>1799.34375</v>
      </c>
      <c r="E241">
        <v>11.52426</v>
      </c>
      <c r="F241">
        <v>6</v>
      </c>
    </row>
    <row r="242" spans="1:6">
      <c r="A242" t="s">
        <v>1</v>
      </c>
      <c r="B242">
        <v>100</v>
      </c>
      <c r="C242">
        <v>0.4</v>
      </c>
      <c r="D242">
        <v>1831.99</v>
      </c>
      <c r="E242">
        <v>11.56386</v>
      </c>
      <c r="F242">
        <v>6</v>
      </c>
    </row>
    <row r="243" spans="1:6">
      <c r="A243" t="s">
        <v>1</v>
      </c>
      <c r="B243">
        <v>100</v>
      </c>
      <c r="C243">
        <v>0.4</v>
      </c>
      <c r="D243">
        <v>1822.72783</v>
      </c>
      <c r="E243">
        <v>11.592739999999999</v>
      </c>
      <c r="F243">
        <v>6</v>
      </c>
    </row>
    <row r="244" spans="1:6">
      <c r="A244" t="s">
        <v>1</v>
      </c>
      <c r="B244">
        <v>100</v>
      </c>
      <c r="C244">
        <v>0.4</v>
      </c>
      <c r="D244">
        <v>1817.34843</v>
      </c>
      <c r="E244">
        <v>11.43953</v>
      </c>
      <c r="F244">
        <v>6</v>
      </c>
    </row>
    <row r="245" spans="1:6">
      <c r="A245" t="s">
        <v>1</v>
      </c>
      <c r="B245">
        <v>100</v>
      </c>
      <c r="C245">
        <v>0.4</v>
      </c>
      <c r="D245">
        <v>1823.7329299999999</v>
      </c>
      <c r="E245">
        <v>11.52338</v>
      </c>
      <c r="F245">
        <v>6</v>
      </c>
    </row>
    <row r="246" spans="1:6">
      <c r="A246" t="s">
        <v>1</v>
      </c>
      <c r="B246">
        <v>100</v>
      </c>
      <c r="C246">
        <v>0.4</v>
      </c>
      <c r="D246">
        <v>1862.58674</v>
      </c>
      <c r="E246">
        <v>11.56753</v>
      </c>
      <c r="F246">
        <v>6</v>
      </c>
    </row>
    <row r="247" spans="1:6">
      <c r="A247" t="s">
        <v>1</v>
      </c>
      <c r="B247">
        <v>100</v>
      </c>
      <c r="C247">
        <v>0.4</v>
      </c>
      <c r="D247">
        <v>1820.9666299999999</v>
      </c>
      <c r="E247">
        <v>11.615080000000001</v>
      </c>
      <c r="F247">
        <v>6</v>
      </c>
    </row>
    <row r="248" spans="1:6">
      <c r="A248" t="s">
        <v>1</v>
      </c>
      <c r="B248">
        <v>100</v>
      </c>
      <c r="C248">
        <v>0.4</v>
      </c>
      <c r="D248">
        <v>1825.1943000000001</v>
      </c>
      <c r="E248">
        <v>11.55612</v>
      </c>
      <c r="F248">
        <v>6</v>
      </c>
    </row>
    <row r="249" spans="1:6">
      <c r="A249" t="s">
        <v>1</v>
      </c>
      <c r="B249">
        <v>100</v>
      </c>
      <c r="C249">
        <v>0.4</v>
      </c>
      <c r="D249">
        <v>1809.75236</v>
      </c>
      <c r="E249">
        <v>11.47767</v>
      </c>
      <c r="F249">
        <v>6</v>
      </c>
    </row>
    <row r="250" spans="1:6">
      <c r="A250" t="s">
        <v>1</v>
      </c>
      <c r="B250">
        <v>100</v>
      </c>
      <c r="C250">
        <v>0.4</v>
      </c>
      <c r="D250">
        <v>1820.14534</v>
      </c>
      <c r="E250">
        <v>11.5837</v>
      </c>
      <c r="F250">
        <v>6</v>
      </c>
    </row>
    <row r="251" spans="1:6">
      <c r="A251" t="s">
        <v>1</v>
      </c>
      <c r="B251">
        <v>100</v>
      </c>
      <c r="C251">
        <v>0.7</v>
      </c>
      <c r="D251">
        <v>1768.51926</v>
      </c>
      <c r="E251">
        <v>14.851710000000001</v>
      </c>
      <c r="F251">
        <v>8</v>
      </c>
    </row>
    <row r="252" spans="1:6">
      <c r="A252" t="s">
        <v>1</v>
      </c>
      <c r="B252">
        <v>100</v>
      </c>
      <c r="C252">
        <v>0.7</v>
      </c>
      <c r="D252">
        <v>1774.1268399999999</v>
      </c>
      <c r="E252">
        <v>14.809430000000001</v>
      </c>
      <c r="F252">
        <v>8</v>
      </c>
    </row>
    <row r="253" spans="1:6">
      <c r="A253" t="s">
        <v>1</v>
      </c>
      <c r="B253">
        <v>100</v>
      </c>
      <c r="C253">
        <v>0.7</v>
      </c>
      <c r="D253">
        <v>1764.5282400000001</v>
      </c>
      <c r="E253">
        <v>14.83239</v>
      </c>
      <c r="F253">
        <v>8</v>
      </c>
    </row>
    <row r="254" spans="1:6">
      <c r="A254" t="s">
        <v>1</v>
      </c>
      <c r="B254">
        <v>100</v>
      </c>
      <c r="C254">
        <v>0.7</v>
      </c>
      <c r="D254">
        <v>1774.7135900000001</v>
      </c>
      <c r="E254">
        <v>14.972049999999999</v>
      </c>
      <c r="F254">
        <v>8</v>
      </c>
    </row>
    <row r="255" spans="1:6">
      <c r="A255" t="s">
        <v>1</v>
      </c>
      <c r="B255">
        <v>100</v>
      </c>
      <c r="C255">
        <v>0.7</v>
      </c>
      <c r="D255">
        <v>1769.3316299999999</v>
      </c>
      <c r="E255">
        <v>14.80719</v>
      </c>
      <c r="F255">
        <v>8</v>
      </c>
    </row>
    <row r="256" spans="1:6">
      <c r="A256" t="s">
        <v>1</v>
      </c>
      <c r="B256">
        <v>100</v>
      </c>
      <c r="C256">
        <v>0.7</v>
      </c>
      <c r="D256">
        <v>1768.3264099999999</v>
      </c>
      <c r="E256">
        <v>14.886760000000001</v>
      </c>
      <c r="F256">
        <v>8</v>
      </c>
    </row>
    <row r="257" spans="1:6">
      <c r="A257" t="s">
        <v>1</v>
      </c>
      <c r="B257">
        <v>100</v>
      </c>
      <c r="C257">
        <v>0.7</v>
      </c>
      <c r="D257">
        <v>1769.4537700000001</v>
      </c>
      <c r="E257">
        <v>14.86556</v>
      </c>
      <c r="F257">
        <v>8</v>
      </c>
    </row>
    <row r="258" spans="1:6">
      <c r="A258" t="s">
        <v>1</v>
      </c>
      <c r="B258">
        <v>100</v>
      </c>
      <c r="C258">
        <v>0.7</v>
      </c>
      <c r="D258">
        <v>1770.8630599999999</v>
      </c>
      <c r="E258">
        <v>14.78524</v>
      </c>
      <c r="F258">
        <v>8</v>
      </c>
    </row>
    <row r="259" spans="1:6">
      <c r="A259" t="s">
        <v>1</v>
      </c>
      <c r="B259">
        <v>100</v>
      </c>
      <c r="C259">
        <v>0.7</v>
      </c>
      <c r="D259">
        <v>1770.8123000000001</v>
      </c>
      <c r="E259">
        <v>14.79388</v>
      </c>
      <c r="F259">
        <v>8</v>
      </c>
    </row>
    <row r="260" spans="1:6">
      <c r="A260" t="s">
        <v>1</v>
      </c>
      <c r="B260">
        <v>100</v>
      </c>
      <c r="C260">
        <v>0.7</v>
      </c>
      <c r="D260">
        <v>1769.78667</v>
      </c>
      <c r="E260">
        <v>14.93313</v>
      </c>
      <c r="F260">
        <v>8</v>
      </c>
    </row>
    <row r="261" spans="1:6">
      <c r="A261" t="s">
        <v>1</v>
      </c>
      <c r="B261">
        <v>100</v>
      </c>
      <c r="C261">
        <v>1</v>
      </c>
      <c r="D261">
        <v>1764.09482</v>
      </c>
      <c r="E261">
        <v>21.68655</v>
      </c>
      <c r="F261">
        <v>12</v>
      </c>
    </row>
    <row r="262" spans="1:6">
      <c r="A262" t="s">
        <v>1</v>
      </c>
      <c r="B262">
        <v>100</v>
      </c>
      <c r="C262">
        <v>1</v>
      </c>
      <c r="D262">
        <v>1763.81089</v>
      </c>
      <c r="E262">
        <v>21.64432</v>
      </c>
      <c r="F262">
        <v>12</v>
      </c>
    </row>
    <row r="263" spans="1:6">
      <c r="A263" t="s">
        <v>1</v>
      </c>
      <c r="B263">
        <v>100</v>
      </c>
      <c r="C263">
        <v>1</v>
      </c>
      <c r="D263">
        <v>1761.6636000000001</v>
      </c>
      <c r="E263">
        <v>21.36121</v>
      </c>
      <c r="F263">
        <v>12</v>
      </c>
    </row>
    <row r="264" spans="1:6">
      <c r="A264" t="s">
        <v>1</v>
      </c>
      <c r="B264">
        <v>100</v>
      </c>
      <c r="C264">
        <v>1</v>
      </c>
      <c r="D264">
        <v>1761.09935</v>
      </c>
      <c r="E264">
        <v>21.432220000000001</v>
      </c>
      <c r="F264">
        <v>12</v>
      </c>
    </row>
    <row r="265" spans="1:6">
      <c r="A265" t="s">
        <v>1</v>
      </c>
      <c r="B265">
        <v>100</v>
      </c>
      <c r="C265">
        <v>1</v>
      </c>
      <c r="D265">
        <v>1763.2753700000001</v>
      </c>
      <c r="E265">
        <v>21.625910000000001</v>
      </c>
      <c r="F265">
        <v>12</v>
      </c>
    </row>
    <row r="266" spans="1:6">
      <c r="A266" t="s">
        <v>1</v>
      </c>
      <c r="B266">
        <v>100</v>
      </c>
      <c r="C266">
        <v>1</v>
      </c>
      <c r="D266">
        <v>1759.6502800000001</v>
      </c>
      <c r="E266">
        <v>21.43721</v>
      </c>
      <c r="F266">
        <v>12</v>
      </c>
    </row>
    <row r="267" spans="1:6">
      <c r="A267" t="s">
        <v>1</v>
      </c>
      <c r="B267">
        <v>100</v>
      </c>
      <c r="C267">
        <v>1</v>
      </c>
      <c r="D267">
        <v>1761.7698600000001</v>
      </c>
      <c r="E267">
        <v>21.423590000000001</v>
      </c>
      <c r="F267">
        <v>12</v>
      </c>
    </row>
    <row r="268" spans="1:6">
      <c r="A268" t="s">
        <v>1</v>
      </c>
      <c r="B268">
        <v>100</v>
      </c>
      <c r="C268">
        <v>1</v>
      </c>
      <c r="D268">
        <v>1758.8275699999999</v>
      </c>
      <c r="E268">
        <v>21.521850000000001</v>
      </c>
      <c r="F268">
        <v>12</v>
      </c>
    </row>
    <row r="269" spans="1:6">
      <c r="A269" t="s">
        <v>1</v>
      </c>
      <c r="B269">
        <v>100</v>
      </c>
      <c r="C269">
        <v>1</v>
      </c>
      <c r="D269">
        <v>1758.66137</v>
      </c>
      <c r="E269">
        <v>21.381989999999998</v>
      </c>
      <c r="F269">
        <v>12</v>
      </c>
    </row>
    <row r="270" spans="1:6">
      <c r="A270" t="s">
        <v>1</v>
      </c>
      <c r="B270">
        <v>100</v>
      </c>
      <c r="C270">
        <v>1</v>
      </c>
      <c r="D270">
        <v>1768.71333</v>
      </c>
      <c r="E270">
        <v>21.503620000000002</v>
      </c>
      <c r="F270">
        <v>12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0.98494999999999999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1.01952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0.99229000000000001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0.99702000000000002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0.99314999999999998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1.0021199999999999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1.0237000000000001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1.0291399999999999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0.99639999999999995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0.99195999999999995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1.5984</v>
      </c>
      <c r="F281">
        <v>8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1.5916600000000001</v>
      </c>
      <c r="F282">
        <v>8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1.61138</v>
      </c>
      <c r="F283">
        <v>8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1.5979300000000001</v>
      </c>
      <c r="F284">
        <v>8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1.60815</v>
      </c>
      <c r="F285">
        <v>8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1.5971299999999999</v>
      </c>
      <c r="F286">
        <v>8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1.62727</v>
      </c>
      <c r="F287">
        <v>8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1.62249</v>
      </c>
      <c r="F288">
        <v>8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1.59972</v>
      </c>
      <c r="F289">
        <v>8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1.59131</v>
      </c>
      <c r="F290">
        <v>8</v>
      </c>
    </row>
    <row r="291" spans="1:6">
      <c r="A291" t="s">
        <v>0</v>
      </c>
      <c r="B291">
        <v>25</v>
      </c>
      <c r="C291">
        <v>1</v>
      </c>
      <c r="D291">
        <v>28.514099999999999</v>
      </c>
      <c r="E291">
        <v>2.2102300000000001</v>
      </c>
      <c r="F291">
        <v>11</v>
      </c>
    </row>
    <row r="292" spans="1:6">
      <c r="A292" t="s">
        <v>0</v>
      </c>
      <c r="B292">
        <v>25</v>
      </c>
      <c r="C292">
        <v>1</v>
      </c>
      <c r="D292">
        <v>28.504100000000001</v>
      </c>
      <c r="E292">
        <v>2.2168899999999998</v>
      </c>
      <c r="F292">
        <v>11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2.2128000000000001</v>
      </c>
      <c r="F293">
        <v>11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2.21347</v>
      </c>
      <c r="F294">
        <v>11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2.20323</v>
      </c>
      <c r="F295">
        <v>11</v>
      </c>
    </row>
    <row r="296" spans="1:6">
      <c r="A296" t="s">
        <v>0</v>
      </c>
      <c r="B296">
        <v>25</v>
      </c>
      <c r="C296">
        <v>1</v>
      </c>
      <c r="D296">
        <v>28.546240000000001</v>
      </c>
      <c r="E296">
        <v>2.1804700000000001</v>
      </c>
      <c r="F296">
        <v>11</v>
      </c>
    </row>
    <row r="297" spans="1:6">
      <c r="A297" t="s">
        <v>0</v>
      </c>
      <c r="B297">
        <v>25</v>
      </c>
      <c r="C297">
        <v>1</v>
      </c>
      <c r="D297">
        <v>28.504100000000001</v>
      </c>
      <c r="E297">
        <v>2.2062300000000001</v>
      </c>
      <c r="F297">
        <v>11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2.1752099999999999</v>
      </c>
      <c r="F298">
        <v>11</v>
      </c>
    </row>
    <row r="299" spans="1:6">
      <c r="A299" t="s">
        <v>0</v>
      </c>
      <c r="B299">
        <v>25</v>
      </c>
      <c r="C299">
        <v>1</v>
      </c>
      <c r="D299">
        <v>28.546240000000001</v>
      </c>
      <c r="E299">
        <v>2.17292</v>
      </c>
      <c r="F299">
        <v>11</v>
      </c>
    </row>
    <row r="300" spans="1:6">
      <c r="A300" t="s">
        <v>0</v>
      </c>
      <c r="B300">
        <v>25</v>
      </c>
      <c r="C300">
        <v>1</v>
      </c>
      <c r="D300">
        <v>28.514099999999999</v>
      </c>
      <c r="E300">
        <v>2.1801599999999999</v>
      </c>
      <c r="F300">
        <v>11</v>
      </c>
    </row>
    <row r="301" spans="1:6">
      <c r="A301" t="s">
        <v>0</v>
      </c>
      <c r="B301">
        <v>50</v>
      </c>
      <c r="C301">
        <v>0.4</v>
      </c>
      <c r="D301">
        <v>56.522840000000002</v>
      </c>
      <c r="E301">
        <v>3.5172599999999998</v>
      </c>
      <c r="F301">
        <v>6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3.4890300000000001</v>
      </c>
      <c r="F302">
        <v>6</v>
      </c>
    </row>
    <row r="303" spans="1:6">
      <c r="A303" t="s">
        <v>0</v>
      </c>
      <c r="B303">
        <v>50</v>
      </c>
      <c r="C303">
        <v>0.4</v>
      </c>
      <c r="D303">
        <v>56.704569999999997</v>
      </c>
      <c r="E303">
        <v>3.0140500000000001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56.881340000000002</v>
      </c>
      <c r="E304">
        <v>3.53694</v>
      </c>
      <c r="F304">
        <v>6</v>
      </c>
    </row>
    <row r="305" spans="1:6">
      <c r="A305" t="s">
        <v>0</v>
      </c>
      <c r="B305">
        <v>50</v>
      </c>
      <c r="C305">
        <v>0.4</v>
      </c>
      <c r="D305">
        <v>56.79251</v>
      </c>
      <c r="E305">
        <v>3.4965799999999998</v>
      </c>
      <c r="F305">
        <v>6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3.5656699999999999</v>
      </c>
      <c r="F306">
        <v>6</v>
      </c>
    </row>
    <row r="307" spans="1:6">
      <c r="A307" t="s">
        <v>0</v>
      </c>
      <c r="B307">
        <v>50</v>
      </c>
      <c r="C307">
        <v>0.4</v>
      </c>
      <c r="D307">
        <v>56.771340000000002</v>
      </c>
      <c r="E307">
        <v>3.5315500000000002</v>
      </c>
      <c r="F307">
        <v>6</v>
      </c>
    </row>
    <row r="308" spans="1:6">
      <c r="A308" t="s">
        <v>0</v>
      </c>
      <c r="B308">
        <v>50</v>
      </c>
      <c r="C308">
        <v>0.4</v>
      </c>
      <c r="D308">
        <v>56.507510000000003</v>
      </c>
      <c r="E308">
        <v>3.54609</v>
      </c>
      <c r="F308">
        <v>6</v>
      </c>
    </row>
    <row r="309" spans="1:6">
      <c r="A309" t="s">
        <v>0</v>
      </c>
      <c r="B309">
        <v>50</v>
      </c>
      <c r="C309">
        <v>0.4</v>
      </c>
      <c r="D309">
        <v>56.670059999999999</v>
      </c>
      <c r="E309">
        <v>3.5220600000000002</v>
      </c>
      <c r="F309">
        <v>6</v>
      </c>
    </row>
    <row r="310" spans="1:6">
      <c r="A310" t="s">
        <v>0</v>
      </c>
      <c r="B310">
        <v>50</v>
      </c>
      <c r="C310">
        <v>0.4</v>
      </c>
      <c r="D310">
        <v>56.511339999999997</v>
      </c>
      <c r="E310">
        <v>3.5301100000000001</v>
      </c>
      <c r="F310">
        <v>6</v>
      </c>
    </row>
    <row r="311" spans="1:6">
      <c r="A311" t="s">
        <v>0</v>
      </c>
      <c r="B311">
        <v>50</v>
      </c>
      <c r="C311">
        <v>0.7</v>
      </c>
      <c r="D311">
        <v>53.754980000000003</v>
      </c>
      <c r="E311">
        <v>6.96821</v>
      </c>
      <c r="F311">
        <v>13</v>
      </c>
    </row>
    <row r="312" spans="1:6">
      <c r="A312" t="s">
        <v>0</v>
      </c>
      <c r="B312">
        <v>50</v>
      </c>
      <c r="C312">
        <v>0.7</v>
      </c>
      <c r="D312">
        <v>53.504980000000003</v>
      </c>
      <c r="E312">
        <v>6.8329700000000004</v>
      </c>
      <c r="F312">
        <v>13</v>
      </c>
    </row>
    <row r="313" spans="1:6">
      <c r="A313" t="s">
        <v>0</v>
      </c>
      <c r="B313">
        <v>50</v>
      </c>
      <c r="C313">
        <v>0.7</v>
      </c>
      <c r="D313">
        <v>53.544980000000002</v>
      </c>
      <c r="E313">
        <v>6.88626</v>
      </c>
      <c r="F313">
        <v>13</v>
      </c>
    </row>
    <row r="314" spans="1:6">
      <c r="A314" t="s">
        <v>0</v>
      </c>
      <c r="B314">
        <v>50</v>
      </c>
      <c r="C314">
        <v>0.7</v>
      </c>
      <c r="D314">
        <v>53.654980000000002</v>
      </c>
      <c r="E314">
        <v>6.8992500000000003</v>
      </c>
      <c r="F314">
        <v>13</v>
      </c>
    </row>
    <row r="315" spans="1:6">
      <c r="A315" t="s">
        <v>0</v>
      </c>
      <c r="B315">
        <v>50</v>
      </c>
      <c r="C315">
        <v>0.7</v>
      </c>
      <c r="D315">
        <v>53.524979999999999</v>
      </c>
      <c r="E315">
        <v>6.9608400000000001</v>
      </c>
      <c r="F315">
        <v>13</v>
      </c>
    </row>
    <row r="316" spans="1:6">
      <c r="A316" t="s">
        <v>0</v>
      </c>
      <c r="B316">
        <v>50</v>
      </c>
      <c r="C316">
        <v>0.7</v>
      </c>
      <c r="D316">
        <v>54.244979999999998</v>
      </c>
      <c r="E316">
        <v>6.9269400000000001</v>
      </c>
      <c r="F316">
        <v>13</v>
      </c>
    </row>
    <row r="317" spans="1:6">
      <c r="A317" t="s">
        <v>0</v>
      </c>
      <c r="B317">
        <v>50</v>
      </c>
      <c r="C317">
        <v>0.7</v>
      </c>
      <c r="D317">
        <v>53.73498</v>
      </c>
      <c r="E317">
        <v>6.8930600000000002</v>
      </c>
      <c r="F317">
        <v>13</v>
      </c>
    </row>
    <row r="318" spans="1:6">
      <c r="A318" t="s">
        <v>0</v>
      </c>
      <c r="B318">
        <v>50</v>
      </c>
      <c r="C318">
        <v>0.7</v>
      </c>
      <c r="D318">
        <v>53.434980000000003</v>
      </c>
      <c r="E318">
        <v>6.4364800000000004</v>
      </c>
      <c r="F318">
        <v>12</v>
      </c>
    </row>
    <row r="319" spans="1:6">
      <c r="A319" t="s">
        <v>0</v>
      </c>
      <c r="B319">
        <v>50</v>
      </c>
      <c r="C319">
        <v>0.7</v>
      </c>
      <c r="D319">
        <v>53.80498</v>
      </c>
      <c r="E319">
        <v>6.4319800000000003</v>
      </c>
      <c r="F319">
        <v>12</v>
      </c>
    </row>
    <row r="320" spans="1:6">
      <c r="A320" t="s">
        <v>0</v>
      </c>
      <c r="B320">
        <v>50</v>
      </c>
      <c r="C320">
        <v>0.7</v>
      </c>
      <c r="D320">
        <v>53.794980000000002</v>
      </c>
      <c r="E320">
        <v>6.9302400000000004</v>
      </c>
      <c r="F320">
        <v>13</v>
      </c>
    </row>
    <row r="321" spans="1:6">
      <c r="A321" t="s">
        <v>0</v>
      </c>
      <c r="B321">
        <v>50</v>
      </c>
      <c r="C321">
        <v>1</v>
      </c>
      <c r="D321">
        <v>53.547490000000003</v>
      </c>
      <c r="E321">
        <v>9.5661500000000004</v>
      </c>
      <c r="F321">
        <v>18</v>
      </c>
    </row>
    <row r="322" spans="1:6">
      <c r="A322" t="s">
        <v>0</v>
      </c>
      <c r="B322">
        <v>50</v>
      </c>
      <c r="C322">
        <v>1</v>
      </c>
      <c r="D322">
        <v>53.597490000000001</v>
      </c>
      <c r="E322">
        <v>9.4332799999999999</v>
      </c>
      <c r="F322">
        <v>18</v>
      </c>
    </row>
    <row r="323" spans="1:6">
      <c r="A323" t="s">
        <v>0</v>
      </c>
      <c r="B323">
        <v>50</v>
      </c>
      <c r="C323">
        <v>1</v>
      </c>
      <c r="D323">
        <v>53.627490000000002</v>
      </c>
      <c r="E323">
        <v>9.5683699999999998</v>
      </c>
      <c r="F323">
        <v>18</v>
      </c>
    </row>
    <row r="324" spans="1:6">
      <c r="A324" t="s">
        <v>0</v>
      </c>
      <c r="B324">
        <v>50</v>
      </c>
      <c r="C324">
        <v>1</v>
      </c>
      <c r="D324">
        <v>53.417490000000001</v>
      </c>
      <c r="E324">
        <v>9.9313199999999995</v>
      </c>
      <c r="F324">
        <v>19</v>
      </c>
    </row>
    <row r="325" spans="1:6">
      <c r="A325" t="s">
        <v>0</v>
      </c>
      <c r="B325">
        <v>50</v>
      </c>
      <c r="C325">
        <v>1</v>
      </c>
      <c r="D325">
        <v>53.127490000000002</v>
      </c>
      <c r="E325">
        <v>9.4310500000000008</v>
      </c>
      <c r="F325">
        <v>18</v>
      </c>
    </row>
    <row r="326" spans="1:6">
      <c r="A326" t="s">
        <v>0</v>
      </c>
      <c r="B326">
        <v>50</v>
      </c>
      <c r="C326">
        <v>1</v>
      </c>
      <c r="D326">
        <v>54.241439999999997</v>
      </c>
      <c r="E326">
        <v>9.5419499999999999</v>
      </c>
      <c r="F326">
        <v>18</v>
      </c>
    </row>
    <row r="327" spans="1:6">
      <c r="A327" t="s">
        <v>0</v>
      </c>
      <c r="B327">
        <v>50</v>
      </c>
      <c r="C327">
        <v>1</v>
      </c>
      <c r="D327">
        <v>53.407490000000003</v>
      </c>
      <c r="E327">
        <v>9.5884499999999999</v>
      </c>
      <c r="F327">
        <v>18</v>
      </c>
    </row>
    <row r="328" spans="1:6">
      <c r="A328" t="s">
        <v>0</v>
      </c>
      <c r="B328">
        <v>50</v>
      </c>
      <c r="C328">
        <v>1</v>
      </c>
      <c r="D328">
        <v>53.217489999999998</v>
      </c>
      <c r="E328">
        <v>9.5789799999999996</v>
      </c>
      <c r="F328">
        <v>18</v>
      </c>
    </row>
    <row r="329" spans="1:6">
      <c r="A329" t="s">
        <v>0</v>
      </c>
      <c r="B329">
        <v>50</v>
      </c>
      <c r="C329">
        <v>1</v>
      </c>
      <c r="D329">
        <v>53.487490000000001</v>
      </c>
      <c r="E329">
        <v>9.5125499999999992</v>
      </c>
      <c r="F329">
        <v>18</v>
      </c>
    </row>
    <row r="330" spans="1:6">
      <c r="A330" t="s">
        <v>0</v>
      </c>
      <c r="B330">
        <v>50</v>
      </c>
      <c r="C330">
        <v>1</v>
      </c>
      <c r="D330">
        <v>53.477490000000003</v>
      </c>
      <c r="E330">
        <v>9.9263899999999996</v>
      </c>
      <c r="F330">
        <v>19</v>
      </c>
    </row>
    <row r="331" spans="1:6">
      <c r="A331" t="s">
        <v>0</v>
      </c>
      <c r="B331">
        <v>100</v>
      </c>
      <c r="C331">
        <v>0.4</v>
      </c>
      <c r="D331">
        <v>148.25414000000001</v>
      </c>
      <c r="E331">
        <v>11.72814</v>
      </c>
      <c r="F331">
        <v>6</v>
      </c>
    </row>
    <row r="332" spans="1:6">
      <c r="A332" t="s">
        <v>0</v>
      </c>
      <c r="B332">
        <v>100</v>
      </c>
      <c r="C332">
        <v>0.4</v>
      </c>
      <c r="D332">
        <v>148.30413999999999</v>
      </c>
      <c r="E332">
        <v>11.72048</v>
      </c>
      <c r="F332">
        <v>6</v>
      </c>
    </row>
    <row r="333" spans="1:6">
      <c r="A333" t="s">
        <v>0</v>
      </c>
      <c r="B333">
        <v>100</v>
      </c>
      <c r="C333">
        <v>0.4</v>
      </c>
      <c r="D333">
        <v>148.1883</v>
      </c>
      <c r="E333">
        <v>11.834339999999999</v>
      </c>
      <c r="F333">
        <v>6</v>
      </c>
    </row>
    <row r="334" spans="1:6">
      <c r="A334" t="s">
        <v>0</v>
      </c>
      <c r="B334">
        <v>100</v>
      </c>
      <c r="C334">
        <v>0.4</v>
      </c>
      <c r="D334">
        <v>148.32496</v>
      </c>
      <c r="E334">
        <v>11.6225</v>
      </c>
      <c r="F334">
        <v>6</v>
      </c>
    </row>
    <row r="335" spans="1:6">
      <c r="A335" t="s">
        <v>0</v>
      </c>
      <c r="B335">
        <v>100</v>
      </c>
      <c r="C335">
        <v>0.4</v>
      </c>
      <c r="D335">
        <v>148.25747000000001</v>
      </c>
      <c r="E335">
        <v>11.8086</v>
      </c>
      <c r="F335">
        <v>6</v>
      </c>
    </row>
    <row r="336" spans="1:6">
      <c r="A336" t="s">
        <v>0</v>
      </c>
      <c r="B336">
        <v>100</v>
      </c>
      <c r="C336">
        <v>0.4</v>
      </c>
      <c r="D336">
        <v>148.32830000000001</v>
      </c>
      <c r="E336">
        <v>11.727600000000001</v>
      </c>
      <c r="F336">
        <v>6</v>
      </c>
    </row>
    <row r="337" spans="1:6">
      <c r="A337" t="s">
        <v>0</v>
      </c>
      <c r="B337">
        <v>100</v>
      </c>
      <c r="C337">
        <v>0.4</v>
      </c>
      <c r="D337">
        <v>148.25747000000001</v>
      </c>
      <c r="E337">
        <v>11.725</v>
      </c>
      <c r="F337">
        <v>6</v>
      </c>
    </row>
    <row r="338" spans="1:6">
      <c r="A338" t="s">
        <v>0</v>
      </c>
      <c r="B338">
        <v>100</v>
      </c>
      <c r="C338">
        <v>0.4</v>
      </c>
      <c r="D338">
        <v>148.23830000000001</v>
      </c>
      <c r="E338">
        <v>11.672470000000001</v>
      </c>
      <c r="F338">
        <v>6</v>
      </c>
    </row>
    <row r="339" spans="1:6">
      <c r="A339" t="s">
        <v>0</v>
      </c>
      <c r="B339">
        <v>100</v>
      </c>
      <c r="C339">
        <v>0.4</v>
      </c>
      <c r="D339">
        <v>148.29747</v>
      </c>
      <c r="E339">
        <v>11.71574</v>
      </c>
      <c r="F339">
        <v>6</v>
      </c>
    </row>
    <row r="340" spans="1:6">
      <c r="A340" t="s">
        <v>0</v>
      </c>
      <c r="B340">
        <v>100</v>
      </c>
      <c r="C340">
        <v>0.4</v>
      </c>
      <c r="D340">
        <v>148.22414000000001</v>
      </c>
      <c r="E340">
        <v>11.6942</v>
      </c>
      <c r="F340">
        <v>6</v>
      </c>
    </row>
    <row r="341" spans="1:6">
      <c r="A341" t="s">
        <v>0</v>
      </c>
      <c r="B341">
        <v>100</v>
      </c>
      <c r="C341">
        <v>0.7</v>
      </c>
      <c r="D341">
        <v>107.73003</v>
      </c>
      <c r="E341">
        <v>18.357620000000001</v>
      </c>
      <c r="F341">
        <v>10</v>
      </c>
    </row>
    <row r="342" spans="1:6">
      <c r="A342" t="s">
        <v>0</v>
      </c>
      <c r="B342">
        <v>100</v>
      </c>
      <c r="C342">
        <v>0.7</v>
      </c>
      <c r="D342">
        <v>107.74003</v>
      </c>
      <c r="E342">
        <v>18.487639999999999</v>
      </c>
      <c r="F342">
        <v>10</v>
      </c>
    </row>
    <row r="343" spans="1:6">
      <c r="A343" t="s">
        <v>0</v>
      </c>
      <c r="B343">
        <v>100</v>
      </c>
      <c r="C343">
        <v>0.7</v>
      </c>
      <c r="D343">
        <v>107.71003</v>
      </c>
      <c r="E343">
        <v>18.41395</v>
      </c>
      <c r="F343">
        <v>10</v>
      </c>
    </row>
    <row r="344" spans="1:6">
      <c r="A344" t="s">
        <v>0</v>
      </c>
      <c r="B344">
        <v>100</v>
      </c>
      <c r="C344">
        <v>0.7</v>
      </c>
      <c r="D344">
        <v>107.84086000000001</v>
      </c>
      <c r="E344">
        <v>18.46865</v>
      </c>
      <c r="F344">
        <v>10</v>
      </c>
    </row>
    <row r="345" spans="1:6">
      <c r="A345" t="s">
        <v>0</v>
      </c>
      <c r="B345">
        <v>100</v>
      </c>
      <c r="C345">
        <v>0.7</v>
      </c>
      <c r="D345">
        <v>107.84162999999999</v>
      </c>
      <c r="E345">
        <v>18.421900000000001</v>
      </c>
      <c r="F345">
        <v>10</v>
      </c>
    </row>
    <row r="346" spans="1:6">
      <c r="A346" t="s">
        <v>0</v>
      </c>
      <c r="B346">
        <v>100</v>
      </c>
      <c r="C346">
        <v>0.7</v>
      </c>
      <c r="D346">
        <v>107.76003</v>
      </c>
      <c r="E346">
        <v>18.437529999999999</v>
      </c>
      <c r="F346">
        <v>10</v>
      </c>
    </row>
    <row r="347" spans="1:6">
      <c r="A347" t="s">
        <v>0</v>
      </c>
      <c r="B347">
        <v>100</v>
      </c>
      <c r="C347">
        <v>0.7</v>
      </c>
      <c r="D347">
        <v>107.78163000000001</v>
      </c>
      <c r="E347">
        <v>18.353750000000002</v>
      </c>
      <c r="F347">
        <v>10</v>
      </c>
    </row>
    <row r="348" spans="1:6">
      <c r="A348" t="s">
        <v>0</v>
      </c>
      <c r="B348">
        <v>100</v>
      </c>
      <c r="C348">
        <v>0.7</v>
      </c>
      <c r="D348">
        <v>107.72669999999999</v>
      </c>
      <c r="E348">
        <v>18.53378</v>
      </c>
      <c r="F348">
        <v>10</v>
      </c>
    </row>
    <row r="349" spans="1:6">
      <c r="A349" t="s">
        <v>0</v>
      </c>
      <c r="B349">
        <v>100</v>
      </c>
      <c r="C349">
        <v>0.7</v>
      </c>
      <c r="D349">
        <v>107.83002999999999</v>
      </c>
      <c r="E349">
        <v>18.431370000000001</v>
      </c>
      <c r="F349">
        <v>10</v>
      </c>
    </row>
    <row r="350" spans="1:6">
      <c r="A350" t="s">
        <v>0</v>
      </c>
      <c r="B350">
        <v>100</v>
      </c>
      <c r="C350">
        <v>0.7</v>
      </c>
      <c r="D350">
        <v>107.77919</v>
      </c>
      <c r="E350">
        <v>18.377310000000001</v>
      </c>
      <c r="F350">
        <v>10</v>
      </c>
    </row>
    <row r="351" spans="1:6">
      <c r="A351" t="s">
        <v>0</v>
      </c>
      <c r="B351">
        <v>100</v>
      </c>
      <c r="C351">
        <v>1</v>
      </c>
      <c r="D351">
        <v>103.95419</v>
      </c>
      <c r="E351">
        <v>25.129090000000001</v>
      </c>
      <c r="F351">
        <v>14</v>
      </c>
    </row>
    <row r="352" spans="1:6">
      <c r="A352" t="s">
        <v>0</v>
      </c>
      <c r="B352">
        <v>100</v>
      </c>
      <c r="C352">
        <v>1</v>
      </c>
      <c r="D352">
        <v>103.90919</v>
      </c>
      <c r="E352">
        <v>25.165569999999999</v>
      </c>
      <c r="F352">
        <v>14</v>
      </c>
    </row>
    <row r="353" spans="1:6">
      <c r="A353" t="s">
        <v>0</v>
      </c>
      <c r="B353">
        <v>100</v>
      </c>
      <c r="C353">
        <v>1</v>
      </c>
      <c r="D353">
        <v>103.94586</v>
      </c>
      <c r="E353">
        <v>25.347629999999999</v>
      </c>
      <c r="F353">
        <v>14</v>
      </c>
    </row>
    <row r="354" spans="1:6">
      <c r="A354" t="s">
        <v>0</v>
      </c>
      <c r="B354">
        <v>100</v>
      </c>
      <c r="C354">
        <v>1</v>
      </c>
      <c r="D354">
        <v>103.97669999999999</v>
      </c>
      <c r="E354">
        <v>25.29767</v>
      </c>
      <c r="F354">
        <v>14</v>
      </c>
    </row>
    <row r="355" spans="1:6">
      <c r="A355" t="s">
        <v>0</v>
      </c>
      <c r="B355">
        <v>100</v>
      </c>
      <c r="C355">
        <v>1</v>
      </c>
      <c r="D355">
        <v>103.9267</v>
      </c>
      <c r="E355">
        <v>25.245080000000002</v>
      </c>
      <c r="F355">
        <v>14</v>
      </c>
    </row>
    <row r="356" spans="1:6">
      <c r="A356" t="s">
        <v>0</v>
      </c>
      <c r="B356">
        <v>100</v>
      </c>
      <c r="C356">
        <v>1</v>
      </c>
      <c r="D356">
        <v>103.97418999999999</v>
      </c>
      <c r="E356">
        <v>25.157699999999998</v>
      </c>
      <c r="F356">
        <v>14</v>
      </c>
    </row>
    <row r="357" spans="1:6">
      <c r="A357" t="s">
        <v>0</v>
      </c>
      <c r="B357">
        <v>100</v>
      </c>
      <c r="C357">
        <v>1</v>
      </c>
      <c r="D357">
        <v>103.96836999999999</v>
      </c>
      <c r="E357">
        <v>25.22221</v>
      </c>
      <c r="F357">
        <v>14</v>
      </c>
    </row>
    <row r="358" spans="1:6">
      <c r="A358" t="s">
        <v>0</v>
      </c>
      <c r="B358">
        <v>100</v>
      </c>
      <c r="C358">
        <v>1</v>
      </c>
      <c r="D358">
        <v>104.00251</v>
      </c>
      <c r="E358">
        <v>25.28595</v>
      </c>
      <c r="F358">
        <v>14</v>
      </c>
    </row>
    <row r="359" spans="1:6">
      <c r="A359" t="s">
        <v>0</v>
      </c>
      <c r="B359">
        <v>100</v>
      </c>
      <c r="C359">
        <v>1</v>
      </c>
      <c r="D359">
        <v>103.92919000000001</v>
      </c>
      <c r="E359">
        <v>25.14978</v>
      </c>
      <c r="F359">
        <v>14</v>
      </c>
    </row>
    <row r="360" spans="1:6">
      <c r="A360" t="s">
        <v>0</v>
      </c>
      <c r="B360">
        <v>100</v>
      </c>
      <c r="C360">
        <v>1</v>
      </c>
      <c r="D360">
        <v>103.96919</v>
      </c>
      <c r="E360">
        <v>25.089870000000001</v>
      </c>
      <c r="F360">
        <v>14</v>
      </c>
    </row>
    <row r="361" spans="1:6">
      <c r="A361" t="s">
        <v>0</v>
      </c>
      <c r="B361">
        <v>100</v>
      </c>
      <c r="C361">
        <v>1</v>
      </c>
      <c r="D361">
        <v>103.97837</v>
      </c>
      <c r="E361">
        <v>25.331779999999998</v>
      </c>
      <c r="F36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1.4931399999999999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1.5082899999999999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1.47784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1.51891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1.5248699999999999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1.5333300000000001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1.50223</v>
      </c>
      <c r="F7">
        <v>0</v>
      </c>
      <c r="H7" t="s">
        <v>80</v>
      </c>
      <c r="I7">
        <v>50</v>
      </c>
      <c r="J7">
        <v>1</v>
      </c>
      <c r="L7">
        <f t="shared" ca="1" si="2"/>
        <v>182.02003999999999</v>
      </c>
      <c r="M7">
        <f t="shared" ca="1" si="0"/>
        <v>182.34583000000001</v>
      </c>
      <c r="N7">
        <f t="shared" ca="1" si="0"/>
        <v>182.34583000000001</v>
      </c>
      <c r="O7">
        <f t="shared" ca="1" si="0"/>
        <v>182.34583000000001</v>
      </c>
      <c r="P7">
        <f t="shared" ca="1" si="0"/>
        <v>182.13667000000001</v>
      </c>
      <c r="Q7">
        <f t="shared" ca="1" si="0"/>
        <v>182.34583000000001</v>
      </c>
      <c r="R7">
        <f t="shared" ca="1" si="0"/>
        <v>182.51284999999999</v>
      </c>
      <c r="S7">
        <f t="shared" ca="1" si="0"/>
        <v>182.41</v>
      </c>
      <c r="T7">
        <f t="shared" ca="1" si="0"/>
        <v>182.41</v>
      </c>
      <c r="U7">
        <f t="shared" ca="1" si="0"/>
        <v>182.51284999999999</v>
      </c>
      <c r="W7">
        <f ca="1">总!E7</f>
        <v>180.05338</v>
      </c>
      <c r="Y7">
        <f t="shared" ca="1" si="3"/>
        <v>1.0922649716434038E-2</v>
      </c>
      <c r="Z7">
        <f t="shared" ca="1" si="1"/>
        <v>1.2732057570927035E-2</v>
      </c>
      <c r="AA7">
        <f t="shared" ca="1" si="1"/>
        <v>1.2732057570927035E-2</v>
      </c>
      <c r="AB7">
        <f t="shared" ca="1" si="1"/>
        <v>1.2732057570927035E-2</v>
      </c>
      <c r="AC7">
        <f t="shared" ca="1" si="1"/>
        <v>1.1570402066320583E-2</v>
      </c>
      <c r="AD7">
        <f t="shared" ca="1" si="1"/>
        <v>1.2732057570927035E-2</v>
      </c>
      <c r="AE7">
        <f t="shared" ca="1" si="1"/>
        <v>1.365967137079005E-2</v>
      </c>
      <c r="AF7">
        <f t="shared" ca="1" si="1"/>
        <v>1.3088451880214591E-2</v>
      </c>
      <c r="AG7">
        <f t="shared" ca="1" si="1"/>
        <v>1.3088451880214591E-2</v>
      </c>
      <c r="AH7">
        <f t="shared" ca="1" si="1"/>
        <v>1.365967137079005E-2</v>
      </c>
      <c r="AJ7">
        <f t="shared" ca="1" si="4"/>
        <v>0.12691752856847205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1.5074000000000001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282.93063999999998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6.2043065448734176E-4</v>
      </c>
      <c r="AG8">
        <f t="shared" ca="1" si="1"/>
        <v>0</v>
      </c>
      <c r="AH8">
        <f t="shared" ca="1" si="1"/>
        <v>0</v>
      </c>
      <c r="AJ8">
        <f t="shared" ca="1" si="4"/>
        <v>6.2043065448734176E-4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1.5129900000000001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263.40640000000002</v>
      </c>
      <c r="M9">
        <f t="shared" ca="1" si="0"/>
        <v>260.81594999999999</v>
      </c>
      <c r="N9">
        <f t="shared" ca="1" si="0"/>
        <v>262.73297000000002</v>
      </c>
      <c r="O9">
        <f t="shared" ca="1" si="0"/>
        <v>261.30829999999997</v>
      </c>
      <c r="P9">
        <f t="shared" ca="1" si="0"/>
        <v>260.40973000000002</v>
      </c>
      <c r="Q9">
        <f t="shared" ca="1" si="0"/>
        <v>261.77147000000002</v>
      </c>
      <c r="R9">
        <f t="shared" ca="1" si="0"/>
        <v>261.58830999999998</v>
      </c>
      <c r="S9">
        <f t="shared" ca="1" si="0"/>
        <v>261.32468999999998</v>
      </c>
      <c r="T9">
        <f t="shared" ca="1" si="0"/>
        <v>261.35777000000002</v>
      </c>
      <c r="U9">
        <f t="shared" ca="1" si="0"/>
        <v>260.96807000000001</v>
      </c>
      <c r="W9">
        <f ca="1">总!E9</f>
        <v>255.98328000000001</v>
      </c>
      <c r="Y9">
        <f t="shared" ca="1" si="3"/>
        <v>2.8998456461687697E-2</v>
      </c>
      <c r="Z9">
        <f t="shared" ca="1" si="1"/>
        <v>1.8878850212404416E-2</v>
      </c>
      <c r="AA9">
        <f t="shared" ca="1" si="1"/>
        <v>2.6367698702821588E-2</v>
      </c>
      <c r="AB9">
        <f t="shared" ca="1" si="1"/>
        <v>2.0802218019864292E-2</v>
      </c>
      <c r="AC9">
        <f t="shared" ca="1" si="1"/>
        <v>1.7291949692964388E-2</v>
      </c>
      <c r="AD9">
        <f t="shared" ca="1" si="1"/>
        <v>2.2611594007233653E-2</v>
      </c>
      <c r="AE9">
        <f t="shared" ca="1" si="1"/>
        <v>2.1896078525128558E-2</v>
      </c>
      <c r="AF9">
        <f t="shared" ca="1" si="1"/>
        <v>2.0866245639168182E-2</v>
      </c>
      <c r="AG9">
        <f t="shared" ca="1" si="1"/>
        <v>2.0995472829319198E-2</v>
      </c>
      <c r="AH9">
        <f t="shared" ca="1" si="1"/>
        <v>1.9473107774851558E-2</v>
      </c>
      <c r="AJ9">
        <f t="shared" ca="1" si="4"/>
        <v>0.21818167186544352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1.5231600000000001</v>
      </c>
      <c r="F10">
        <v>0</v>
      </c>
      <c r="H10" t="s">
        <v>80</v>
      </c>
      <c r="I10">
        <v>100</v>
      </c>
      <c r="J10">
        <v>1</v>
      </c>
      <c r="L10">
        <f t="shared" ca="1" si="2"/>
        <v>242.34813</v>
      </c>
      <c r="M10">
        <f t="shared" ca="1" si="0"/>
        <v>242.73338000000001</v>
      </c>
      <c r="N10">
        <f t="shared" ca="1" si="0"/>
        <v>242.49883</v>
      </c>
      <c r="O10">
        <f t="shared" ca="1" si="0"/>
        <v>244.14667</v>
      </c>
      <c r="P10">
        <f t="shared" ca="1" si="0"/>
        <v>244.40333000000001</v>
      </c>
      <c r="Q10">
        <f t="shared" ca="1" si="0"/>
        <v>242.4074</v>
      </c>
      <c r="R10">
        <f t="shared" ca="1" si="0"/>
        <v>241.34</v>
      </c>
      <c r="S10">
        <f t="shared" ca="1" si="0"/>
        <v>243.95760000000001</v>
      </c>
      <c r="T10">
        <f t="shared" ca="1" si="0"/>
        <v>243.39864</v>
      </c>
      <c r="U10">
        <f t="shared" ca="1" si="0"/>
        <v>244.53380000000001</v>
      </c>
      <c r="W10">
        <f ca="1">总!E10</f>
        <v>240.5599</v>
      </c>
      <c r="Y10">
        <f t="shared" ca="1" si="3"/>
        <v>7.4336163259130002E-3</v>
      </c>
      <c r="Z10">
        <f t="shared" ca="1" si="1"/>
        <v>9.0350885579849848E-3</v>
      </c>
      <c r="AA10">
        <f t="shared" ca="1" si="1"/>
        <v>8.0600715248052533E-3</v>
      </c>
      <c r="AB10">
        <f t="shared" ca="1" si="1"/>
        <v>1.4910091000204113E-2</v>
      </c>
      <c r="AC10">
        <f t="shared" ca="1" si="1"/>
        <v>1.5977018613659268E-2</v>
      </c>
      <c r="AD10">
        <f t="shared" ca="1" si="1"/>
        <v>7.679999866976984E-3</v>
      </c>
      <c r="AE10">
        <f t="shared" ca="1" si="1"/>
        <v>3.2428513646705227E-3</v>
      </c>
      <c r="AF10">
        <f t="shared" ca="1" si="1"/>
        <v>1.4124132908269478E-2</v>
      </c>
      <c r="AG10">
        <f t="shared" ca="1" si="1"/>
        <v>1.1800553625105436E-2</v>
      </c>
      <c r="AH10">
        <f t="shared" ca="1" si="1"/>
        <v>1.6519378333629233E-2</v>
      </c>
      <c r="AJ10">
        <f t="shared" ca="1" si="4"/>
        <v>0.10878280212121827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2.3332600000000001</v>
      </c>
      <c r="F11">
        <v>8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2.2961399999999998</v>
      </c>
      <c r="F12">
        <v>8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2.3080500000000002</v>
      </c>
      <c r="F13">
        <v>8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2.3355600000000001</v>
      </c>
      <c r="F14">
        <v>8</v>
      </c>
      <c r="H14" t="s">
        <v>27</v>
      </c>
      <c r="I14">
        <v>47</v>
      </c>
      <c r="J14">
        <v>0.4</v>
      </c>
      <c r="L14">
        <f t="shared" ca="1" si="2"/>
        <v>4348.8297899999998</v>
      </c>
      <c r="M14">
        <f t="shared" ca="1" si="0"/>
        <v>4348.0289499999999</v>
      </c>
      <c r="N14">
        <f t="shared" ca="1" si="0"/>
        <v>4348.0289499999999</v>
      </c>
      <c r="O14">
        <f t="shared" ca="1" si="0"/>
        <v>4349.2856000000002</v>
      </c>
      <c r="P14">
        <f t="shared" ca="1" si="0"/>
        <v>4348.0289499999999</v>
      </c>
      <c r="Q14">
        <f t="shared" ca="1" si="0"/>
        <v>4348.0289499999999</v>
      </c>
      <c r="R14">
        <f t="shared" ca="1" si="0"/>
        <v>4348.0289499999999</v>
      </c>
      <c r="S14">
        <f t="shared" ca="1" si="0"/>
        <v>4348.0289499999999</v>
      </c>
      <c r="T14">
        <f t="shared" ca="1" si="0"/>
        <v>4349.4356200000002</v>
      </c>
      <c r="U14">
        <f t="shared" ca="1" si="0"/>
        <v>4348.0289499999999</v>
      </c>
      <c r="W14">
        <f ca="1">总!E14</f>
        <v>4348.0289499999999</v>
      </c>
      <c r="Y14">
        <f t="shared" ca="1" si="3"/>
        <v>1.84184606222523E-4</v>
      </c>
      <c r="Z14">
        <f t="shared" ca="1" si="1"/>
        <v>0</v>
      </c>
      <c r="AA14">
        <f t="shared" ca="1" si="1"/>
        <v>0</v>
      </c>
      <c r="AB14">
        <f t="shared" ca="1" si="1"/>
        <v>2.8901601494632723E-4</v>
      </c>
      <c r="AC14">
        <f t="shared" ca="1" si="1"/>
        <v>0</v>
      </c>
      <c r="AD14">
        <f t="shared" ca="1" si="1"/>
        <v>0</v>
      </c>
      <c r="AE14">
        <f t="shared" ca="1" si="1"/>
        <v>0</v>
      </c>
      <c r="AF14">
        <f t="shared" ca="1" si="1"/>
        <v>0</v>
      </c>
      <c r="AG14">
        <f t="shared" ca="1" si="1"/>
        <v>3.2351900508857098E-4</v>
      </c>
      <c r="AH14">
        <f t="shared" ca="1" si="1"/>
        <v>0</v>
      </c>
      <c r="AJ14">
        <f t="shared" ca="1" si="4"/>
        <v>7.9671962625742112E-4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2.3296700000000001</v>
      </c>
      <c r="F15">
        <v>8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2.3064499999999999</v>
      </c>
      <c r="F16">
        <v>8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2.3042600000000002</v>
      </c>
      <c r="F17">
        <v>8</v>
      </c>
      <c r="H17" t="s">
        <v>27</v>
      </c>
      <c r="I17">
        <v>100</v>
      </c>
      <c r="J17">
        <v>0.4</v>
      </c>
      <c r="L17">
        <f t="shared" ca="1" si="2"/>
        <v>42986.942150000003</v>
      </c>
      <c r="M17">
        <f t="shared" ca="1" si="0"/>
        <v>42986.802479999998</v>
      </c>
      <c r="N17">
        <f t="shared" ca="1" si="0"/>
        <v>42986.836920000002</v>
      </c>
      <c r="O17">
        <f t="shared" ca="1" si="0"/>
        <v>42986.836920000002</v>
      </c>
      <c r="P17">
        <f t="shared" ca="1" si="0"/>
        <v>42986.802479999998</v>
      </c>
      <c r="Q17">
        <f t="shared" ca="1" si="0"/>
        <v>42987.284039999999</v>
      </c>
      <c r="R17">
        <f t="shared" ca="1" si="0"/>
        <v>42987.212480000002</v>
      </c>
      <c r="S17">
        <f t="shared" ca="1" si="0"/>
        <v>42987.181960000002</v>
      </c>
      <c r="T17">
        <f t="shared" ca="1" si="0"/>
        <v>42987.082479999997</v>
      </c>
      <c r="U17">
        <f t="shared" ca="1" si="0"/>
        <v>42986.836920000002</v>
      </c>
      <c r="W17">
        <f ca="1">总!E17</f>
        <v>42986.403050000001</v>
      </c>
      <c r="Y17">
        <f t="shared" ca="1" si="3"/>
        <v>1.254117492395729E-5</v>
      </c>
      <c r="Z17">
        <f t="shared" ca="1" si="1"/>
        <v>9.2920079759421674E-6</v>
      </c>
      <c r="AA17">
        <f t="shared" ca="1" si="1"/>
        <v>1.0093191549339275E-5</v>
      </c>
      <c r="AB17">
        <f t="shared" ca="1" si="1"/>
        <v>1.0093191549339275E-5</v>
      </c>
      <c r="AC17">
        <f t="shared" ca="1" si="1"/>
        <v>9.2920079759421674E-6</v>
      </c>
      <c r="AD17">
        <f t="shared" ca="1" si="1"/>
        <v>2.049462010052588E-5</v>
      </c>
      <c r="AE17">
        <f t="shared" ca="1" si="1"/>
        <v>1.8829907658467303E-5</v>
      </c>
      <c r="AF17">
        <f t="shared" ca="1" si="1"/>
        <v>1.8119915711368312E-5</v>
      </c>
      <c r="AG17">
        <f t="shared" ca="1" si="1"/>
        <v>1.5805695563925547E-5</v>
      </c>
      <c r="AH17">
        <f t="shared" ca="1" si="1"/>
        <v>1.0093191549339275E-5</v>
      </c>
      <c r="AJ17">
        <f t="shared" ca="1" si="4"/>
        <v>1.3465490455814649E-4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2.29128</v>
      </c>
      <c r="F18">
        <v>8</v>
      </c>
      <c r="H18" t="s">
        <v>27</v>
      </c>
      <c r="I18">
        <v>100</v>
      </c>
      <c r="J18">
        <v>0.7</v>
      </c>
      <c r="L18">
        <f t="shared" ca="1" si="2"/>
        <v>35886.58309</v>
      </c>
      <c r="M18">
        <f t="shared" ca="1" si="2"/>
        <v>35914.071880000003</v>
      </c>
      <c r="N18">
        <f t="shared" ca="1" si="2"/>
        <v>35935.716800000002</v>
      </c>
      <c r="O18">
        <f t="shared" ca="1" si="2"/>
        <v>35843.791279999998</v>
      </c>
      <c r="P18">
        <f t="shared" ca="1" si="2"/>
        <v>35739.54866</v>
      </c>
      <c r="Q18">
        <f t="shared" ca="1" si="2"/>
        <v>36197.496160000002</v>
      </c>
      <c r="R18">
        <f t="shared" ca="1" si="2"/>
        <v>35775.122889999999</v>
      </c>
      <c r="S18">
        <f t="shared" ca="1" si="2"/>
        <v>35677.378320000003</v>
      </c>
      <c r="T18">
        <f t="shared" ca="1" si="2"/>
        <v>35658.875959999998</v>
      </c>
      <c r="U18">
        <f t="shared" ca="1" si="2"/>
        <v>35797.297330000001</v>
      </c>
      <c r="W18">
        <f ca="1">总!E18</f>
        <v>35527.867389999999</v>
      </c>
      <c r="Y18">
        <f t="shared" ca="1" si="3"/>
        <v>1.0096741694689168E-2</v>
      </c>
      <c r="Z18">
        <f t="shared" ca="1" si="3"/>
        <v>1.0870466435840965E-2</v>
      </c>
      <c r="AA18">
        <f t="shared" ca="1" si="3"/>
        <v>1.1479704242388599E-2</v>
      </c>
      <c r="AB18">
        <f t="shared" ca="1" si="3"/>
        <v>8.8922840915838658E-3</v>
      </c>
      <c r="AC18">
        <f t="shared" ca="1" si="3"/>
        <v>5.9581755267298347E-3</v>
      </c>
      <c r="AD18">
        <f t="shared" ca="1" si="3"/>
        <v>1.8847986642409133E-2</v>
      </c>
      <c r="AE18">
        <f t="shared" ca="1" si="3"/>
        <v>6.959480491350689E-3</v>
      </c>
      <c r="AF18">
        <f t="shared" ca="1" si="3"/>
        <v>4.208272012467788E-3</v>
      </c>
      <c r="AG18">
        <f t="shared" ca="1" si="3"/>
        <v>3.6874875871911474E-3</v>
      </c>
      <c r="AH18">
        <f t="shared" ca="1" si="3"/>
        <v>7.583622654362813E-3</v>
      </c>
      <c r="AJ18">
        <f t="shared" ca="1" si="4"/>
        <v>8.8584221379014005E-2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2.3228900000000001</v>
      </c>
      <c r="F19">
        <v>8</v>
      </c>
      <c r="H19" t="s">
        <v>27</v>
      </c>
      <c r="I19">
        <v>100</v>
      </c>
      <c r="J19">
        <v>1</v>
      </c>
      <c r="L19">
        <f t="shared" ca="1" si="2"/>
        <v>35668.398099999999</v>
      </c>
      <c r="M19">
        <f t="shared" ca="1" si="2"/>
        <v>35593.575270000001</v>
      </c>
      <c r="N19">
        <f t="shared" ca="1" si="2"/>
        <v>35668.621429999999</v>
      </c>
      <c r="O19">
        <f t="shared" ca="1" si="2"/>
        <v>35668.534769999998</v>
      </c>
      <c r="P19">
        <f t="shared" ca="1" si="2"/>
        <v>35668.467380000002</v>
      </c>
      <c r="Q19">
        <f t="shared" ca="1" si="2"/>
        <v>35581.493369999997</v>
      </c>
      <c r="R19">
        <f t="shared" ca="1" si="2"/>
        <v>35668.24553</v>
      </c>
      <c r="S19">
        <f t="shared" ca="1" si="2"/>
        <v>35667.303330000002</v>
      </c>
      <c r="T19">
        <f t="shared" ca="1" si="2"/>
        <v>35472.07215</v>
      </c>
      <c r="U19">
        <f t="shared" ca="1" si="2"/>
        <v>35668.108869999996</v>
      </c>
      <c r="W19">
        <f ca="1">总!E19</f>
        <v>35450.177089999997</v>
      </c>
      <c r="Y19">
        <f t="shared" ca="1" si="3"/>
        <v>6.1557100108692612E-3</v>
      </c>
      <c r="Z19">
        <f t="shared" ca="1" si="3"/>
        <v>4.045062444566868E-3</v>
      </c>
      <c r="AA19">
        <f t="shared" ca="1" si="3"/>
        <v>6.1620098383548538E-3</v>
      </c>
      <c r="AB19">
        <f t="shared" ca="1" si="3"/>
        <v>6.159565280749942E-3</v>
      </c>
      <c r="AC19">
        <f t="shared" ca="1" si="3"/>
        <v>6.1576643029402842E-3</v>
      </c>
      <c r="AD19">
        <f t="shared" ca="1" si="3"/>
        <v>3.704248914374016E-3</v>
      </c>
      <c r="AE19">
        <f t="shared" ca="1" si="3"/>
        <v>6.1514062241882798E-3</v>
      </c>
      <c r="AF19">
        <f t="shared" ca="1" si="3"/>
        <v>6.1248280776925474E-3</v>
      </c>
      <c r="AG19">
        <f t="shared" ca="1" si="3"/>
        <v>6.1762907261128609E-4</v>
      </c>
      <c r="AH19">
        <f t="shared" ca="1" si="3"/>
        <v>6.1475512363935274E-3</v>
      </c>
      <c r="AJ19">
        <f t="shared" ca="1" si="4"/>
        <v>5.1425675402740859E-2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2.3818700000000002</v>
      </c>
      <c r="F20">
        <v>8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2.8884500000000002</v>
      </c>
      <c r="F21">
        <v>10</v>
      </c>
      <c r="H21" t="s">
        <v>1</v>
      </c>
      <c r="I21">
        <v>30</v>
      </c>
      <c r="J21">
        <v>0.7</v>
      </c>
      <c r="L21">
        <f t="shared" ca="1" si="2"/>
        <v>675.38247999999999</v>
      </c>
      <c r="M21">
        <f t="shared" ca="1" si="2"/>
        <v>675.38611000000003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675.38611000000003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2.468291961652075E-5</v>
      </c>
      <c r="Z21">
        <f t="shared" ca="1" si="3"/>
        <v>3.0057784536087472E-5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3.0057784536087472E-5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8.4798488688695695E-5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2.9165999999999999</v>
      </c>
      <c r="F22">
        <v>10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2.8666499999999999</v>
      </c>
      <c r="F23">
        <v>10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2.9125899999999998</v>
      </c>
      <c r="F24">
        <v>10</v>
      </c>
      <c r="H24" t="s">
        <v>1</v>
      </c>
      <c r="I24">
        <v>50</v>
      </c>
      <c r="J24">
        <v>0.7</v>
      </c>
      <c r="L24">
        <f t="shared" ca="1" si="2"/>
        <v>1010.7102599999999</v>
      </c>
      <c r="M24">
        <f t="shared" ca="1" si="2"/>
        <v>1013.3576</v>
      </c>
      <c r="N24">
        <f t="shared" ca="1" si="2"/>
        <v>1006.04873</v>
      </c>
      <c r="O24">
        <f t="shared" ca="1" si="2"/>
        <v>1010.34509</v>
      </c>
      <c r="P24">
        <f t="shared" ca="1" si="2"/>
        <v>1010.39212</v>
      </c>
      <c r="Q24">
        <f t="shared" ca="1" si="2"/>
        <v>1016.20559</v>
      </c>
      <c r="R24">
        <f t="shared" ca="1" si="2"/>
        <v>1006.7870799999999</v>
      </c>
      <c r="S24">
        <f t="shared" ca="1" si="2"/>
        <v>1010.52239</v>
      </c>
      <c r="T24">
        <f t="shared" ca="1" si="2"/>
        <v>1010.02435</v>
      </c>
      <c r="U24">
        <f t="shared" ca="1" si="2"/>
        <v>1010.0087600000001</v>
      </c>
      <c r="W24">
        <f ca="1">总!E24</f>
        <v>1003.1772999999999</v>
      </c>
      <c r="Y24">
        <f t="shared" ca="1" si="3"/>
        <v>7.5091013323367699E-3</v>
      </c>
      <c r="Z24">
        <f t="shared" ca="1" si="3"/>
        <v>1.0148056579829012E-2</v>
      </c>
      <c r="AA24">
        <f t="shared" ca="1" si="3"/>
        <v>2.8623355014113978E-3</v>
      </c>
      <c r="AB24">
        <f t="shared" ca="1" si="3"/>
        <v>7.1450879121767235E-3</v>
      </c>
      <c r="AC24">
        <f t="shared" ca="1" si="3"/>
        <v>7.1919689570328514E-3</v>
      </c>
      <c r="AD24">
        <f t="shared" ca="1" si="3"/>
        <v>1.2987026321269515E-2</v>
      </c>
      <c r="AE24">
        <f t="shared" ca="1" si="3"/>
        <v>3.5983469721653401E-3</v>
      </c>
      <c r="AF24">
        <f t="shared" ca="1" si="3"/>
        <v>7.3218263611028959E-3</v>
      </c>
      <c r="AG24">
        <f t="shared" ca="1" si="3"/>
        <v>6.8253637716882967E-3</v>
      </c>
      <c r="AH24">
        <f t="shared" ca="1" si="3"/>
        <v>6.8098231489090782E-3</v>
      </c>
      <c r="AJ24">
        <f t="shared" ca="1" si="4"/>
        <v>7.239893685792187E-2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2.8816199999999998</v>
      </c>
      <c r="F25">
        <v>10</v>
      </c>
      <c r="H25" t="s">
        <v>1</v>
      </c>
      <c r="I25">
        <v>50</v>
      </c>
      <c r="J25">
        <v>1</v>
      </c>
      <c r="L25">
        <f t="shared" ca="1" si="2"/>
        <v>993.28806999999995</v>
      </c>
      <c r="M25">
        <f t="shared" ca="1" si="2"/>
        <v>1006.09666</v>
      </c>
      <c r="N25">
        <f t="shared" ca="1" si="2"/>
        <v>1005.00131</v>
      </c>
      <c r="O25">
        <f t="shared" ca="1" si="2"/>
        <v>1003.04772</v>
      </c>
      <c r="P25">
        <f t="shared" ca="1" si="2"/>
        <v>1008.0864800000001</v>
      </c>
      <c r="Q25">
        <f t="shared" ca="1" si="2"/>
        <v>1001.66922</v>
      </c>
      <c r="R25">
        <f t="shared" ca="1" si="2"/>
        <v>1005.04023</v>
      </c>
      <c r="S25">
        <f t="shared" ca="1" si="2"/>
        <v>1004.15466</v>
      </c>
      <c r="T25">
        <f t="shared" ca="1" si="2"/>
        <v>1009.8546</v>
      </c>
      <c r="U25">
        <f t="shared" ca="1" si="2"/>
        <v>1003.78973</v>
      </c>
      <c r="W25">
        <f ca="1">总!E25</f>
        <v>993.28806999999995</v>
      </c>
      <c r="Y25">
        <f t="shared" ca="1" si="3"/>
        <v>0</v>
      </c>
      <c r="Z25">
        <f t="shared" ca="1" si="3"/>
        <v>1.2895141285649486E-2</v>
      </c>
      <c r="AA25">
        <f t="shared" ca="1" si="3"/>
        <v>1.1792389694159966E-2</v>
      </c>
      <c r="AB25">
        <f t="shared" ca="1" si="3"/>
        <v>9.8255987308899003E-3</v>
      </c>
      <c r="AC25">
        <f t="shared" ca="1" si="3"/>
        <v>1.4898407065334133E-2</v>
      </c>
      <c r="AD25">
        <f t="shared" ca="1" si="3"/>
        <v>8.4377838143168769E-3</v>
      </c>
      <c r="AE25">
        <f t="shared" ca="1" si="3"/>
        <v>1.1831572687669554E-2</v>
      </c>
      <c r="AF25">
        <f t="shared" ca="1" si="3"/>
        <v>1.0940018639305804E-2</v>
      </c>
      <c r="AG25">
        <f t="shared" ca="1" si="3"/>
        <v>1.6678474755062806E-2</v>
      </c>
      <c r="AH25">
        <f t="shared" ca="1" si="3"/>
        <v>1.0572622703502335E-2</v>
      </c>
      <c r="AJ25">
        <f t="shared" ca="1" si="4"/>
        <v>0.10787200937589084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2.8890099999999999</v>
      </c>
      <c r="F26">
        <v>10</v>
      </c>
      <c r="H26" t="s">
        <v>1</v>
      </c>
      <c r="I26">
        <v>100</v>
      </c>
      <c r="J26">
        <v>0.4</v>
      </c>
      <c r="L26">
        <f t="shared" ca="1" si="2"/>
        <v>1830.1073699999999</v>
      </c>
      <c r="M26">
        <f t="shared" ca="1" si="2"/>
        <v>1837.9655700000001</v>
      </c>
      <c r="N26">
        <f t="shared" ca="1" si="2"/>
        <v>1815.9873600000001</v>
      </c>
      <c r="O26">
        <f t="shared" ca="1" si="2"/>
        <v>1822.8407299999999</v>
      </c>
      <c r="P26">
        <f t="shared" ca="1" si="2"/>
        <v>1813.0259599999999</v>
      </c>
      <c r="Q26">
        <f t="shared" ca="1" si="2"/>
        <v>1818.3615199999999</v>
      </c>
      <c r="R26">
        <f t="shared" ca="1" si="2"/>
        <v>1826.8333</v>
      </c>
      <c r="S26">
        <f t="shared" ca="1" si="2"/>
        <v>1826.4074499999999</v>
      </c>
      <c r="T26">
        <f t="shared" ca="1" si="2"/>
        <v>1823.9547399999999</v>
      </c>
      <c r="U26">
        <f t="shared" ca="1" si="2"/>
        <v>1829.7619099999999</v>
      </c>
      <c r="W26">
        <f ca="1">总!E26</f>
        <v>1799.34375</v>
      </c>
      <c r="Y26">
        <f t="shared" ca="1" si="3"/>
        <v>1.7097133329859814E-2</v>
      </c>
      <c r="Z26">
        <f t="shared" ca="1" si="3"/>
        <v>2.1464392226332556E-2</v>
      </c>
      <c r="AA26">
        <f t="shared" ca="1" si="3"/>
        <v>9.2498223310582429E-3</v>
      </c>
      <c r="AB26">
        <f t="shared" ca="1" si="3"/>
        <v>1.3058638739818277E-2</v>
      </c>
      <c r="AC26">
        <f t="shared" ca="1" si="3"/>
        <v>7.6040000694697395E-3</v>
      </c>
      <c r="AD26">
        <f t="shared" ca="1" si="3"/>
        <v>1.0569281161534548E-2</v>
      </c>
      <c r="AE26">
        <f t="shared" ca="1" si="3"/>
        <v>1.5277542159467866E-2</v>
      </c>
      <c r="AF26">
        <f t="shared" ca="1" si="3"/>
        <v>1.5040872540335846E-2</v>
      </c>
      <c r="AG26">
        <f t="shared" ca="1" si="3"/>
        <v>1.3677758905156339E-2</v>
      </c>
      <c r="AH26">
        <f t="shared" ca="1" si="3"/>
        <v>1.6905141110474274E-2</v>
      </c>
      <c r="AJ26">
        <f t="shared" ca="1" si="4"/>
        <v>0.13994458257350748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2.863</v>
      </c>
      <c r="F27">
        <v>10</v>
      </c>
      <c r="H27" t="s">
        <v>1</v>
      </c>
      <c r="I27">
        <v>100</v>
      </c>
      <c r="J27">
        <v>0.7</v>
      </c>
      <c r="L27">
        <f t="shared" ca="1" si="2"/>
        <v>1766.4255599999999</v>
      </c>
      <c r="M27">
        <f t="shared" ca="1" si="2"/>
        <v>1773.3652099999999</v>
      </c>
      <c r="N27">
        <f t="shared" ca="1" si="2"/>
        <v>1762.89993</v>
      </c>
      <c r="O27">
        <f t="shared" ca="1" si="2"/>
        <v>1762.2544700000001</v>
      </c>
      <c r="P27">
        <f t="shared" ca="1" si="2"/>
        <v>1771.31907</v>
      </c>
      <c r="Q27">
        <f t="shared" ca="1" si="2"/>
        <v>1770.56818</v>
      </c>
      <c r="R27">
        <f t="shared" ca="1" si="2"/>
        <v>1770.07248</v>
      </c>
      <c r="S27">
        <f t="shared" ca="1" si="2"/>
        <v>1767.96452</v>
      </c>
      <c r="T27">
        <f t="shared" ca="1" si="2"/>
        <v>1775.00675</v>
      </c>
      <c r="U27">
        <f t="shared" ca="1" si="2"/>
        <v>1775.4133300000001</v>
      </c>
      <c r="W27">
        <f ca="1">总!E27</f>
        <v>1760.1990699999999</v>
      </c>
      <c r="Y27">
        <f t="shared" ca="1" si="3"/>
        <v>3.5373783034665577E-3</v>
      </c>
      <c r="Z27">
        <f t="shared" ca="1" si="3"/>
        <v>7.4799153257137227E-3</v>
      </c>
      <c r="AA27">
        <f t="shared" ca="1" si="3"/>
        <v>1.53440599193144E-3</v>
      </c>
      <c r="AB27">
        <f t="shared" ca="1" si="3"/>
        <v>1.1677088319335329E-3</v>
      </c>
      <c r="AC27">
        <f t="shared" ca="1" si="3"/>
        <v>6.3174672623819298E-3</v>
      </c>
      <c r="AD27">
        <f t="shared" ca="1" si="3"/>
        <v>5.8908734680788643E-3</v>
      </c>
      <c r="AE27">
        <f t="shared" ca="1" si="3"/>
        <v>5.6092575938016774E-3</v>
      </c>
      <c r="AF27">
        <f t="shared" ca="1" si="3"/>
        <v>4.4116885029373987E-3</v>
      </c>
      <c r="AG27">
        <f t="shared" ca="1" si="3"/>
        <v>8.4125030244449114E-3</v>
      </c>
      <c r="AH27">
        <f t="shared" ca="1" si="3"/>
        <v>8.6434882618135894E-3</v>
      </c>
      <c r="AJ27">
        <f t="shared" ca="1" si="4"/>
        <v>5.3004686566503624E-2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2.90726</v>
      </c>
      <c r="F28">
        <v>10</v>
      </c>
      <c r="H28" t="s">
        <v>1</v>
      </c>
      <c r="I28">
        <v>100</v>
      </c>
      <c r="J28">
        <v>1</v>
      </c>
      <c r="L28">
        <f t="shared" ca="1" si="2"/>
        <v>1758.08395</v>
      </c>
      <c r="M28">
        <f t="shared" ca="1" si="2"/>
        <v>1763.8119200000001</v>
      </c>
      <c r="N28">
        <f t="shared" ca="1" si="2"/>
        <v>1758.73361</v>
      </c>
      <c r="O28">
        <f t="shared" ca="1" si="2"/>
        <v>1771.1795300000001</v>
      </c>
      <c r="P28">
        <f t="shared" ca="1" si="2"/>
        <v>1759.5055500000001</v>
      </c>
      <c r="Q28">
        <f t="shared" ca="1" si="2"/>
        <v>1760.51376</v>
      </c>
      <c r="R28">
        <f t="shared" ca="1" si="2"/>
        <v>1765.20371</v>
      </c>
      <c r="S28">
        <f t="shared" ca="1" si="2"/>
        <v>1763.5403100000001</v>
      </c>
      <c r="T28">
        <f t="shared" ca="1" si="2"/>
        <v>1764.6828499999999</v>
      </c>
      <c r="U28">
        <f t="shared" ca="1" si="2"/>
        <v>1759.6146000000001</v>
      </c>
      <c r="W28">
        <f ca="1">总!E28</f>
        <v>1756.3333299999999</v>
      </c>
      <c r="Y28">
        <f t="shared" ca="1" si="3"/>
        <v>9.9674701270972658E-4</v>
      </c>
      <c r="Z28">
        <f t="shared" ca="1" si="3"/>
        <v>4.2580698505563109E-3</v>
      </c>
      <c r="AA28">
        <f t="shared" ca="1" si="3"/>
        <v>1.3666426292781599E-3</v>
      </c>
      <c r="AB28">
        <f t="shared" ca="1" si="3"/>
        <v>8.4529512401841072E-3</v>
      </c>
      <c r="AC28">
        <f t="shared" ca="1" si="3"/>
        <v>1.806160565204415E-3</v>
      </c>
      <c r="AD28">
        <f t="shared" ca="1" si="3"/>
        <v>2.3802030791046451E-3</v>
      </c>
      <c r="AE28">
        <f t="shared" ca="1" si="3"/>
        <v>5.0505105428933971E-3</v>
      </c>
      <c r="AF28">
        <f t="shared" ca="1" si="3"/>
        <v>4.1034238073704146E-3</v>
      </c>
      <c r="AG28">
        <f t="shared" ca="1" si="3"/>
        <v>4.7539495250596793E-3</v>
      </c>
      <c r="AH28">
        <f t="shared" ca="1" si="3"/>
        <v>1.8682501458878408E-3</v>
      </c>
      <c r="AJ28">
        <f t="shared" ca="1" si="4"/>
        <v>3.5036908398248696E-2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2.8816799999999998</v>
      </c>
      <c r="F29">
        <v>10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2.8936199999999999</v>
      </c>
      <c r="F30">
        <v>10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3.26322</v>
      </c>
      <c r="F31">
        <v>1</v>
      </c>
      <c r="H31" t="s">
        <v>0</v>
      </c>
      <c r="I31">
        <v>25</v>
      </c>
      <c r="J31">
        <v>1</v>
      </c>
      <c r="L31">
        <f t="shared" ca="1" si="2"/>
        <v>28.514099999999999</v>
      </c>
      <c r="M31">
        <f t="shared" ca="1" si="2"/>
        <v>28.514099999999999</v>
      </c>
      <c r="N31">
        <f t="shared" ca="1" si="2"/>
        <v>28.514099999999999</v>
      </c>
      <c r="O31">
        <f t="shared" ca="1" si="2"/>
        <v>28.546240000000001</v>
      </c>
      <c r="P31">
        <f t="shared" ca="1" si="2"/>
        <v>28.504480000000001</v>
      </c>
      <c r="Q31">
        <f t="shared" ca="1" si="2"/>
        <v>28.594360000000002</v>
      </c>
      <c r="R31">
        <f t="shared" ca="1" si="2"/>
        <v>28.546240000000001</v>
      </c>
      <c r="S31">
        <f t="shared" ca="1" si="2"/>
        <v>28.546620000000001</v>
      </c>
      <c r="T31">
        <f t="shared" ca="1" si="2"/>
        <v>28.587009999999999</v>
      </c>
      <c r="U31">
        <f t="shared" ca="1" si="2"/>
        <v>28.504100000000001</v>
      </c>
      <c r="W31">
        <f ca="1">总!E31</f>
        <v>28.504100000000001</v>
      </c>
      <c r="Y31">
        <f t="shared" ca="1" si="3"/>
        <v>3.5082672317308776E-4</v>
      </c>
      <c r="Z31">
        <f t="shared" ca="1" si="3"/>
        <v>3.5082672317308776E-4</v>
      </c>
      <c r="AA31">
        <f t="shared" ca="1" si="3"/>
        <v>3.5082672317308776E-4</v>
      </c>
      <c r="AB31">
        <f t="shared" ca="1" si="3"/>
        <v>1.4783838114516804E-3</v>
      </c>
      <c r="AC31">
        <f t="shared" ca="1" si="3"/>
        <v>1.3331415480573845E-5</v>
      </c>
      <c r="AD31">
        <f t="shared" ca="1" si="3"/>
        <v>3.1665620033609434E-3</v>
      </c>
      <c r="AE31">
        <f t="shared" ca="1" si="3"/>
        <v>1.4783838114516804E-3</v>
      </c>
      <c r="AF31">
        <f t="shared" ca="1" si="3"/>
        <v>1.4917152269322542E-3</v>
      </c>
      <c r="AG31">
        <f t="shared" ca="1" si="3"/>
        <v>2.9087043618285882E-3</v>
      </c>
      <c r="AH31">
        <f t="shared" ca="1" si="3"/>
        <v>0</v>
      </c>
      <c r="AJ31">
        <f t="shared" ca="1" si="4"/>
        <v>1.1589560800024983E-2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3.26999</v>
      </c>
      <c r="F32">
        <v>1</v>
      </c>
      <c r="H32" t="s">
        <v>0</v>
      </c>
      <c r="I32">
        <v>50</v>
      </c>
      <c r="J32">
        <v>0.4</v>
      </c>
      <c r="L32">
        <f t="shared" ca="1" si="2"/>
        <v>56.911659999999998</v>
      </c>
      <c r="M32">
        <f t="shared" ca="1" si="2"/>
        <v>56.901339999999998</v>
      </c>
      <c r="N32">
        <f t="shared" ca="1" si="2"/>
        <v>56.901339999999998</v>
      </c>
      <c r="O32">
        <f t="shared" ca="1" si="2"/>
        <v>56.901339999999998</v>
      </c>
      <c r="P32">
        <f t="shared" ca="1" si="2"/>
        <v>56.821339999999999</v>
      </c>
      <c r="Q32">
        <f t="shared" ca="1" si="2"/>
        <v>56.782510000000002</v>
      </c>
      <c r="R32">
        <f t="shared" ca="1" si="2"/>
        <v>56.861339999999998</v>
      </c>
      <c r="S32">
        <f t="shared" ca="1" si="2"/>
        <v>56.901339999999998</v>
      </c>
      <c r="T32">
        <f t="shared" ca="1" si="2"/>
        <v>56.821339999999999</v>
      </c>
      <c r="U32">
        <f t="shared" ca="1" si="2"/>
        <v>56.60134</v>
      </c>
      <c r="W32">
        <f ca="1">总!E32</f>
        <v>56.381340000000002</v>
      </c>
      <c r="Y32">
        <f t="shared" ca="1" si="3"/>
        <v>9.4059488476151178E-3</v>
      </c>
      <c r="Z32">
        <f t="shared" ca="1" si="3"/>
        <v>9.2229095654696395E-3</v>
      </c>
      <c r="AA32">
        <f t="shared" ca="1" si="3"/>
        <v>9.2229095654696395E-3</v>
      </c>
      <c r="AB32">
        <f t="shared" ca="1" si="3"/>
        <v>9.2229095654696395E-3</v>
      </c>
      <c r="AC32">
        <f t="shared" ca="1" si="3"/>
        <v>7.8040004015512525E-3</v>
      </c>
      <c r="AD32">
        <f t="shared" ca="1" si="3"/>
        <v>7.1152973661143997E-3</v>
      </c>
      <c r="AE32">
        <f t="shared" ca="1" si="3"/>
        <v>8.5134549835104469E-3</v>
      </c>
      <c r="AF32">
        <f t="shared" ca="1" si="3"/>
        <v>9.2229095654696395E-3</v>
      </c>
      <c r="AG32">
        <f t="shared" ca="1" si="3"/>
        <v>7.8040004015512525E-3</v>
      </c>
      <c r="AH32">
        <f t="shared" ca="1" si="3"/>
        <v>3.9020002007756262E-3</v>
      </c>
      <c r="AJ32">
        <f t="shared" ca="1" si="4"/>
        <v>8.1436340462996665E-2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3.2337899999999999</v>
      </c>
      <c r="F33">
        <v>1</v>
      </c>
      <c r="H33" t="s">
        <v>0</v>
      </c>
      <c r="I33">
        <v>50</v>
      </c>
      <c r="J33">
        <v>0.7</v>
      </c>
      <c r="L33">
        <f t="shared" ca="1" si="2"/>
        <v>53.645000000000003</v>
      </c>
      <c r="M33">
        <f t="shared" ca="1" si="2"/>
        <v>53.504980000000003</v>
      </c>
      <c r="N33">
        <f t="shared" ca="1" si="2"/>
        <v>53.445830000000001</v>
      </c>
      <c r="O33">
        <f t="shared" ca="1" si="2"/>
        <v>54.004980000000003</v>
      </c>
      <c r="P33">
        <f t="shared" ca="1" si="2"/>
        <v>53.59498</v>
      </c>
      <c r="Q33">
        <f t="shared" ca="1" si="2"/>
        <v>53.59498</v>
      </c>
      <c r="R33">
        <f t="shared" ca="1" si="2"/>
        <v>53.546779999999998</v>
      </c>
      <c r="S33">
        <f t="shared" ca="1" si="2"/>
        <v>55.634410000000003</v>
      </c>
      <c r="T33">
        <f t="shared" ca="1" si="2"/>
        <v>53.644979999999997</v>
      </c>
      <c r="U33">
        <f t="shared" ca="1" si="2"/>
        <v>53.55498</v>
      </c>
      <c r="W33">
        <f ca="1">总!E33</f>
        <v>53.30498</v>
      </c>
      <c r="Y33">
        <f t="shared" ca="1" si="3"/>
        <v>6.3787661115340937E-3</v>
      </c>
      <c r="Z33">
        <f t="shared" ca="1" si="3"/>
        <v>3.75199465415807E-3</v>
      </c>
      <c r="AA33">
        <f t="shared" ca="1" si="3"/>
        <v>2.6423422351907902E-3</v>
      </c>
      <c r="AB33">
        <f t="shared" ca="1" si="3"/>
        <v>1.3131981289553112E-2</v>
      </c>
      <c r="AC33">
        <f t="shared" ca="1" si="3"/>
        <v>5.4403922485291084E-3</v>
      </c>
      <c r="AD33">
        <f t="shared" ca="1" si="3"/>
        <v>5.4403922485291084E-3</v>
      </c>
      <c r="AE33">
        <f t="shared" ca="1" si="3"/>
        <v>4.5361615368770007E-3</v>
      </c>
      <c r="AF33">
        <f t="shared" ca="1" si="3"/>
        <v>4.3700044536176583E-2</v>
      </c>
      <c r="AG33">
        <f t="shared" ca="1" si="3"/>
        <v>6.378390912068559E-3</v>
      </c>
      <c r="AH33">
        <f t="shared" ca="1" si="3"/>
        <v>4.689993317697521E-3</v>
      </c>
      <c r="AJ33">
        <f t="shared" ca="1" si="4"/>
        <v>9.609045909031394E-2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3.2696399999999999</v>
      </c>
      <c r="F34">
        <v>1</v>
      </c>
      <c r="H34" t="s">
        <v>0</v>
      </c>
      <c r="I34">
        <v>50</v>
      </c>
      <c r="J34">
        <v>1</v>
      </c>
      <c r="L34">
        <f t="shared" ca="1" si="2"/>
        <v>53.427489999999999</v>
      </c>
      <c r="M34">
        <f t="shared" ca="1" si="2"/>
        <v>53.497489999999999</v>
      </c>
      <c r="N34">
        <f t="shared" ca="1" si="2"/>
        <v>53.377490000000002</v>
      </c>
      <c r="O34">
        <f t="shared" ca="1" si="2"/>
        <v>53.327489999999997</v>
      </c>
      <c r="P34">
        <f t="shared" ca="1" si="2"/>
        <v>53.45749</v>
      </c>
      <c r="Q34">
        <f t="shared" ca="1" si="2"/>
        <v>53.447490000000002</v>
      </c>
      <c r="R34">
        <f t="shared" ca="1" si="2"/>
        <v>53.477490000000003</v>
      </c>
      <c r="S34">
        <f t="shared" ca="1" si="2"/>
        <v>53.197490000000002</v>
      </c>
      <c r="T34">
        <f t="shared" ca="1" si="2"/>
        <v>53.357489999999999</v>
      </c>
      <c r="U34">
        <f t="shared" ca="1" si="2"/>
        <v>53.427489999999999</v>
      </c>
      <c r="W34">
        <f ca="1">总!E34</f>
        <v>53.09957</v>
      </c>
      <c r="Y34">
        <f t="shared" ca="1" si="3"/>
        <v>6.175567900079019E-3</v>
      </c>
      <c r="Z34">
        <f t="shared" ca="1" si="3"/>
        <v>7.4938459953630349E-3</v>
      </c>
      <c r="AA34">
        <f t="shared" ca="1" si="3"/>
        <v>5.2339406891619223E-3</v>
      </c>
      <c r="AB34">
        <f t="shared" ca="1" si="3"/>
        <v>4.2923134782446911E-3</v>
      </c>
      <c r="AC34">
        <f t="shared" ca="1" si="3"/>
        <v>6.740544226629331E-3</v>
      </c>
      <c r="AD34">
        <f t="shared" ca="1" si="3"/>
        <v>6.5522187844459382E-3</v>
      </c>
      <c r="AE34">
        <f t="shared" ca="1" si="3"/>
        <v>7.1171951109962502E-3</v>
      </c>
      <c r="AF34">
        <f t="shared" ca="1" si="3"/>
        <v>1.8440827298601855E-3</v>
      </c>
      <c r="AG34">
        <f t="shared" ca="1" si="3"/>
        <v>4.8572898047950031E-3</v>
      </c>
      <c r="AH34">
        <f t="shared" ca="1" si="3"/>
        <v>6.175567900079019E-3</v>
      </c>
      <c r="AJ34">
        <f t="shared" ca="1" si="4"/>
        <v>5.6482566619654388E-2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3.2582399999999998</v>
      </c>
      <c r="F35">
        <v>1</v>
      </c>
      <c r="H35" t="s">
        <v>0</v>
      </c>
      <c r="I35">
        <v>100</v>
      </c>
      <c r="J35">
        <v>0.4</v>
      </c>
      <c r="L35">
        <f t="shared" ca="1" si="2"/>
        <v>148.27080000000001</v>
      </c>
      <c r="M35">
        <f t="shared" ca="1" si="2"/>
        <v>148.29747</v>
      </c>
      <c r="N35">
        <f t="shared" ca="1" si="2"/>
        <v>148.17753999999999</v>
      </c>
      <c r="O35">
        <f t="shared" ca="1" si="2"/>
        <v>148.32163</v>
      </c>
      <c r="P35">
        <f t="shared" ca="1" si="2"/>
        <v>148.25414000000001</v>
      </c>
      <c r="Q35">
        <f t="shared" ca="1" si="2"/>
        <v>148.25163000000001</v>
      </c>
      <c r="R35">
        <f t="shared" ca="1" si="2"/>
        <v>148.23414</v>
      </c>
      <c r="S35">
        <f t="shared" ca="1" si="2"/>
        <v>148.23747</v>
      </c>
      <c r="T35">
        <f t="shared" ca="1" si="2"/>
        <v>148.22617</v>
      </c>
      <c r="U35">
        <f t="shared" ca="1" si="2"/>
        <v>148.21163000000001</v>
      </c>
      <c r="W35">
        <f ca="1">总!E35</f>
        <v>148.15163000000001</v>
      </c>
      <c r="Y35">
        <f t="shared" ca="1" si="3"/>
        <v>8.0437859509204781E-4</v>
      </c>
      <c r="Z35">
        <f t="shared" ca="1" si="3"/>
        <v>9.8439686421264916E-4</v>
      </c>
      <c r="AA35">
        <f t="shared" ca="1" si="3"/>
        <v>1.7488838968549917E-4</v>
      </c>
      <c r="AB35">
        <f t="shared" ca="1" si="3"/>
        <v>1.1474730315149924E-3</v>
      </c>
      <c r="AC35">
        <f t="shared" ca="1" si="3"/>
        <v>6.9192623800355896E-4</v>
      </c>
      <c r="AD35">
        <f t="shared" ca="1" si="3"/>
        <v>6.7498413618530088E-4</v>
      </c>
      <c r="AE35">
        <f t="shared" ca="1" si="3"/>
        <v>5.5692941076642202E-4</v>
      </c>
      <c r="AF35">
        <f t="shared" ca="1" si="3"/>
        <v>5.7940638250143024E-4</v>
      </c>
      <c r="AG35">
        <f t="shared" ca="1" si="3"/>
        <v>5.0313317511244886E-4</v>
      </c>
      <c r="AH35">
        <f t="shared" ca="1" si="3"/>
        <v>4.0499048171121891E-4</v>
      </c>
      <c r="AJ35">
        <f t="shared" ca="1" si="4"/>
        <v>6.5225067047855684E-3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3.26336</v>
      </c>
      <c r="F36">
        <v>1</v>
      </c>
      <c r="H36" t="s">
        <v>0</v>
      </c>
      <c r="I36">
        <v>100</v>
      </c>
      <c r="J36">
        <v>0.7</v>
      </c>
      <c r="L36">
        <f t="shared" ca="1" si="2"/>
        <v>107.80329999999999</v>
      </c>
      <c r="M36">
        <f t="shared" ca="1" si="2"/>
        <v>107.85753</v>
      </c>
      <c r="N36">
        <f t="shared" ca="1" si="2"/>
        <v>107.84468</v>
      </c>
      <c r="O36">
        <f t="shared" ca="1" si="2"/>
        <v>107.78163000000001</v>
      </c>
      <c r="P36">
        <f t="shared" ca="1" si="2"/>
        <v>107.78419</v>
      </c>
      <c r="Q36">
        <f t="shared" ca="1" si="2"/>
        <v>107.84336999999999</v>
      </c>
      <c r="R36">
        <f t="shared" ca="1" si="2"/>
        <v>107.75753</v>
      </c>
      <c r="S36">
        <f t="shared" ca="1" si="2"/>
        <v>107.7967</v>
      </c>
      <c r="T36">
        <f t="shared" ca="1" si="2"/>
        <v>107.74003</v>
      </c>
      <c r="U36">
        <f t="shared" ca="1" si="2"/>
        <v>107.85169999999999</v>
      </c>
      <c r="W36">
        <f ca="1">总!E36</f>
        <v>107.70586</v>
      </c>
      <c r="Y36">
        <f t="shared" ca="1" si="3"/>
        <v>9.0468615170977466E-4</v>
      </c>
      <c r="Z36">
        <f t="shared" ca="1" si="3"/>
        <v>1.4081870754292826E-3</v>
      </c>
      <c r="AA36">
        <f t="shared" ca="1" si="3"/>
        <v>1.2888806607179544E-3</v>
      </c>
      <c r="AB36">
        <f t="shared" ca="1" si="3"/>
        <v>7.0349004223173805E-4</v>
      </c>
      <c r="AC36">
        <f t="shared" ca="1" si="3"/>
        <v>7.2725847971497569E-4</v>
      </c>
      <c r="AD36">
        <f t="shared" ca="1" si="3"/>
        <v>1.2767179055994892E-3</v>
      </c>
      <c r="AE36">
        <f t="shared" ca="1" si="3"/>
        <v>4.7973248623613829E-4</v>
      </c>
      <c r="AF36">
        <f t="shared" ca="1" si="3"/>
        <v>8.4340814882310057E-4</v>
      </c>
      <c r="AG36">
        <f t="shared" ca="1" si="3"/>
        <v>3.1725293312734462E-4</v>
      </c>
      <c r="AH36">
        <f t="shared" ca="1" si="3"/>
        <v>1.3540581728792903E-3</v>
      </c>
      <c r="AJ36">
        <f t="shared" ca="1" si="4"/>
        <v>9.3036720564690888E-3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3.2354699999999998</v>
      </c>
      <c r="F37">
        <v>1</v>
      </c>
      <c r="H37" t="s">
        <v>0</v>
      </c>
      <c r="I37">
        <v>100</v>
      </c>
      <c r="J37">
        <v>1</v>
      </c>
      <c r="L37">
        <f t="shared" ca="1" si="2"/>
        <v>103.96359</v>
      </c>
      <c r="M37">
        <f t="shared" ca="1" si="2"/>
        <v>103.95837</v>
      </c>
      <c r="N37">
        <f t="shared" ca="1" si="2"/>
        <v>103.97257</v>
      </c>
      <c r="O37">
        <f t="shared" ca="1" si="2"/>
        <v>103.95419</v>
      </c>
      <c r="P37">
        <f t="shared" ca="1" si="2"/>
        <v>104.00753</v>
      </c>
      <c r="Q37">
        <f t="shared" ca="1" si="2"/>
        <v>103.95793</v>
      </c>
      <c r="R37">
        <f t="shared" ca="1" si="2"/>
        <v>103.98918999999999</v>
      </c>
      <c r="S37">
        <f t="shared" ca="1" si="2"/>
        <v>103.91837</v>
      </c>
      <c r="T37">
        <f t="shared" ca="1" si="2"/>
        <v>103.84502999999999</v>
      </c>
      <c r="U37">
        <f t="shared" ca="1" si="2"/>
        <v>103.93086</v>
      </c>
      <c r="W37">
        <f ca="1">总!E37</f>
        <v>103.83503</v>
      </c>
      <c r="Y37">
        <f t="shared" ca="1" si="3"/>
        <v>1.2381178105307343E-3</v>
      </c>
      <c r="Z37">
        <f t="shared" ca="1" si="3"/>
        <v>1.1878457587964186E-3</v>
      </c>
      <c r="AA37">
        <f t="shared" ca="1" si="3"/>
        <v>1.324601148571935E-3</v>
      </c>
      <c r="AB37">
        <f t="shared" ca="1" si="3"/>
        <v>1.1475895947638645E-3</v>
      </c>
      <c r="AC37">
        <f t="shared" ca="1" si="3"/>
        <v>1.6612890659346796E-3</v>
      </c>
      <c r="AD37">
        <f t="shared" ca="1" si="3"/>
        <v>1.1836082678456522E-3</v>
      </c>
      <c r="AE37">
        <f t="shared" ca="1" si="3"/>
        <v>1.4846627385766663E-3</v>
      </c>
      <c r="AF37">
        <f t="shared" ca="1" si="3"/>
        <v>8.0261930872454741E-4</v>
      </c>
      <c r="AG37">
        <f t="shared" ca="1" si="3"/>
        <v>9.6306612517865159E-5</v>
      </c>
      <c r="AH37">
        <f t="shared" ca="1" si="3"/>
        <v>9.2290626775946719E-4</v>
      </c>
      <c r="AJ37">
        <f t="shared" ca="1" si="4"/>
        <v>1.104954657402183E-2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3.2358099999999999</v>
      </c>
      <c r="F38">
        <v>1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3.2233700000000001</v>
      </c>
      <c r="F39">
        <v>1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3.21672</v>
      </c>
      <c r="F40">
        <v>1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6.0417399999999999</v>
      </c>
      <c r="F41">
        <v>9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6.0677099999999999</v>
      </c>
      <c r="F42">
        <v>9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6.08833</v>
      </c>
      <c r="F43">
        <v>9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6.0719599999999998</v>
      </c>
      <c r="F44">
        <v>9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6.0485100000000003</v>
      </c>
      <c r="F45">
        <v>9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6.0415200000000002</v>
      </c>
      <c r="F46">
        <v>9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6.05992</v>
      </c>
      <c r="F47">
        <v>9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6.0252800000000004</v>
      </c>
      <c r="F48">
        <v>9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6.0474600000000001</v>
      </c>
      <c r="F49">
        <v>9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6.0056099999999999</v>
      </c>
      <c r="F50">
        <v>9</v>
      </c>
    </row>
    <row r="51" spans="1:6">
      <c r="A51" t="s">
        <v>80</v>
      </c>
      <c r="B51">
        <v>50</v>
      </c>
      <c r="C51">
        <v>1</v>
      </c>
      <c r="D51">
        <v>182.02003999999999</v>
      </c>
      <c r="E51">
        <v>7.5541200000000002</v>
      </c>
      <c r="F51">
        <v>13</v>
      </c>
    </row>
    <row r="52" spans="1:6">
      <c r="A52" t="s">
        <v>80</v>
      </c>
      <c r="B52">
        <v>50</v>
      </c>
      <c r="C52">
        <v>1</v>
      </c>
      <c r="D52">
        <v>182.34583000000001</v>
      </c>
      <c r="E52">
        <v>7.5362499999999999</v>
      </c>
      <c r="F52">
        <v>13</v>
      </c>
    </row>
    <row r="53" spans="1:6">
      <c r="A53" t="s">
        <v>80</v>
      </c>
      <c r="B53">
        <v>50</v>
      </c>
      <c r="C53">
        <v>1</v>
      </c>
      <c r="D53">
        <v>182.34583000000001</v>
      </c>
      <c r="E53">
        <v>7.4494199999999999</v>
      </c>
      <c r="F53">
        <v>13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7.52081</v>
      </c>
      <c r="F54">
        <v>13</v>
      </c>
    </row>
    <row r="55" spans="1:6">
      <c r="A55" t="s">
        <v>80</v>
      </c>
      <c r="B55">
        <v>50</v>
      </c>
      <c r="C55">
        <v>1</v>
      </c>
      <c r="D55">
        <v>182.13667000000001</v>
      </c>
      <c r="E55">
        <v>7.5676500000000004</v>
      </c>
      <c r="F55">
        <v>13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7.4752299999999998</v>
      </c>
      <c r="F56">
        <v>13</v>
      </c>
    </row>
    <row r="57" spans="1:6">
      <c r="A57" t="s">
        <v>80</v>
      </c>
      <c r="B57">
        <v>50</v>
      </c>
      <c r="C57">
        <v>1</v>
      </c>
      <c r="D57">
        <v>182.51284999999999</v>
      </c>
      <c r="E57">
        <v>7.5001699999999998</v>
      </c>
      <c r="F57">
        <v>13</v>
      </c>
    </row>
    <row r="58" spans="1:6">
      <c r="A58" t="s">
        <v>80</v>
      </c>
      <c r="B58">
        <v>50</v>
      </c>
      <c r="C58">
        <v>1</v>
      </c>
      <c r="D58">
        <v>182.41</v>
      </c>
      <c r="E58">
        <v>7.5930400000000002</v>
      </c>
      <c r="F58">
        <v>13</v>
      </c>
    </row>
    <row r="59" spans="1:6">
      <c r="A59" t="s">
        <v>80</v>
      </c>
      <c r="B59">
        <v>50</v>
      </c>
      <c r="C59">
        <v>1</v>
      </c>
      <c r="D59">
        <v>182.41</v>
      </c>
      <c r="E59">
        <v>7.5201700000000002</v>
      </c>
      <c r="F59">
        <v>13</v>
      </c>
    </row>
    <row r="60" spans="1:6">
      <c r="A60" t="s">
        <v>80</v>
      </c>
      <c r="B60">
        <v>50</v>
      </c>
      <c r="C60">
        <v>1</v>
      </c>
      <c r="D60">
        <v>182.51284999999999</v>
      </c>
      <c r="E60">
        <v>7.6036999999999999</v>
      </c>
      <c r="F60">
        <v>13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11.28426</v>
      </c>
      <c r="F61">
        <v>4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11.2873</v>
      </c>
      <c r="F62">
        <v>4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11.38321</v>
      </c>
      <c r="F63">
        <v>4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11.32375</v>
      </c>
      <c r="F64">
        <v>4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11.37434</v>
      </c>
      <c r="F65">
        <v>4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11.351649999999999</v>
      </c>
      <c r="F66">
        <v>4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11.36932</v>
      </c>
      <c r="F67">
        <v>4</v>
      </c>
    </row>
    <row r="68" spans="1:6">
      <c r="A68" t="s">
        <v>80</v>
      </c>
      <c r="B68">
        <v>100</v>
      </c>
      <c r="C68">
        <v>0.4</v>
      </c>
      <c r="D68">
        <v>282.93063999999998</v>
      </c>
      <c r="E68">
        <v>11.29522</v>
      </c>
      <c r="F68">
        <v>4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11.251139999999999</v>
      </c>
      <c r="F69">
        <v>4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11.368779999999999</v>
      </c>
      <c r="F70">
        <v>4</v>
      </c>
    </row>
    <row r="71" spans="1:6">
      <c r="A71" t="s">
        <v>80</v>
      </c>
      <c r="B71">
        <v>100</v>
      </c>
      <c r="C71">
        <v>0.7</v>
      </c>
      <c r="D71">
        <v>263.40640000000002</v>
      </c>
      <c r="E71">
        <v>16.32948</v>
      </c>
      <c r="F71">
        <v>7</v>
      </c>
    </row>
    <row r="72" spans="1:6">
      <c r="A72" t="s">
        <v>80</v>
      </c>
      <c r="B72">
        <v>100</v>
      </c>
      <c r="C72">
        <v>0.7</v>
      </c>
      <c r="D72">
        <v>260.81594999999999</v>
      </c>
      <c r="E72">
        <v>16.347799999999999</v>
      </c>
      <c r="F72">
        <v>7</v>
      </c>
    </row>
    <row r="73" spans="1:6">
      <c r="A73" t="s">
        <v>80</v>
      </c>
      <c r="B73">
        <v>100</v>
      </c>
      <c r="C73">
        <v>0.7</v>
      </c>
      <c r="D73">
        <v>262.73297000000002</v>
      </c>
      <c r="E73">
        <v>16.303249999999998</v>
      </c>
      <c r="F73">
        <v>7</v>
      </c>
    </row>
    <row r="74" spans="1:6">
      <c r="A74" t="s">
        <v>80</v>
      </c>
      <c r="B74">
        <v>100</v>
      </c>
      <c r="C74">
        <v>0.7</v>
      </c>
      <c r="D74">
        <v>261.30829999999997</v>
      </c>
      <c r="E74">
        <v>16.14742</v>
      </c>
      <c r="F74">
        <v>7</v>
      </c>
    </row>
    <row r="75" spans="1:6">
      <c r="A75" t="s">
        <v>80</v>
      </c>
      <c r="B75">
        <v>100</v>
      </c>
      <c r="C75">
        <v>0.7</v>
      </c>
      <c r="D75">
        <v>260.40973000000002</v>
      </c>
      <c r="E75">
        <v>16.41384</v>
      </c>
      <c r="F75">
        <v>7</v>
      </c>
    </row>
    <row r="76" spans="1:6">
      <c r="A76" t="s">
        <v>80</v>
      </c>
      <c r="B76">
        <v>100</v>
      </c>
      <c r="C76">
        <v>0.7</v>
      </c>
      <c r="D76">
        <v>261.77147000000002</v>
      </c>
      <c r="E76">
        <v>16.010539999999999</v>
      </c>
      <c r="F76">
        <v>7</v>
      </c>
    </row>
    <row r="77" spans="1:6">
      <c r="A77" t="s">
        <v>80</v>
      </c>
      <c r="B77">
        <v>100</v>
      </c>
      <c r="C77">
        <v>0.7</v>
      </c>
      <c r="D77">
        <v>261.58830999999998</v>
      </c>
      <c r="E77">
        <v>16.17604</v>
      </c>
      <c r="F77">
        <v>7</v>
      </c>
    </row>
    <row r="78" spans="1:6">
      <c r="A78" t="s">
        <v>80</v>
      </c>
      <c r="B78">
        <v>100</v>
      </c>
      <c r="C78">
        <v>0.7</v>
      </c>
      <c r="D78">
        <v>261.32468999999998</v>
      </c>
      <c r="E78">
        <v>16.111329999999999</v>
      </c>
      <c r="F78">
        <v>7</v>
      </c>
    </row>
    <row r="79" spans="1:6">
      <c r="A79" t="s">
        <v>80</v>
      </c>
      <c r="B79">
        <v>100</v>
      </c>
      <c r="C79">
        <v>0.7</v>
      </c>
      <c r="D79">
        <v>261.35777000000002</v>
      </c>
      <c r="E79">
        <v>16.083410000000001</v>
      </c>
      <c r="F79">
        <v>7</v>
      </c>
    </row>
    <row r="80" spans="1:6">
      <c r="A80" t="s">
        <v>80</v>
      </c>
      <c r="B80">
        <v>100</v>
      </c>
      <c r="C80">
        <v>0.7</v>
      </c>
      <c r="D80">
        <v>260.96807000000001</v>
      </c>
      <c r="E80">
        <v>16.130109999999998</v>
      </c>
      <c r="F80">
        <v>7</v>
      </c>
    </row>
    <row r="81" spans="1:6">
      <c r="A81" t="s">
        <v>80</v>
      </c>
      <c r="B81">
        <v>100</v>
      </c>
      <c r="C81">
        <v>1</v>
      </c>
      <c r="D81">
        <v>242.34813</v>
      </c>
      <c r="E81">
        <v>22.541820000000001</v>
      </c>
      <c r="F81">
        <v>11</v>
      </c>
    </row>
    <row r="82" spans="1:6">
      <c r="A82" t="s">
        <v>80</v>
      </c>
      <c r="B82">
        <v>100</v>
      </c>
      <c r="C82">
        <v>1</v>
      </c>
      <c r="D82">
        <v>242.73338000000001</v>
      </c>
      <c r="E82">
        <v>22.940809999999999</v>
      </c>
      <c r="F82">
        <v>11</v>
      </c>
    </row>
    <row r="83" spans="1:6">
      <c r="A83" t="s">
        <v>80</v>
      </c>
      <c r="B83">
        <v>100</v>
      </c>
      <c r="C83">
        <v>1</v>
      </c>
      <c r="D83">
        <v>242.49883</v>
      </c>
      <c r="E83">
        <v>22.639710000000001</v>
      </c>
      <c r="F83">
        <v>11</v>
      </c>
    </row>
    <row r="84" spans="1:6">
      <c r="A84" t="s">
        <v>80</v>
      </c>
      <c r="B84">
        <v>100</v>
      </c>
      <c r="C84">
        <v>1</v>
      </c>
      <c r="D84">
        <v>244.14667</v>
      </c>
      <c r="E84">
        <v>22.852959999999999</v>
      </c>
      <c r="F84">
        <v>11</v>
      </c>
    </row>
    <row r="85" spans="1:6">
      <c r="A85" t="s">
        <v>80</v>
      </c>
      <c r="B85">
        <v>100</v>
      </c>
      <c r="C85">
        <v>1</v>
      </c>
      <c r="D85">
        <v>244.40333000000001</v>
      </c>
      <c r="E85">
        <v>22.73086</v>
      </c>
      <c r="F85">
        <v>11</v>
      </c>
    </row>
    <row r="86" spans="1:6">
      <c r="A86" t="s">
        <v>80</v>
      </c>
      <c r="B86">
        <v>100</v>
      </c>
      <c r="C86">
        <v>1</v>
      </c>
      <c r="D86">
        <v>242.4074</v>
      </c>
      <c r="E86">
        <v>22.643149999999999</v>
      </c>
      <c r="F86">
        <v>11</v>
      </c>
    </row>
    <row r="87" spans="1:6">
      <c r="A87" t="s">
        <v>80</v>
      </c>
      <c r="B87">
        <v>100</v>
      </c>
      <c r="C87">
        <v>1</v>
      </c>
      <c r="D87">
        <v>241.34</v>
      </c>
      <c r="E87">
        <v>22.642040000000001</v>
      </c>
      <c r="F87">
        <v>11</v>
      </c>
    </row>
    <row r="88" spans="1:6">
      <c r="A88" t="s">
        <v>80</v>
      </c>
      <c r="B88">
        <v>100</v>
      </c>
      <c r="C88">
        <v>1</v>
      </c>
      <c r="D88">
        <v>243.95760000000001</v>
      </c>
      <c r="E88">
        <v>22.614380000000001</v>
      </c>
      <c r="F88">
        <v>11</v>
      </c>
    </row>
    <row r="89" spans="1:6">
      <c r="A89" t="s">
        <v>80</v>
      </c>
      <c r="B89">
        <v>100</v>
      </c>
      <c r="C89">
        <v>1</v>
      </c>
      <c r="D89">
        <v>243.39864</v>
      </c>
      <c r="E89">
        <v>22.652429999999999</v>
      </c>
      <c r="F89">
        <v>11</v>
      </c>
    </row>
    <row r="90" spans="1:6">
      <c r="A90" t="s">
        <v>80</v>
      </c>
      <c r="B90">
        <v>100</v>
      </c>
      <c r="C90">
        <v>1</v>
      </c>
      <c r="D90">
        <v>244.53380000000001</v>
      </c>
      <c r="E90">
        <v>22.816939999999999</v>
      </c>
      <c r="F90">
        <v>11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0.95714999999999995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0.93164000000000002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0.96126999999999996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0.93467999999999996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0.93620999999999999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0.93501999999999996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0.95081000000000004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0.93450999999999995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0.93988000000000005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0.92766999999999999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1.2548600000000001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1.2736099999999999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1.27597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1.2481599999999999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1.28254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1.2481100000000001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1.24681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1.27169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1.2409399999999999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1.2504500000000001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2.0768900000000001</v>
      </c>
      <c r="F111">
        <v>11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2.0717400000000001</v>
      </c>
      <c r="F112">
        <v>11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2.1243500000000002</v>
      </c>
      <c r="F113">
        <v>11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2.0724100000000001</v>
      </c>
      <c r="F114">
        <v>11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2.0823399999999999</v>
      </c>
      <c r="F115">
        <v>11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2.0645099999999998</v>
      </c>
      <c r="F116">
        <v>11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2.0542799999999999</v>
      </c>
      <c r="F117">
        <v>11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2.0671499999999998</v>
      </c>
      <c r="F118">
        <v>11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2.06582</v>
      </c>
      <c r="F119">
        <v>11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2.0611799999999998</v>
      </c>
      <c r="F120">
        <v>11</v>
      </c>
    </row>
    <row r="121" spans="1:6">
      <c r="A121" t="s">
        <v>27</v>
      </c>
      <c r="B121">
        <v>47</v>
      </c>
      <c r="C121">
        <v>0.4</v>
      </c>
      <c r="D121">
        <v>4348.8297899999998</v>
      </c>
      <c r="E121">
        <v>3.6821100000000002</v>
      </c>
      <c r="F121">
        <v>6</v>
      </c>
    </row>
    <row r="122" spans="1:6">
      <c r="A122" t="s">
        <v>27</v>
      </c>
      <c r="B122">
        <v>47</v>
      </c>
      <c r="C122">
        <v>0.4</v>
      </c>
      <c r="D122">
        <v>4348.0289499999999</v>
      </c>
      <c r="E122">
        <v>3.7028799999999999</v>
      </c>
      <c r="F122">
        <v>6</v>
      </c>
    </row>
    <row r="123" spans="1:6">
      <c r="A123" t="s">
        <v>27</v>
      </c>
      <c r="B123">
        <v>47</v>
      </c>
      <c r="C123">
        <v>0.4</v>
      </c>
      <c r="D123">
        <v>4348.0289499999999</v>
      </c>
      <c r="E123">
        <v>3.7126199999999998</v>
      </c>
      <c r="F123">
        <v>6</v>
      </c>
    </row>
    <row r="124" spans="1:6">
      <c r="A124" t="s">
        <v>27</v>
      </c>
      <c r="B124">
        <v>47</v>
      </c>
      <c r="C124">
        <v>0.4</v>
      </c>
      <c r="D124">
        <v>4349.2856000000002</v>
      </c>
      <c r="E124">
        <v>3.7011699999999998</v>
      </c>
      <c r="F124">
        <v>6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3.6770299999999998</v>
      </c>
      <c r="F125">
        <v>6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3.67144</v>
      </c>
      <c r="F126">
        <v>6</v>
      </c>
    </row>
    <row r="127" spans="1:6">
      <c r="A127" t="s">
        <v>27</v>
      </c>
      <c r="B127">
        <v>47</v>
      </c>
      <c r="C127">
        <v>0.4</v>
      </c>
      <c r="D127">
        <v>4348.0289499999999</v>
      </c>
      <c r="E127">
        <v>3.6526200000000002</v>
      </c>
      <c r="F127">
        <v>6</v>
      </c>
    </row>
    <row r="128" spans="1:6">
      <c r="A128" t="s">
        <v>27</v>
      </c>
      <c r="B128">
        <v>47</v>
      </c>
      <c r="C128">
        <v>0.4</v>
      </c>
      <c r="D128">
        <v>4348.0289499999999</v>
      </c>
      <c r="E128">
        <v>3.6978300000000002</v>
      </c>
      <c r="F128">
        <v>6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3.6949000000000001</v>
      </c>
      <c r="F129">
        <v>6</v>
      </c>
    </row>
    <row r="130" spans="1:6">
      <c r="A130" t="s">
        <v>27</v>
      </c>
      <c r="B130">
        <v>47</v>
      </c>
      <c r="C130">
        <v>0.4</v>
      </c>
      <c r="D130">
        <v>4348.0289499999999</v>
      </c>
      <c r="E130">
        <v>3.6794199999999999</v>
      </c>
      <c r="F130">
        <v>6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5.51478</v>
      </c>
      <c r="F131">
        <v>10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5.5385400000000002</v>
      </c>
      <c r="F132">
        <v>10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5.5648200000000001</v>
      </c>
      <c r="F133">
        <v>10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5.5846799999999996</v>
      </c>
      <c r="F134">
        <v>10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5.5334000000000003</v>
      </c>
      <c r="F135">
        <v>10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5.5660600000000002</v>
      </c>
      <c r="F136">
        <v>10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5.5489499999999996</v>
      </c>
      <c r="F137">
        <v>10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5.5931899999999999</v>
      </c>
      <c r="F138">
        <v>10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5.5413899999999998</v>
      </c>
      <c r="F139">
        <v>10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5.5590599999999997</v>
      </c>
      <c r="F140">
        <v>10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7.4256200000000003</v>
      </c>
      <c r="F141">
        <v>15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7.3708299999999998</v>
      </c>
      <c r="F142">
        <v>15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7.4318299999999997</v>
      </c>
      <c r="F143">
        <v>15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7.4524600000000003</v>
      </c>
      <c r="F144">
        <v>15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7.4624499999999996</v>
      </c>
      <c r="F145">
        <v>15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7.3598699999999999</v>
      </c>
      <c r="F146">
        <v>15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7.3363300000000002</v>
      </c>
      <c r="F147">
        <v>15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7.3402399999999997</v>
      </c>
      <c r="F148">
        <v>15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7.4160399999999997</v>
      </c>
      <c r="F149">
        <v>15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7.3444500000000001</v>
      </c>
      <c r="F150">
        <v>15</v>
      </c>
    </row>
    <row r="151" spans="1:6">
      <c r="A151" t="s">
        <v>27</v>
      </c>
      <c r="B151">
        <v>100</v>
      </c>
      <c r="C151">
        <v>0.4</v>
      </c>
      <c r="D151">
        <v>42986.942150000003</v>
      </c>
      <c r="E151">
        <v>10.023569999999999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42986.802479999998</v>
      </c>
      <c r="E152">
        <v>10.01468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42986.836920000002</v>
      </c>
      <c r="E153">
        <v>10.09385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42986.836920000002</v>
      </c>
      <c r="E154">
        <v>10.06382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42986.802479999998</v>
      </c>
      <c r="E155">
        <v>10.10558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42987.284039999999</v>
      </c>
      <c r="E156">
        <v>9.9959900000000008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42987.212480000002</v>
      </c>
      <c r="E157">
        <v>10.09797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42987.181960000002</v>
      </c>
      <c r="E158">
        <v>10.04139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42987.082479999997</v>
      </c>
      <c r="E159">
        <v>10.1066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42986.836920000002</v>
      </c>
      <c r="E160">
        <v>10.052709999999999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35886.58309</v>
      </c>
      <c r="E161">
        <v>21.23</v>
      </c>
      <c r="F161">
        <v>10</v>
      </c>
    </row>
    <row r="162" spans="1:6">
      <c r="A162" t="s">
        <v>27</v>
      </c>
      <c r="B162">
        <v>100</v>
      </c>
      <c r="C162">
        <v>0.7</v>
      </c>
      <c r="D162">
        <v>35914.071880000003</v>
      </c>
      <c r="E162">
        <v>21.360849999999999</v>
      </c>
      <c r="F162">
        <v>10</v>
      </c>
    </row>
    <row r="163" spans="1:6">
      <c r="A163" t="s">
        <v>27</v>
      </c>
      <c r="B163">
        <v>100</v>
      </c>
      <c r="C163">
        <v>0.7</v>
      </c>
      <c r="D163">
        <v>35935.716800000002</v>
      </c>
      <c r="E163">
        <v>21.295490000000001</v>
      </c>
      <c r="F163">
        <v>10</v>
      </c>
    </row>
    <row r="164" spans="1:6">
      <c r="A164" t="s">
        <v>27</v>
      </c>
      <c r="B164">
        <v>100</v>
      </c>
      <c r="C164">
        <v>0.7</v>
      </c>
      <c r="D164">
        <v>35843.791279999998</v>
      </c>
      <c r="E164">
        <v>21.246670000000002</v>
      </c>
      <c r="F164">
        <v>10</v>
      </c>
    </row>
    <row r="165" spans="1:6">
      <c r="A165" t="s">
        <v>27</v>
      </c>
      <c r="B165">
        <v>100</v>
      </c>
      <c r="C165">
        <v>0.7</v>
      </c>
      <c r="D165">
        <v>35739.54866</v>
      </c>
      <c r="E165">
        <v>21.282869999999999</v>
      </c>
      <c r="F165">
        <v>10</v>
      </c>
    </row>
    <row r="166" spans="1:6">
      <c r="A166" t="s">
        <v>27</v>
      </c>
      <c r="B166">
        <v>100</v>
      </c>
      <c r="C166">
        <v>0.7</v>
      </c>
      <c r="D166">
        <v>36197.496160000002</v>
      </c>
      <c r="E166">
        <v>21.43468</v>
      </c>
      <c r="F166">
        <v>10</v>
      </c>
    </row>
    <row r="167" spans="1:6">
      <c r="A167" t="s">
        <v>27</v>
      </c>
      <c r="B167">
        <v>100</v>
      </c>
      <c r="C167">
        <v>0.7</v>
      </c>
      <c r="D167">
        <v>35775.122889999999</v>
      </c>
      <c r="E167">
        <v>21.23987</v>
      </c>
      <c r="F167">
        <v>10</v>
      </c>
    </row>
    <row r="168" spans="1:6">
      <c r="A168" t="s">
        <v>27</v>
      </c>
      <c r="B168">
        <v>100</v>
      </c>
      <c r="C168">
        <v>0.7</v>
      </c>
      <c r="D168">
        <v>35677.378320000003</v>
      </c>
      <c r="E168">
        <v>21.400030000000001</v>
      </c>
      <c r="F168">
        <v>10</v>
      </c>
    </row>
    <row r="169" spans="1:6">
      <c r="A169" t="s">
        <v>27</v>
      </c>
      <c r="B169">
        <v>100</v>
      </c>
      <c r="C169">
        <v>0.7</v>
      </c>
      <c r="D169">
        <v>35658.875959999998</v>
      </c>
      <c r="E169">
        <v>21.30913</v>
      </c>
      <c r="F169">
        <v>10</v>
      </c>
    </row>
    <row r="170" spans="1:6">
      <c r="A170" t="s">
        <v>27</v>
      </c>
      <c r="B170">
        <v>100</v>
      </c>
      <c r="C170">
        <v>0.7</v>
      </c>
      <c r="D170">
        <v>35797.297330000001</v>
      </c>
      <c r="E170">
        <v>21.306380000000001</v>
      </c>
      <c r="F170">
        <v>10</v>
      </c>
    </row>
    <row r="171" spans="1:6">
      <c r="A171" t="s">
        <v>27</v>
      </c>
      <c r="B171">
        <v>100</v>
      </c>
      <c r="C171">
        <v>1</v>
      </c>
      <c r="D171">
        <v>35668.398099999999</v>
      </c>
      <c r="E171">
        <v>34.043129999999998</v>
      </c>
      <c r="F171">
        <v>17</v>
      </c>
    </row>
    <row r="172" spans="1:6">
      <c r="A172" t="s">
        <v>27</v>
      </c>
      <c r="B172">
        <v>100</v>
      </c>
      <c r="C172">
        <v>1</v>
      </c>
      <c r="D172">
        <v>35593.575270000001</v>
      </c>
      <c r="E172">
        <v>35.861820000000002</v>
      </c>
      <c r="F172">
        <v>18</v>
      </c>
    </row>
    <row r="173" spans="1:6">
      <c r="A173" t="s">
        <v>27</v>
      </c>
      <c r="B173">
        <v>100</v>
      </c>
      <c r="C173">
        <v>1</v>
      </c>
      <c r="D173">
        <v>35668.621429999999</v>
      </c>
      <c r="E173">
        <v>33.949350000000003</v>
      </c>
      <c r="F173">
        <v>17</v>
      </c>
    </row>
    <row r="174" spans="1:6">
      <c r="A174" t="s">
        <v>27</v>
      </c>
      <c r="B174">
        <v>100</v>
      </c>
      <c r="C174">
        <v>1</v>
      </c>
      <c r="D174">
        <v>35668.534769999998</v>
      </c>
      <c r="E174">
        <v>35.807200000000002</v>
      </c>
      <c r="F174">
        <v>18</v>
      </c>
    </row>
    <row r="175" spans="1:6">
      <c r="A175" t="s">
        <v>27</v>
      </c>
      <c r="B175">
        <v>100</v>
      </c>
      <c r="C175">
        <v>1</v>
      </c>
      <c r="D175">
        <v>35668.467380000002</v>
      </c>
      <c r="E175">
        <v>35.772869999999998</v>
      </c>
      <c r="F175">
        <v>18</v>
      </c>
    </row>
    <row r="176" spans="1:6">
      <c r="A176" t="s">
        <v>27</v>
      </c>
      <c r="B176">
        <v>100</v>
      </c>
      <c r="C176">
        <v>1</v>
      </c>
      <c r="D176">
        <v>35581.493369999997</v>
      </c>
      <c r="E176">
        <v>34.311100000000003</v>
      </c>
      <c r="F176">
        <v>17</v>
      </c>
    </row>
    <row r="177" spans="1:6">
      <c r="A177" t="s">
        <v>27</v>
      </c>
      <c r="B177">
        <v>100</v>
      </c>
      <c r="C177">
        <v>1</v>
      </c>
      <c r="D177">
        <v>35668.24553</v>
      </c>
      <c r="E177">
        <v>35.774819999999998</v>
      </c>
      <c r="F177">
        <v>18</v>
      </c>
    </row>
    <row r="178" spans="1:6">
      <c r="A178" t="s">
        <v>27</v>
      </c>
      <c r="B178">
        <v>100</v>
      </c>
      <c r="C178">
        <v>1</v>
      </c>
      <c r="D178">
        <v>35667.303330000002</v>
      </c>
      <c r="E178">
        <v>35.784820000000003</v>
      </c>
      <c r="F178">
        <v>18</v>
      </c>
    </row>
    <row r="179" spans="1:6">
      <c r="A179" t="s">
        <v>27</v>
      </c>
      <c r="B179">
        <v>100</v>
      </c>
      <c r="C179">
        <v>1</v>
      </c>
      <c r="D179">
        <v>35472.07215</v>
      </c>
      <c r="E179">
        <v>34.186059999999998</v>
      </c>
      <c r="F179">
        <v>17</v>
      </c>
    </row>
    <row r="180" spans="1:6">
      <c r="A180" t="s">
        <v>27</v>
      </c>
      <c r="B180">
        <v>100</v>
      </c>
      <c r="C180">
        <v>1</v>
      </c>
      <c r="D180">
        <v>35668.108869999996</v>
      </c>
      <c r="E180">
        <v>35.258859999999999</v>
      </c>
      <c r="F180">
        <v>18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1.26227</v>
      </c>
      <c r="F181">
        <v>4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1.2693000000000001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1.4863200000000001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1.29308</v>
      </c>
      <c r="F184">
        <v>4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1.26454</v>
      </c>
      <c r="F185">
        <v>4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1.2721100000000001</v>
      </c>
      <c r="F186">
        <v>4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1.28108</v>
      </c>
      <c r="F187">
        <v>4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1.2964500000000001</v>
      </c>
      <c r="F188">
        <v>4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1.4928399999999999</v>
      </c>
      <c r="F189">
        <v>5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1.4936799999999999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675.38247999999999</v>
      </c>
      <c r="E191">
        <v>1.6937500000000001</v>
      </c>
      <c r="F191">
        <v>7</v>
      </c>
    </row>
    <row r="192" spans="1:6">
      <c r="A192" t="s">
        <v>1</v>
      </c>
      <c r="B192">
        <v>30</v>
      </c>
      <c r="C192">
        <v>0.7</v>
      </c>
      <c r="D192">
        <v>675.38611000000003</v>
      </c>
      <c r="E192">
        <v>1.7291700000000001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1.7530399999999999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1.80158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1.7298199999999999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1.70617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675.38611000000003</v>
      </c>
      <c r="E197">
        <v>1.73132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1.7181900000000001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1.7024699999999999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1.71573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3.1221000000000001</v>
      </c>
      <c r="F201">
        <v>13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3.14446</v>
      </c>
      <c r="F202">
        <v>13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2.9653900000000002</v>
      </c>
      <c r="F203">
        <v>12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2.91736</v>
      </c>
      <c r="F204">
        <v>12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2.91445</v>
      </c>
      <c r="F205">
        <v>12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3.1240299999999999</v>
      </c>
      <c r="F206">
        <v>13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3.15869</v>
      </c>
      <c r="F207">
        <v>13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2.97864</v>
      </c>
      <c r="F208">
        <v>12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3.1385999999999998</v>
      </c>
      <c r="F209">
        <v>13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2.92157</v>
      </c>
      <c r="F210">
        <v>12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3.3072599999999999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3.2900999999999998</v>
      </c>
      <c r="F212">
        <v>6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3.3207599999999999</v>
      </c>
      <c r="F213">
        <v>6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3.3030599999999999</v>
      </c>
      <c r="F214">
        <v>6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3.3124500000000001</v>
      </c>
      <c r="F215">
        <v>6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3.2754099999999999</v>
      </c>
      <c r="F216">
        <v>6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3.30315</v>
      </c>
      <c r="F217">
        <v>6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3.2678799999999999</v>
      </c>
      <c r="F218">
        <v>6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3.3126799999999998</v>
      </c>
      <c r="F219">
        <v>6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3.3032400000000002</v>
      </c>
      <c r="F220">
        <v>6</v>
      </c>
    </row>
    <row r="221" spans="1:6">
      <c r="A221" t="s">
        <v>1</v>
      </c>
      <c r="B221">
        <v>50</v>
      </c>
      <c r="C221">
        <v>0.7</v>
      </c>
      <c r="D221">
        <v>1010.7102599999999</v>
      </c>
      <c r="E221">
        <v>4.8270200000000001</v>
      </c>
      <c r="F221">
        <v>9</v>
      </c>
    </row>
    <row r="222" spans="1:6">
      <c r="A222" t="s">
        <v>1</v>
      </c>
      <c r="B222">
        <v>50</v>
      </c>
      <c r="C222">
        <v>0.7</v>
      </c>
      <c r="D222">
        <v>1013.3576</v>
      </c>
      <c r="E222">
        <v>4.90618</v>
      </c>
      <c r="F222">
        <v>9</v>
      </c>
    </row>
    <row r="223" spans="1:6">
      <c r="A223" t="s">
        <v>1</v>
      </c>
      <c r="B223">
        <v>50</v>
      </c>
      <c r="C223">
        <v>0.7</v>
      </c>
      <c r="D223">
        <v>1006.04873</v>
      </c>
      <c r="E223">
        <v>4.8300200000000002</v>
      </c>
      <c r="F223">
        <v>9</v>
      </c>
    </row>
    <row r="224" spans="1:6">
      <c r="A224" t="s">
        <v>1</v>
      </c>
      <c r="B224">
        <v>50</v>
      </c>
      <c r="C224">
        <v>0.7</v>
      </c>
      <c r="D224">
        <v>1010.34509</v>
      </c>
      <c r="E224">
        <v>4.8863599999999998</v>
      </c>
      <c r="F224">
        <v>9</v>
      </c>
    </row>
    <row r="225" spans="1:6">
      <c r="A225" t="s">
        <v>1</v>
      </c>
      <c r="B225">
        <v>50</v>
      </c>
      <c r="C225">
        <v>0.7</v>
      </c>
      <c r="D225">
        <v>1010.39212</v>
      </c>
      <c r="E225">
        <v>4.8934199999999999</v>
      </c>
      <c r="F225">
        <v>9</v>
      </c>
    </row>
    <row r="226" spans="1:6">
      <c r="A226" t="s">
        <v>1</v>
      </c>
      <c r="B226">
        <v>50</v>
      </c>
      <c r="C226">
        <v>0.7</v>
      </c>
      <c r="D226">
        <v>1016.20559</v>
      </c>
      <c r="E226">
        <v>4.8330399999999996</v>
      </c>
      <c r="F226">
        <v>9</v>
      </c>
    </row>
    <row r="227" spans="1:6">
      <c r="A227" t="s">
        <v>1</v>
      </c>
      <c r="B227">
        <v>50</v>
      </c>
      <c r="C227">
        <v>0.7</v>
      </c>
      <c r="D227">
        <v>1006.7870799999999</v>
      </c>
      <c r="E227">
        <v>4.8067099999999998</v>
      </c>
      <c r="F227">
        <v>9</v>
      </c>
    </row>
    <row r="228" spans="1:6">
      <c r="A228" t="s">
        <v>1</v>
      </c>
      <c r="B228">
        <v>50</v>
      </c>
      <c r="C228">
        <v>0.7</v>
      </c>
      <c r="D228">
        <v>1010.52239</v>
      </c>
      <c r="E228">
        <v>4.8610600000000002</v>
      </c>
      <c r="F228">
        <v>9</v>
      </c>
    </row>
    <row r="229" spans="1:6">
      <c r="A229" t="s">
        <v>1</v>
      </c>
      <c r="B229">
        <v>50</v>
      </c>
      <c r="C229">
        <v>0.7</v>
      </c>
      <c r="D229">
        <v>1010.02435</v>
      </c>
      <c r="E229">
        <v>4.82484</v>
      </c>
      <c r="F229">
        <v>9</v>
      </c>
    </row>
    <row r="230" spans="1:6">
      <c r="A230" t="s">
        <v>1</v>
      </c>
      <c r="B230">
        <v>50</v>
      </c>
      <c r="C230">
        <v>0.7</v>
      </c>
      <c r="D230">
        <v>1010.0087600000001</v>
      </c>
      <c r="E230">
        <v>4.8277900000000002</v>
      </c>
      <c r="F230">
        <v>9</v>
      </c>
    </row>
    <row r="231" spans="1:6">
      <c r="A231" t="s">
        <v>1</v>
      </c>
      <c r="B231">
        <v>50</v>
      </c>
      <c r="C231">
        <v>1</v>
      </c>
      <c r="D231">
        <v>993.28806999999995</v>
      </c>
      <c r="E231">
        <v>6.4361899999999999</v>
      </c>
      <c r="F231">
        <v>12</v>
      </c>
    </row>
    <row r="232" spans="1:6">
      <c r="A232" t="s">
        <v>1</v>
      </c>
      <c r="B232">
        <v>50</v>
      </c>
      <c r="C232">
        <v>1</v>
      </c>
      <c r="D232">
        <v>1006.09666</v>
      </c>
      <c r="E232">
        <v>6.375</v>
      </c>
      <c r="F232">
        <v>12</v>
      </c>
    </row>
    <row r="233" spans="1:6">
      <c r="A233" t="s">
        <v>1</v>
      </c>
      <c r="B233">
        <v>50</v>
      </c>
      <c r="C233">
        <v>1</v>
      </c>
      <c r="D233">
        <v>1005.00131</v>
      </c>
      <c r="E233">
        <v>6.3914600000000004</v>
      </c>
      <c r="F233">
        <v>12</v>
      </c>
    </row>
    <row r="234" spans="1:6">
      <c r="A234" t="s">
        <v>1</v>
      </c>
      <c r="B234">
        <v>50</v>
      </c>
      <c r="C234">
        <v>1</v>
      </c>
      <c r="D234">
        <v>1003.04772</v>
      </c>
      <c r="E234">
        <v>6.8830099999999996</v>
      </c>
      <c r="F234">
        <v>13</v>
      </c>
    </row>
    <row r="235" spans="1:6">
      <c r="A235" t="s">
        <v>1</v>
      </c>
      <c r="B235">
        <v>50</v>
      </c>
      <c r="C235">
        <v>1</v>
      </c>
      <c r="D235">
        <v>1008.0864800000001</v>
      </c>
      <c r="E235">
        <v>6.3879099999999998</v>
      </c>
      <c r="F235">
        <v>12</v>
      </c>
    </row>
    <row r="236" spans="1:6">
      <c r="A236" t="s">
        <v>1</v>
      </c>
      <c r="B236">
        <v>50</v>
      </c>
      <c r="C236">
        <v>1</v>
      </c>
      <c r="D236">
        <v>1001.66922</v>
      </c>
      <c r="E236">
        <v>6.3700299999999999</v>
      </c>
      <c r="F236">
        <v>12</v>
      </c>
    </row>
    <row r="237" spans="1:6">
      <c r="A237" t="s">
        <v>1</v>
      </c>
      <c r="B237">
        <v>50</v>
      </c>
      <c r="C237">
        <v>1</v>
      </c>
      <c r="D237">
        <v>1005.04023</v>
      </c>
      <c r="E237">
        <v>6.8268399999999998</v>
      </c>
      <c r="F237">
        <v>13</v>
      </c>
    </row>
    <row r="238" spans="1:6">
      <c r="A238" t="s">
        <v>1</v>
      </c>
      <c r="B238">
        <v>50</v>
      </c>
      <c r="C238">
        <v>1</v>
      </c>
      <c r="D238">
        <v>1004.15466</v>
      </c>
      <c r="E238">
        <v>6.8404999999999996</v>
      </c>
      <c r="F238">
        <v>13</v>
      </c>
    </row>
    <row r="239" spans="1:6">
      <c r="A239" t="s">
        <v>1</v>
      </c>
      <c r="B239">
        <v>50</v>
      </c>
      <c r="C239">
        <v>1</v>
      </c>
      <c r="D239">
        <v>1009.8546</v>
      </c>
      <c r="E239">
        <v>6.3874500000000003</v>
      </c>
      <c r="F239">
        <v>12</v>
      </c>
    </row>
    <row r="240" spans="1:6">
      <c r="A240" t="s">
        <v>1</v>
      </c>
      <c r="B240">
        <v>50</v>
      </c>
      <c r="C240">
        <v>1</v>
      </c>
      <c r="D240">
        <v>1003.78973</v>
      </c>
      <c r="E240">
        <v>6.8520799999999999</v>
      </c>
      <c r="F240">
        <v>13</v>
      </c>
    </row>
    <row r="241" spans="1:6">
      <c r="A241" t="s">
        <v>1</v>
      </c>
      <c r="B241">
        <v>100</v>
      </c>
      <c r="C241">
        <v>0.4</v>
      </c>
      <c r="D241">
        <v>1830.1073699999999</v>
      </c>
      <c r="E241">
        <v>10.176970000000001</v>
      </c>
      <c r="F241">
        <v>5</v>
      </c>
    </row>
    <row r="242" spans="1:6">
      <c r="A242" t="s">
        <v>1</v>
      </c>
      <c r="B242">
        <v>100</v>
      </c>
      <c r="C242">
        <v>0.4</v>
      </c>
      <c r="D242">
        <v>1837.9655700000001</v>
      </c>
      <c r="E242">
        <v>10.090170000000001</v>
      </c>
      <c r="F242">
        <v>5</v>
      </c>
    </row>
    <row r="243" spans="1:6">
      <c r="A243" t="s">
        <v>1</v>
      </c>
      <c r="B243">
        <v>100</v>
      </c>
      <c r="C243">
        <v>0.4</v>
      </c>
      <c r="D243">
        <v>1815.9873600000001</v>
      </c>
      <c r="E243">
        <v>11.579739999999999</v>
      </c>
      <c r="F243">
        <v>6</v>
      </c>
    </row>
    <row r="244" spans="1:6">
      <c r="A244" t="s">
        <v>1</v>
      </c>
      <c r="B244">
        <v>100</v>
      </c>
      <c r="C244">
        <v>0.4</v>
      </c>
      <c r="D244">
        <v>1822.8407299999999</v>
      </c>
      <c r="E244">
        <v>10.08694</v>
      </c>
      <c r="F244">
        <v>5</v>
      </c>
    </row>
    <row r="245" spans="1:6">
      <c r="A245" t="s">
        <v>1</v>
      </c>
      <c r="B245">
        <v>100</v>
      </c>
      <c r="C245">
        <v>0.4</v>
      </c>
      <c r="D245">
        <v>1813.0259599999999</v>
      </c>
      <c r="E245">
        <v>11.54359</v>
      </c>
      <c r="F245">
        <v>6</v>
      </c>
    </row>
    <row r="246" spans="1:6">
      <c r="A246" t="s">
        <v>1</v>
      </c>
      <c r="B246">
        <v>100</v>
      </c>
      <c r="C246">
        <v>0.4</v>
      </c>
      <c r="D246">
        <v>1818.3615199999999</v>
      </c>
      <c r="E246">
        <v>10.05054</v>
      </c>
      <c r="F246">
        <v>5</v>
      </c>
    </row>
    <row r="247" spans="1:6">
      <c r="A247" t="s">
        <v>1</v>
      </c>
      <c r="B247">
        <v>100</v>
      </c>
      <c r="C247">
        <v>0.4</v>
      </c>
      <c r="D247">
        <v>1826.8333</v>
      </c>
      <c r="E247">
        <v>10.04505</v>
      </c>
      <c r="F247">
        <v>5</v>
      </c>
    </row>
    <row r="248" spans="1:6">
      <c r="A248" t="s">
        <v>1</v>
      </c>
      <c r="B248">
        <v>100</v>
      </c>
      <c r="C248">
        <v>0.4</v>
      </c>
      <c r="D248">
        <v>1826.4074499999999</v>
      </c>
      <c r="E248">
        <v>10.038</v>
      </c>
      <c r="F248">
        <v>5</v>
      </c>
    </row>
    <row r="249" spans="1:6">
      <c r="A249" t="s">
        <v>1</v>
      </c>
      <c r="B249">
        <v>100</v>
      </c>
      <c r="C249">
        <v>0.4</v>
      </c>
      <c r="D249">
        <v>1823.9547399999999</v>
      </c>
      <c r="E249">
        <v>10.08037</v>
      </c>
      <c r="F249">
        <v>5</v>
      </c>
    </row>
    <row r="250" spans="1:6">
      <c r="A250" t="s">
        <v>1</v>
      </c>
      <c r="B250">
        <v>100</v>
      </c>
      <c r="C250">
        <v>0.4</v>
      </c>
      <c r="D250">
        <v>1829.7619099999999</v>
      </c>
      <c r="E250">
        <v>10.036479999999999</v>
      </c>
      <c r="F250">
        <v>5</v>
      </c>
    </row>
    <row r="251" spans="1:6">
      <c r="A251" t="s">
        <v>1</v>
      </c>
      <c r="B251">
        <v>100</v>
      </c>
      <c r="C251">
        <v>0.7</v>
      </c>
      <c r="D251">
        <v>1766.4255599999999</v>
      </c>
      <c r="E251">
        <v>15.234069999999999</v>
      </c>
      <c r="F251">
        <v>8</v>
      </c>
    </row>
    <row r="252" spans="1:6">
      <c r="A252" t="s">
        <v>1</v>
      </c>
      <c r="B252">
        <v>100</v>
      </c>
      <c r="C252">
        <v>0.7</v>
      </c>
      <c r="D252">
        <v>1773.3652099999999</v>
      </c>
      <c r="E252">
        <v>15.282629999999999</v>
      </c>
      <c r="F252">
        <v>8</v>
      </c>
    </row>
    <row r="253" spans="1:6">
      <c r="A253" t="s">
        <v>1</v>
      </c>
      <c r="B253">
        <v>100</v>
      </c>
      <c r="C253">
        <v>0.7</v>
      </c>
      <c r="D253">
        <v>1762.89993</v>
      </c>
      <c r="E253">
        <v>15.30355</v>
      </c>
      <c r="F253">
        <v>8</v>
      </c>
    </row>
    <row r="254" spans="1:6">
      <c r="A254" t="s">
        <v>1</v>
      </c>
      <c r="B254">
        <v>100</v>
      </c>
      <c r="C254">
        <v>0.7</v>
      </c>
      <c r="D254">
        <v>1762.2544700000001</v>
      </c>
      <c r="E254">
        <v>15.235060000000001</v>
      </c>
      <c r="F254">
        <v>8</v>
      </c>
    </row>
    <row r="255" spans="1:6">
      <c r="A255" t="s">
        <v>1</v>
      </c>
      <c r="B255">
        <v>100</v>
      </c>
      <c r="C255">
        <v>0.7</v>
      </c>
      <c r="D255">
        <v>1771.31907</v>
      </c>
      <c r="E255">
        <v>15.18413</v>
      </c>
      <c r="F255">
        <v>8</v>
      </c>
    </row>
    <row r="256" spans="1:6">
      <c r="A256" t="s">
        <v>1</v>
      </c>
      <c r="B256">
        <v>100</v>
      </c>
      <c r="C256">
        <v>0.7</v>
      </c>
      <c r="D256">
        <v>1770.56818</v>
      </c>
      <c r="E256">
        <v>15.332710000000001</v>
      </c>
      <c r="F256">
        <v>8</v>
      </c>
    </row>
    <row r="257" spans="1:6">
      <c r="A257" t="s">
        <v>1</v>
      </c>
      <c r="B257">
        <v>100</v>
      </c>
      <c r="C257">
        <v>0.7</v>
      </c>
      <c r="D257">
        <v>1770.07248</v>
      </c>
      <c r="E257">
        <v>15.321070000000001</v>
      </c>
      <c r="F257">
        <v>8</v>
      </c>
    </row>
    <row r="258" spans="1:6">
      <c r="A258" t="s">
        <v>1</v>
      </c>
      <c r="B258">
        <v>100</v>
      </c>
      <c r="C258">
        <v>0.7</v>
      </c>
      <c r="D258">
        <v>1767.96452</v>
      </c>
      <c r="E258">
        <v>15.346830000000001</v>
      </c>
      <c r="F258">
        <v>8</v>
      </c>
    </row>
    <row r="259" spans="1:6">
      <c r="A259" t="s">
        <v>1</v>
      </c>
      <c r="B259">
        <v>100</v>
      </c>
      <c r="C259">
        <v>0.7</v>
      </c>
      <c r="D259">
        <v>1775.00675</v>
      </c>
      <c r="E259">
        <v>15.3201</v>
      </c>
      <c r="F259">
        <v>8</v>
      </c>
    </row>
    <row r="260" spans="1:6">
      <c r="A260" t="s">
        <v>1</v>
      </c>
      <c r="B260">
        <v>100</v>
      </c>
      <c r="C260">
        <v>0.7</v>
      </c>
      <c r="D260">
        <v>1775.4133300000001</v>
      </c>
      <c r="E260">
        <v>15.31551</v>
      </c>
      <c r="F260">
        <v>8</v>
      </c>
    </row>
    <row r="261" spans="1:6">
      <c r="A261" t="s">
        <v>1</v>
      </c>
      <c r="B261">
        <v>100</v>
      </c>
      <c r="C261">
        <v>1</v>
      </c>
      <c r="D261">
        <v>1758.08395</v>
      </c>
      <c r="E261">
        <v>20.394950000000001</v>
      </c>
      <c r="F261">
        <v>11</v>
      </c>
    </row>
    <row r="262" spans="1:6">
      <c r="A262" t="s">
        <v>1</v>
      </c>
      <c r="B262">
        <v>100</v>
      </c>
      <c r="C262">
        <v>1</v>
      </c>
      <c r="D262">
        <v>1763.8119200000001</v>
      </c>
      <c r="E262">
        <v>20.641179999999999</v>
      </c>
      <c r="F262">
        <v>11</v>
      </c>
    </row>
    <row r="263" spans="1:6">
      <c r="A263" t="s">
        <v>1</v>
      </c>
      <c r="B263">
        <v>100</v>
      </c>
      <c r="C263">
        <v>1</v>
      </c>
      <c r="D263">
        <v>1758.73361</v>
      </c>
      <c r="E263">
        <v>20.531130000000001</v>
      </c>
      <c r="F263">
        <v>11</v>
      </c>
    </row>
    <row r="264" spans="1:6">
      <c r="A264" t="s">
        <v>1</v>
      </c>
      <c r="B264">
        <v>100</v>
      </c>
      <c r="C264">
        <v>1</v>
      </c>
      <c r="D264">
        <v>1771.1795300000001</v>
      </c>
      <c r="E264">
        <v>20.675450000000001</v>
      </c>
      <c r="F264">
        <v>11</v>
      </c>
    </row>
    <row r="265" spans="1:6">
      <c r="A265" t="s">
        <v>1</v>
      </c>
      <c r="B265">
        <v>100</v>
      </c>
      <c r="C265">
        <v>1</v>
      </c>
      <c r="D265">
        <v>1759.5055500000001</v>
      </c>
      <c r="E265">
        <v>20.440380000000001</v>
      </c>
      <c r="F265">
        <v>11</v>
      </c>
    </row>
    <row r="266" spans="1:6">
      <c r="A266" t="s">
        <v>1</v>
      </c>
      <c r="B266">
        <v>100</v>
      </c>
      <c r="C266">
        <v>1</v>
      </c>
      <c r="D266">
        <v>1760.51376</v>
      </c>
      <c r="E266">
        <v>20.494230000000002</v>
      </c>
      <c r="F266">
        <v>11</v>
      </c>
    </row>
    <row r="267" spans="1:6">
      <c r="A267" t="s">
        <v>1</v>
      </c>
      <c r="B267">
        <v>100</v>
      </c>
      <c r="C267">
        <v>1</v>
      </c>
      <c r="D267">
        <v>1765.20371</v>
      </c>
      <c r="E267">
        <v>22.241769999999999</v>
      </c>
      <c r="F267">
        <v>12</v>
      </c>
    </row>
    <row r="268" spans="1:6">
      <c r="A268" t="s">
        <v>1</v>
      </c>
      <c r="B268">
        <v>100</v>
      </c>
      <c r="C268">
        <v>1</v>
      </c>
      <c r="D268">
        <v>1763.5403100000001</v>
      </c>
      <c r="E268">
        <v>20.673549999999999</v>
      </c>
      <c r="F268">
        <v>11</v>
      </c>
    </row>
    <row r="269" spans="1:6">
      <c r="A269" t="s">
        <v>1</v>
      </c>
      <c r="B269">
        <v>100</v>
      </c>
      <c r="C269">
        <v>1</v>
      </c>
      <c r="D269">
        <v>1764.6828499999999</v>
      </c>
      <c r="E269">
        <v>22.221969999999999</v>
      </c>
      <c r="F269">
        <v>12</v>
      </c>
    </row>
    <row r="270" spans="1:6">
      <c r="A270" t="s">
        <v>1</v>
      </c>
      <c r="B270">
        <v>100</v>
      </c>
      <c r="C270">
        <v>1</v>
      </c>
      <c r="D270">
        <v>1759.6146000000001</v>
      </c>
      <c r="E270">
        <v>20.558979999999998</v>
      </c>
      <c r="F270">
        <v>11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1.0218799999999999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1.0303599999999999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1.01711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1.02546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1.0101199999999999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1.01796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1.0411999999999999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1.01691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1.03495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1.03949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1.6493800000000001</v>
      </c>
      <c r="F281">
        <v>8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1.6593899999999999</v>
      </c>
      <c r="F282">
        <v>8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1.6254900000000001</v>
      </c>
      <c r="F283">
        <v>8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1.6333</v>
      </c>
      <c r="F284">
        <v>8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1.6304399999999999</v>
      </c>
      <c r="F285">
        <v>8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1.63185</v>
      </c>
      <c r="F286">
        <v>8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1.65944</v>
      </c>
      <c r="F287">
        <v>8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1.6432800000000001</v>
      </c>
      <c r="F288">
        <v>8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1.6306400000000001</v>
      </c>
      <c r="F289">
        <v>8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1.6272899999999999</v>
      </c>
      <c r="F290">
        <v>8</v>
      </c>
    </row>
    <row r="291" spans="1:6">
      <c r="A291" t="s">
        <v>0</v>
      </c>
      <c r="B291">
        <v>25</v>
      </c>
      <c r="C291">
        <v>1</v>
      </c>
      <c r="D291">
        <v>28.514099999999999</v>
      </c>
      <c r="E291">
        <v>2.2079800000000001</v>
      </c>
      <c r="F291">
        <v>11</v>
      </c>
    </row>
    <row r="292" spans="1:6">
      <c r="A292" t="s">
        <v>0</v>
      </c>
      <c r="B292">
        <v>25</v>
      </c>
      <c r="C292">
        <v>1</v>
      </c>
      <c r="D292">
        <v>28.514099999999999</v>
      </c>
      <c r="E292">
        <v>2.2245400000000002</v>
      </c>
      <c r="F292">
        <v>11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2.28809</v>
      </c>
      <c r="F293">
        <v>11</v>
      </c>
    </row>
    <row r="294" spans="1:6">
      <c r="A294" t="s">
        <v>0</v>
      </c>
      <c r="B294">
        <v>25</v>
      </c>
      <c r="C294">
        <v>1</v>
      </c>
      <c r="D294">
        <v>28.546240000000001</v>
      </c>
      <c r="E294">
        <v>2.2351800000000002</v>
      </c>
      <c r="F294">
        <v>11</v>
      </c>
    </row>
    <row r="295" spans="1:6">
      <c r="A295" t="s">
        <v>0</v>
      </c>
      <c r="B295">
        <v>25</v>
      </c>
      <c r="C295">
        <v>1</v>
      </c>
      <c r="D295">
        <v>28.504480000000001</v>
      </c>
      <c r="E295">
        <v>2.2119</v>
      </c>
      <c r="F295">
        <v>11</v>
      </c>
    </row>
    <row r="296" spans="1:6">
      <c r="A296" t="s">
        <v>0</v>
      </c>
      <c r="B296">
        <v>25</v>
      </c>
      <c r="C296">
        <v>1</v>
      </c>
      <c r="D296">
        <v>28.594360000000002</v>
      </c>
      <c r="E296">
        <v>2.2138800000000001</v>
      </c>
      <c r="F296">
        <v>11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2.2618299999999998</v>
      </c>
      <c r="F297">
        <v>11</v>
      </c>
    </row>
    <row r="298" spans="1:6">
      <c r="A298" t="s">
        <v>0</v>
      </c>
      <c r="B298">
        <v>25</v>
      </c>
      <c r="C298">
        <v>1</v>
      </c>
      <c r="D298">
        <v>28.546620000000001</v>
      </c>
      <c r="E298">
        <v>2.2848099999999998</v>
      </c>
      <c r="F298">
        <v>11</v>
      </c>
    </row>
    <row r="299" spans="1:6">
      <c r="A299" t="s">
        <v>0</v>
      </c>
      <c r="B299">
        <v>25</v>
      </c>
      <c r="C299">
        <v>1</v>
      </c>
      <c r="D299">
        <v>28.587009999999999</v>
      </c>
      <c r="E299">
        <v>2.2648199999999998</v>
      </c>
      <c r="F299">
        <v>11</v>
      </c>
    </row>
    <row r="300" spans="1:6">
      <c r="A300" t="s">
        <v>0</v>
      </c>
      <c r="B300">
        <v>25</v>
      </c>
      <c r="C300">
        <v>1</v>
      </c>
      <c r="D300">
        <v>28.504100000000001</v>
      </c>
      <c r="E300">
        <v>2.2664300000000002</v>
      </c>
      <c r="F300">
        <v>11</v>
      </c>
    </row>
    <row r="301" spans="1:6">
      <c r="A301" t="s">
        <v>0</v>
      </c>
      <c r="B301">
        <v>50</v>
      </c>
      <c r="C301">
        <v>0.4</v>
      </c>
      <c r="D301">
        <v>56.911659999999998</v>
      </c>
      <c r="E301">
        <v>3.0749900000000001</v>
      </c>
      <c r="F301">
        <v>5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3.0697700000000001</v>
      </c>
      <c r="F302">
        <v>5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3.0860699999999999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3.1090499999999999</v>
      </c>
      <c r="F304">
        <v>5</v>
      </c>
    </row>
    <row r="305" spans="1:6">
      <c r="A305" t="s">
        <v>0</v>
      </c>
      <c r="B305">
        <v>50</v>
      </c>
      <c r="C305">
        <v>0.4</v>
      </c>
      <c r="D305">
        <v>56.821339999999999</v>
      </c>
      <c r="E305">
        <v>3.0478700000000001</v>
      </c>
      <c r="F305">
        <v>5</v>
      </c>
    </row>
    <row r="306" spans="1:6">
      <c r="A306" t="s">
        <v>0</v>
      </c>
      <c r="B306">
        <v>50</v>
      </c>
      <c r="C306">
        <v>0.4</v>
      </c>
      <c r="D306">
        <v>56.782510000000002</v>
      </c>
      <c r="E306">
        <v>3.0689000000000002</v>
      </c>
      <c r="F306">
        <v>5</v>
      </c>
    </row>
    <row r="307" spans="1:6">
      <c r="A307" t="s">
        <v>0</v>
      </c>
      <c r="B307">
        <v>50</v>
      </c>
      <c r="C307">
        <v>0.4</v>
      </c>
      <c r="D307">
        <v>56.861339999999998</v>
      </c>
      <c r="E307">
        <v>3.0412599999999999</v>
      </c>
      <c r="F307">
        <v>5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3.03565</v>
      </c>
      <c r="F308">
        <v>5</v>
      </c>
    </row>
    <row r="309" spans="1:6">
      <c r="A309" t="s">
        <v>0</v>
      </c>
      <c r="B309">
        <v>50</v>
      </c>
      <c r="C309">
        <v>0.4</v>
      </c>
      <c r="D309">
        <v>56.821339999999999</v>
      </c>
      <c r="E309">
        <v>3.0537700000000001</v>
      </c>
      <c r="F309">
        <v>5</v>
      </c>
    </row>
    <row r="310" spans="1:6">
      <c r="A310" t="s">
        <v>0</v>
      </c>
      <c r="B310">
        <v>50</v>
      </c>
      <c r="C310">
        <v>0.4</v>
      </c>
      <c r="D310">
        <v>56.60134</v>
      </c>
      <c r="E310">
        <v>3.0855299999999999</v>
      </c>
      <c r="F310">
        <v>5</v>
      </c>
    </row>
    <row r="311" spans="1:6">
      <c r="A311" t="s">
        <v>0</v>
      </c>
      <c r="B311">
        <v>50</v>
      </c>
      <c r="C311">
        <v>0.7</v>
      </c>
      <c r="D311">
        <v>53.645000000000003</v>
      </c>
      <c r="E311">
        <v>6.4929699999999997</v>
      </c>
      <c r="F311">
        <v>12</v>
      </c>
    </row>
    <row r="312" spans="1:6">
      <c r="A312" t="s">
        <v>0</v>
      </c>
      <c r="B312">
        <v>50</v>
      </c>
      <c r="C312">
        <v>0.7</v>
      </c>
      <c r="D312">
        <v>53.504980000000003</v>
      </c>
      <c r="E312">
        <v>6.4976000000000003</v>
      </c>
      <c r="F312">
        <v>12</v>
      </c>
    </row>
    <row r="313" spans="1:6">
      <c r="A313" t="s">
        <v>0</v>
      </c>
      <c r="B313">
        <v>50</v>
      </c>
      <c r="C313">
        <v>0.7</v>
      </c>
      <c r="D313">
        <v>53.445830000000001</v>
      </c>
      <c r="E313">
        <v>6.4343399999999997</v>
      </c>
      <c r="F313">
        <v>12</v>
      </c>
    </row>
    <row r="314" spans="1:6">
      <c r="A314" t="s">
        <v>0</v>
      </c>
      <c r="B314">
        <v>50</v>
      </c>
      <c r="C314">
        <v>0.7</v>
      </c>
      <c r="D314">
        <v>54.004980000000003</v>
      </c>
      <c r="E314">
        <v>6.4873799999999999</v>
      </c>
      <c r="F314">
        <v>12</v>
      </c>
    </row>
    <row r="315" spans="1:6">
      <c r="A315" t="s">
        <v>0</v>
      </c>
      <c r="B315">
        <v>50</v>
      </c>
      <c r="C315">
        <v>0.7</v>
      </c>
      <c r="D315">
        <v>53.59498</v>
      </c>
      <c r="E315">
        <v>6.51302</v>
      </c>
      <c r="F315">
        <v>12</v>
      </c>
    </row>
    <row r="316" spans="1:6">
      <c r="A316" t="s">
        <v>0</v>
      </c>
      <c r="B316">
        <v>50</v>
      </c>
      <c r="C316">
        <v>0.7</v>
      </c>
      <c r="D316">
        <v>53.59498</v>
      </c>
      <c r="E316">
        <v>6.5082599999999999</v>
      </c>
      <c r="F316">
        <v>12</v>
      </c>
    </row>
    <row r="317" spans="1:6">
      <c r="A317" t="s">
        <v>0</v>
      </c>
      <c r="B317">
        <v>50</v>
      </c>
      <c r="C317">
        <v>0.7</v>
      </c>
      <c r="D317">
        <v>53.546779999999998</v>
      </c>
      <c r="E317">
        <v>6.41709</v>
      </c>
      <c r="F317">
        <v>12</v>
      </c>
    </row>
    <row r="318" spans="1:6">
      <c r="A318" t="s">
        <v>0</v>
      </c>
      <c r="B318">
        <v>50</v>
      </c>
      <c r="C318">
        <v>0.7</v>
      </c>
      <c r="D318">
        <v>55.634410000000003</v>
      </c>
      <c r="E318">
        <v>6.4534599999999998</v>
      </c>
      <c r="F318">
        <v>12</v>
      </c>
    </row>
    <row r="319" spans="1:6">
      <c r="A319" t="s">
        <v>0</v>
      </c>
      <c r="B319">
        <v>50</v>
      </c>
      <c r="C319">
        <v>0.7</v>
      </c>
      <c r="D319">
        <v>53.644979999999997</v>
      </c>
      <c r="E319">
        <v>6.5157100000000003</v>
      </c>
      <c r="F319">
        <v>12</v>
      </c>
    </row>
    <row r="320" spans="1:6">
      <c r="A320" t="s">
        <v>0</v>
      </c>
      <c r="B320">
        <v>50</v>
      </c>
      <c r="C320">
        <v>0.7</v>
      </c>
      <c r="D320">
        <v>53.55498</v>
      </c>
      <c r="E320">
        <v>6.4810100000000004</v>
      </c>
      <c r="F320">
        <v>12</v>
      </c>
    </row>
    <row r="321" spans="1:6">
      <c r="A321" t="s">
        <v>0</v>
      </c>
      <c r="B321">
        <v>50</v>
      </c>
      <c r="C321">
        <v>1</v>
      </c>
      <c r="D321">
        <v>53.427489999999999</v>
      </c>
      <c r="E321">
        <v>9.6317400000000006</v>
      </c>
      <c r="F321">
        <v>18</v>
      </c>
    </row>
    <row r="322" spans="1:6">
      <c r="A322" t="s">
        <v>0</v>
      </c>
      <c r="B322">
        <v>50</v>
      </c>
      <c r="C322">
        <v>1</v>
      </c>
      <c r="D322">
        <v>53.497489999999999</v>
      </c>
      <c r="E322">
        <v>9.6272599999999997</v>
      </c>
      <c r="F322">
        <v>18</v>
      </c>
    </row>
    <row r="323" spans="1:6">
      <c r="A323" t="s">
        <v>0</v>
      </c>
      <c r="B323">
        <v>50</v>
      </c>
      <c r="C323">
        <v>1</v>
      </c>
      <c r="D323">
        <v>53.377490000000002</v>
      </c>
      <c r="E323">
        <v>9.6228499999999997</v>
      </c>
      <c r="F323">
        <v>18</v>
      </c>
    </row>
    <row r="324" spans="1:6">
      <c r="A324" t="s">
        <v>0</v>
      </c>
      <c r="B324">
        <v>50</v>
      </c>
      <c r="C324">
        <v>1</v>
      </c>
      <c r="D324">
        <v>53.327489999999997</v>
      </c>
      <c r="E324">
        <v>9.71265</v>
      </c>
      <c r="F324">
        <v>18</v>
      </c>
    </row>
    <row r="325" spans="1:6">
      <c r="A325" t="s">
        <v>0</v>
      </c>
      <c r="B325">
        <v>50</v>
      </c>
      <c r="C325">
        <v>1</v>
      </c>
      <c r="D325">
        <v>53.45749</v>
      </c>
      <c r="E325">
        <v>9.66418</v>
      </c>
      <c r="F325">
        <v>18</v>
      </c>
    </row>
    <row r="326" spans="1:6">
      <c r="A326" t="s">
        <v>0</v>
      </c>
      <c r="B326">
        <v>50</v>
      </c>
      <c r="C326">
        <v>1</v>
      </c>
      <c r="D326">
        <v>53.447490000000002</v>
      </c>
      <c r="E326">
        <v>9.6778300000000002</v>
      </c>
      <c r="F326">
        <v>18</v>
      </c>
    </row>
    <row r="327" spans="1:6">
      <c r="A327" t="s">
        <v>0</v>
      </c>
      <c r="B327">
        <v>50</v>
      </c>
      <c r="C327">
        <v>1</v>
      </c>
      <c r="D327">
        <v>53.477490000000003</v>
      </c>
      <c r="E327">
        <v>9.5709599999999995</v>
      </c>
      <c r="F327">
        <v>18</v>
      </c>
    </row>
    <row r="328" spans="1:6">
      <c r="A328" t="s">
        <v>0</v>
      </c>
      <c r="B328">
        <v>50</v>
      </c>
      <c r="C328">
        <v>1</v>
      </c>
      <c r="D328">
        <v>53.197490000000002</v>
      </c>
      <c r="E328">
        <v>9.6746499999999997</v>
      </c>
      <c r="F328">
        <v>18</v>
      </c>
    </row>
    <row r="329" spans="1:6">
      <c r="A329" t="s">
        <v>0</v>
      </c>
      <c r="B329">
        <v>50</v>
      </c>
      <c r="C329">
        <v>1</v>
      </c>
      <c r="D329">
        <v>53.357489999999999</v>
      </c>
      <c r="E329">
        <v>9.5528300000000002</v>
      </c>
      <c r="F329">
        <v>18</v>
      </c>
    </row>
    <row r="330" spans="1:6">
      <c r="A330" t="s">
        <v>0</v>
      </c>
      <c r="B330">
        <v>50</v>
      </c>
      <c r="C330">
        <v>1</v>
      </c>
      <c r="D330">
        <v>53.427489999999999</v>
      </c>
      <c r="E330">
        <v>9.7152799999999999</v>
      </c>
      <c r="F330">
        <v>18</v>
      </c>
    </row>
    <row r="331" spans="1:6">
      <c r="A331" t="s">
        <v>0</v>
      </c>
      <c r="B331">
        <v>100</v>
      </c>
      <c r="C331">
        <v>0.4</v>
      </c>
      <c r="D331">
        <v>148.27080000000001</v>
      </c>
      <c r="E331">
        <v>10.26065</v>
      </c>
      <c r="F331">
        <v>5</v>
      </c>
    </row>
    <row r="332" spans="1:6">
      <c r="A332" t="s">
        <v>0</v>
      </c>
      <c r="B332">
        <v>100</v>
      </c>
      <c r="C332">
        <v>0.4</v>
      </c>
      <c r="D332">
        <v>148.29747</v>
      </c>
      <c r="E332">
        <v>10.34402</v>
      </c>
      <c r="F332">
        <v>5</v>
      </c>
    </row>
    <row r="333" spans="1:6">
      <c r="A333" t="s">
        <v>0</v>
      </c>
      <c r="B333">
        <v>100</v>
      </c>
      <c r="C333">
        <v>0.4</v>
      </c>
      <c r="D333">
        <v>148.17753999999999</v>
      </c>
      <c r="E333">
        <v>10.306430000000001</v>
      </c>
      <c r="F333">
        <v>5</v>
      </c>
    </row>
    <row r="334" spans="1:6">
      <c r="A334" t="s">
        <v>0</v>
      </c>
      <c r="B334">
        <v>100</v>
      </c>
      <c r="C334">
        <v>0.4</v>
      </c>
      <c r="D334">
        <v>148.32163</v>
      </c>
      <c r="E334">
        <v>10.260540000000001</v>
      </c>
      <c r="F334">
        <v>5</v>
      </c>
    </row>
    <row r="335" spans="1:6">
      <c r="A335" t="s">
        <v>0</v>
      </c>
      <c r="B335">
        <v>100</v>
      </c>
      <c r="C335">
        <v>0.4</v>
      </c>
      <c r="D335">
        <v>148.25414000000001</v>
      </c>
      <c r="E335">
        <v>10.33644</v>
      </c>
      <c r="F335">
        <v>5</v>
      </c>
    </row>
    <row r="336" spans="1:6">
      <c r="A336" t="s">
        <v>0</v>
      </c>
      <c r="B336">
        <v>100</v>
      </c>
      <c r="C336">
        <v>0.4</v>
      </c>
      <c r="D336">
        <v>148.25163000000001</v>
      </c>
      <c r="E336">
        <v>10.339700000000001</v>
      </c>
      <c r="F336">
        <v>5</v>
      </c>
    </row>
    <row r="337" spans="1:6">
      <c r="A337" t="s">
        <v>0</v>
      </c>
      <c r="B337">
        <v>100</v>
      </c>
      <c r="C337">
        <v>0.4</v>
      </c>
      <c r="D337">
        <v>148.23414</v>
      </c>
      <c r="E337">
        <v>10.267709999999999</v>
      </c>
      <c r="F337">
        <v>5</v>
      </c>
    </row>
    <row r="338" spans="1:6">
      <c r="A338" t="s">
        <v>0</v>
      </c>
      <c r="B338">
        <v>100</v>
      </c>
      <c r="C338">
        <v>0.4</v>
      </c>
      <c r="D338">
        <v>148.23747</v>
      </c>
      <c r="E338">
        <v>10.325559999999999</v>
      </c>
      <c r="F338">
        <v>5</v>
      </c>
    </row>
    <row r="339" spans="1:6">
      <c r="A339" t="s">
        <v>0</v>
      </c>
      <c r="B339">
        <v>100</v>
      </c>
      <c r="C339">
        <v>0.4</v>
      </c>
      <c r="D339">
        <v>148.22617</v>
      </c>
      <c r="E339">
        <v>10.310460000000001</v>
      </c>
      <c r="F339">
        <v>5</v>
      </c>
    </row>
    <row r="340" spans="1:6">
      <c r="A340" t="s">
        <v>0</v>
      </c>
      <c r="B340">
        <v>100</v>
      </c>
      <c r="C340">
        <v>0.4</v>
      </c>
      <c r="D340">
        <v>148.21163000000001</v>
      </c>
      <c r="E340">
        <v>10.248849999999999</v>
      </c>
      <c r="F340">
        <v>5</v>
      </c>
    </row>
    <row r="341" spans="1:6">
      <c r="A341" t="s">
        <v>0</v>
      </c>
      <c r="B341">
        <v>100</v>
      </c>
      <c r="C341">
        <v>0.7</v>
      </c>
      <c r="D341">
        <v>107.80329999999999</v>
      </c>
      <c r="E341">
        <v>19.0442</v>
      </c>
      <c r="F341">
        <v>10</v>
      </c>
    </row>
    <row r="342" spans="1:6">
      <c r="A342" t="s">
        <v>0</v>
      </c>
      <c r="B342">
        <v>100</v>
      </c>
      <c r="C342">
        <v>0.7</v>
      </c>
      <c r="D342">
        <v>107.85753</v>
      </c>
      <c r="E342">
        <v>19.142119999999998</v>
      </c>
      <c r="F342">
        <v>10</v>
      </c>
    </row>
    <row r="343" spans="1:6">
      <c r="A343" t="s">
        <v>0</v>
      </c>
      <c r="B343">
        <v>100</v>
      </c>
      <c r="C343">
        <v>0.7</v>
      </c>
      <c r="D343">
        <v>107.84468</v>
      </c>
      <c r="E343">
        <v>19.026289999999999</v>
      </c>
      <c r="F343">
        <v>10</v>
      </c>
    </row>
    <row r="344" spans="1:6">
      <c r="A344" t="s">
        <v>0</v>
      </c>
      <c r="B344">
        <v>100</v>
      </c>
      <c r="C344">
        <v>0.7</v>
      </c>
      <c r="D344">
        <v>107.78163000000001</v>
      </c>
      <c r="E344">
        <v>18.965710000000001</v>
      </c>
      <c r="F344">
        <v>10</v>
      </c>
    </row>
    <row r="345" spans="1:6">
      <c r="A345" t="s">
        <v>0</v>
      </c>
      <c r="B345">
        <v>100</v>
      </c>
      <c r="C345">
        <v>0.7</v>
      </c>
      <c r="D345">
        <v>107.78419</v>
      </c>
      <c r="E345">
        <v>19.03265</v>
      </c>
      <c r="F345">
        <v>10</v>
      </c>
    </row>
    <row r="346" spans="1:6">
      <c r="A346" t="s">
        <v>0</v>
      </c>
      <c r="B346">
        <v>100</v>
      </c>
      <c r="C346">
        <v>0.7</v>
      </c>
      <c r="D346">
        <v>107.84336999999999</v>
      </c>
      <c r="E346">
        <v>19.031230000000001</v>
      </c>
      <c r="F346">
        <v>10</v>
      </c>
    </row>
    <row r="347" spans="1:6">
      <c r="A347" t="s">
        <v>0</v>
      </c>
      <c r="B347">
        <v>100</v>
      </c>
      <c r="C347">
        <v>0.7</v>
      </c>
      <c r="D347">
        <v>107.75753</v>
      </c>
      <c r="E347">
        <v>19.074580000000001</v>
      </c>
      <c r="F347">
        <v>10</v>
      </c>
    </row>
    <row r="348" spans="1:6">
      <c r="A348" t="s">
        <v>0</v>
      </c>
      <c r="B348">
        <v>100</v>
      </c>
      <c r="C348">
        <v>0.7</v>
      </c>
      <c r="D348">
        <v>107.7967</v>
      </c>
      <c r="E348">
        <v>17.262080000000001</v>
      </c>
      <c r="F348">
        <v>9</v>
      </c>
    </row>
    <row r="349" spans="1:6">
      <c r="A349" t="s">
        <v>0</v>
      </c>
      <c r="B349">
        <v>100</v>
      </c>
      <c r="C349">
        <v>0.7</v>
      </c>
      <c r="D349">
        <v>107.74003</v>
      </c>
      <c r="E349">
        <v>19.035910000000001</v>
      </c>
      <c r="F349">
        <v>10</v>
      </c>
    </row>
    <row r="350" spans="1:6">
      <c r="A350" t="s">
        <v>0</v>
      </c>
      <c r="B350">
        <v>100</v>
      </c>
      <c r="C350">
        <v>0.7</v>
      </c>
      <c r="D350">
        <v>107.85169999999999</v>
      </c>
      <c r="E350">
        <v>18.94678</v>
      </c>
      <c r="F350">
        <v>10</v>
      </c>
    </row>
    <row r="351" spans="1:6">
      <c r="A351" t="s">
        <v>0</v>
      </c>
      <c r="B351">
        <v>100</v>
      </c>
      <c r="C351">
        <v>1</v>
      </c>
      <c r="D351">
        <v>103.96359</v>
      </c>
      <c r="E351">
        <v>25.608470000000001</v>
      </c>
      <c r="F351">
        <v>14</v>
      </c>
    </row>
    <row r="352" spans="1:6">
      <c r="A352" t="s">
        <v>0</v>
      </c>
      <c r="B352">
        <v>100</v>
      </c>
      <c r="C352">
        <v>1</v>
      </c>
      <c r="D352">
        <v>103.95837</v>
      </c>
      <c r="E352">
        <v>26.00142</v>
      </c>
      <c r="F352">
        <v>14</v>
      </c>
    </row>
    <row r="353" spans="1:6">
      <c r="A353" t="s">
        <v>0</v>
      </c>
      <c r="B353">
        <v>100</v>
      </c>
      <c r="C353">
        <v>1</v>
      </c>
      <c r="D353">
        <v>103.97257</v>
      </c>
      <c r="E353">
        <v>25.61994</v>
      </c>
      <c r="F353">
        <v>14</v>
      </c>
    </row>
    <row r="354" spans="1:6">
      <c r="A354" t="s">
        <v>0</v>
      </c>
      <c r="B354">
        <v>100</v>
      </c>
      <c r="C354">
        <v>1</v>
      </c>
      <c r="D354">
        <v>103.95419</v>
      </c>
      <c r="E354">
        <v>25.883929999999999</v>
      </c>
      <c r="F354">
        <v>14</v>
      </c>
    </row>
    <row r="355" spans="1:6">
      <c r="A355" t="s">
        <v>0</v>
      </c>
      <c r="B355">
        <v>100</v>
      </c>
      <c r="C355">
        <v>1</v>
      </c>
      <c r="D355">
        <v>104.00753</v>
      </c>
      <c r="E355">
        <v>25.897110000000001</v>
      </c>
      <c r="F355">
        <v>14</v>
      </c>
    </row>
    <row r="356" spans="1:6">
      <c r="A356" t="s">
        <v>0</v>
      </c>
      <c r="B356">
        <v>100</v>
      </c>
      <c r="C356">
        <v>1</v>
      </c>
      <c r="D356">
        <v>103.95793</v>
      </c>
      <c r="E356">
        <v>25.650980000000001</v>
      </c>
      <c r="F356">
        <v>14</v>
      </c>
    </row>
    <row r="357" spans="1:6">
      <c r="A357" t="s">
        <v>0</v>
      </c>
      <c r="B357">
        <v>100</v>
      </c>
      <c r="C357">
        <v>1</v>
      </c>
      <c r="D357">
        <v>103.98918999999999</v>
      </c>
      <c r="E357">
        <v>25.749490000000002</v>
      </c>
      <c r="F357">
        <v>14</v>
      </c>
    </row>
    <row r="358" spans="1:6">
      <c r="A358" t="s">
        <v>0</v>
      </c>
      <c r="B358">
        <v>100</v>
      </c>
      <c r="C358">
        <v>1</v>
      </c>
      <c r="D358">
        <v>103.91837</v>
      </c>
      <c r="E358">
        <v>25.719159999999999</v>
      </c>
      <c r="F358">
        <v>14</v>
      </c>
    </row>
    <row r="359" spans="1:6">
      <c r="A359" t="s">
        <v>0</v>
      </c>
      <c r="B359">
        <v>100</v>
      </c>
      <c r="C359">
        <v>1</v>
      </c>
      <c r="D359">
        <v>103.84502999999999</v>
      </c>
      <c r="E359">
        <v>25.54569</v>
      </c>
      <c r="F359">
        <v>14</v>
      </c>
    </row>
    <row r="360" spans="1:6">
      <c r="A360" t="s">
        <v>0</v>
      </c>
      <c r="B360">
        <v>100</v>
      </c>
      <c r="C360">
        <v>1</v>
      </c>
      <c r="D360">
        <v>103.93086</v>
      </c>
      <c r="E360">
        <v>25.707090000000001</v>
      </c>
      <c r="F360">
        <v>14</v>
      </c>
    </row>
    <row r="361" spans="1:6">
      <c r="A361" t="s">
        <v>0</v>
      </c>
      <c r="B361">
        <v>100</v>
      </c>
      <c r="C361">
        <v>1</v>
      </c>
      <c r="D361">
        <v>103.95919000000001</v>
      </c>
      <c r="E361">
        <v>25.8367</v>
      </c>
      <c r="F361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1.4944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1.52826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1.4941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1.47227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1.5358799999999999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1.4773400000000001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1.5061899999999999</v>
      </c>
      <c r="F7">
        <v>0</v>
      </c>
      <c r="H7" t="s">
        <v>80</v>
      </c>
      <c r="I7">
        <v>50</v>
      </c>
      <c r="J7">
        <v>1</v>
      </c>
      <c r="L7">
        <f t="shared" ca="1" si="2"/>
        <v>182.34583000000001</v>
      </c>
      <c r="M7">
        <f t="shared" ca="1" si="0"/>
        <v>183.19667000000001</v>
      </c>
      <c r="N7">
        <f t="shared" ca="1" si="0"/>
        <v>182.41004000000001</v>
      </c>
      <c r="O7">
        <f t="shared" ca="1" si="0"/>
        <v>182.34583000000001</v>
      </c>
      <c r="P7">
        <f t="shared" ca="1" si="0"/>
        <v>182.34269</v>
      </c>
      <c r="Q7">
        <f t="shared" ca="1" si="0"/>
        <v>182.34583000000001</v>
      </c>
      <c r="R7">
        <f t="shared" ca="1" si="0"/>
        <v>181.5967</v>
      </c>
      <c r="S7">
        <f t="shared" ca="1" si="0"/>
        <v>182.59916000000001</v>
      </c>
      <c r="T7">
        <f t="shared" ca="1" si="0"/>
        <v>182.83667</v>
      </c>
      <c r="U7">
        <f t="shared" ca="1" si="0"/>
        <v>182.51284999999999</v>
      </c>
      <c r="W7">
        <f ca="1">总!E7</f>
        <v>180.05338</v>
      </c>
      <c r="Y7">
        <f t="shared" ca="1" si="3"/>
        <v>1.2732057570927035E-2</v>
      </c>
      <c r="Z7">
        <f t="shared" ca="1" si="1"/>
        <v>1.745754509023939E-2</v>
      </c>
      <c r="AA7">
        <f t="shared" ca="1" si="1"/>
        <v>1.3088674036555187E-2</v>
      </c>
      <c r="AB7">
        <f t="shared" ca="1" si="1"/>
        <v>1.2732057570927035E-2</v>
      </c>
      <c r="AC7">
        <f t="shared" ca="1" si="1"/>
        <v>1.2714618298195793E-2</v>
      </c>
      <c r="AD7">
        <f t="shared" ca="1" si="1"/>
        <v>1.2732057570927035E-2</v>
      </c>
      <c r="AE7">
        <f t="shared" ca="1" si="1"/>
        <v>8.5714580864852084E-3</v>
      </c>
      <c r="AF7">
        <f t="shared" ca="1" si="1"/>
        <v>1.4139029214558525E-2</v>
      </c>
      <c r="AG7">
        <f t="shared" ca="1" si="1"/>
        <v>1.5458138025512177E-2</v>
      </c>
      <c r="AH7">
        <f t="shared" ca="1" si="1"/>
        <v>1.365967137079005E-2</v>
      </c>
      <c r="AJ7">
        <f t="shared" ca="1" si="4"/>
        <v>0.13328530683511741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1.4548000000000001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283.01064000000002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9.0336089651556445E-4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9.0336089651556445E-4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1.5264500000000001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262.0095</v>
      </c>
      <c r="M9">
        <f t="shared" ca="1" si="0"/>
        <v>255.98328000000001</v>
      </c>
      <c r="N9">
        <f t="shared" ca="1" si="0"/>
        <v>259.89499999999998</v>
      </c>
      <c r="O9">
        <f t="shared" ca="1" si="0"/>
        <v>260.02494000000002</v>
      </c>
      <c r="P9">
        <f t="shared" ca="1" si="0"/>
        <v>260.37752999999998</v>
      </c>
      <c r="Q9">
        <f t="shared" ca="1" si="0"/>
        <v>260.33972999999997</v>
      </c>
      <c r="R9">
        <f t="shared" ca="1" si="0"/>
        <v>261.82161000000002</v>
      </c>
      <c r="S9">
        <f t="shared" ca="1" si="0"/>
        <v>262.36998999999997</v>
      </c>
      <c r="T9">
        <f t="shared" ca="1" si="0"/>
        <v>260.32943</v>
      </c>
      <c r="U9">
        <f t="shared" ca="1" si="0"/>
        <v>262.12383999999997</v>
      </c>
      <c r="W9">
        <f ca="1">总!E9</f>
        <v>255.98328000000001</v>
      </c>
      <c r="Y9">
        <f t="shared" ca="1" si="3"/>
        <v>2.3541459426568778E-2</v>
      </c>
      <c r="Z9">
        <f t="shared" ca="1" si="1"/>
        <v>0</v>
      </c>
      <c r="AA9">
        <f t="shared" ca="1" si="1"/>
        <v>1.5281154300390143E-2</v>
      </c>
      <c r="AB9">
        <f t="shared" ca="1" si="1"/>
        <v>1.578876557875189E-2</v>
      </c>
      <c r="AC9">
        <f t="shared" ca="1" si="1"/>
        <v>1.7166160227339734E-2</v>
      </c>
      <c r="AD9">
        <f t="shared" ca="1" si="1"/>
        <v>1.7018494332910989E-2</v>
      </c>
      <c r="AE9">
        <f t="shared" ca="1" si="1"/>
        <v>2.2807466175134614E-2</v>
      </c>
      <c r="AF9">
        <f t="shared" ca="1" si="1"/>
        <v>2.4949715465791222E-2</v>
      </c>
      <c r="AG9">
        <f t="shared" ca="1" si="1"/>
        <v>1.6978257329931839E-2</v>
      </c>
      <c r="AH9">
        <f t="shared" ca="1" si="1"/>
        <v>2.398812922468985E-2</v>
      </c>
      <c r="AJ9">
        <f t="shared" ca="1" si="4"/>
        <v>0.17751960206150905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1.4856799999999999</v>
      </c>
      <c r="F10">
        <v>0</v>
      </c>
      <c r="H10" t="s">
        <v>80</v>
      </c>
      <c r="I10">
        <v>100</v>
      </c>
      <c r="J10">
        <v>1</v>
      </c>
      <c r="L10">
        <f t="shared" ca="1" si="2"/>
        <v>242.03390999999999</v>
      </c>
      <c r="M10">
        <f t="shared" ca="1" si="0"/>
        <v>243.05</v>
      </c>
      <c r="N10">
        <f t="shared" ca="1" si="0"/>
        <v>242.73462000000001</v>
      </c>
      <c r="O10">
        <f t="shared" ca="1" si="0"/>
        <v>242.45006000000001</v>
      </c>
      <c r="P10">
        <f t="shared" ca="1" si="0"/>
        <v>243.06923</v>
      </c>
      <c r="Q10">
        <f t="shared" ca="1" si="0"/>
        <v>243.66785999999999</v>
      </c>
      <c r="R10">
        <f t="shared" ca="1" si="0"/>
        <v>242.95180999999999</v>
      </c>
      <c r="S10">
        <f t="shared" ca="1" si="0"/>
        <v>241.80667</v>
      </c>
      <c r="T10">
        <f t="shared" ca="1" si="0"/>
        <v>242.67071000000001</v>
      </c>
      <c r="U10">
        <f t="shared" ca="1" si="0"/>
        <v>242.63756000000001</v>
      </c>
      <c r="W10">
        <f ca="1">总!E10</f>
        <v>240.5599</v>
      </c>
      <c r="Y10">
        <f t="shared" ca="1" si="3"/>
        <v>6.1274135880501806E-3</v>
      </c>
      <c r="Z10">
        <f t="shared" ca="1" si="1"/>
        <v>1.0351268020979442E-2</v>
      </c>
      <c r="AA10">
        <f t="shared" ca="1" si="1"/>
        <v>9.0402431993029924E-3</v>
      </c>
      <c r="AB10">
        <f t="shared" ca="1" si="1"/>
        <v>7.857336156192319E-3</v>
      </c>
      <c r="AC10">
        <f t="shared" ca="1" si="1"/>
        <v>1.0431206531096852E-2</v>
      </c>
      <c r="AD10">
        <f t="shared" ca="1" si="1"/>
        <v>1.2919692766749535E-2</v>
      </c>
      <c r="AE10">
        <f t="shared" ca="1" si="1"/>
        <v>9.9430952540302681E-3</v>
      </c>
      <c r="AF10">
        <f t="shared" ca="1" si="1"/>
        <v>5.182783996834044E-3</v>
      </c>
      <c r="AG10">
        <f t="shared" ca="1" si="1"/>
        <v>8.774571322984483E-3</v>
      </c>
      <c r="AH10">
        <f t="shared" ca="1" si="1"/>
        <v>8.6367678071033807E-3</v>
      </c>
      <c r="AJ10">
        <f t="shared" ca="1" si="4"/>
        <v>8.9264378643323511E-2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2.46794</v>
      </c>
      <c r="F11">
        <v>9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2.4809100000000002</v>
      </c>
      <c r="F12">
        <v>9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2.4765700000000002</v>
      </c>
      <c r="F13">
        <v>9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2.4724900000000001</v>
      </c>
      <c r="F14">
        <v>9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4348.6251099999999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1.3711040263429122E-4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3.0487814484314304E-3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2.43696</v>
      </c>
      <c r="F15">
        <v>9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2.4435799999999999</v>
      </c>
      <c r="F16">
        <v>9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2.4920100000000001</v>
      </c>
      <c r="F17">
        <v>9</v>
      </c>
      <c r="H17" t="s">
        <v>27</v>
      </c>
      <c r="I17">
        <v>100</v>
      </c>
      <c r="J17">
        <v>0.4</v>
      </c>
      <c r="L17">
        <f t="shared" ca="1" si="2"/>
        <v>42987.154040000001</v>
      </c>
      <c r="M17">
        <f t="shared" ca="1" si="0"/>
        <v>42986.726920000001</v>
      </c>
      <c r="N17">
        <f t="shared" ca="1" si="0"/>
        <v>42987.43939</v>
      </c>
      <c r="O17">
        <f t="shared" ca="1" si="0"/>
        <v>42987.024039999997</v>
      </c>
      <c r="P17">
        <f t="shared" ca="1" si="0"/>
        <v>42987.43939</v>
      </c>
      <c r="Q17">
        <f t="shared" ca="1" si="0"/>
        <v>42986.802479999998</v>
      </c>
      <c r="R17">
        <f t="shared" ca="1" si="0"/>
        <v>42986.836920000002</v>
      </c>
      <c r="S17">
        <f t="shared" ca="1" si="0"/>
        <v>42986.990250000003</v>
      </c>
      <c r="T17">
        <f t="shared" ca="1" si="0"/>
        <v>42987.369149999999</v>
      </c>
      <c r="U17">
        <f t="shared" ca="1" si="0"/>
        <v>42987.219149999997</v>
      </c>
      <c r="W17">
        <f ca="1">总!E17</f>
        <v>42986.403050000001</v>
      </c>
      <c r="Y17">
        <f t="shared" ca="1" si="3"/>
        <v>1.7470408006153386E-5</v>
      </c>
      <c r="Z17">
        <f t="shared" ca="1" si="1"/>
        <v>7.5342428540359104E-6</v>
      </c>
      <c r="AA17">
        <f t="shared" ca="1" si="1"/>
        <v>2.4108553553394949E-5</v>
      </c>
      <c r="AB17">
        <f t="shared" ca="1" si="1"/>
        <v>1.4446195911611631E-5</v>
      </c>
      <c r="AC17">
        <f t="shared" ca="1" si="1"/>
        <v>2.4108553553394949E-5</v>
      </c>
      <c r="AD17">
        <f t="shared" ca="1" si="1"/>
        <v>9.2920079759421674E-6</v>
      </c>
      <c r="AE17">
        <f t="shared" ca="1" si="1"/>
        <v>1.0093191549339275E-5</v>
      </c>
      <c r="AF17">
        <f t="shared" ca="1" si="1"/>
        <v>1.3660133398897116E-5</v>
      </c>
      <c r="AG17">
        <f t="shared" ca="1" si="1"/>
        <v>2.2474548495581164E-5</v>
      </c>
      <c r="AH17">
        <f t="shared" ca="1" si="1"/>
        <v>1.8985073001970278E-5</v>
      </c>
      <c r="AJ17">
        <f t="shared" ca="1" si="4"/>
        <v>1.6217290830032081E-4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2.5174799999999999</v>
      </c>
      <c r="F18">
        <v>9</v>
      </c>
      <c r="H18" t="s">
        <v>27</v>
      </c>
      <c r="I18">
        <v>100</v>
      </c>
      <c r="J18">
        <v>0.7</v>
      </c>
      <c r="L18">
        <f t="shared" ca="1" si="2"/>
        <v>35809.926240000001</v>
      </c>
      <c r="M18">
        <f t="shared" ca="1" si="2"/>
        <v>35853.859020000004</v>
      </c>
      <c r="N18">
        <f t="shared" ca="1" si="2"/>
        <v>35547.181389999998</v>
      </c>
      <c r="O18">
        <f t="shared" ca="1" si="2"/>
        <v>35545.641190000002</v>
      </c>
      <c r="P18">
        <f t="shared" ca="1" si="2"/>
        <v>35593.54062</v>
      </c>
      <c r="Q18">
        <f t="shared" ca="1" si="2"/>
        <v>35865.090969999997</v>
      </c>
      <c r="R18">
        <f t="shared" ca="1" si="2"/>
        <v>35896.215579999996</v>
      </c>
      <c r="S18">
        <f t="shared" ca="1" si="2"/>
        <v>35860.923210000001</v>
      </c>
      <c r="T18">
        <f t="shared" ca="1" si="2"/>
        <v>35914.071880000003</v>
      </c>
      <c r="U18">
        <f t="shared" ca="1" si="2"/>
        <v>35677.378320000003</v>
      </c>
      <c r="W18">
        <f ca="1">总!E18</f>
        <v>35527.867389999999</v>
      </c>
      <c r="Y18">
        <f t="shared" ca="1" si="3"/>
        <v>7.9390875591759304E-3</v>
      </c>
      <c r="Z18">
        <f t="shared" ca="1" si="3"/>
        <v>9.175659952270614E-3</v>
      </c>
      <c r="AA18">
        <f t="shared" ca="1" si="3"/>
        <v>5.4362959048408243E-4</v>
      </c>
      <c r="AB18">
        <f t="shared" ca="1" si="3"/>
        <v>5.0027770608616505E-4</v>
      </c>
      <c r="AC18">
        <f t="shared" ca="1" si="3"/>
        <v>1.8484990747991061E-3</v>
      </c>
      <c r="AD18">
        <f t="shared" ca="1" si="3"/>
        <v>9.4918047373402457E-3</v>
      </c>
      <c r="AE18">
        <f t="shared" ca="1" si="3"/>
        <v>1.0367866608950348E-2</v>
      </c>
      <c r="AF18">
        <f t="shared" ca="1" si="3"/>
        <v>9.3744951348739367E-3</v>
      </c>
      <c r="AG18">
        <f t="shared" ca="1" si="3"/>
        <v>1.0870466435840965E-2</v>
      </c>
      <c r="AH18">
        <f t="shared" ca="1" si="3"/>
        <v>4.208272012467788E-3</v>
      </c>
      <c r="AJ18">
        <f t="shared" ca="1" si="4"/>
        <v>6.432005881228918E-2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2.4666000000000001</v>
      </c>
      <c r="F19">
        <v>9</v>
      </c>
      <c r="H19" t="s">
        <v>27</v>
      </c>
      <c r="I19">
        <v>100</v>
      </c>
      <c r="J19">
        <v>1</v>
      </c>
      <c r="L19">
        <f t="shared" ca="1" si="2"/>
        <v>35669.116950000003</v>
      </c>
      <c r="M19">
        <f t="shared" ca="1" si="2"/>
        <v>35592.391259999997</v>
      </c>
      <c r="N19">
        <f t="shared" ca="1" si="2"/>
        <v>35561.364860000001</v>
      </c>
      <c r="O19">
        <f t="shared" ca="1" si="2"/>
        <v>35669.694770000002</v>
      </c>
      <c r="P19">
        <f t="shared" ca="1" si="2"/>
        <v>35669.694770000002</v>
      </c>
      <c r="Q19">
        <f t="shared" ca="1" si="2"/>
        <v>35669.211430000003</v>
      </c>
      <c r="R19">
        <f t="shared" ca="1" si="2"/>
        <v>35669.211430000003</v>
      </c>
      <c r="S19">
        <f t="shared" ca="1" si="2"/>
        <v>35669.694770000002</v>
      </c>
      <c r="T19">
        <f t="shared" ca="1" si="2"/>
        <v>35669.382149999998</v>
      </c>
      <c r="U19">
        <f t="shared" ca="1" si="2"/>
        <v>35669.515420000003</v>
      </c>
      <c r="W19">
        <f ca="1">总!E19</f>
        <v>35450.177089999997</v>
      </c>
      <c r="Y19">
        <f t="shared" ca="1" si="3"/>
        <v>6.1759877657075442E-3</v>
      </c>
      <c r="Z19">
        <f t="shared" ca="1" si="3"/>
        <v>4.0116631755872361E-3</v>
      </c>
      <c r="AA19">
        <f t="shared" ca="1" si="3"/>
        <v>3.1364517507972796E-3</v>
      </c>
      <c r="AB19">
        <f t="shared" ca="1" si="3"/>
        <v>6.1922872611524238E-3</v>
      </c>
      <c r="AC19">
        <f t="shared" ca="1" si="3"/>
        <v>6.1922872611524238E-3</v>
      </c>
      <c r="AD19">
        <f t="shared" ca="1" si="3"/>
        <v>6.1786529145941042E-3</v>
      </c>
      <c r="AE19">
        <f t="shared" ca="1" si="3"/>
        <v>6.1786529145941042E-3</v>
      </c>
      <c r="AF19">
        <f t="shared" ca="1" si="3"/>
        <v>6.1922872611524238E-3</v>
      </c>
      <c r="AG19">
        <f t="shared" ca="1" si="3"/>
        <v>6.1834686874338617E-3</v>
      </c>
      <c r="AH19">
        <f t="shared" ca="1" si="3"/>
        <v>6.187228048061804E-3</v>
      </c>
      <c r="AJ19">
        <f t="shared" ca="1" si="4"/>
        <v>5.6628967040233208E-2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2.4558200000000001</v>
      </c>
      <c r="F20">
        <v>9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2.8077399999999999</v>
      </c>
      <c r="F21">
        <v>10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675.38247999999999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675.42564000000004</v>
      </c>
      <c r="U21">
        <f t="shared" ca="1" si="2"/>
        <v>675.38247999999999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2.468291961652075E-5</v>
      </c>
      <c r="AE21">
        <f t="shared" ca="1" si="3"/>
        <v>0</v>
      </c>
      <c r="AF21">
        <f t="shared" ca="1" si="3"/>
        <v>0</v>
      </c>
      <c r="AG21">
        <f t="shared" ca="1" si="3"/>
        <v>8.858902703415439E-5</v>
      </c>
      <c r="AH21">
        <f t="shared" ca="1" si="3"/>
        <v>2.468291961652075E-5</v>
      </c>
      <c r="AJ21">
        <f t="shared" ca="1" si="4"/>
        <v>1.3795486626719589E-4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2.7600199999999999</v>
      </c>
      <c r="F22">
        <v>10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2.7849400000000002</v>
      </c>
      <c r="F23">
        <v>10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2.77224</v>
      </c>
      <c r="F24">
        <v>10</v>
      </c>
      <c r="H24" t="s">
        <v>1</v>
      </c>
      <c r="I24">
        <v>50</v>
      </c>
      <c r="J24">
        <v>0.7</v>
      </c>
      <c r="L24">
        <f t="shared" ca="1" si="2"/>
        <v>1007.09876</v>
      </c>
      <c r="M24">
        <f t="shared" ca="1" si="2"/>
        <v>1011.68557</v>
      </c>
      <c r="N24">
        <f t="shared" ca="1" si="2"/>
        <v>1010.15381</v>
      </c>
      <c r="O24">
        <f t="shared" ca="1" si="2"/>
        <v>1007.1009</v>
      </c>
      <c r="P24">
        <f t="shared" ca="1" si="2"/>
        <v>1010.13329</v>
      </c>
      <c r="Q24">
        <f t="shared" ca="1" si="2"/>
        <v>1009.80207</v>
      </c>
      <c r="R24">
        <f t="shared" ca="1" si="2"/>
        <v>1006.35203</v>
      </c>
      <c r="S24">
        <f t="shared" ca="1" si="2"/>
        <v>1006.15001</v>
      </c>
      <c r="T24">
        <f t="shared" ca="1" si="2"/>
        <v>1009.90358</v>
      </c>
      <c r="U24">
        <f t="shared" ca="1" si="2"/>
        <v>1014.40355</v>
      </c>
      <c r="W24">
        <f ca="1">总!E24</f>
        <v>1003.1772999999999</v>
      </c>
      <c r="Y24">
        <f t="shared" ca="1" si="3"/>
        <v>3.9090398078186423E-3</v>
      </c>
      <c r="Z24">
        <f t="shared" ca="1" si="3"/>
        <v>8.4813222946731742E-3</v>
      </c>
      <c r="AA24">
        <f t="shared" ca="1" si="3"/>
        <v>6.9544137412200979E-3</v>
      </c>
      <c r="AB24">
        <f t="shared" ca="1" si="3"/>
        <v>3.9111730299320755E-3</v>
      </c>
      <c r="AC24">
        <f t="shared" ca="1" si="3"/>
        <v>6.933958732917943E-3</v>
      </c>
      <c r="AD24">
        <f t="shared" ca="1" si="3"/>
        <v>6.6037877850705085E-3</v>
      </c>
      <c r="AE24">
        <f t="shared" ca="1" si="3"/>
        <v>3.1646748785085824E-3</v>
      </c>
      <c r="AF24">
        <f t="shared" ca="1" si="3"/>
        <v>2.9632947236744758E-3</v>
      </c>
      <c r="AG24">
        <f t="shared" ca="1" si="3"/>
        <v>6.7049762788692372E-3</v>
      </c>
      <c r="AH24">
        <f t="shared" ca="1" si="3"/>
        <v>1.1190693808562106E-2</v>
      </c>
      <c r="AJ24">
        <f t="shared" ca="1" si="4"/>
        <v>6.0817335081246836E-2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2.7354599999999998</v>
      </c>
      <c r="F25">
        <v>10</v>
      </c>
      <c r="H25" t="s">
        <v>1</v>
      </c>
      <c r="I25">
        <v>50</v>
      </c>
      <c r="J25">
        <v>1</v>
      </c>
      <c r="L25">
        <f t="shared" ca="1" si="2"/>
        <v>1003.15602</v>
      </c>
      <c r="M25">
        <f t="shared" ca="1" si="2"/>
        <v>1009.8546</v>
      </c>
      <c r="N25">
        <f t="shared" ca="1" si="2"/>
        <v>1007.02891</v>
      </c>
      <c r="O25">
        <f t="shared" ca="1" si="2"/>
        <v>1009.8546</v>
      </c>
      <c r="P25">
        <f t="shared" ca="1" si="2"/>
        <v>1004.15466</v>
      </c>
      <c r="Q25">
        <f t="shared" ca="1" si="2"/>
        <v>1009.10007</v>
      </c>
      <c r="R25">
        <f t="shared" ca="1" si="2"/>
        <v>1008.92674</v>
      </c>
      <c r="S25">
        <f t="shared" ca="1" si="2"/>
        <v>1007.02891</v>
      </c>
      <c r="T25">
        <f t="shared" ca="1" si="2"/>
        <v>998.69673999999998</v>
      </c>
      <c r="U25">
        <f t="shared" ca="1" si="2"/>
        <v>997.45556999999997</v>
      </c>
      <c r="W25">
        <f ca="1">总!E25</f>
        <v>993.28806999999995</v>
      </c>
      <c r="Y25">
        <f t="shared" ca="1" si="3"/>
        <v>9.9346305447925738E-3</v>
      </c>
      <c r="Z25">
        <f t="shared" ca="1" si="3"/>
        <v>1.6678474755062806E-2</v>
      </c>
      <c r="AA25">
        <f t="shared" ca="1" si="3"/>
        <v>1.383369076405E-2</v>
      </c>
      <c r="AB25">
        <f t="shared" ca="1" si="3"/>
        <v>1.6678474755062806E-2</v>
      </c>
      <c r="AC25">
        <f t="shared" ca="1" si="3"/>
        <v>1.0940018639305804E-2</v>
      </c>
      <c r="AD25">
        <f t="shared" ca="1" si="3"/>
        <v>1.5918846181249325E-2</v>
      </c>
      <c r="AE25">
        <f t="shared" ca="1" si="3"/>
        <v>1.5744344941140839E-2</v>
      </c>
      <c r="AF25">
        <f t="shared" ca="1" si="3"/>
        <v>1.383369076405E-2</v>
      </c>
      <c r="AG25">
        <f t="shared" ca="1" si="3"/>
        <v>5.4452179215240442E-3</v>
      </c>
      <c r="AH25">
        <f t="shared" ca="1" si="3"/>
        <v>4.19566098282044E-3</v>
      </c>
      <c r="AJ25">
        <f t="shared" ca="1" si="4"/>
        <v>0.12320305024905863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2.7267999999999999</v>
      </c>
      <c r="F26">
        <v>10</v>
      </c>
      <c r="H26" t="s">
        <v>1</v>
      </c>
      <c r="I26">
        <v>100</v>
      </c>
      <c r="J26">
        <v>0.4</v>
      </c>
      <c r="L26">
        <f t="shared" ca="1" si="2"/>
        <v>1827.2699299999999</v>
      </c>
      <c r="M26">
        <f t="shared" ca="1" si="2"/>
        <v>1817.4261100000001</v>
      </c>
      <c r="N26">
        <f t="shared" ca="1" si="2"/>
        <v>1815.4552000000001</v>
      </c>
      <c r="O26">
        <f t="shared" ca="1" si="2"/>
        <v>1815.8956900000001</v>
      </c>
      <c r="P26">
        <f t="shared" ca="1" si="2"/>
        <v>1837.8966499999999</v>
      </c>
      <c r="Q26">
        <f t="shared" ca="1" si="2"/>
        <v>1819.7082800000001</v>
      </c>
      <c r="R26">
        <f t="shared" ca="1" si="2"/>
        <v>1826.15978</v>
      </c>
      <c r="S26">
        <f t="shared" ca="1" si="2"/>
        <v>1818.08563</v>
      </c>
      <c r="T26">
        <f t="shared" ca="1" si="2"/>
        <v>1817.4770799999999</v>
      </c>
      <c r="U26">
        <f t="shared" ca="1" si="2"/>
        <v>1829.51722</v>
      </c>
      <c r="W26">
        <f ca="1">总!E26</f>
        <v>1799.34375</v>
      </c>
      <c r="Y26">
        <f t="shared" ca="1" si="3"/>
        <v>1.55202028517341E-2</v>
      </c>
      <c r="Z26">
        <f t="shared" ca="1" si="3"/>
        <v>1.0049419406380858E-2</v>
      </c>
      <c r="AA26">
        <f t="shared" ca="1" si="3"/>
        <v>8.9540700602650861E-3</v>
      </c>
      <c r="AB26">
        <f t="shared" ca="1" si="3"/>
        <v>9.198875979089631E-3</v>
      </c>
      <c r="AC26">
        <f t="shared" ca="1" si="3"/>
        <v>2.1426089372861584E-2</v>
      </c>
      <c r="AD26">
        <f t="shared" ca="1" si="3"/>
        <v>1.131775404227239E-2</v>
      </c>
      <c r="AE26">
        <f t="shared" ca="1" si="3"/>
        <v>1.4903227912954351E-2</v>
      </c>
      <c r="AF26">
        <f t="shared" ca="1" si="3"/>
        <v>1.0415953038434173E-2</v>
      </c>
      <c r="AG26">
        <f t="shared" ca="1" si="3"/>
        <v>1.0077746400597377E-2</v>
      </c>
      <c r="AH26">
        <f t="shared" ca="1" si="3"/>
        <v>1.6769152642456424E-2</v>
      </c>
      <c r="AJ26">
        <f t="shared" ca="1" si="4"/>
        <v>0.12863249170704599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2.8128899999999999</v>
      </c>
      <c r="F27">
        <v>10</v>
      </c>
      <c r="H27" t="s">
        <v>1</v>
      </c>
      <c r="I27">
        <v>100</v>
      </c>
      <c r="J27">
        <v>0.7</v>
      </c>
      <c r="L27">
        <f t="shared" ca="1" si="2"/>
        <v>1773.89714</v>
      </c>
      <c r="M27">
        <f t="shared" ca="1" si="2"/>
        <v>1772.2550000000001</v>
      </c>
      <c r="N27">
        <f t="shared" ca="1" si="2"/>
        <v>1772.54593</v>
      </c>
      <c r="O27">
        <f t="shared" ca="1" si="2"/>
        <v>1768.88156</v>
      </c>
      <c r="P27">
        <f t="shared" ca="1" si="2"/>
        <v>1775.6873000000001</v>
      </c>
      <c r="Q27">
        <f t="shared" ca="1" si="2"/>
        <v>1773.76917</v>
      </c>
      <c r="R27">
        <f t="shared" ca="1" si="2"/>
        <v>1766.4305199999999</v>
      </c>
      <c r="S27">
        <f t="shared" ca="1" si="2"/>
        <v>1771.7389499999999</v>
      </c>
      <c r="T27">
        <f t="shared" ca="1" si="2"/>
        <v>1775.68543</v>
      </c>
      <c r="U27">
        <f t="shared" ca="1" si="2"/>
        <v>1762.7476899999999</v>
      </c>
      <c r="W27">
        <f ca="1">总!E27</f>
        <v>1760.1990699999999</v>
      </c>
      <c r="Y27">
        <f t="shared" ca="1" si="3"/>
        <v>7.7821140991741035E-3</v>
      </c>
      <c r="Z27">
        <f t="shared" ca="1" si="3"/>
        <v>6.8491855299072611E-3</v>
      </c>
      <c r="AA27">
        <f t="shared" ca="1" si="3"/>
        <v>7.014467971511942E-3</v>
      </c>
      <c r="AB27">
        <f t="shared" ca="1" si="3"/>
        <v>4.9326750297624825E-3</v>
      </c>
      <c r="AC27">
        <f t="shared" ca="1" si="3"/>
        <v>8.7991354296080605E-3</v>
      </c>
      <c r="AD27">
        <f t="shared" ca="1" si="3"/>
        <v>7.7094120950763484E-3</v>
      </c>
      <c r="AE27">
        <f t="shared" ca="1" si="3"/>
        <v>3.5401961665619988E-3</v>
      </c>
      <c r="AF27">
        <f t="shared" ca="1" si="3"/>
        <v>6.5560084632927569E-3</v>
      </c>
      <c r="AG27">
        <f t="shared" ca="1" si="3"/>
        <v>8.7980730497716399E-3</v>
      </c>
      <c r="AH27">
        <f t="shared" ca="1" si="3"/>
        <v>1.4479157746629353E-3</v>
      </c>
      <c r="AJ27">
        <f t="shared" ca="1" si="4"/>
        <v>6.3429183609329517E-2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2.7704300000000002</v>
      </c>
      <c r="F28">
        <v>10</v>
      </c>
      <c r="H28" t="s">
        <v>1</v>
      </c>
      <c r="I28">
        <v>100</v>
      </c>
      <c r="J28">
        <v>1</v>
      </c>
      <c r="L28">
        <f t="shared" ca="1" si="2"/>
        <v>1757.44669</v>
      </c>
      <c r="M28">
        <f t="shared" ca="1" si="2"/>
        <v>1763.5713699999999</v>
      </c>
      <c r="N28">
        <f t="shared" ca="1" si="2"/>
        <v>1765.9053699999999</v>
      </c>
      <c r="O28">
        <f t="shared" ca="1" si="2"/>
        <v>1769.3010999999999</v>
      </c>
      <c r="P28">
        <f t="shared" ca="1" si="2"/>
        <v>1764.66949</v>
      </c>
      <c r="Q28">
        <f t="shared" ca="1" si="2"/>
        <v>1775.0255099999999</v>
      </c>
      <c r="R28">
        <f t="shared" ca="1" si="2"/>
        <v>1761.1826699999999</v>
      </c>
      <c r="S28">
        <f t="shared" ca="1" si="2"/>
        <v>1761.7889</v>
      </c>
      <c r="T28">
        <f t="shared" ca="1" si="2"/>
        <v>1762.2950599999999</v>
      </c>
      <c r="U28">
        <f t="shared" ca="1" si="2"/>
        <v>1765.9657400000001</v>
      </c>
      <c r="W28">
        <f ca="1">总!E28</f>
        <v>1756.3333299999999</v>
      </c>
      <c r="Y28">
        <f t="shared" ca="1" si="3"/>
        <v>6.3391155937355976E-4</v>
      </c>
      <c r="Z28">
        <f t="shared" ca="1" si="3"/>
        <v>4.1211083775310213E-3</v>
      </c>
      <c r="AA28">
        <f t="shared" ca="1" si="3"/>
        <v>5.450013295596922E-3</v>
      </c>
      <c r="AB28">
        <f t="shared" ca="1" si="3"/>
        <v>7.3834333030621093E-3</v>
      </c>
      <c r="AC28">
        <f t="shared" ca="1" si="3"/>
        <v>4.7463427685450026E-3</v>
      </c>
      <c r="AD28">
        <f t="shared" ca="1" si="3"/>
        <v>1.0642729190819381E-2</v>
      </c>
      <c r="AE28">
        <f t="shared" ca="1" si="3"/>
        <v>2.7610590297230107E-3</v>
      </c>
      <c r="AF28">
        <f t="shared" ca="1" si="3"/>
        <v>3.1062269939386052E-3</v>
      </c>
      <c r="AG28">
        <f t="shared" ca="1" si="3"/>
        <v>3.3944183021340198E-3</v>
      </c>
      <c r="AH28">
        <f t="shared" ca="1" si="3"/>
        <v>5.4843860419139029E-3</v>
      </c>
      <c r="AJ28">
        <f t="shared" ca="1" si="4"/>
        <v>4.7723628862637542E-2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2.7692000000000001</v>
      </c>
      <c r="F29">
        <v>10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2.7751899999999998</v>
      </c>
      <c r="F30">
        <v>10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3.2443300000000002</v>
      </c>
      <c r="F31">
        <v>1</v>
      </c>
      <c r="H31" t="s">
        <v>0</v>
      </c>
      <c r="I31">
        <v>25</v>
      </c>
      <c r="J31">
        <v>1</v>
      </c>
      <c r="L31">
        <f t="shared" ca="1" si="2"/>
        <v>28.514099999999999</v>
      </c>
      <c r="M31">
        <f t="shared" ca="1" si="2"/>
        <v>28.546240000000001</v>
      </c>
      <c r="N31">
        <f t="shared" ca="1" si="2"/>
        <v>28.514099999999999</v>
      </c>
      <c r="O31">
        <f t="shared" ca="1" si="2"/>
        <v>28.504100000000001</v>
      </c>
      <c r="P31">
        <f t="shared" ca="1" si="2"/>
        <v>28.504100000000001</v>
      </c>
      <c r="Q31">
        <f t="shared" ca="1" si="2"/>
        <v>28.504100000000001</v>
      </c>
      <c r="R31">
        <f t="shared" ca="1" si="2"/>
        <v>28.554099999999998</v>
      </c>
      <c r="S31">
        <f t="shared" ca="1" si="2"/>
        <v>28.546240000000001</v>
      </c>
      <c r="T31">
        <f t="shared" ca="1" si="2"/>
        <v>28.504480000000001</v>
      </c>
      <c r="U31">
        <f t="shared" ca="1" si="2"/>
        <v>28.546240000000001</v>
      </c>
      <c r="W31">
        <f ca="1">总!E31</f>
        <v>28.504100000000001</v>
      </c>
      <c r="Y31">
        <f t="shared" ca="1" si="3"/>
        <v>3.5082672317308776E-4</v>
      </c>
      <c r="Z31">
        <f t="shared" ca="1" si="3"/>
        <v>1.4783838114516804E-3</v>
      </c>
      <c r="AA31">
        <f t="shared" ca="1" si="3"/>
        <v>3.5082672317308776E-4</v>
      </c>
      <c r="AB31">
        <f t="shared" ca="1" si="3"/>
        <v>0</v>
      </c>
      <c r="AC31">
        <f t="shared" ca="1" si="3"/>
        <v>0</v>
      </c>
      <c r="AD31">
        <f t="shared" ca="1" si="3"/>
        <v>0</v>
      </c>
      <c r="AE31">
        <f t="shared" ca="1" si="3"/>
        <v>1.754133615865688E-3</v>
      </c>
      <c r="AF31">
        <f t="shared" ca="1" si="3"/>
        <v>1.4783838114516804E-3</v>
      </c>
      <c r="AG31">
        <f t="shared" ca="1" si="3"/>
        <v>1.3331415480573845E-5</v>
      </c>
      <c r="AH31">
        <f t="shared" ca="1" si="3"/>
        <v>1.4783838114516804E-3</v>
      </c>
      <c r="AJ31">
        <f t="shared" ca="1" si="4"/>
        <v>6.9042699120474768E-3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3.1908500000000002</v>
      </c>
      <c r="F32">
        <v>1</v>
      </c>
      <c r="H32" t="s">
        <v>0</v>
      </c>
      <c r="I32">
        <v>50</v>
      </c>
      <c r="J32">
        <v>0.4</v>
      </c>
      <c r="L32">
        <f t="shared" ca="1" si="2"/>
        <v>56.96134</v>
      </c>
      <c r="M32">
        <f t="shared" ca="1" si="2"/>
        <v>56.511339999999997</v>
      </c>
      <c r="N32">
        <f t="shared" ca="1" si="2"/>
        <v>56.901339999999998</v>
      </c>
      <c r="O32">
        <f t="shared" ca="1" si="2"/>
        <v>56.771340000000002</v>
      </c>
      <c r="P32">
        <f t="shared" ca="1" si="2"/>
        <v>56.901339999999998</v>
      </c>
      <c r="Q32">
        <f t="shared" ca="1" si="2"/>
        <v>56.901339999999998</v>
      </c>
      <c r="R32">
        <f t="shared" ca="1" si="2"/>
        <v>56.901339999999998</v>
      </c>
      <c r="S32">
        <f t="shared" ca="1" si="2"/>
        <v>56.901339999999998</v>
      </c>
      <c r="T32">
        <f t="shared" ca="1" si="2"/>
        <v>56.771340000000002</v>
      </c>
      <c r="U32">
        <f t="shared" ca="1" si="2"/>
        <v>56.791339999999998</v>
      </c>
      <c r="W32">
        <f ca="1">总!E32</f>
        <v>56.381340000000002</v>
      </c>
      <c r="Y32">
        <f t="shared" ca="1" si="3"/>
        <v>1.0287091438408492E-2</v>
      </c>
      <c r="Z32">
        <f t="shared" ca="1" si="3"/>
        <v>2.305727391367347E-3</v>
      </c>
      <c r="AA32">
        <f t="shared" ca="1" si="3"/>
        <v>9.2229095654696395E-3</v>
      </c>
      <c r="AB32">
        <f t="shared" ca="1" si="3"/>
        <v>6.9171821741022925E-3</v>
      </c>
      <c r="AC32">
        <f t="shared" ca="1" si="3"/>
        <v>9.2229095654696395E-3</v>
      </c>
      <c r="AD32">
        <f t="shared" ca="1" si="3"/>
        <v>9.2229095654696395E-3</v>
      </c>
      <c r="AE32">
        <f t="shared" ca="1" si="3"/>
        <v>9.2229095654696395E-3</v>
      </c>
      <c r="AF32">
        <f t="shared" ca="1" si="3"/>
        <v>9.2229095654696395E-3</v>
      </c>
      <c r="AG32">
        <f t="shared" ca="1" si="3"/>
        <v>6.9171821741022925E-3</v>
      </c>
      <c r="AH32">
        <f t="shared" ca="1" si="3"/>
        <v>7.2719094650818264E-3</v>
      </c>
      <c r="AJ32">
        <f t="shared" ca="1" si="4"/>
        <v>7.9813640470410452E-2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3.2225600000000001</v>
      </c>
      <c r="F33">
        <v>1</v>
      </c>
      <c r="H33" t="s">
        <v>0</v>
      </c>
      <c r="I33">
        <v>50</v>
      </c>
      <c r="J33">
        <v>0.7</v>
      </c>
      <c r="L33">
        <f t="shared" ca="1" si="2"/>
        <v>53.584980000000002</v>
      </c>
      <c r="M33">
        <f t="shared" ca="1" si="2"/>
        <v>53.764980000000001</v>
      </c>
      <c r="N33">
        <f t="shared" ca="1" si="2"/>
        <v>53.724980000000002</v>
      </c>
      <c r="O33">
        <f t="shared" ca="1" si="2"/>
        <v>53.494979999999998</v>
      </c>
      <c r="P33">
        <f t="shared" ca="1" si="2"/>
        <v>53.674979999999998</v>
      </c>
      <c r="Q33">
        <f t="shared" ca="1" si="2"/>
        <v>53.534979999999997</v>
      </c>
      <c r="R33">
        <f t="shared" ca="1" si="2"/>
        <v>54.441189999999999</v>
      </c>
      <c r="S33">
        <f t="shared" ca="1" si="2"/>
        <v>53.954979999999999</v>
      </c>
      <c r="T33">
        <f t="shared" ca="1" si="2"/>
        <v>53.564979999999998</v>
      </c>
      <c r="U33">
        <f t="shared" ca="1" si="2"/>
        <v>53.504980000000003</v>
      </c>
      <c r="W33">
        <f ca="1">总!E33</f>
        <v>53.30498</v>
      </c>
      <c r="Y33">
        <f t="shared" ca="1" si="3"/>
        <v>5.2527925158212451E-3</v>
      </c>
      <c r="Z33">
        <f t="shared" ca="1" si="3"/>
        <v>8.6295877045634538E-3</v>
      </c>
      <c r="AA33">
        <f t="shared" ca="1" si="3"/>
        <v>7.8791887737318673E-3</v>
      </c>
      <c r="AB33">
        <f t="shared" ca="1" si="3"/>
        <v>3.5643949214500732E-3</v>
      </c>
      <c r="AC33">
        <f t="shared" ca="1" si="3"/>
        <v>6.9411901101922831E-3</v>
      </c>
      <c r="AD33">
        <f t="shared" ca="1" si="3"/>
        <v>4.314793852281661E-3</v>
      </c>
      <c r="AE33">
        <f t="shared" ca="1" si="3"/>
        <v>2.1315269230004371E-2</v>
      </c>
      <c r="AF33">
        <f t="shared" ca="1" si="3"/>
        <v>1.2193982626013528E-2</v>
      </c>
      <c r="AG33">
        <f t="shared" ca="1" si="3"/>
        <v>4.8775930504053842E-3</v>
      </c>
      <c r="AH33">
        <f t="shared" ca="1" si="3"/>
        <v>3.75199465415807E-3</v>
      </c>
      <c r="AJ33">
        <f t="shared" ca="1" si="4"/>
        <v>7.8720787438621945E-2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3.2117499999999999</v>
      </c>
      <c r="F34">
        <v>1</v>
      </c>
      <c r="H34" t="s">
        <v>0</v>
      </c>
      <c r="I34">
        <v>50</v>
      </c>
      <c r="J34">
        <v>1</v>
      </c>
      <c r="L34">
        <f t="shared" ca="1" si="2"/>
        <v>53.397489999999998</v>
      </c>
      <c r="M34">
        <f t="shared" ca="1" si="2"/>
        <v>53.20749</v>
      </c>
      <c r="N34">
        <f t="shared" ca="1" si="2"/>
        <v>53.357489999999999</v>
      </c>
      <c r="O34">
        <f t="shared" ca="1" si="2"/>
        <v>53.403120000000001</v>
      </c>
      <c r="P34">
        <f t="shared" ca="1" si="2"/>
        <v>53.437489999999997</v>
      </c>
      <c r="Q34">
        <f t="shared" ca="1" si="2"/>
        <v>53.327489999999997</v>
      </c>
      <c r="R34">
        <f t="shared" ca="1" si="2"/>
        <v>53.537489999999998</v>
      </c>
      <c r="S34">
        <f t="shared" ca="1" si="2"/>
        <v>53.297490000000003</v>
      </c>
      <c r="T34">
        <f t="shared" ca="1" si="2"/>
        <v>53.487490000000001</v>
      </c>
      <c r="U34">
        <f t="shared" ca="1" si="2"/>
        <v>53.467489999999998</v>
      </c>
      <c r="W34">
        <f ca="1">总!E34</f>
        <v>53.09957</v>
      </c>
      <c r="Y34">
        <f t="shared" ca="1" si="3"/>
        <v>5.610591573528707E-3</v>
      </c>
      <c r="Z34">
        <f t="shared" ca="1" si="3"/>
        <v>2.032408172043578E-3</v>
      </c>
      <c r="AA34">
        <f t="shared" ca="1" si="3"/>
        <v>4.8572898047950031E-3</v>
      </c>
      <c r="AB34">
        <f t="shared" ca="1" si="3"/>
        <v>5.716618797478046E-3</v>
      </c>
      <c r="AC34">
        <f t="shared" ca="1" si="3"/>
        <v>6.3638933422624118E-3</v>
      </c>
      <c r="AD34">
        <f t="shared" ca="1" si="3"/>
        <v>4.2923134782446911E-3</v>
      </c>
      <c r="AE34">
        <f t="shared" ca="1" si="3"/>
        <v>8.2471477640967388E-3</v>
      </c>
      <c r="AF34">
        <f t="shared" ca="1" si="3"/>
        <v>3.7273371516945131E-3</v>
      </c>
      <c r="AG34">
        <f t="shared" ca="1" si="3"/>
        <v>7.305520553179643E-3</v>
      </c>
      <c r="AH34">
        <f t="shared" ca="1" si="3"/>
        <v>6.9288696688127238E-3</v>
      </c>
      <c r="AJ34">
        <f t="shared" ca="1" si="4"/>
        <v>5.5081990306136058E-2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3.2308500000000002</v>
      </c>
      <c r="F35">
        <v>1</v>
      </c>
      <c r="H35" t="s">
        <v>0</v>
      </c>
      <c r="I35">
        <v>100</v>
      </c>
      <c r="J35">
        <v>0.4</v>
      </c>
      <c r="L35">
        <f t="shared" ca="1" si="2"/>
        <v>148.27479</v>
      </c>
      <c r="M35">
        <f t="shared" ca="1" si="2"/>
        <v>148.28163000000001</v>
      </c>
      <c r="N35">
        <f t="shared" ca="1" si="2"/>
        <v>148.26496</v>
      </c>
      <c r="O35">
        <f t="shared" ca="1" si="2"/>
        <v>148.26163</v>
      </c>
      <c r="P35">
        <f t="shared" ca="1" si="2"/>
        <v>148.23283000000001</v>
      </c>
      <c r="Q35">
        <f t="shared" ca="1" si="2"/>
        <v>148.28829999999999</v>
      </c>
      <c r="R35">
        <f t="shared" ca="1" si="2"/>
        <v>148.29079999999999</v>
      </c>
      <c r="S35">
        <f t="shared" ca="1" si="2"/>
        <v>148.18746999999999</v>
      </c>
      <c r="T35">
        <f t="shared" ca="1" si="2"/>
        <v>148.26163</v>
      </c>
      <c r="U35">
        <f t="shared" ca="1" si="2"/>
        <v>148.23414</v>
      </c>
      <c r="W35">
        <f ca="1">总!E35</f>
        <v>148.15163000000001</v>
      </c>
      <c r="Y35">
        <f t="shared" ca="1" si="3"/>
        <v>8.3131046212575849E-4</v>
      </c>
      <c r="Z35">
        <f t="shared" ca="1" si="3"/>
        <v>8.7747937704091034E-4</v>
      </c>
      <c r="AA35">
        <f t="shared" ca="1" si="3"/>
        <v>7.6495952153878151E-4</v>
      </c>
      <c r="AB35">
        <f t="shared" ca="1" si="3"/>
        <v>7.424825498037734E-4</v>
      </c>
      <c r="AC35">
        <f t="shared" ca="1" si="3"/>
        <v>5.4808711858246508E-4</v>
      </c>
      <c r="AD35">
        <f t="shared" ca="1" si="3"/>
        <v>9.2250081892437474E-4</v>
      </c>
      <c r="AE35">
        <f t="shared" ca="1" si="3"/>
        <v>9.3937542232899285E-4</v>
      </c>
      <c r="AF35">
        <f t="shared" ca="1" si="3"/>
        <v>2.4191431440868385E-4</v>
      </c>
      <c r="AG35">
        <f t="shared" ca="1" si="3"/>
        <v>7.424825498037734E-4</v>
      </c>
      <c r="AH35">
        <f t="shared" ca="1" si="3"/>
        <v>5.5692941076642202E-4</v>
      </c>
      <c r="AJ35">
        <f t="shared" ca="1" si="4"/>
        <v>7.1675215453239367E-3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3.2464599999999999</v>
      </c>
      <c r="F36">
        <v>1</v>
      </c>
      <c r="H36" t="s">
        <v>0</v>
      </c>
      <c r="I36">
        <v>100</v>
      </c>
      <c r="J36">
        <v>0.7</v>
      </c>
      <c r="L36">
        <f t="shared" ca="1" si="2"/>
        <v>107.84192</v>
      </c>
      <c r="M36">
        <f t="shared" ca="1" si="2"/>
        <v>107.80753</v>
      </c>
      <c r="N36">
        <f t="shared" ca="1" si="2"/>
        <v>107.73502999999999</v>
      </c>
      <c r="O36">
        <f t="shared" ca="1" si="2"/>
        <v>107.75413</v>
      </c>
      <c r="P36">
        <f t="shared" ca="1" si="2"/>
        <v>107.73496</v>
      </c>
      <c r="Q36">
        <f t="shared" ca="1" si="2"/>
        <v>107.70586</v>
      </c>
      <c r="R36">
        <f t="shared" ca="1" si="2"/>
        <v>107.81003</v>
      </c>
      <c r="S36">
        <f t="shared" ca="1" si="2"/>
        <v>107.79086</v>
      </c>
      <c r="T36">
        <f t="shared" ca="1" si="2"/>
        <v>107.74003</v>
      </c>
      <c r="U36">
        <f t="shared" ca="1" si="2"/>
        <v>107.79337</v>
      </c>
      <c r="W36">
        <f ca="1">总!E36</f>
        <v>107.70586</v>
      </c>
      <c r="Y36">
        <f t="shared" ca="1" si="3"/>
        <v>1.2632553140562686E-3</v>
      </c>
      <c r="Z36">
        <f t="shared" ca="1" si="3"/>
        <v>9.4395978083271041E-4</v>
      </c>
      <c r="AA36">
        <f t="shared" ca="1" si="3"/>
        <v>2.7083020366759506E-4</v>
      </c>
      <c r="AB36">
        <f t="shared" ca="1" si="3"/>
        <v>4.481650302035772E-4</v>
      </c>
      <c r="AC36">
        <f t="shared" ca="1" si="3"/>
        <v>2.7018028545521743E-4</v>
      </c>
      <c r="AD36">
        <f t="shared" ca="1" si="3"/>
        <v>0</v>
      </c>
      <c r="AE36">
        <f t="shared" ca="1" si="3"/>
        <v>9.6717114556251925E-4</v>
      </c>
      <c r="AF36">
        <f t="shared" ca="1" si="3"/>
        <v>7.8918640081415952E-4</v>
      </c>
      <c r="AG36">
        <f t="shared" ca="1" si="3"/>
        <v>3.1725293312734462E-4</v>
      </c>
      <c r="AH36">
        <f t="shared" ca="1" si="3"/>
        <v>8.1249061100291712E-4</v>
      </c>
      <c r="AJ36">
        <f t="shared" ca="1" si="4"/>
        <v>6.0824917047223098E-3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3.2468699999999999</v>
      </c>
      <c r="F37">
        <v>1</v>
      </c>
      <c r="H37" t="s">
        <v>0</v>
      </c>
      <c r="I37">
        <v>100</v>
      </c>
      <c r="J37">
        <v>1</v>
      </c>
      <c r="L37">
        <f t="shared" ca="1" si="2"/>
        <v>103.97418999999999</v>
      </c>
      <c r="M37">
        <f t="shared" ca="1" si="2"/>
        <v>103.87329</v>
      </c>
      <c r="N37">
        <f t="shared" ca="1" si="2"/>
        <v>103.99253</v>
      </c>
      <c r="O37">
        <f t="shared" ca="1" si="2"/>
        <v>103.96836999999999</v>
      </c>
      <c r="P37">
        <f t="shared" ca="1" si="2"/>
        <v>103.92944</v>
      </c>
      <c r="Q37">
        <f t="shared" ca="1" si="2"/>
        <v>103.89753</v>
      </c>
      <c r="R37">
        <f t="shared" ca="1" si="2"/>
        <v>103.91586</v>
      </c>
      <c r="S37">
        <f t="shared" ca="1" si="2"/>
        <v>103.97418999999999</v>
      </c>
      <c r="T37">
        <f t="shared" ca="1" si="2"/>
        <v>103.94253</v>
      </c>
      <c r="U37">
        <f t="shared" ca="1" si="2"/>
        <v>103.96698000000001</v>
      </c>
      <c r="W37">
        <f ca="1">总!E37</f>
        <v>103.83503</v>
      </c>
      <c r="Y37">
        <f t="shared" ca="1" si="3"/>
        <v>1.3402028197997318E-3</v>
      </c>
      <c r="Z37">
        <f t="shared" ca="1" si="3"/>
        <v>3.6846909949362911E-4</v>
      </c>
      <c r="AA37">
        <f t="shared" ca="1" si="3"/>
        <v>1.5168291471577449E-3</v>
      </c>
      <c r="AB37">
        <f t="shared" ca="1" si="3"/>
        <v>1.2841523713142838E-3</v>
      </c>
      <c r="AC37">
        <f t="shared" ca="1" si="3"/>
        <v>9.0923072878195657E-4</v>
      </c>
      <c r="AD37">
        <f t="shared" ca="1" si="3"/>
        <v>6.0191632823720475E-4</v>
      </c>
      <c r="AE37">
        <f t="shared" ca="1" si="3"/>
        <v>7.7844634898253256E-4</v>
      </c>
      <c r="AF37">
        <f t="shared" ca="1" si="3"/>
        <v>1.3402028197997318E-3</v>
      </c>
      <c r="AG37">
        <f t="shared" ca="1" si="3"/>
        <v>1.0352960845680084E-3</v>
      </c>
      <c r="AH37">
        <f t="shared" ca="1" si="3"/>
        <v>1.2707657521744188E-3</v>
      </c>
      <c r="AJ37">
        <f t="shared" ca="1" si="4"/>
        <v>1.0445511500309241E-2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3.2356699999999998</v>
      </c>
      <c r="F38">
        <v>1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3.2359399999999998</v>
      </c>
      <c r="F39">
        <v>1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3.22444</v>
      </c>
      <c r="F40">
        <v>1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5.7639100000000001</v>
      </c>
      <c r="F41">
        <v>9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5.7637600000000004</v>
      </c>
      <c r="F42">
        <v>9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6.2462900000000001</v>
      </c>
      <c r="F43">
        <v>10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6.2361199999999997</v>
      </c>
      <c r="F44">
        <v>10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5.7888700000000002</v>
      </c>
      <c r="F45">
        <v>9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5.7963199999999997</v>
      </c>
      <c r="F46">
        <v>9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6.2274799999999999</v>
      </c>
      <c r="F47">
        <v>10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5.80436</v>
      </c>
      <c r="F48">
        <v>9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5.78864</v>
      </c>
      <c r="F49">
        <v>9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5.7873599999999996</v>
      </c>
      <c r="F50">
        <v>9</v>
      </c>
    </row>
    <row r="51" spans="1:6">
      <c r="A51" t="s">
        <v>80</v>
      </c>
      <c r="B51">
        <v>50</v>
      </c>
      <c r="C51">
        <v>1</v>
      </c>
      <c r="D51">
        <v>182.34583000000001</v>
      </c>
      <c r="E51">
        <v>7.6862199999999996</v>
      </c>
      <c r="F51">
        <v>14</v>
      </c>
    </row>
    <row r="52" spans="1:6">
      <c r="A52" t="s">
        <v>80</v>
      </c>
      <c r="B52">
        <v>50</v>
      </c>
      <c r="C52">
        <v>1</v>
      </c>
      <c r="D52">
        <v>183.19667000000001</v>
      </c>
      <c r="E52">
        <v>7.6962900000000003</v>
      </c>
      <c r="F52">
        <v>14</v>
      </c>
    </row>
    <row r="53" spans="1:6">
      <c r="A53" t="s">
        <v>80</v>
      </c>
      <c r="B53">
        <v>50</v>
      </c>
      <c r="C53">
        <v>1</v>
      </c>
      <c r="D53">
        <v>182.41004000000001</v>
      </c>
      <c r="E53">
        <v>7.5828600000000002</v>
      </c>
      <c r="F53">
        <v>14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7.6431899999999997</v>
      </c>
      <c r="F54">
        <v>14</v>
      </c>
    </row>
    <row r="55" spans="1:6">
      <c r="A55" t="s">
        <v>80</v>
      </c>
      <c r="B55">
        <v>50</v>
      </c>
      <c r="C55">
        <v>1</v>
      </c>
      <c r="D55">
        <v>182.34269</v>
      </c>
      <c r="E55">
        <v>7.6519599999999999</v>
      </c>
      <c r="F55">
        <v>14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7.7021499999999996</v>
      </c>
      <c r="F56">
        <v>14</v>
      </c>
    </row>
    <row r="57" spans="1:6">
      <c r="A57" t="s">
        <v>80</v>
      </c>
      <c r="B57">
        <v>50</v>
      </c>
      <c r="C57">
        <v>1</v>
      </c>
      <c r="D57">
        <v>181.5967</v>
      </c>
      <c r="E57">
        <v>7.6693300000000004</v>
      </c>
      <c r="F57">
        <v>14</v>
      </c>
    </row>
    <row r="58" spans="1:6">
      <c r="A58" t="s">
        <v>80</v>
      </c>
      <c r="B58">
        <v>50</v>
      </c>
      <c r="C58">
        <v>1</v>
      </c>
      <c r="D58">
        <v>182.59916000000001</v>
      </c>
      <c r="E58">
        <v>7.6896300000000002</v>
      </c>
      <c r="F58">
        <v>14</v>
      </c>
    </row>
    <row r="59" spans="1:6">
      <c r="A59" t="s">
        <v>80</v>
      </c>
      <c r="B59">
        <v>50</v>
      </c>
      <c r="C59">
        <v>1</v>
      </c>
      <c r="D59">
        <v>182.83667</v>
      </c>
      <c r="E59">
        <v>7.6414</v>
      </c>
      <c r="F59">
        <v>14</v>
      </c>
    </row>
    <row r="60" spans="1:6">
      <c r="A60" t="s">
        <v>80</v>
      </c>
      <c r="B60">
        <v>50</v>
      </c>
      <c r="C60">
        <v>1</v>
      </c>
      <c r="D60">
        <v>182.51284999999999</v>
      </c>
      <c r="E60">
        <v>7.7318899999999999</v>
      </c>
      <c r="F60">
        <v>14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10.962400000000001</v>
      </c>
      <c r="F61">
        <v>4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10.57043</v>
      </c>
      <c r="F62">
        <v>4</v>
      </c>
    </row>
    <row r="63" spans="1:6">
      <c r="A63" t="s">
        <v>80</v>
      </c>
      <c r="B63">
        <v>100</v>
      </c>
      <c r="C63">
        <v>0.4</v>
      </c>
      <c r="D63">
        <v>283.01064000000002</v>
      </c>
      <c r="E63">
        <v>10.626519999999999</v>
      </c>
      <c r="F63">
        <v>4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10.59291</v>
      </c>
      <c r="F64">
        <v>4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10.511200000000001</v>
      </c>
      <c r="F65">
        <v>4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10.63153</v>
      </c>
      <c r="F66">
        <v>4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10.61781</v>
      </c>
      <c r="F67">
        <v>4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10.58329</v>
      </c>
      <c r="F68">
        <v>4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10.54706</v>
      </c>
      <c r="F69">
        <v>4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10.58778</v>
      </c>
      <c r="F70">
        <v>4</v>
      </c>
    </row>
    <row r="71" spans="1:6">
      <c r="A71" t="s">
        <v>80</v>
      </c>
      <c r="B71">
        <v>100</v>
      </c>
      <c r="C71">
        <v>0.7</v>
      </c>
      <c r="D71">
        <v>262.0095</v>
      </c>
      <c r="E71">
        <v>17.332940000000001</v>
      </c>
      <c r="F71">
        <v>8</v>
      </c>
    </row>
    <row r="72" spans="1:6">
      <c r="A72" t="s">
        <v>80</v>
      </c>
      <c r="B72">
        <v>100</v>
      </c>
      <c r="C72">
        <v>0.7</v>
      </c>
      <c r="D72">
        <v>255.98328000000001</v>
      </c>
      <c r="E72">
        <v>17.173749999999998</v>
      </c>
      <c r="F72">
        <v>8</v>
      </c>
    </row>
    <row r="73" spans="1:6">
      <c r="A73" t="s">
        <v>80</v>
      </c>
      <c r="B73">
        <v>100</v>
      </c>
      <c r="C73">
        <v>0.7</v>
      </c>
      <c r="D73">
        <v>259.89499999999998</v>
      </c>
      <c r="E73">
        <v>17.201160000000002</v>
      </c>
      <c r="F73">
        <v>8</v>
      </c>
    </row>
    <row r="74" spans="1:6">
      <c r="A74" t="s">
        <v>80</v>
      </c>
      <c r="B74">
        <v>100</v>
      </c>
      <c r="C74">
        <v>0.7</v>
      </c>
      <c r="D74">
        <v>260.02494000000002</v>
      </c>
      <c r="E74">
        <v>17.063389999999998</v>
      </c>
      <c r="F74">
        <v>8</v>
      </c>
    </row>
    <row r="75" spans="1:6">
      <c r="A75" t="s">
        <v>80</v>
      </c>
      <c r="B75">
        <v>100</v>
      </c>
      <c r="C75">
        <v>0.7</v>
      </c>
      <c r="D75">
        <v>260.37752999999998</v>
      </c>
      <c r="E75">
        <v>17.271280000000001</v>
      </c>
      <c r="F75">
        <v>8</v>
      </c>
    </row>
    <row r="76" spans="1:6">
      <c r="A76" t="s">
        <v>80</v>
      </c>
      <c r="B76">
        <v>100</v>
      </c>
      <c r="C76">
        <v>0.7</v>
      </c>
      <c r="D76">
        <v>260.33972999999997</v>
      </c>
      <c r="E76">
        <v>17.11626</v>
      </c>
      <c r="F76">
        <v>8</v>
      </c>
    </row>
    <row r="77" spans="1:6">
      <c r="A77" t="s">
        <v>80</v>
      </c>
      <c r="B77">
        <v>100</v>
      </c>
      <c r="C77">
        <v>0.7</v>
      </c>
      <c r="D77">
        <v>261.82161000000002</v>
      </c>
      <c r="E77">
        <v>17.281459999999999</v>
      </c>
      <c r="F77">
        <v>8</v>
      </c>
    </row>
    <row r="78" spans="1:6">
      <c r="A78" t="s">
        <v>80</v>
      </c>
      <c r="B78">
        <v>100</v>
      </c>
      <c r="C78">
        <v>0.7</v>
      </c>
      <c r="D78">
        <v>262.36998999999997</v>
      </c>
      <c r="E78">
        <v>17.04711</v>
      </c>
      <c r="F78">
        <v>8</v>
      </c>
    </row>
    <row r="79" spans="1:6">
      <c r="A79" t="s">
        <v>80</v>
      </c>
      <c r="B79">
        <v>100</v>
      </c>
      <c r="C79">
        <v>0.7</v>
      </c>
      <c r="D79">
        <v>260.32943</v>
      </c>
      <c r="E79">
        <v>16.976759999999999</v>
      </c>
      <c r="F79">
        <v>8</v>
      </c>
    </row>
    <row r="80" spans="1:6">
      <c r="A80" t="s">
        <v>80</v>
      </c>
      <c r="B80">
        <v>100</v>
      </c>
      <c r="C80">
        <v>0.7</v>
      </c>
      <c r="D80">
        <v>262.12383999999997</v>
      </c>
      <c r="E80">
        <v>17.21686</v>
      </c>
      <c r="F80">
        <v>8</v>
      </c>
    </row>
    <row r="81" spans="1:6">
      <c r="A81" t="s">
        <v>80</v>
      </c>
      <c r="B81">
        <v>100</v>
      </c>
      <c r="C81">
        <v>1</v>
      </c>
      <c r="D81">
        <v>242.03390999999999</v>
      </c>
      <c r="E81">
        <v>21.7029</v>
      </c>
      <c r="F81">
        <v>11</v>
      </c>
    </row>
    <row r="82" spans="1:6">
      <c r="A82" t="s">
        <v>80</v>
      </c>
      <c r="B82">
        <v>100</v>
      </c>
      <c r="C82">
        <v>1</v>
      </c>
      <c r="D82">
        <v>243.05</v>
      </c>
      <c r="E82">
        <v>21.567900000000002</v>
      </c>
      <c r="F82">
        <v>11</v>
      </c>
    </row>
    <row r="83" spans="1:6">
      <c r="A83" t="s">
        <v>80</v>
      </c>
      <c r="B83">
        <v>100</v>
      </c>
      <c r="C83">
        <v>1</v>
      </c>
      <c r="D83">
        <v>242.73462000000001</v>
      </c>
      <c r="E83">
        <v>21.53341</v>
      </c>
      <c r="F83">
        <v>11</v>
      </c>
    </row>
    <row r="84" spans="1:6">
      <c r="A84" t="s">
        <v>80</v>
      </c>
      <c r="B84">
        <v>100</v>
      </c>
      <c r="C84">
        <v>1</v>
      </c>
      <c r="D84">
        <v>242.45006000000001</v>
      </c>
      <c r="E84">
        <v>21.652239999999999</v>
      </c>
      <c r="F84">
        <v>11</v>
      </c>
    </row>
    <row r="85" spans="1:6">
      <c r="A85" t="s">
        <v>80</v>
      </c>
      <c r="B85">
        <v>100</v>
      </c>
      <c r="C85">
        <v>1</v>
      </c>
      <c r="D85">
        <v>243.06923</v>
      </c>
      <c r="E85">
        <v>21.309200000000001</v>
      </c>
      <c r="F85">
        <v>11</v>
      </c>
    </row>
    <row r="86" spans="1:6">
      <c r="A86" t="s">
        <v>80</v>
      </c>
      <c r="B86">
        <v>100</v>
      </c>
      <c r="C86">
        <v>1</v>
      </c>
      <c r="D86">
        <v>243.66785999999999</v>
      </c>
      <c r="E86">
        <v>21.513449999999999</v>
      </c>
      <c r="F86">
        <v>11</v>
      </c>
    </row>
    <row r="87" spans="1:6">
      <c r="A87" t="s">
        <v>80</v>
      </c>
      <c r="B87">
        <v>100</v>
      </c>
      <c r="C87">
        <v>1</v>
      </c>
      <c r="D87">
        <v>242.95180999999999</v>
      </c>
      <c r="E87">
        <v>21.47411</v>
      </c>
      <c r="F87">
        <v>11</v>
      </c>
    </row>
    <row r="88" spans="1:6">
      <c r="A88" t="s">
        <v>80</v>
      </c>
      <c r="B88">
        <v>100</v>
      </c>
      <c r="C88">
        <v>1</v>
      </c>
      <c r="D88">
        <v>241.80667</v>
      </c>
      <c r="E88">
        <v>21.444210000000002</v>
      </c>
      <c r="F88">
        <v>11</v>
      </c>
    </row>
    <row r="89" spans="1:6">
      <c r="A89" t="s">
        <v>80</v>
      </c>
      <c r="B89">
        <v>100</v>
      </c>
      <c r="C89">
        <v>1</v>
      </c>
      <c r="D89">
        <v>242.67071000000001</v>
      </c>
      <c r="E89">
        <v>21.668890000000001</v>
      </c>
      <c r="F89">
        <v>11</v>
      </c>
    </row>
    <row r="90" spans="1:6">
      <c r="A90" t="s">
        <v>80</v>
      </c>
      <c r="B90">
        <v>100</v>
      </c>
      <c r="C90">
        <v>1</v>
      </c>
      <c r="D90">
        <v>242.63756000000001</v>
      </c>
      <c r="E90">
        <v>21.66722</v>
      </c>
      <c r="F90">
        <v>11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0.90222999999999998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0.92634000000000005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0.90092000000000005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0.89571999999999996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0.90193999999999996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0.89624000000000004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0.90371000000000001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0.89242999999999995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0.90005000000000002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0.89307000000000003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1.2406600000000001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1.20844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1.2226999999999999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1.20926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1.2179500000000001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1.22401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1.2148000000000001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1.2199199999999999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1.2350300000000001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1.2134400000000001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2.16689</v>
      </c>
      <c r="F111">
        <v>12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2.1972499999999999</v>
      </c>
      <c r="F112">
        <v>12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2.1817199999999999</v>
      </c>
      <c r="F113">
        <v>12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2.17536</v>
      </c>
      <c r="F114">
        <v>12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2.1695099999999998</v>
      </c>
      <c r="F115">
        <v>12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2.17753</v>
      </c>
      <c r="F116">
        <v>12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2.19455</v>
      </c>
      <c r="F117">
        <v>12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2.1949999999999998</v>
      </c>
      <c r="F118">
        <v>12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2.1937700000000002</v>
      </c>
      <c r="F119">
        <v>12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2.2012499999999999</v>
      </c>
      <c r="F120">
        <v>12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3.5125999999999999</v>
      </c>
      <c r="F121">
        <v>6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3.5228000000000002</v>
      </c>
      <c r="F122">
        <v>6</v>
      </c>
    </row>
    <row r="123" spans="1:6">
      <c r="A123" t="s">
        <v>27</v>
      </c>
      <c r="B123">
        <v>47</v>
      </c>
      <c r="C123">
        <v>0.4</v>
      </c>
      <c r="D123">
        <v>4348.6251099999999</v>
      </c>
      <c r="E123">
        <v>3.55016</v>
      </c>
      <c r="F123">
        <v>6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3.5731199999999999</v>
      </c>
      <c r="F124">
        <v>6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3.5505100000000001</v>
      </c>
      <c r="F125">
        <v>6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3.51763</v>
      </c>
      <c r="F126">
        <v>6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3.5438200000000002</v>
      </c>
      <c r="F127">
        <v>6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3.53</v>
      </c>
      <c r="F128">
        <v>6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3.5005999999999999</v>
      </c>
      <c r="F129">
        <v>6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3.5119799999999999</v>
      </c>
      <c r="F130">
        <v>6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5.3478300000000001</v>
      </c>
      <c r="F131">
        <v>10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5.3124099999999999</v>
      </c>
      <c r="F132">
        <v>10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5.2980799999999997</v>
      </c>
      <c r="F133">
        <v>10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5.2610700000000001</v>
      </c>
      <c r="F134">
        <v>10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5.3533900000000001</v>
      </c>
      <c r="F135">
        <v>10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5.2821999999999996</v>
      </c>
      <c r="F136">
        <v>10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5.2496299999999998</v>
      </c>
      <c r="F137">
        <v>10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5.31257</v>
      </c>
      <c r="F138">
        <v>10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5.3211599999999999</v>
      </c>
      <c r="F139">
        <v>10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5.3506900000000002</v>
      </c>
      <c r="F140">
        <v>10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7.6775599999999997</v>
      </c>
      <c r="F141">
        <v>16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7.51755</v>
      </c>
      <c r="F142">
        <v>16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7.5254000000000003</v>
      </c>
      <c r="F143">
        <v>16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7.55098</v>
      </c>
      <c r="F144">
        <v>16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7.61435</v>
      </c>
      <c r="F145">
        <v>16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7.5262500000000001</v>
      </c>
      <c r="F146">
        <v>16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7.6204900000000002</v>
      </c>
      <c r="F147">
        <v>16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7.5163500000000001</v>
      </c>
      <c r="F148">
        <v>16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7.6491199999999999</v>
      </c>
      <c r="F149">
        <v>16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7.48041</v>
      </c>
      <c r="F150">
        <v>16</v>
      </c>
    </row>
    <row r="151" spans="1:6">
      <c r="A151" t="s">
        <v>27</v>
      </c>
      <c r="B151">
        <v>100</v>
      </c>
      <c r="C151">
        <v>0.4</v>
      </c>
      <c r="D151">
        <v>42987.154040000001</v>
      </c>
      <c r="E151">
        <v>9.2669300000000003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42986.726920000001</v>
      </c>
      <c r="E152">
        <v>9.3254900000000003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42987.43939</v>
      </c>
      <c r="E153">
        <v>9.3901900000000005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42987.024039999997</v>
      </c>
      <c r="E154">
        <v>9.3400499999999997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42987.43939</v>
      </c>
      <c r="E155">
        <v>9.3063699999999994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42986.802479999998</v>
      </c>
      <c r="E156">
        <v>9.3410100000000007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42986.836920000002</v>
      </c>
      <c r="E157">
        <v>9.4054300000000008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42986.990250000003</v>
      </c>
      <c r="E158">
        <v>9.3546499999999995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42987.369149999999</v>
      </c>
      <c r="E159">
        <v>9.3381500000000006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42987.219149999997</v>
      </c>
      <c r="E160">
        <v>9.3889499999999995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35809.926240000001</v>
      </c>
      <c r="E161">
        <v>22.031320000000001</v>
      </c>
      <c r="F161">
        <v>11</v>
      </c>
    </row>
    <row r="162" spans="1:6">
      <c r="A162" t="s">
        <v>27</v>
      </c>
      <c r="B162">
        <v>100</v>
      </c>
      <c r="C162">
        <v>0.7</v>
      </c>
      <c r="D162">
        <v>35853.859020000004</v>
      </c>
      <c r="E162">
        <v>21.987739999999999</v>
      </c>
      <c r="F162">
        <v>11</v>
      </c>
    </row>
    <row r="163" spans="1:6">
      <c r="A163" t="s">
        <v>27</v>
      </c>
      <c r="B163">
        <v>100</v>
      </c>
      <c r="C163">
        <v>0.7</v>
      </c>
      <c r="D163">
        <v>35547.181389999998</v>
      </c>
      <c r="E163">
        <v>22.065270000000002</v>
      </c>
      <c r="F163">
        <v>11</v>
      </c>
    </row>
    <row r="164" spans="1:6">
      <c r="A164" t="s">
        <v>27</v>
      </c>
      <c r="B164">
        <v>100</v>
      </c>
      <c r="C164">
        <v>0.7</v>
      </c>
      <c r="D164">
        <v>35545.641190000002</v>
      </c>
      <c r="E164">
        <v>22.043759999999999</v>
      </c>
      <c r="F164">
        <v>11</v>
      </c>
    </row>
    <row r="165" spans="1:6">
      <c r="A165" t="s">
        <v>27</v>
      </c>
      <c r="B165">
        <v>100</v>
      </c>
      <c r="C165">
        <v>0.7</v>
      </c>
      <c r="D165">
        <v>35593.54062</v>
      </c>
      <c r="E165">
        <v>21.969539999999999</v>
      </c>
      <c r="F165">
        <v>11</v>
      </c>
    </row>
    <row r="166" spans="1:6">
      <c r="A166" t="s">
        <v>27</v>
      </c>
      <c r="B166">
        <v>100</v>
      </c>
      <c r="C166">
        <v>0.7</v>
      </c>
      <c r="D166">
        <v>35865.090969999997</v>
      </c>
      <c r="E166">
        <v>22.050070000000002</v>
      </c>
      <c r="F166">
        <v>11</v>
      </c>
    </row>
    <row r="167" spans="1:6">
      <c r="A167" t="s">
        <v>27</v>
      </c>
      <c r="B167">
        <v>100</v>
      </c>
      <c r="C167">
        <v>0.7</v>
      </c>
      <c r="D167">
        <v>35896.215579999996</v>
      </c>
      <c r="E167">
        <v>22.04935</v>
      </c>
      <c r="F167">
        <v>11</v>
      </c>
    </row>
    <row r="168" spans="1:6">
      <c r="A168" t="s">
        <v>27</v>
      </c>
      <c r="B168">
        <v>100</v>
      </c>
      <c r="C168">
        <v>0.7</v>
      </c>
      <c r="D168">
        <v>35860.923210000001</v>
      </c>
      <c r="E168">
        <v>21.98198</v>
      </c>
      <c r="F168">
        <v>11</v>
      </c>
    </row>
    <row r="169" spans="1:6">
      <c r="A169" t="s">
        <v>27</v>
      </c>
      <c r="B169">
        <v>100</v>
      </c>
      <c r="C169">
        <v>0.7</v>
      </c>
      <c r="D169">
        <v>35914.071880000003</v>
      </c>
      <c r="E169">
        <v>21.92286</v>
      </c>
      <c r="F169">
        <v>11</v>
      </c>
    </row>
    <row r="170" spans="1:6">
      <c r="A170" t="s">
        <v>27</v>
      </c>
      <c r="B170">
        <v>100</v>
      </c>
      <c r="C170">
        <v>0.7</v>
      </c>
      <c r="D170">
        <v>35677.378320000003</v>
      </c>
      <c r="E170">
        <v>21.901450000000001</v>
      </c>
      <c r="F170">
        <v>11</v>
      </c>
    </row>
    <row r="171" spans="1:6">
      <c r="A171" t="s">
        <v>27</v>
      </c>
      <c r="B171">
        <v>100</v>
      </c>
      <c r="C171">
        <v>1</v>
      </c>
      <c r="D171">
        <v>35669.116950000003</v>
      </c>
      <c r="E171">
        <v>35.540959999999998</v>
      </c>
      <c r="F171">
        <v>19</v>
      </c>
    </row>
    <row r="172" spans="1:6">
      <c r="A172" t="s">
        <v>27</v>
      </c>
      <c r="B172">
        <v>100</v>
      </c>
      <c r="C172">
        <v>1</v>
      </c>
      <c r="D172">
        <v>35592.391259999997</v>
      </c>
      <c r="E172">
        <v>35.720410000000001</v>
      </c>
      <c r="F172">
        <v>19</v>
      </c>
    </row>
    <row r="173" spans="1:6">
      <c r="A173" t="s">
        <v>27</v>
      </c>
      <c r="B173">
        <v>100</v>
      </c>
      <c r="C173">
        <v>1</v>
      </c>
      <c r="D173">
        <v>35561.364860000001</v>
      </c>
      <c r="E173">
        <v>33.981780000000001</v>
      </c>
      <c r="F173">
        <v>18</v>
      </c>
    </row>
    <row r="174" spans="1:6">
      <c r="A174" t="s">
        <v>27</v>
      </c>
      <c r="B174">
        <v>100</v>
      </c>
      <c r="C174">
        <v>1</v>
      </c>
      <c r="D174">
        <v>35669.694770000002</v>
      </c>
      <c r="E174">
        <v>34.095489999999998</v>
      </c>
      <c r="F174">
        <v>18</v>
      </c>
    </row>
    <row r="175" spans="1:6">
      <c r="A175" t="s">
        <v>27</v>
      </c>
      <c r="B175">
        <v>100</v>
      </c>
      <c r="C175">
        <v>1</v>
      </c>
      <c r="D175">
        <v>35669.694770000002</v>
      </c>
      <c r="E175">
        <v>34.08511</v>
      </c>
      <c r="F175">
        <v>18</v>
      </c>
    </row>
    <row r="176" spans="1:6">
      <c r="A176" t="s">
        <v>27</v>
      </c>
      <c r="B176">
        <v>100</v>
      </c>
      <c r="C176">
        <v>1</v>
      </c>
      <c r="D176">
        <v>35669.211430000003</v>
      </c>
      <c r="E176">
        <v>35.306870000000004</v>
      </c>
      <c r="F176">
        <v>19</v>
      </c>
    </row>
    <row r="177" spans="1:6">
      <c r="A177" t="s">
        <v>27</v>
      </c>
      <c r="B177">
        <v>100</v>
      </c>
      <c r="C177">
        <v>1</v>
      </c>
      <c r="D177">
        <v>35669.211430000003</v>
      </c>
      <c r="E177">
        <v>35.947780000000002</v>
      </c>
      <c r="F177">
        <v>19</v>
      </c>
    </row>
    <row r="178" spans="1:6">
      <c r="A178" t="s">
        <v>27</v>
      </c>
      <c r="B178">
        <v>100</v>
      </c>
      <c r="C178">
        <v>1</v>
      </c>
      <c r="D178">
        <v>35669.694770000002</v>
      </c>
      <c r="E178">
        <v>33.962899999999998</v>
      </c>
      <c r="F178">
        <v>18</v>
      </c>
    </row>
    <row r="179" spans="1:6">
      <c r="A179" t="s">
        <v>27</v>
      </c>
      <c r="B179">
        <v>100</v>
      </c>
      <c r="C179">
        <v>1</v>
      </c>
      <c r="D179">
        <v>35669.382149999998</v>
      </c>
      <c r="E179">
        <v>35.714790000000001</v>
      </c>
      <c r="F179">
        <v>19</v>
      </c>
    </row>
    <row r="180" spans="1:6">
      <c r="A180" t="s">
        <v>27</v>
      </c>
      <c r="B180">
        <v>100</v>
      </c>
      <c r="C180">
        <v>1</v>
      </c>
      <c r="D180">
        <v>35669.515420000003</v>
      </c>
      <c r="E180">
        <v>35.807980000000001</v>
      </c>
      <c r="F180">
        <v>19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1.44492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1.44058</v>
      </c>
      <c r="F182">
        <v>5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1.4743599999999999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1.4369400000000001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1.4352499999999999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1.4316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1.49943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1.47184</v>
      </c>
      <c r="F188">
        <v>5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1.4532799999999999</v>
      </c>
      <c r="F189">
        <v>5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1.44445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1.9116500000000001</v>
      </c>
      <c r="F191">
        <v>8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1.70262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1.8940699999999999</v>
      </c>
      <c r="F193">
        <v>8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1.92737</v>
      </c>
      <c r="F194">
        <v>8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1.8908499999999999</v>
      </c>
      <c r="F195">
        <v>8</v>
      </c>
    </row>
    <row r="196" spans="1:6">
      <c r="A196" t="s">
        <v>1</v>
      </c>
      <c r="B196">
        <v>30</v>
      </c>
      <c r="C196">
        <v>0.7</v>
      </c>
      <c r="D196">
        <v>675.38247999999999</v>
      </c>
      <c r="E196">
        <v>1.8938699999999999</v>
      </c>
      <c r="F196">
        <v>8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1.8928</v>
      </c>
      <c r="F197">
        <v>8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1.89249</v>
      </c>
      <c r="F198">
        <v>8</v>
      </c>
    </row>
    <row r="199" spans="1:6">
      <c r="A199" t="s">
        <v>1</v>
      </c>
      <c r="B199">
        <v>30</v>
      </c>
      <c r="C199">
        <v>0.7</v>
      </c>
      <c r="D199">
        <v>675.42564000000004</v>
      </c>
      <c r="E199">
        <v>1.89062</v>
      </c>
      <c r="F199">
        <v>8</v>
      </c>
    </row>
    <row r="200" spans="1:6">
      <c r="A200" t="s">
        <v>1</v>
      </c>
      <c r="B200">
        <v>30</v>
      </c>
      <c r="C200">
        <v>0.7</v>
      </c>
      <c r="D200">
        <v>675.38247999999999</v>
      </c>
      <c r="E200">
        <v>1.89784</v>
      </c>
      <c r="F200">
        <v>8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3.0222199999999999</v>
      </c>
      <c r="F201">
        <v>13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3.0609199999999999</v>
      </c>
      <c r="F202">
        <v>13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3.0546600000000002</v>
      </c>
      <c r="F203">
        <v>13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3.0221</v>
      </c>
      <c r="F204">
        <v>13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3.0459100000000001</v>
      </c>
      <c r="F205">
        <v>13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3.0248300000000001</v>
      </c>
      <c r="F206">
        <v>13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3.0181900000000002</v>
      </c>
      <c r="F207">
        <v>13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3.01966</v>
      </c>
      <c r="F208">
        <v>13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3.01953</v>
      </c>
      <c r="F209">
        <v>13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3.02902</v>
      </c>
      <c r="F210">
        <v>13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3.13592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3.1377700000000002</v>
      </c>
      <c r="F212">
        <v>6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3.15394</v>
      </c>
      <c r="F213">
        <v>6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3.1444000000000001</v>
      </c>
      <c r="F214">
        <v>6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3.1348400000000001</v>
      </c>
      <c r="F215">
        <v>6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3.1202000000000001</v>
      </c>
      <c r="F216">
        <v>6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3.1501600000000001</v>
      </c>
      <c r="F217">
        <v>6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3.1371000000000002</v>
      </c>
      <c r="F218">
        <v>6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3.1403599999999998</v>
      </c>
      <c r="F219">
        <v>6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3.1806100000000002</v>
      </c>
      <c r="F220">
        <v>6</v>
      </c>
    </row>
    <row r="221" spans="1:6">
      <c r="A221" t="s">
        <v>1</v>
      </c>
      <c r="B221">
        <v>50</v>
      </c>
      <c r="C221">
        <v>0.7</v>
      </c>
      <c r="D221">
        <v>1007.09876</v>
      </c>
      <c r="E221">
        <v>5.1033499999999998</v>
      </c>
      <c r="F221">
        <v>10</v>
      </c>
    </row>
    <row r="222" spans="1:6">
      <c r="A222" t="s">
        <v>1</v>
      </c>
      <c r="B222">
        <v>50</v>
      </c>
      <c r="C222">
        <v>0.7</v>
      </c>
      <c r="D222">
        <v>1011.68557</v>
      </c>
      <c r="E222">
        <v>5.1342999999999996</v>
      </c>
      <c r="F222">
        <v>10</v>
      </c>
    </row>
    <row r="223" spans="1:6">
      <c r="A223" t="s">
        <v>1</v>
      </c>
      <c r="B223">
        <v>50</v>
      </c>
      <c r="C223">
        <v>0.7</v>
      </c>
      <c r="D223">
        <v>1010.15381</v>
      </c>
      <c r="E223">
        <v>4.6443599999999998</v>
      </c>
      <c r="F223">
        <v>9</v>
      </c>
    </row>
    <row r="224" spans="1:6">
      <c r="A224" t="s">
        <v>1</v>
      </c>
      <c r="B224">
        <v>50</v>
      </c>
      <c r="C224">
        <v>0.7</v>
      </c>
      <c r="D224">
        <v>1007.1009</v>
      </c>
      <c r="E224">
        <v>5.1080199999999998</v>
      </c>
      <c r="F224">
        <v>10</v>
      </c>
    </row>
    <row r="225" spans="1:6">
      <c r="A225" t="s">
        <v>1</v>
      </c>
      <c r="B225">
        <v>50</v>
      </c>
      <c r="C225">
        <v>0.7</v>
      </c>
      <c r="D225">
        <v>1010.13329</v>
      </c>
      <c r="E225">
        <v>4.6200999999999999</v>
      </c>
      <c r="F225">
        <v>9</v>
      </c>
    </row>
    <row r="226" spans="1:6">
      <c r="A226" t="s">
        <v>1</v>
      </c>
      <c r="B226">
        <v>50</v>
      </c>
      <c r="C226">
        <v>0.7</v>
      </c>
      <c r="D226">
        <v>1009.80207</v>
      </c>
      <c r="E226">
        <v>4.6076800000000002</v>
      </c>
      <c r="F226">
        <v>9</v>
      </c>
    </row>
    <row r="227" spans="1:6">
      <c r="A227" t="s">
        <v>1</v>
      </c>
      <c r="B227">
        <v>50</v>
      </c>
      <c r="C227">
        <v>0.7</v>
      </c>
      <c r="D227">
        <v>1006.35203</v>
      </c>
      <c r="E227">
        <v>4.6474599999999997</v>
      </c>
      <c r="F227">
        <v>9</v>
      </c>
    </row>
    <row r="228" spans="1:6">
      <c r="A228" t="s">
        <v>1</v>
      </c>
      <c r="B228">
        <v>50</v>
      </c>
      <c r="C228">
        <v>0.7</v>
      </c>
      <c r="D228">
        <v>1006.15001</v>
      </c>
      <c r="E228">
        <v>5.10853</v>
      </c>
      <c r="F228">
        <v>10</v>
      </c>
    </row>
    <row r="229" spans="1:6">
      <c r="A229" t="s">
        <v>1</v>
      </c>
      <c r="B229">
        <v>50</v>
      </c>
      <c r="C229">
        <v>0.7</v>
      </c>
      <c r="D229">
        <v>1009.90358</v>
      </c>
      <c r="E229">
        <v>5.12148</v>
      </c>
      <c r="F229">
        <v>10</v>
      </c>
    </row>
    <row r="230" spans="1:6">
      <c r="A230" t="s">
        <v>1</v>
      </c>
      <c r="B230">
        <v>50</v>
      </c>
      <c r="C230">
        <v>0.7</v>
      </c>
      <c r="D230">
        <v>1014.40355</v>
      </c>
      <c r="E230">
        <v>4.6166200000000002</v>
      </c>
      <c r="F230">
        <v>9</v>
      </c>
    </row>
    <row r="231" spans="1:6">
      <c r="A231" t="s">
        <v>1</v>
      </c>
      <c r="B231">
        <v>50</v>
      </c>
      <c r="C231">
        <v>1</v>
      </c>
      <c r="D231">
        <v>1003.15602</v>
      </c>
      <c r="E231">
        <v>6.6506299999999996</v>
      </c>
      <c r="F231">
        <v>13</v>
      </c>
    </row>
    <row r="232" spans="1:6">
      <c r="A232" t="s">
        <v>1</v>
      </c>
      <c r="B232">
        <v>50</v>
      </c>
      <c r="C232">
        <v>1</v>
      </c>
      <c r="D232">
        <v>1009.8546</v>
      </c>
      <c r="E232">
        <v>6.5409600000000001</v>
      </c>
      <c r="F232">
        <v>13</v>
      </c>
    </row>
    <row r="233" spans="1:6">
      <c r="A233" t="s">
        <v>1</v>
      </c>
      <c r="B233">
        <v>50</v>
      </c>
      <c r="C233">
        <v>1</v>
      </c>
      <c r="D233">
        <v>1007.02891</v>
      </c>
      <c r="E233">
        <v>6.5536799999999999</v>
      </c>
      <c r="F233">
        <v>13</v>
      </c>
    </row>
    <row r="234" spans="1:6">
      <c r="A234" t="s">
        <v>1</v>
      </c>
      <c r="B234">
        <v>50</v>
      </c>
      <c r="C234">
        <v>1</v>
      </c>
      <c r="D234">
        <v>1009.8546</v>
      </c>
      <c r="E234">
        <v>6.6079400000000001</v>
      </c>
      <c r="F234">
        <v>13</v>
      </c>
    </row>
    <row r="235" spans="1:6">
      <c r="A235" t="s">
        <v>1</v>
      </c>
      <c r="B235">
        <v>50</v>
      </c>
      <c r="C235">
        <v>1</v>
      </c>
      <c r="D235">
        <v>1004.15466</v>
      </c>
      <c r="E235">
        <v>6.6162299999999998</v>
      </c>
      <c r="F235">
        <v>13</v>
      </c>
    </row>
    <row r="236" spans="1:6">
      <c r="A236" t="s">
        <v>1</v>
      </c>
      <c r="B236">
        <v>50</v>
      </c>
      <c r="C236">
        <v>1</v>
      </c>
      <c r="D236">
        <v>1009.10007</v>
      </c>
      <c r="E236">
        <v>6.6014699999999999</v>
      </c>
      <c r="F236">
        <v>13</v>
      </c>
    </row>
    <row r="237" spans="1:6">
      <c r="A237" t="s">
        <v>1</v>
      </c>
      <c r="B237">
        <v>50</v>
      </c>
      <c r="C237">
        <v>1</v>
      </c>
      <c r="D237">
        <v>1008.92674</v>
      </c>
      <c r="E237">
        <v>6.6008899999999997</v>
      </c>
      <c r="F237">
        <v>13</v>
      </c>
    </row>
    <row r="238" spans="1:6">
      <c r="A238" t="s">
        <v>1</v>
      </c>
      <c r="B238">
        <v>50</v>
      </c>
      <c r="C238">
        <v>1</v>
      </c>
      <c r="D238">
        <v>1007.02891</v>
      </c>
      <c r="E238">
        <v>6.6184799999999999</v>
      </c>
      <c r="F238">
        <v>13</v>
      </c>
    </row>
    <row r="239" spans="1:6">
      <c r="A239" t="s">
        <v>1</v>
      </c>
      <c r="B239">
        <v>50</v>
      </c>
      <c r="C239">
        <v>1</v>
      </c>
      <c r="D239">
        <v>998.69673999999998</v>
      </c>
      <c r="E239">
        <v>6.6389500000000004</v>
      </c>
      <c r="F239">
        <v>13</v>
      </c>
    </row>
    <row r="240" spans="1:6">
      <c r="A240" t="s">
        <v>1</v>
      </c>
      <c r="B240">
        <v>50</v>
      </c>
      <c r="C240">
        <v>1</v>
      </c>
      <c r="D240">
        <v>997.45556999999997</v>
      </c>
      <c r="E240">
        <v>6.5789600000000004</v>
      </c>
      <c r="F240">
        <v>13</v>
      </c>
    </row>
    <row r="241" spans="1:6">
      <c r="A241" t="s">
        <v>1</v>
      </c>
      <c r="B241">
        <v>100</v>
      </c>
      <c r="C241">
        <v>0.4</v>
      </c>
      <c r="D241">
        <v>1827.2699299999999</v>
      </c>
      <c r="E241">
        <v>11.291679999999999</v>
      </c>
      <c r="F241">
        <v>6</v>
      </c>
    </row>
    <row r="242" spans="1:6">
      <c r="A242" t="s">
        <v>1</v>
      </c>
      <c r="B242">
        <v>100</v>
      </c>
      <c r="C242">
        <v>0.4</v>
      </c>
      <c r="D242">
        <v>1817.4261100000001</v>
      </c>
      <c r="E242">
        <v>11.18403</v>
      </c>
      <c r="F242">
        <v>6</v>
      </c>
    </row>
    <row r="243" spans="1:6">
      <c r="A243" t="s">
        <v>1</v>
      </c>
      <c r="B243">
        <v>100</v>
      </c>
      <c r="C243">
        <v>0.4</v>
      </c>
      <c r="D243">
        <v>1815.4552000000001</v>
      </c>
      <c r="E243">
        <v>11.12242</v>
      </c>
      <c r="F243">
        <v>6</v>
      </c>
    </row>
    <row r="244" spans="1:6">
      <c r="A244" t="s">
        <v>1</v>
      </c>
      <c r="B244">
        <v>100</v>
      </c>
      <c r="C244">
        <v>0.4</v>
      </c>
      <c r="D244">
        <v>1815.8956900000001</v>
      </c>
      <c r="E244">
        <v>11.17465</v>
      </c>
      <c r="F244">
        <v>6</v>
      </c>
    </row>
    <row r="245" spans="1:6">
      <c r="A245" t="s">
        <v>1</v>
      </c>
      <c r="B245">
        <v>100</v>
      </c>
      <c r="C245">
        <v>0.4</v>
      </c>
      <c r="D245">
        <v>1837.8966499999999</v>
      </c>
      <c r="E245">
        <v>11.164009999999999</v>
      </c>
      <c r="F245">
        <v>6</v>
      </c>
    </row>
    <row r="246" spans="1:6">
      <c r="A246" t="s">
        <v>1</v>
      </c>
      <c r="B246">
        <v>100</v>
      </c>
      <c r="C246">
        <v>0.4</v>
      </c>
      <c r="D246">
        <v>1819.7082800000001</v>
      </c>
      <c r="E246">
        <v>11.214510000000001</v>
      </c>
      <c r="F246">
        <v>6</v>
      </c>
    </row>
    <row r="247" spans="1:6">
      <c r="A247" t="s">
        <v>1</v>
      </c>
      <c r="B247">
        <v>100</v>
      </c>
      <c r="C247">
        <v>0.4</v>
      </c>
      <c r="D247">
        <v>1826.15978</v>
      </c>
      <c r="E247">
        <v>11.217029999999999</v>
      </c>
      <c r="F247">
        <v>6</v>
      </c>
    </row>
    <row r="248" spans="1:6">
      <c r="A248" t="s">
        <v>1</v>
      </c>
      <c r="B248">
        <v>100</v>
      </c>
      <c r="C248">
        <v>0.4</v>
      </c>
      <c r="D248">
        <v>1818.08563</v>
      </c>
      <c r="E248">
        <v>11.142060000000001</v>
      </c>
      <c r="F248">
        <v>6</v>
      </c>
    </row>
    <row r="249" spans="1:6">
      <c r="A249" t="s">
        <v>1</v>
      </c>
      <c r="B249">
        <v>100</v>
      </c>
      <c r="C249">
        <v>0.4</v>
      </c>
      <c r="D249">
        <v>1817.4770799999999</v>
      </c>
      <c r="E249">
        <v>11.176589999999999</v>
      </c>
      <c r="F249">
        <v>6</v>
      </c>
    </row>
    <row r="250" spans="1:6">
      <c r="A250" t="s">
        <v>1</v>
      </c>
      <c r="B250">
        <v>100</v>
      </c>
      <c r="C250">
        <v>0.4</v>
      </c>
      <c r="D250">
        <v>1829.51722</v>
      </c>
      <c r="E250">
        <v>11.10455</v>
      </c>
      <c r="F250">
        <v>6</v>
      </c>
    </row>
    <row r="251" spans="1:6">
      <c r="A251" t="s">
        <v>1</v>
      </c>
      <c r="B251">
        <v>100</v>
      </c>
      <c r="C251">
        <v>0.7</v>
      </c>
      <c r="D251">
        <v>1773.89714</v>
      </c>
      <c r="E251">
        <v>15.991910000000001</v>
      </c>
      <c r="F251">
        <v>9</v>
      </c>
    </row>
    <row r="252" spans="1:6">
      <c r="A252" t="s">
        <v>1</v>
      </c>
      <c r="B252">
        <v>100</v>
      </c>
      <c r="C252">
        <v>0.7</v>
      </c>
      <c r="D252">
        <v>1772.2550000000001</v>
      </c>
      <c r="E252">
        <v>16.14385</v>
      </c>
      <c r="F252">
        <v>9</v>
      </c>
    </row>
    <row r="253" spans="1:6">
      <c r="A253" t="s">
        <v>1</v>
      </c>
      <c r="B253">
        <v>100</v>
      </c>
      <c r="C253">
        <v>0.7</v>
      </c>
      <c r="D253">
        <v>1772.54593</v>
      </c>
      <c r="E253">
        <v>16.04824</v>
      </c>
      <c r="F253">
        <v>9</v>
      </c>
    </row>
    <row r="254" spans="1:6">
      <c r="A254" t="s">
        <v>1</v>
      </c>
      <c r="B254">
        <v>100</v>
      </c>
      <c r="C254">
        <v>0.7</v>
      </c>
      <c r="D254">
        <v>1768.88156</v>
      </c>
      <c r="E254">
        <v>16.043810000000001</v>
      </c>
      <c r="F254">
        <v>9</v>
      </c>
    </row>
    <row r="255" spans="1:6">
      <c r="A255" t="s">
        <v>1</v>
      </c>
      <c r="B255">
        <v>100</v>
      </c>
      <c r="C255">
        <v>0.7</v>
      </c>
      <c r="D255">
        <v>1775.6873000000001</v>
      </c>
      <c r="E255">
        <v>16.108879999999999</v>
      </c>
      <c r="F255">
        <v>9</v>
      </c>
    </row>
    <row r="256" spans="1:6">
      <c r="A256" t="s">
        <v>1</v>
      </c>
      <c r="B256">
        <v>100</v>
      </c>
      <c r="C256">
        <v>0.7</v>
      </c>
      <c r="D256">
        <v>1773.76917</v>
      </c>
      <c r="E256">
        <v>16.110309999999998</v>
      </c>
      <c r="F256">
        <v>9</v>
      </c>
    </row>
    <row r="257" spans="1:6">
      <c r="A257" t="s">
        <v>1</v>
      </c>
      <c r="B257">
        <v>100</v>
      </c>
      <c r="C257">
        <v>0.7</v>
      </c>
      <c r="D257">
        <v>1766.4305199999999</v>
      </c>
      <c r="E257">
        <v>16.104340000000001</v>
      </c>
      <c r="F257">
        <v>9</v>
      </c>
    </row>
    <row r="258" spans="1:6">
      <c r="A258" t="s">
        <v>1</v>
      </c>
      <c r="B258">
        <v>100</v>
      </c>
      <c r="C258">
        <v>0.7</v>
      </c>
      <c r="D258">
        <v>1771.7389499999999</v>
      </c>
      <c r="E258">
        <v>16.06034</v>
      </c>
      <c r="F258">
        <v>9</v>
      </c>
    </row>
    <row r="259" spans="1:6">
      <c r="A259" t="s">
        <v>1</v>
      </c>
      <c r="B259">
        <v>100</v>
      </c>
      <c r="C259">
        <v>0.7</v>
      </c>
      <c r="D259">
        <v>1775.68543</v>
      </c>
      <c r="E259">
        <v>16.118749999999999</v>
      </c>
      <c r="F259">
        <v>9</v>
      </c>
    </row>
    <row r="260" spans="1:6">
      <c r="A260" t="s">
        <v>1</v>
      </c>
      <c r="B260">
        <v>100</v>
      </c>
      <c r="C260">
        <v>0.7</v>
      </c>
      <c r="D260">
        <v>1762.7476899999999</v>
      </c>
      <c r="E260">
        <v>15.923489999999999</v>
      </c>
      <c r="F260">
        <v>9</v>
      </c>
    </row>
    <row r="261" spans="1:6">
      <c r="A261" t="s">
        <v>1</v>
      </c>
      <c r="B261">
        <v>100</v>
      </c>
      <c r="C261">
        <v>1</v>
      </c>
      <c r="D261">
        <v>1757.44669</v>
      </c>
      <c r="E261">
        <v>20.81503</v>
      </c>
      <c r="F261">
        <v>12</v>
      </c>
    </row>
    <row r="262" spans="1:6">
      <c r="A262" t="s">
        <v>1</v>
      </c>
      <c r="B262">
        <v>100</v>
      </c>
      <c r="C262">
        <v>1</v>
      </c>
      <c r="D262">
        <v>1763.5713699999999</v>
      </c>
      <c r="E262">
        <v>20.763809999999999</v>
      </c>
      <c r="F262">
        <v>12</v>
      </c>
    </row>
    <row r="263" spans="1:6">
      <c r="A263" t="s">
        <v>1</v>
      </c>
      <c r="B263">
        <v>100</v>
      </c>
      <c r="C263">
        <v>1</v>
      </c>
      <c r="D263">
        <v>1765.9053699999999</v>
      </c>
      <c r="E263">
        <v>20.895289999999999</v>
      </c>
      <c r="F263">
        <v>12</v>
      </c>
    </row>
    <row r="264" spans="1:6">
      <c r="A264" t="s">
        <v>1</v>
      </c>
      <c r="B264">
        <v>100</v>
      </c>
      <c r="C264">
        <v>1</v>
      </c>
      <c r="D264">
        <v>1769.3010999999999</v>
      </c>
      <c r="E264">
        <v>20.924479999999999</v>
      </c>
      <c r="F264">
        <v>12</v>
      </c>
    </row>
    <row r="265" spans="1:6">
      <c r="A265" t="s">
        <v>1</v>
      </c>
      <c r="B265">
        <v>100</v>
      </c>
      <c r="C265">
        <v>1</v>
      </c>
      <c r="D265">
        <v>1764.66949</v>
      </c>
      <c r="E265">
        <v>20.863859999999999</v>
      </c>
      <c r="F265">
        <v>12</v>
      </c>
    </row>
    <row r="266" spans="1:6">
      <c r="A266" t="s">
        <v>1</v>
      </c>
      <c r="B266">
        <v>100</v>
      </c>
      <c r="C266">
        <v>1</v>
      </c>
      <c r="D266">
        <v>1775.0255099999999</v>
      </c>
      <c r="E266">
        <v>20.91949</v>
      </c>
      <c r="F266">
        <v>12</v>
      </c>
    </row>
    <row r="267" spans="1:6">
      <c r="A267" t="s">
        <v>1</v>
      </c>
      <c r="B267">
        <v>100</v>
      </c>
      <c r="C267">
        <v>1</v>
      </c>
      <c r="D267">
        <v>1761.1826699999999</v>
      </c>
      <c r="E267">
        <v>20.809640000000002</v>
      </c>
      <c r="F267">
        <v>12</v>
      </c>
    </row>
    <row r="268" spans="1:6">
      <c r="A268" t="s">
        <v>1</v>
      </c>
      <c r="B268">
        <v>100</v>
      </c>
      <c r="C268">
        <v>1</v>
      </c>
      <c r="D268">
        <v>1761.7889</v>
      </c>
      <c r="E268">
        <v>20.8218</v>
      </c>
      <c r="F268">
        <v>12</v>
      </c>
    </row>
    <row r="269" spans="1:6">
      <c r="A269" t="s">
        <v>1</v>
      </c>
      <c r="B269">
        <v>100</v>
      </c>
      <c r="C269">
        <v>1</v>
      </c>
      <c r="D269">
        <v>1762.2950599999999</v>
      </c>
      <c r="E269">
        <v>20.688790000000001</v>
      </c>
      <c r="F269">
        <v>12</v>
      </c>
    </row>
    <row r="270" spans="1:6">
      <c r="A270" t="s">
        <v>1</v>
      </c>
      <c r="B270">
        <v>100</v>
      </c>
      <c r="C270">
        <v>1</v>
      </c>
      <c r="D270">
        <v>1765.9657400000001</v>
      </c>
      <c r="E270">
        <v>21.098009999999999</v>
      </c>
      <c r="F270">
        <v>12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0.97996000000000005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0.98168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0.98424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0.98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0.97563999999999995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1.0052300000000001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0.97035000000000005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1.00691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0.97794000000000003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0.98456999999999995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1.5677099999999999</v>
      </c>
      <c r="F281">
        <v>8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1.6145400000000001</v>
      </c>
      <c r="F282">
        <v>8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1.6064499999999999</v>
      </c>
      <c r="F283">
        <v>8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1.5709</v>
      </c>
      <c r="F284">
        <v>8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1.5654999999999999</v>
      </c>
      <c r="F285">
        <v>8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1.6082000000000001</v>
      </c>
      <c r="F286">
        <v>8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1.6292800000000001</v>
      </c>
      <c r="F287">
        <v>8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1.56365</v>
      </c>
      <c r="F288">
        <v>8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1.5752600000000001</v>
      </c>
      <c r="F289">
        <v>8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1.61249</v>
      </c>
      <c r="F290">
        <v>8</v>
      </c>
    </row>
    <row r="291" spans="1:6">
      <c r="A291" t="s">
        <v>0</v>
      </c>
      <c r="B291">
        <v>25</v>
      </c>
      <c r="C291">
        <v>1</v>
      </c>
      <c r="D291">
        <v>28.514099999999999</v>
      </c>
      <c r="E291">
        <v>2.1713200000000001</v>
      </c>
      <c r="F291">
        <v>11</v>
      </c>
    </row>
    <row r="292" spans="1:6">
      <c r="A292" t="s">
        <v>0</v>
      </c>
      <c r="B292">
        <v>25</v>
      </c>
      <c r="C292">
        <v>1</v>
      </c>
      <c r="D292">
        <v>28.546240000000001</v>
      </c>
      <c r="E292">
        <v>2.1600899999999998</v>
      </c>
      <c r="F292">
        <v>11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2.1600199999999998</v>
      </c>
      <c r="F293">
        <v>11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2.15543</v>
      </c>
      <c r="F294">
        <v>11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2.1568100000000001</v>
      </c>
      <c r="F295">
        <v>11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2.1495799999999998</v>
      </c>
      <c r="F296">
        <v>11</v>
      </c>
    </row>
    <row r="297" spans="1:6">
      <c r="A297" t="s">
        <v>0</v>
      </c>
      <c r="B297">
        <v>25</v>
      </c>
      <c r="C297">
        <v>1</v>
      </c>
      <c r="D297">
        <v>28.554099999999998</v>
      </c>
      <c r="E297">
        <v>2.1513200000000001</v>
      </c>
      <c r="F297">
        <v>11</v>
      </c>
    </row>
    <row r="298" spans="1:6">
      <c r="A298" t="s">
        <v>0</v>
      </c>
      <c r="B298">
        <v>25</v>
      </c>
      <c r="C298">
        <v>1</v>
      </c>
      <c r="D298">
        <v>28.546240000000001</v>
      </c>
      <c r="E298">
        <v>2.3610899999999999</v>
      </c>
      <c r="F298">
        <v>12</v>
      </c>
    </row>
    <row r="299" spans="1:6">
      <c r="A299" t="s">
        <v>0</v>
      </c>
      <c r="B299">
        <v>25</v>
      </c>
      <c r="C299">
        <v>1</v>
      </c>
      <c r="D299">
        <v>28.504480000000001</v>
      </c>
      <c r="E299">
        <v>2.1591900000000002</v>
      </c>
      <c r="F299">
        <v>11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2.1778</v>
      </c>
      <c r="F300">
        <v>11</v>
      </c>
    </row>
    <row r="301" spans="1:6">
      <c r="A301" t="s">
        <v>0</v>
      </c>
      <c r="B301">
        <v>50</v>
      </c>
      <c r="C301">
        <v>0.4</v>
      </c>
      <c r="D301">
        <v>56.96134</v>
      </c>
      <c r="E301">
        <v>3.4453800000000001</v>
      </c>
      <c r="F301">
        <v>6</v>
      </c>
    </row>
    <row r="302" spans="1:6">
      <c r="A302" t="s">
        <v>0</v>
      </c>
      <c r="B302">
        <v>50</v>
      </c>
      <c r="C302">
        <v>0.4</v>
      </c>
      <c r="D302">
        <v>56.511339999999997</v>
      </c>
      <c r="E302">
        <v>3.4437799999999998</v>
      </c>
      <c r="F302">
        <v>6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3.4380999999999999</v>
      </c>
      <c r="F303">
        <v>6</v>
      </c>
    </row>
    <row r="304" spans="1:6">
      <c r="A304" t="s">
        <v>0</v>
      </c>
      <c r="B304">
        <v>50</v>
      </c>
      <c r="C304">
        <v>0.4</v>
      </c>
      <c r="D304">
        <v>56.771340000000002</v>
      </c>
      <c r="E304">
        <v>3.4962</v>
      </c>
      <c r="F304">
        <v>6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3.4557699999999998</v>
      </c>
      <c r="F305">
        <v>6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3.4033099999999998</v>
      </c>
      <c r="F306">
        <v>6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3.4199199999999998</v>
      </c>
      <c r="F307">
        <v>6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3.4822000000000002</v>
      </c>
      <c r="F308">
        <v>6</v>
      </c>
    </row>
    <row r="309" spans="1:6">
      <c r="A309" t="s">
        <v>0</v>
      </c>
      <c r="B309">
        <v>50</v>
      </c>
      <c r="C309">
        <v>0.4</v>
      </c>
      <c r="D309">
        <v>56.771340000000002</v>
      </c>
      <c r="E309">
        <v>3.4397000000000002</v>
      </c>
      <c r="F309">
        <v>6</v>
      </c>
    </row>
    <row r="310" spans="1:6">
      <c r="A310" t="s">
        <v>0</v>
      </c>
      <c r="B310">
        <v>50</v>
      </c>
      <c r="C310">
        <v>0.4</v>
      </c>
      <c r="D310">
        <v>56.791339999999998</v>
      </c>
      <c r="E310">
        <v>3.4755400000000001</v>
      </c>
      <c r="F310">
        <v>6</v>
      </c>
    </row>
    <row r="311" spans="1:6">
      <c r="A311" t="s">
        <v>0</v>
      </c>
      <c r="B311">
        <v>50</v>
      </c>
      <c r="C311">
        <v>0.7</v>
      </c>
      <c r="D311">
        <v>53.584980000000002</v>
      </c>
      <c r="E311">
        <v>6.7410800000000002</v>
      </c>
      <c r="F311">
        <v>13</v>
      </c>
    </row>
    <row r="312" spans="1:6">
      <c r="A312" t="s">
        <v>0</v>
      </c>
      <c r="B312">
        <v>50</v>
      </c>
      <c r="C312">
        <v>0.7</v>
      </c>
      <c r="D312">
        <v>53.764980000000001</v>
      </c>
      <c r="E312">
        <v>6.72593</v>
      </c>
      <c r="F312">
        <v>13</v>
      </c>
    </row>
    <row r="313" spans="1:6">
      <c r="A313" t="s">
        <v>0</v>
      </c>
      <c r="B313">
        <v>50</v>
      </c>
      <c r="C313">
        <v>0.7</v>
      </c>
      <c r="D313">
        <v>53.724980000000002</v>
      </c>
      <c r="E313">
        <v>6.81975</v>
      </c>
      <c r="F313">
        <v>13</v>
      </c>
    </row>
    <row r="314" spans="1:6">
      <c r="A314" t="s">
        <v>0</v>
      </c>
      <c r="B314">
        <v>50</v>
      </c>
      <c r="C314">
        <v>0.7</v>
      </c>
      <c r="D314">
        <v>53.494979999999998</v>
      </c>
      <c r="E314">
        <v>6.7180299999999997</v>
      </c>
      <c r="F314">
        <v>13</v>
      </c>
    </row>
    <row r="315" spans="1:6">
      <c r="A315" t="s">
        <v>0</v>
      </c>
      <c r="B315">
        <v>50</v>
      </c>
      <c r="C315">
        <v>0.7</v>
      </c>
      <c r="D315">
        <v>53.674979999999998</v>
      </c>
      <c r="E315">
        <v>6.7334300000000002</v>
      </c>
      <c r="F315">
        <v>13</v>
      </c>
    </row>
    <row r="316" spans="1:6">
      <c r="A316" t="s">
        <v>0</v>
      </c>
      <c r="B316">
        <v>50</v>
      </c>
      <c r="C316">
        <v>0.7</v>
      </c>
      <c r="D316">
        <v>53.534979999999997</v>
      </c>
      <c r="E316">
        <v>6.8330700000000002</v>
      </c>
      <c r="F316">
        <v>13</v>
      </c>
    </row>
    <row r="317" spans="1:6">
      <c r="A317" t="s">
        <v>0</v>
      </c>
      <c r="B317">
        <v>50</v>
      </c>
      <c r="C317">
        <v>0.7</v>
      </c>
      <c r="D317">
        <v>54.441189999999999</v>
      </c>
      <c r="E317">
        <v>6.8054199999999998</v>
      </c>
      <c r="F317">
        <v>13</v>
      </c>
    </row>
    <row r="318" spans="1:6">
      <c r="A318" t="s">
        <v>0</v>
      </c>
      <c r="B318">
        <v>50</v>
      </c>
      <c r="C318">
        <v>0.7</v>
      </c>
      <c r="D318">
        <v>53.954979999999999</v>
      </c>
      <c r="E318">
        <v>6.7366299999999999</v>
      </c>
      <c r="F318">
        <v>13</v>
      </c>
    </row>
    <row r="319" spans="1:6">
      <c r="A319" t="s">
        <v>0</v>
      </c>
      <c r="B319">
        <v>50</v>
      </c>
      <c r="C319">
        <v>0.7</v>
      </c>
      <c r="D319">
        <v>53.564979999999998</v>
      </c>
      <c r="E319">
        <v>6.8392499999999998</v>
      </c>
      <c r="F319">
        <v>13</v>
      </c>
    </row>
    <row r="320" spans="1:6">
      <c r="A320" t="s">
        <v>0</v>
      </c>
      <c r="B320">
        <v>50</v>
      </c>
      <c r="C320">
        <v>0.7</v>
      </c>
      <c r="D320">
        <v>53.504980000000003</v>
      </c>
      <c r="E320">
        <v>6.77041</v>
      </c>
      <c r="F320">
        <v>13</v>
      </c>
    </row>
    <row r="321" spans="1:6">
      <c r="A321" t="s">
        <v>0</v>
      </c>
      <c r="B321">
        <v>50</v>
      </c>
      <c r="C321">
        <v>1</v>
      </c>
      <c r="D321">
        <v>53.397489999999998</v>
      </c>
      <c r="E321">
        <v>9.7926800000000007</v>
      </c>
      <c r="F321">
        <v>19</v>
      </c>
    </row>
    <row r="322" spans="1:6">
      <c r="A322" t="s">
        <v>0</v>
      </c>
      <c r="B322">
        <v>50</v>
      </c>
      <c r="C322">
        <v>1</v>
      </c>
      <c r="D322">
        <v>53.20749</v>
      </c>
      <c r="E322">
        <v>9.8980399999999999</v>
      </c>
      <c r="F322">
        <v>19</v>
      </c>
    </row>
    <row r="323" spans="1:6">
      <c r="A323" t="s">
        <v>0</v>
      </c>
      <c r="B323">
        <v>50</v>
      </c>
      <c r="C323">
        <v>1</v>
      </c>
      <c r="D323">
        <v>53.357489999999999</v>
      </c>
      <c r="E323">
        <v>9.7332900000000002</v>
      </c>
      <c r="F323">
        <v>19</v>
      </c>
    </row>
    <row r="324" spans="1:6">
      <c r="A324" t="s">
        <v>0</v>
      </c>
      <c r="B324">
        <v>50</v>
      </c>
      <c r="C324">
        <v>1</v>
      </c>
      <c r="D324">
        <v>53.403120000000001</v>
      </c>
      <c r="E324">
        <v>9.8059100000000008</v>
      </c>
      <c r="F324">
        <v>19</v>
      </c>
    </row>
    <row r="325" spans="1:6">
      <c r="A325" t="s">
        <v>0</v>
      </c>
      <c r="B325">
        <v>50</v>
      </c>
      <c r="C325">
        <v>1</v>
      </c>
      <c r="D325">
        <v>53.437489999999997</v>
      </c>
      <c r="E325">
        <v>9.7400699999999993</v>
      </c>
      <c r="F325">
        <v>19</v>
      </c>
    </row>
    <row r="326" spans="1:6">
      <c r="A326" t="s">
        <v>0</v>
      </c>
      <c r="B326">
        <v>50</v>
      </c>
      <c r="C326">
        <v>1</v>
      </c>
      <c r="D326">
        <v>53.327489999999997</v>
      </c>
      <c r="E326">
        <v>9.8550000000000004</v>
      </c>
      <c r="F326">
        <v>19</v>
      </c>
    </row>
    <row r="327" spans="1:6">
      <c r="A327" t="s">
        <v>0</v>
      </c>
      <c r="B327">
        <v>50</v>
      </c>
      <c r="C327">
        <v>1</v>
      </c>
      <c r="D327">
        <v>53.537489999999998</v>
      </c>
      <c r="E327">
        <v>9.8460199999999993</v>
      </c>
      <c r="F327">
        <v>19</v>
      </c>
    </row>
    <row r="328" spans="1:6">
      <c r="A328" t="s">
        <v>0</v>
      </c>
      <c r="B328">
        <v>50</v>
      </c>
      <c r="C328">
        <v>1</v>
      </c>
      <c r="D328">
        <v>53.297490000000003</v>
      </c>
      <c r="E328">
        <v>9.8520500000000002</v>
      </c>
      <c r="F328">
        <v>19</v>
      </c>
    </row>
    <row r="329" spans="1:6">
      <c r="A329" t="s">
        <v>0</v>
      </c>
      <c r="B329">
        <v>50</v>
      </c>
      <c r="C329">
        <v>1</v>
      </c>
      <c r="D329">
        <v>53.487490000000001</v>
      </c>
      <c r="E329">
        <v>9.7500499999999999</v>
      </c>
      <c r="F329">
        <v>19</v>
      </c>
    </row>
    <row r="330" spans="1:6">
      <c r="A330" t="s">
        <v>0</v>
      </c>
      <c r="B330">
        <v>50</v>
      </c>
      <c r="C330">
        <v>1</v>
      </c>
      <c r="D330">
        <v>53.467489999999998</v>
      </c>
      <c r="E330">
        <v>9.7510700000000003</v>
      </c>
      <c r="F330">
        <v>19</v>
      </c>
    </row>
    <row r="331" spans="1:6">
      <c r="A331" t="s">
        <v>0</v>
      </c>
      <c r="B331">
        <v>100</v>
      </c>
      <c r="C331">
        <v>0.4</v>
      </c>
      <c r="D331">
        <v>148.27479</v>
      </c>
      <c r="E331">
        <v>11.450430000000001</v>
      </c>
      <c r="F331">
        <v>6</v>
      </c>
    </row>
    <row r="332" spans="1:6">
      <c r="A332" t="s">
        <v>0</v>
      </c>
      <c r="B332">
        <v>100</v>
      </c>
      <c r="C332">
        <v>0.4</v>
      </c>
      <c r="D332">
        <v>148.28163000000001</v>
      </c>
      <c r="E332">
        <v>11.38237</v>
      </c>
      <c r="F332">
        <v>6</v>
      </c>
    </row>
    <row r="333" spans="1:6">
      <c r="A333" t="s">
        <v>0</v>
      </c>
      <c r="B333">
        <v>100</v>
      </c>
      <c r="C333">
        <v>0.4</v>
      </c>
      <c r="D333">
        <v>148.26496</v>
      </c>
      <c r="E333">
        <v>11.401160000000001</v>
      </c>
      <c r="F333">
        <v>6</v>
      </c>
    </row>
    <row r="334" spans="1:6">
      <c r="A334" t="s">
        <v>0</v>
      </c>
      <c r="B334">
        <v>100</v>
      </c>
      <c r="C334">
        <v>0.4</v>
      </c>
      <c r="D334">
        <v>148.26163</v>
      </c>
      <c r="E334">
        <v>11.42506</v>
      </c>
      <c r="F334">
        <v>6</v>
      </c>
    </row>
    <row r="335" spans="1:6">
      <c r="A335" t="s">
        <v>0</v>
      </c>
      <c r="B335">
        <v>100</v>
      </c>
      <c r="C335">
        <v>0.4</v>
      </c>
      <c r="D335">
        <v>148.23283000000001</v>
      </c>
      <c r="E335">
        <v>11.353680000000001</v>
      </c>
      <c r="F335">
        <v>6</v>
      </c>
    </row>
    <row r="336" spans="1:6">
      <c r="A336" t="s">
        <v>0</v>
      </c>
      <c r="B336">
        <v>100</v>
      </c>
      <c r="C336">
        <v>0.4</v>
      </c>
      <c r="D336">
        <v>148.28829999999999</v>
      </c>
      <c r="E336">
        <v>11.354039999999999</v>
      </c>
      <c r="F336">
        <v>6</v>
      </c>
    </row>
    <row r="337" spans="1:6">
      <c r="A337" t="s">
        <v>0</v>
      </c>
      <c r="B337">
        <v>100</v>
      </c>
      <c r="C337">
        <v>0.4</v>
      </c>
      <c r="D337">
        <v>148.29079999999999</v>
      </c>
      <c r="E337">
        <v>11.382379999999999</v>
      </c>
      <c r="F337">
        <v>6</v>
      </c>
    </row>
    <row r="338" spans="1:6">
      <c r="A338" t="s">
        <v>0</v>
      </c>
      <c r="B338">
        <v>100</v>
      </c>
      <c r="C338">
        <v>0.4</v>
      </c>
      <c r="D338">
        <v>148.18746999999999</v>
      </c>
      <c r="E338">
        <v>11.37229</v>
      </c>
      <c r="F338">
        <v>6</v>
      </c>
    </row>
    <row r="339" spans="1:6">
      <c r="A339" t="s">
        <v>0</v>
      </c>
      <c r="B339">
        <v>100</v>
      </c>
      <c r="C339">
        <v>0.4</v>
      </c>
      <c r="D339">
        <v>148.26163</v>
      </c>
      <c r="E339">
        <v>11.396330000000001</v>
      </c>
      <c r="F339">
        <v>6</v>
      </c>
    </row>
    <row r="340" spans="1:6">
      <c r="A340" t="s">
        <v>0</v>
      </c>
      <c r="B340">
        <v>100</v>
      </c>
      <c r="C340">
        <v>0.4</v>
      </c>
      <c r="D340">
        <v>148.23414</v>
      </c>
      <c r="E340">
        <v>11.423819999999999</v>
      </c>
      <c r="F340">
        <v>6</v>
      </c>
    </row>
    <row r="341" spans="1:6">
      <c r="A341" t="s">
        <v>0</v>
      </c>
      <c r="B341">
        <v>100</v>
      </c>
      <c r="C341">
        <v>0.7</v>
      </c>
      <c r="D341">
        <v>107.84192</v>
      </c>
      <c r="E341">
        <v>17.635210000000001</v>
      </c>
      <c r="F341">
        <v>10</v>
      </c>
    </row>
    <row r="342" spans="1:6">
      <c r="A342" t="s">
        <v>0</v>
      </c>
      <c r="B342">
        <v>100</v>
      </c>
      <c r="C342">
        <v>0.7</v>
      </c>
      <c r="D342">
        <v>107.80753</v>
      </c>
      <c r="E342">
        <v>19.09515</v>
      </c>
      <c r="F342">
        <v>11</v>
      </c>
    </row>
    <row r="343" spans="1:6">
      <c r="A343" t="s">
        <v>0</v>
      </c>
      <c r="B343">
        <v>100</v>
      </c>
      <c r="C343">
        <v>0.7</v>
      </c>
      <c r="D343">
        <v>107.73502999999999</v>
      </c>
      <c r="E343">
        <v>17.665780000000002</v>
      </c>
      <c r="F343">
        <v>10</v>
      </c>
    </row>
    <row r="344" spans="1:6">
      <c r="A344" t="s">
        <v>0</v>
      </c>
      <c r="B344">
        <v>100</v>
      </c>
      <c r="C344">
        <v>0.7</v>
      </c>
      <c r="D344">
        <v>107.75413</v>
      </c>
      <c r="E344">
        <v>17.602550000000001</v>
      </c>
      <c r="F344">
        <v>10</v>
      </c>
    </row>
    <row r="345" spans="1:6">
      <c r="A345" t="s">
        <v>0</v>
      </c>
      <c r="B345">
        <v>100</v>
      </c>
      <c r="C345">
        <v>0.7</v>
      </c>
      <c r="D345">
        <v>107.73496</v>
      </c>
      <c r="E345">
        <v>17.583590000000001</v>
      </c>
      <c r="F345">
        <v>10</v>
      </c>
    </row>
    <row r="346" spans="1:6">
      <c r="A346" t="s">
        <v>0</v>
      </c>
      <c r="B346">
        <v>100</v>
      </c>
      <c r="C346">
        <v>0.7</v>
      </c>
      <c r="D346">
        <v>107.70586</v>
      </c>
      <c r="E346">
        <v>17.185669999999998</v>
      </c>
      <c r="F346">
        <v>10</v>
      </c>
    </row>
    <row r="347" spans="1:6">
      <c r="A347" t="s">
        <v>0</v>
      </c>
      <c r="B347">
        <v>100</v>
      </c>
      <c r="C347">
        <v>0.7</v>
      </c>
      <c r="D347">
        <v>107.81003</v>
      </c>
      <c r="E347">
        <v>17.627040000000001</v>
      </c>
      <c r="F347">
        <v>10</v>
      </c>
    </row>
    <row r="348" spans="1:6">
      <c r="A348" t="s">
        <v>0</v>
      </c>
      <c r="B348">
        <v>100</v>
      </c>
      <c r="C348">
        <v>0.7</v>
      </c>
      <c r="D348">
        <v>107.79086</v>
      </c>
      <c r="E348">
        <v>17.669740000000001</v>
      </c>
      <c r="F348">
        <v>10</v>
      </c>
    </row>
    <row r="349" spans="1:6">
      <c r="A349" t="s">
        <v>0</v>
      </c>
      <c r="B349">
        <v>100</v>
      </c>
      <c r="C349">
        <v>0.7</v>
      </c>
      <c r="D349">
        <v>107.74003</v>
      </c>
      <c r="E349">
        <v>17.66939</v>
      </c>
      <c r="F349">
        <v>10</v>
      </c>
    </row>
    <row r="350" spans="1:6">
      <c r="A350" t="s">
        <v>0</v>
      </c>
      <c r="B350">
        <v>100</v>
      </c>
      <c r="C350">
        <v>0.7</v>
      </c>
      <c r="D350">
        <v>107.79337</v>
      </c>
      <c r="E350">
        <v>19.06033</v>
      </c>
      <c r="F350">
        <v>11</v>
      </c>
    </row>
    <row r="351" spans="1:6">
      <c r="A351" t="s">
        <v>0</v>
      </c>
      <c r="B351">
        <v>100</v>
      </c>
      <c r="C351">
        <v>1</v>
      </c>
      <c r="D351">
        <v>103.97418999999999</v>
      </c>
      <c r="E351">
        <v>26.141819999999999</v>
      </c>
      <c r="F351">
        <v>15</v>
      </c>
    </row>
    <row r="352" spans="1:6">
      <c r="A352" t="s">
        <v>0</v>
      </c>
      <c r="B352">
        <v>100</v>
      </c>
      <c r="C352">
        <v>1</v>
      </c>
      <c r="D352">
        <v>103.87329</v>
      </c>
      <c r="E352">
        <v>25.631119999999999</v>
      </c>
      <c r="F352">
        <v>15</v>
      </c>
    </row>
    <row r="353" spans="1:6">
      <c r="A353" t="s">
        <v>0</v>
      </c>
      <c r="B353">
        <v>100</v>
      </c>
      <c r="C353">
        <v>1</v>
      </c>
      <c r="D353">
        <v>103.99253</v>
      </c>
      <c r="E353">
        <v>25.560410000000001</v>
      </c>
      <c r="F353">
        <v>15</v>
      </c>
    </row>
    <row r="354" spans="1:6">
      <c r="A354" t="s">
        <v>0</v>
      </c>
      <c r="B354">
        <v>100</v>
      </c>
      <c r="C354">
        <v>1</v>
      </c>
      <c r="D354">
        <v>103.96836999999999</v>
      </c>
      <c r="E354">
        <v>25.662410000000001</v>
      </c>
      <c r="F354">
        <v>15</v>
      </c>
    </row>
    <row r="355" spans="1:6">
      <c r="A355" t="s">
        <v>0</v>
      </c>
      <c r="B355">
        <v>100</v>
      </c>
      <c r="C355">
        <v>1</v>
      </c>
      <c r="D355">
        <v>103.92944</v>
      </c>
      <c r="E355">
        <v>25.6496</v>
      </c>
      <c r="F355">
        <v>15</v>
      </c>
    </row>
    <row r="356" spans="1:6">
      <c r="A356" t="s">
        <v>0</v>
      </c>
      <c r="B356">
        <v>100</v>
      </c>
      <c r="C356">
        <v>1</v>
      </c>
      <c r="D356">
        <v>103.89753</v>
      </c>
      <c r="E356">
        <v>25.576070000000001</v>
      </c>
      <c r="F356">
        <v>15</v>
      </c>
    </row>
    <row r="357" spans="1:6">
      <c r="A357" t="s">
        <v>0</v>
      </c>
      <c r="B357">
        <v>100</v>
      </c>
      <c r="C357">
        <v>1</v>
      </c>
      <c r="D357">
        <v>103.91586</v>
      </c>
      <c r="E357">
        <v>26.111999999999998</v>
      </c>
      <c r="F357">
        <v>15</v>
      </c>
    </row>
    <row r="358" spans="1:6">
      <c r="A358" t="s">
        <v>0</v>
      </c>
      <c r="B358">
        <v>100</v>
      </c>
      <c r="C358">
        <v>1</v>
      </c>
      <c r="D358">
        <v>103.97418999999999</v>
      </c>
      <c r="E358">
        <v>26.11786</v>
      </c>
      <c r="F358">
        <v>15</v>
      </c>
    </row>
    <row r="359" spans="1:6">
      <c r="A359" t="s">
        <v>0</v>
      </c>
      <c r="B359">
        <v>100</v>
      </c>
      <c r="C359">
        <v>1</v>
      </c>
      <c r="D359">
        <v>103.94253</v>
      </c>
      <c r="E359">
        <v>26.070419999999999</v>
      </c>
      <c r="F359">
        <v>15</v>
      </c>
    </row>
    <row r="360" spans="1:6">
      <c r="A360" t="s">
        <v>0</v>
      </c>
      <c r="B360">
        <v>100</v>
      </c>
      <c r="C360">
        <v>1</v>
      </c>
      <c r="D360">
        <v>103.96698000000001</v>
      </c>
      <c r="E360">
        <v>25.979510000000001</v>
      </c>
      <c r="F360">
        <v>15</v>
      </c>
    </row>
    <row r="361" spans="1:6">
      <c r="A361" t="s">
        <v>0</v>
      </c>
      <c r="B361">
        <v>100</v>
      </c>
      <c r="C361">
        <v>1</v>
      </c>
      <c r="D361">
        <v>103.97418999999999</v>
      </c>
      <c r="E361">
        <v>25.627490000000002</v>
      </c>
      <c r="F361">
        <v>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1.49953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1.4816199999999999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1.4933399999999999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1.4963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1.4944900000000001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1.4553400000000001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1.5213000000000001</v>
      </c>
      <c r="F7">
        <v>0</v>
      </c>
      <c r="H7" t="s">
        <v>80</v>
      </c>
      <c r="I7">
        <v>50</v>
      </c>
      <c r="J7">
        <v>1</v>
      </c>
      <c r="L7">
        <f t="shared" ca="1" si="2"/>
        <v>182.51284999999999</v>
      </c>
      <c r="M7">
        <f t="shared" ca="1" si="0"/>
        <v>182.51284999999999</v>
      </c>
      <c r="N7">
        <f t="shared" ca="1" si="0"/>
        <v>182.34583000000001</v>
      </c>
      <c r="O7">
        <f t="shared" ca="1" si="0"/>
        <v>182.34583000000001</v>
      </c>
      <c r="P7">
        <f t="shared" ca="1" si="0"/>
        <v>182.34583000000001</v>
      </c>
      <c r="Q7">
        <f t="shared" ca="1" si="0"/>
        <v>181.93</v>
      </c>
      <c r="R7">
        <f t="shared" ca="1" si="0"/>
        <v>182.34583000000001</v>
      </c>
      <c r="S7">
        <f t="shared" ca="1" si="0"/>
        <v>182.07667000000001</v>
      </c>
      <c r="T7">
        <f t="shared" ca="1" si="0"/>
        <v>182.51284999999999</v>
      </c>
      <c r="U7">
        <f t="shared" ca="1" si="0"/>
        <v>183.68666999999999</v>
      </c>
      <c r="W7">
        <f ca="1">总!E7</f>
        <v>180.05338</v>
      </c>
      <c r="Y7">
        <f t="shared" ca="1" si="3"/>
        <v>1.365967137079005E-2</v>
      </c>
      <c r="Z7">
        <f t="shared" ca="1" si="1"/>
        <v>1.365967137079005E-2</v>
      </c>
      <c r="AA7">
        <f t="shared" ca="1" si="1"/>
        <v>1.2732057570927035E-2</v>
      </c>
      <c r="AB7">
        <f t="shared" ca="1" si="1"/>
        <v>1.2732057570927035E-2</v>
      </c>
      <c r="AC7">
        <f t="shared" ca="1" si="1"/>
        <v>1.2732057570927035E-2</v>
      </c>
      <c r="AD7">
        <f t="shared" ca="1" si="1"/>
        <v>1.0422575793911797E-2</v>
      </c>
      <c r="AE7">
        <f t="shared" ca="1" si="1"/>
        <v>1.2732057570927035E-2</v>
      </c>
      <c r="AF7">
        <f t="shared" ca="1" si="1"/>
        <v>1.1237167555532715E-2</v>
      </c>
      <c r="AG7">
        <f t="shared" ca="1" si="1"/>
        <v>1.365967137079005E-2</v>
      </c>
      <c r="AH7">
        <f t="shared" ca="1" si="1"/>
        <v>2.0178960261673443E-2</v>
      </c>
      <c r="AJ7">
        <f t="shared" ca="1" si="4"/>
        <v>0.13374594800719625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1.4705900000000001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282.93063999999998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283.29915999999997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6.2043065448734176E-4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1.9237488143896459E-3</v>
      </c>
      <c r="AJ8">
        <f t="shared" ca="1" si="4"/>
        <v>2.5441794688769877E-3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1.536</v>
      </c>
      <c r="F9">
        <v>0</v>
      </c>
      <c r="H9" t="s">
        <v>80</v>
      </c>
      <c r="I9">
        <v>100</v>
      </c>
      <c r="J9">
        <v>0.7</v>
      </c>
      <c r="L9">
        <f t="shared" ca="1" si="2"/>
        <v>260.85140000000001</v>
      </c>
      <c r="M9">
        <f t="shared" ca="1" si="0"/>
        <v>260.93954000000002</v>
      </c>
      <c r="N9">
        <f t="shared" ca="1" si="0"/>
        <v>262.12383999999997</v>
      </c>
      <c r="O9">
        <f t="shared" ca="1" si="0"/>
        <v>259.45809000000003</v>
      </c>
      <c r="P9">
        <f t="shared" ca="1" si="0"/>
        <v>260.82252</v>
      </c>
      <c r="Q9">
        <f t="shared" ca="1" si="0"/>
        <v>261.82596000000001</v>
      </c>
      <c r="R9">
        <f t="shared" ca="1" si="0"/>
        <v>260.90739000000002</v>
      </c>
      <c r="S9">
        <f t="shared" ca="1" si="0"/>
        <v>262.28530999999998</v>
      </c>
      <c r="T9">
        <f t="shared" ca="1" si="0"/>
        <v>260.00605999999999</v>
      </c>
      <c r="U9">
        <f t="shared" ca="1" si="0"/>
        <v>259.71834000000001</v>
      </c>
      <c r="W9">
        <f ca="1">总!E9</f>
        <v>255.98328000000001</v>
      </c>
      <c r="Y9">
        <f t="shared" ca="1" si="3"/>
        <v>1.9017335819745743E-2</v>
      </c>
      <c r="Z9">
        <f t="shared" ca="1" si="1"/>
        <v>1.9361655183104204E-2</v>
      </c>
      <c r="AA9">
        <f t="shared" ca="1" si="1"/>
        <v>2.398812922468985E-2</v>
      </c>
      <c r="AB9">
        <f t="shared" ca="1" si="1"/>
        <v>1.3574363138092531E-2</v>
      </c>
      <c r="AC9">
        <f t="shared" ca="1" si="1"/>
        <v>1.890451595119802E-2</v>
      </c>
      <c r="AD9">
        <f t="shared" ca="1" si="1"/>
        <v>2.2824459472509304E-2</v>
      </c>
      <c r="AE9">
        <f t="shared" ca="1" si="1"/>
        <v>1.9236061042736903E-2</v>
      </c>
      <c r="AF9">
        <f t="shared" ca="1" si="1"/>
        <v>2.4618912610229752E-2</v>
      </c>
      <c r="AG9">
        <f t="shared" ca="1" si="1"/>
        <v>1.5715010761640304E-2</v>
      </c>
      <c r="AH9">
        <f t="shared" ca="1" si="1"/>
        <v>1.4591031101718848E-2</v>
      </c>
      <c r="AJ9">
        <f t="shared" ca="1" si="4"/>
        <v>0.19183147430566547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1.49149</v>
      </c>
      <c r="F10">
        <v>0</v>
      </c>
      <c r="H10" t="s">
        <v>80</v>
      </c>
      <c r="I10">
        <v>100</v>
      </c>
      <c r="J10">
        <v>1</v>
      </c>
      <c r="L10">
        <f t="shared" ca="1" si="2"/>
        <v>242.67</v>
      </c>
      <c r="M10">
        <f t="shared" ca="1" si="0"/>
        <v>242.47794999999999</v>
      </c>
      <c r="N10">
        <f t="shared" ca="1" si="0"/>
        <v>242.84666999999999</v>
      </c>
      <c r="O10">
        <f t="shared" ca="1" si="0"/>
        <v>242.87671</v>
      </c>
      <c r="P10">
        <f t="shared" ca="1" si="0"/>
        <v>243.41</v>
      </c>
      <c r="Q10">
        <f t="shared" ca="1" si="0"/>
        <v>241.30332999999999</v>
      </c>
      <c r="R10">
        <f t="shared" ca="1" si="0"/>
        <v>243.03666999999999</v>
      </c>
      <c r="S10">
        <f t="shared" ca="1" si="0"/>
        <v>243.12506999999999</v>
      </c>
      <c r="T10">
        <f t="shared" ca="1" si="0"/>
        <v>243.62872999999999</v>
      </c>
      <c r="U10">
        <f t="shared" ca="1" si="0"/>
        <v>242.32479000000001</v>
      </c>
      <c r="W10">
        <f ca="1">总!E10</f>
        <v>240.5599</v>
      </c>
      <c r="Y10">
        <f t="shared" ca="1" si="3"/>
        <v>8.7716198751329241E-3</v>
      </c>
      <c r="Z10">
        <f t="shared" ca="1" si="1"/>
        <v>7.9732740161597756E-3</v>
      </c>
      <c r="AA10">
        <f t="shared" ca="1" si="1"/>
        <v>9.5060315538873681E-3</v>
      </c>
      <c r="AB10">
        <f t="shared" ca="1" si="1"/>
        <v>9.6309068967853906E-3</v>
      </c>
      <c r="AC10">
        <f t="shared" ca="1" si="1"/>
        <v>1.1847776790728619E-2</v>
      </c>
      <c r="AD10">
        <f t="shared" ca="1" si="1"/>
        <v>3.0904153185962804E-3</v>
      </c>
      <c r="AE10">
        <f t="shared" ca="1" si="1"/>
        <v>1.0295855626810568E-2</v>
      </c>
      <c r="AF10">
        <f t="shared" ca="1" si="1"/>
        <v>1.0663331669160133E-2</v>
      </c>
      <c r="AG10">
        <f t="shared" ca="1" si="1"/>
        <v>1.2757030577415401E-2</v>
      </c>
      <c r="AH10">
        <f t="shared" ca="1" si="1"/>
        <v>7.3365926740076312E-3</v>
      </c>
      <c r="AJ10">
        <f t="shared" ca="1" si="4"/>
        <v>9.187283499868408E-2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2.49308</v>
      </c>
      <c r="F11">
        <v>9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2.4900799999999998</v>
      </c>
      <c r="F12">
        <v>9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2.5352600000000001</v>
      </c>
      <c r="F13">
        <v>9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2.5047600000000001</v>
      </c>
      <c r="F14">
        <v>9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4348.0289499999999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4348.8297899999998</v>
      </c>
      <c r="T14">
        <f t="shared" ca="1" si="0"/>
        <v>4349.4356200000002</v>
      </c>
      <c r="U14">
        <f t="shared" ca="1" si="0"/>
        <v>4348.0289499999999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0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1.84184606222523E-4</v>
      </c>
      <c r="AG14">
        <f t="shared" ca="1" si="1"/>
        <v>3.2351900508857098E-4</v>
      </c>
      <c r="AH14">
        <f t="shared" ca="1" si="1"/>
        <v>0</v>
      </c>
      <c r="AJ14">
        <f t="shared" ca="1" si="4"/>
        <v>2.4488176418425199E-3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2.4692400000000001</v>
      </c>
      <c r="F15">
        <v>9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2.5000599999999999</v>
      </c>
      <c r="F16">
        <v>9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2.4941200000000001</v>
      </c>
      <c r="F17">
        <v>9</v>
      </c>
      <c r="H17" t="s">
        <v>27</v>
      </c>
      <c r="I17">
        <v>100</v>
      </c>
      <c r="J17">
        <v>0.4</v>
      </c>
      <c r="L17">
        <f t="shared" ca="1" si="2"/>
        <v>42987.565900000001</v>
      </c>
      <c r="M17">
        <f t="shared" ca="1" si="0"/>
        <v>42986.942150000003</v>
      </c>
      <c r="N17">
        <f t="shared" ca="1" si="0"/>
        <v>42987.141960000001</v>
      </c>
      <c r="O17">
        <f t="shared" ca="1" si="0"/>
        <v>42987.726920000001</v>
      </c>
      <c r="P17">
        <f t="shared" ca="1" si="0"/>
        <v>42987.010699999999</v>
      </c>
      <c r="Q17">
        <f t="shared" ca="1" si="0"/>
        <v>42987.605300000003</v>
      </c>
      <c r="R17">
        <f t="shared" ca="1" si="0"/>
        <v>42986.942150000003</v>
      </c>
      <c r="S17">
        <f t="shared" ca="1" si="0"/>
        <v>42986.802479999998</v>
      </c>
      <c r="T17">
        <f t="shared" ca="1" si="0"/>
        <v>42986.942150000003</v>
      </c>
      <c r="U17">
        <f t="shared" ca="1" si="0"/>
        <v>42987.43939</v>
      </c>
      <c r="W17">
        <f ca="1">总!E17</f>
        <v>42986.403050000001</v>
      </c>
      <c r="Y17">
        <f t="shared" ca="1" si="3"/>
        <v>2.7051577184721366E-5</v>
      </c>
      <c r="Z17">
        <f t="shared" ca="1" si="1"/>
        <v>1.254117492395729E-5</v>
      </c>
      <c r="AA17">
        <f t="shared" ca="1" si="1"/>
        <v>1.7189388913060791E-5</v>
      </c>
      <c r="AB17">
        <f t="shared" ca="1" si="1"/>
        <v>3.0797412811216129E-5</v>
      </c>
      <c r="AC17">
        <f t="shared" ca="1" si="1"/>
        <v>1.4135865224436415E-5</v>
      </c>
      <c r="AD17">
        <f t="shared" ca="1" si="1"/>
        <v>2.7968146081068663E-5</v>
      </c>
      <c r="AE17">
        <f t="shared" ca="1" si="1"/>
        <v>1.254117492395729E-5</v>
      </c>
      <c r="AF17">
        <f t="shared" ca="1" si="1"/>
        <v>9.2920079759421674E-6</v>
      </c>
      <c r="AG17">
        <f t="shared" ca="1" si="1"/>
        <v>1.254117492395729E-5</v>
      </c>
      <c r="AH17">
        <f t="shared" ca="1" si="1"/>
        <v>2.4108553553394949E-5</v>
      </c>
      <c r="AJ17">
        <f t="shared" ca="1" si="4"/>
        <v>1.8816647651571236E-4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2.49891</v>
      </c>
      <c r="F18">
        <v>9</v>
      </c>
      <c r="H18" t="s">
        <v>27</v>
      </c>
      <c r="I18">
        <v>100</v>
      </c>
      <c r="J18">
        <v>0.7</v>
      </c>
      <c r="L18">
        <f t="shared" ca="1" si="2"/>
        <v>35944.380879999997</v>
      </c>
      <c r="M18">
        <f t="shared" ca="1" si="2"/>
        <v>36125.498529999997</v>
      </c>
      <c r="N18">
        <f t="shared" ca="1" si="2"/>
        <v>35850.737970000002</v>
      </c>
      <c r="O18">
        <f t="shared" ca="1" si="2"/>
        <v>36093.742489999997</v>
      </c>
      <c r="P18">
        <f t="shared" ca="1" si="2"/>
        <v>35945.254379999998</v>
      </c>
      <c r="Q18">
        <f t="shared" ca="1" si="2"/>
        <v>35798.507409999998</v>
      </c>
      <c r="R18">
        <f t="shared" ca="1" si="2"/>
        <v>35757.310680000002</v>
      </c>
      <c r="S18">
        <f t="shared" ca="1" si="2"/>
        <v>35914.071880000003</v>
      </c>
      <c r="T18">
        <f t="shared" ca="1" si="2"/>
        <v>35830.480680000001</v>
      </c>
      <c r="U18">
        <f t="shared" ca="1" si="2"/>
        <v>35998.156239999997</v>
      </c>
      <c r="W18">
        <f ca="1">总!E18</f>
        <v>35527.867389999999</v>
      </c>
      <c r="Y18">
        <f t="shared" ca="1" si="3"/>
        <v>1.1723571398975478E-2</v>
      </c>
      <c r="Z18">
        <f t="shared" ca="1" si="3"/>
        <v>1.682147519409545E-2</v>
      </c>
      <c r="AA18">
        <f t="shared" ca="1" si="3"/>
        <v>9.0878120112236355E-3</v>
      </c>
      <c r="AB18">
        <f t="shared" ca="1" si="3"/>
        <v>1.5927640513521898E-2</v>
      </c>
      <c r="AC18">
        <f t="shared" ca="1" si="3"/>
        <v>1.1748157732582639E-2</v>
      </c>
      <c r="AD18">
        <f t="shared" ca="1" si="3"/>
        <v>7.6176826779131629E-3</v>
      </c>
      <c r="AE18">
        <f t="shared" ca="1" si="3"/>
        <v>6.4581216621120386E-3</v>
      </c>
      <c r="AF18">
        <f t="shared" ca="1" si="3"/>
        <v>1.0870466435840965E-2</v>
      </c>
      <c r="AG18">
        <f t="shared" ca="1" si="3"/>
        <v>8.5176317136664795E-3</v>
      </c>
      <c r="AH18">
        <f t="shared" ca="1" si="3"/>
        <v>1.3237182092510541E-2</v>
      </c>
      <c r="AJ18">
        <f t="shared" ca="1" si="4"/>
        <v>0.1120097414324423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2.4807100000000002</v>
      </c>
      <c r="F19">
        <v>9</v>
      </c>
      <c r="H19" t="s">
        <v>27</v>
      </c>
      <c r="I19">
        <v>100</v>
      </c>
      <c r="J19">
        <v>1</v>
      </c>
      <c r="L19">
        <f t="shared" ca="1" si="2"/>
        <v>35669.694770000002</v>
      </c>
      <c r="M19">
        <f t="shared" ca="1" si="2"/>
        <v>35668.858379999998</v>
      </c>
      <c r="N19">
        <f t="shared" ca="1" si="2"/>
        <v>35668.899899999997</v>
      </c>
      <c r="O19">
        <f t="shared" ca="1" si="2"/>
        <v>35668.741430000002</v>
      </c>
      <c r="P19">
        <f t="shared" ca="1" si="2"/>
        <v>35669.224770000001</v>
      </c>
      <c r="Q19">
        <f t="shared" ca="1" si="2"/>
        <v>35669.694770000002</v>
      </c>
      <c r="R19">
        <f t="shared" ca="1" si="2"/>
        <v>35517.393329999999</v>
      </c>
      <c r="S19">
        <f t="shared" ca="1" si="2"/>
        <v>35668.68793</v>
      </c>
      <c r="T19">
        <f t="shared" ca="1" si="2"/>
        <v>35669.21413</v>
      </c>
      <c r="U19">
        <f t="shared" ca="1" si="2"/>
        <v>35669.694770000002</v>
      </c>
      <c r="W19">
        <f ca="1">总!E19</f>
        <v>35450.177089999997</v>
      </c>
      <c r="Y19">
        <f t="shared" ca="1" si="3"/>
        <v>6.1922872611524238E-3</v>
      </c>
      <c r="Z19">
        <f t="shared" ca="1" si="3"/>
        <v>6.1686938670240778E-3</v>
      </c>
      <c r="AA19">
        <f t="shared" ca="1" si="3"/>
        <v>6.1698650882536206E-3</v>
      </c>
      <c r="AB19">
        <f t="shared" ca="1" si="3"/>
        <v>6.1653948708103468E-3</v>
      </c>
      <c r="AC19">
        <f t="shared" ca="1" si="3"/>
        <v>6.1790292173686664E-3</v>
      </c>
      <c r="AD19">
        <f t="shared" ca="1" si="3"/>
        <v>6.1922872611524238E-3</v>
      </c>
      <c r="AE19">
        <f t="shared" ca="1" si="3"/>
        <v>1.8960762827603004E-3</v>
      </c>
      <c r="AF19">
        <f t="shared" ca="1" si="3"/>
        <v>6.1638857105072546E-3</v>
      </c>
      <c r="AG19">
        <f t="shared" ca="1" si="3"/>
        <v>6.1787290778242739E-3</v>
      </c>
      <c r="AH19">
        <f t="shared" ca="1" si="3"/>
        <v>6.1922872611524238E-3</v>
      </c>
      <c r="AJ19">
        <f t="shared" ca="1" si="4"/>
        <v>5.7498535898005805E-2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2.4912999999999998</v>
      </c>
      <c r="F20">
        <v>9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2.7805</v>
      </c>
      <c r="F21">
        <v>10</v>
      </c>
      <c r="H21" t="s">
        <v>1</v>
      </c>
      <c r="I21">
        <v>30</v>
      </c>
      <c r="J21">
        <v>0.7</v>
      </c>
      <c r="L21">
        <f t="shared" ca="1" si="2"/>
        <v>675.38247999999999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675.36989000000005</v>
      </c>
      <c r="T21">
        <f t="shared" ca="1" si="2"/>
        <v>675.36581000000001</v>
      </c>
      <c r="U21">
        <f t="shared" ca="1" si="2"/>
        <v>675.38247999999999</v>
      </c>
      <c r="W21">
        <f ca="1">总!E21</f>
        <v>675.36581000000001</v>
      </c>
      <c r="Y21">
        <f t="shared" ca="1" si="3"/>
        <v>2.468291961652075E-5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6.0411704881010963E-6</v>
      </c>
      <c r="AG21">
        <f t="shared" ca="1" si="3"/>
        <v>0</v>
      </c>
      <c r="AH21">
        <f t="shared" ca="1" si="3"/>
        <v>2.468291961652075E-5</v>
      </c>
      <c r="AJ21">
        <f t="shared" ca="1" si="4"/>
        <v>5.5407009721142592E-5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2.8615499999999998</v>
      </c>
      <c r="F22">
        <v>10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2.8353600000000001</v>
      </c>
      <c r="F23">
        <v>10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2.79122</v>
      </c>
      <c r="F24">
        <v>10</v>
      </c>
      <c r="H24" t="s">
        <v>1</v>
      </c>
      <c r="I24">
        <v>50</v>
      </c>
      <c r="J24">
        <v>0.7</v>
      </c>
      <c r="L24">
        <f t="shared" ca="1" si="2"/>
        <v>1010.90349</v>
      </c>
      <c r="M24">
        <f t="shared" ca="1" si="2"/>
        <v>1010.43616</v>
      </c>
      <c r="N24">
        <f t="shared" ca="1" si="2"/>
        <v>1012.94499</v>
      </c>
      <c r="O24">
        <f t="shared" ca="1" si="2"/>
        <v>1011.55742</v>
      </c>
      <c r="P24">
        <f t="shared" ca="1" si="2"/>
        <v>1009.67006</v>
      </c>
      <c r="Q24">
        <f t="shared" ca="1" si="2"/>
        <v>1007.72556</v>
      </c>
      <c r="R24">
        <f t="shared" ca="1" si="2"/>
        <v>1010.8780400000001</v>
      </c>
      <c r="S24">
        <f t="shared" ca="1" si="2"/>
        <v>1010.60691</v>
      </c>
      <c r="T24">
        <f t="shared" ca="1" si="2"/>
        <v>1011.80028</v>
      </c>
      <c r="U24">
        <f t="shared" ca="1" si="2"/>
        <v>1010.12509</v>
      </c>
      <c r="W24">
        <f ca="1">总!E24</f>
        <v>1003.1772999999999</v>
      </c>
      <c r="Y24">
        <f t="shared" ca="1" si="3"/>
        <v>7.7017193271818338E-3</v>
      </c>
      <c r="Z24">
        <f t="shared" ca="1" si="3"/>
        <v>7.2358694719268741E-3</v>
      </c>
      <c r="AA24">
        <f t="shared" ca="1" si="3"/>
        <v>9.7367534133796854E-3</v>
      </c>
      <c r="AB24">
        <f t="shared" ca="1" si="3"/>
        <v>8.3535781760612354E-3</v>
      </c>
      <c r="AC24">
        <f t="shared" ca="1" si="3"/>
        <v>6.4721958919924617E-3</v>
      </c>
      <c r="AD24">
        <f t="shared" ca="1" si="3"/>
        <v>4.5338545838308217E-3</v>
      </c>
      <c r="AE24">
        <f t="shared" ca="1" si="3"/>
        <v>7.6763499333568552E-3</v>
      </c>
      <c r="AF24">
        <f t="shared" ca="1" si="3"/>
        <v>7.4060786662537379E-3</v>
      </c>
      <c r="AG24">
        <f t="shared" ca="1" si="3"/>
        <v>8.5956689809469355E-3</v>
      </c>
      <c r="AH24">
        <f t="shared" ca="1" si="3"/>
        <v>6.9257847042592125E-3</v>
      </c>
      <c r="AJ24">
        <f t="shared" ca="1" si="4"/>
        <v>7.4637853149189651E-2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2.80585</v>
      </c>
      <c r="F25">
        <v>10</v>
      </c>
      <c r="H25" t="s">
        <v>1</v>
      </c>
      <c r="I25">
        <v>50</v>
      </c>
      <c r="J25">
        <v>1</v>
      </c>
      <c r="L25">
        <f t="shared" ca="1" si="2"/>
        <v>1004.34912</v>
      </c>
      <c r="M25">
        <f t="shared" ca="1" si="2"/>
        <v>1004.34912</v>
      </c>
      <c r="N25">
        <f t="shared" ca="1" si="2"/>
        <v>999.24674000000005</v>
      </c>
      <c r="O25">
        <f t="shared" ca="1" si="2"/>
        <v>1000.95007</v>
      </c>
      <c r="P25">
        <f t="shared" ca="1" si="2"/>
        <v>1006.92629</v>
      </c>
      <c r="Q25">
        <f t="shared" ca="1" si="2"/>
        <v>998.46369000000004</v>
      </c>
      <c r="R25">
        <f t="shared" ca="1" si="2"/>
        <v>1001.06348</v>
      </c>
      <c r="S25">
        <f t="shared" ca="1" si="2"/>
        <v>1000.60847</v>
      </c>
      <c r="T25">
        <f t="shared" ca="1" si="2"/>
        <v>1007.23554</v>
      </c>
      <c r="U25">
        <f t="shared" ca="1" si="2"/>
        <v>1004.4752099999999</v>
      </c>
      <c r="W25">
        <f ca="1">总!E25</f>
        <v>993.28806999999995</v>
      </c>
      <c r="Y25">
        <f t="shared" ca="1" si="3"/>
        <v>1.1135792660834056E-2</v>
      </c>
      <c r="Z25">
        <f t="shared" ca="1" si="3"/>
        <v>1.1135792660834056E-2</v>
      </c>
      <c r="AA25">
        <f t="shared" ca="1" si="3"/>
        <v>5.9989344279551228E-3</v>
      </c>
      <c r="AB25">
        <f t="shared" ca="1" si="3"/>
        <v>7.7137743132262076E-3</v>
      </c>
      <c r="AC25">
        <f t="shared" ca="1" si="3"/>
        <v>1.3730377331522815E-2</v>
      </c>
      <c r="AD25">
        <f t="shared" ca="1" si="3"/>
        <v>5.2105931363900255E-3</v>
      </c>
      <c r="AE25">
        <f t="shared" ca="1" si="3"/>
        <v>7.8279506568523262E-3</v>
      </c>
      <c r="AF25">
        <f t="shared" ca="1" si="3"/>
        <v>7.3698660248683583E-3</v>
      </c>
      <c r="AG25">
        <f t="shared" ca="1" si="3"/>
        <v>1.4041717021729726E-2</v>
      </c>
      <c r="AH25">
        <f t="shared" ca="1" si="3"/>
        <v>1.1262734686826552E-2</v>
      </c>
      <c r="AJ25">
        <f t="shared" ca="1" si="4"/>
        <v>9.542753292103924E-2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2.78017</v>
      </c>
      <c r="F26">
        <v>10</v>
      </c>
      <c r="H26" t="s">
        <v>1</v>
      </c>
      <c r="I26">
        <v>100</v>
      </c>
      <c r="J26">
        <v>0.4</v>
      </c>
      <c r="L26">
        <f t="shared" ca="1" si="2"/>
        <v>1822.2827299999999</v>
      </c>
      <c r="M26">
        <f t="shared" ca="1" si="2"/>
        <v>1831.3399899999999</v>
      </c>
      <c r="N26">
        <f t="shared" ca="1" si="2"/>
        <v>1821.3996299999999</v>
      </c>
      <c r="O26">
        <f t="shared" ca="1" si="2"/>
        <v>1817.2330999999999</v>
      </c>
      <c r="P26">
        <f t="shared" ca="1" si="2"/>
        <v>1824.4250500000001</v>
      </c>
      <c r="Q26">
        <f t="shared" ca="1" si="2"/>
        <v>1815.68515</v>
      </c>
      <c r="R26">
        <f t="shared" ca="1" si="2"/>
        <v>1835.7569800000001</v>
      </c>
      <c r="S26">
        <f t="shared" ca="1" si="2"/>
        <v>1816.9884300000001</v>
      </c>
      <c r="T26">
        <f t="shared" ca="1" si="2"/>
        <v>1820.0365899999999</v>
      </c>
      <c r="U26">
        <f t="shared" ca="1" si="2"/>
        <v>1831.6478999999999</v>
      </c>
      <c r="W26">
        <f ca="1">总!E26</f>
        <v>1799.34375</v>
      </c>
      <c r="Y26">
        <f t="shared" ca="1" si="3"/>
        <v>1.2748525677764407E-2</v>
      </c>
      <c r="Z26">
        <f t="shared" ca="1" si="3"/>
        <v>1.778217197242047E-2</v>
      </c>
      <c r="AA26">
        <f t="shared" ca="1" si="3"/>
        <v>1.2257735632782723E-2</v>
      </c>
      <c r="AB26">
        <f t="shared" ca="1" si="3"/>
        <v>9.9421525208843071E-3</v>
      </c>
      <c r="AC26">
        <f t="shared" ca="1" si="3"/>
        <v>1.393913753278108E-2</v>
      </c>
      <c r="AD26">
        <f t="shared" ca="1" si="3"/>
        <v>9.081866652772724E-3</v>
      </c>
      <c r="AE26">
        <f t="shared" ca="1" si="3"/>
        <v>2.0236950277010779E-2</v>
      </c>
      <c r="AF26">
        <f t="shared" ca="1" si="3"/>
        <v>9.8061751680300711E-3</v>
      </c>
      <c r="AG26">
        <f t="shared" ca="1" si="3"/>
        <v>1.1500215008944195E-2</v>
      </c>
      <c r="AH26">
        <f t="shared" ca="1" si="3"/>
        <v>1.7953295472307576E-2</v>
      </c>
      <c r="AJ26">
        <f t="shared" ca="1" si="4"/>
        <v>0.13524822591569835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2.8492799999999998</v>
      </c>
      <c r="F27">
        <v>10</v>
      </c>
      <c r="H27" t="s">
        <v>1</v>
      </c>
      <c r="I27">
        <v>100</v>
      </c>
      <c r="J27">
        <v>0.7</v>
      </c>
      <c r="L27">
        <f t="shared" ca="1" si="2"/>
        <v>1772.6984299999999</v>
      </c>
      <c r="M27">
        <f t="shared" ca="1" si="2"/>
        <v>1774.1405500000001</v>
      </c>
      <c r="N27">
        <f t="shared" ca="1" si="2"/>
        <v>1779.0882999999999</v>
      </c>
      <c r="O27">
        <f t="shared" ca="1" si="2"/>
        <v>1764.71192</v>
      </c>
      <c r="P27">
        <f t="shared" ca="1" si="2"/>
        <v>1769.28298</v>
      </c>
      <c r="Q27">
        <f t="shared" ca="1" si="2"/>
        <v>1772.5496900000001</v>
      </c>
      <c r="R27">
        <f t="shared" ca="1" si="2"/>
        <v>1767.52423</v>
      </c>
      <c r="S27">
        <f t="shared" ca="1" si="2"/>
        <v>1760.1990699999999</v>
      </c>
      <c r="T27">
        <f t="shared" ca="1" si="2"/>
        <v>1773.4301800000001</v>
      </c>
      <c r="U27">
        <f t="shared" ca="1" si="2"/>
        <v>1771.39906</v>
      </c>
      <c r="W27">
        <f ca="1">总!E27</f>
        <v>1760.1990699999999</v>
      </c>
      <c r="Y27">
        <f t="shared" ca="1" si="3"/>
        <v>7.1011058993458191E-3</v>
      </c>
      <c r="Z27">
        <f t="shared" ca="1" si="3"/>
        <v>7.9203995943482597E-3</v>
      </c>
      <c r="AA27">
        <f t="shared" ca="1" si="3"/>
        <v>1.0731303249694365E-2</v>
      </c>
      <c r="AB27">
        <f t="shared" ca="1" si="3"/>
        <v>2.5638293286906872E-3</v>
      </c>
      <c r="AC27">
        <f t="shared" ca="1" si="3"/>
        <v>5.1607287805237054E-3</v>
      </c>
      <c r="AD27">
        <f t="shared" ca="1" si="3"/>
        <v>7.0166040935359447E-3</v>
      </c>
      <c r="AE27">
        <f t="shared" ca="1" si="3"/>
        <v>4.1615520226357672E-3</v>
      </c>
      <c r="AF27">
        <f t="shared" ca="1" si="3"/>
        <v>0</v>
      </c>
      <c r="AG27">
        <f t="shared" ca="1" si="3"/>
        <v>7.5168259235588461E-3</v>
      </c>
      <c r="AH27">
        <f t="shared" ca="1" si="3"/>
        <v>6.362910985971644E-3</v>
      </c>
      <c r="AJ27">
        <f t="shared" ca="1" si="4"/>
        <v>5.8535259878305039E-2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2.8373200000000001</v>
      </c>
      <c r="F28">
        <v>10</v>
      </c>
      <c r="H28" t="s">
        <v>1</v>
      </c>
      <c r="I28">
        <v>100</v>
      </c>
      <c r="J28">
        <v>1</v>
      </c>
      <c r="L28">
        <f t="shared" ca="1" si="2"/>
        <v>1758.52</v>
      </c>
      <c r="M28">
        <f t="shared" ca="1" si="2"/>
        <v>1764.35375</v>
      </c>
      <c r="N28">
        <f t="shared" ca="1" si="2"/>
        <v>1765.2203199999999</v>
      </c>
      <c r="O28">
        <f t="shared" ca="1" si="2"/>
        <v>1762.3422700000001</v>
      </c>
      <c r="P28">
        <f t="shared" ca="1" si="2"/>
        <v>1760.58881</v>
      </c>
      <c r="Q28">
        <f t="shared" ca="1" si="2"/>
        <v>1772.8970099999999</v>
      </c>
      <c r="R28">
        <f t="shared" ca="1" si="2"/>
        <v>1760.95091</v>
      </c>
      <c r="S28">
        <f t="shared" ca="1" si="2"/>
        <v>1758.8489500000001</v>
      </c>
      <c r="T28">
        <f t="shared" ca="1" si="2"/>
        <v>1762.5596700000001</v>
      </c>
      <c r="U28">
        <f t="shared" ca="1" si="2"/>
        <v>1760.28405</v>
      </c>
      <c r="W28">
        <f ca="1">总!E28</f>
        <v>1756.3333299999999</v>
      </c>
      <c r="Y28">
        <f t="shared" ca="1" si="3"/>
        <v>1.2450199302429961E-3</v>
      </c>
      <c r="Z28">
        <f t="shared" ca="1" si="3"/>
        <v>4.5665705154044186E-3</v>
      </c>
      <c r="AA28">
        <f t="shared" ca="1" si="3"/>
        <v>5.0599677454165092E-3</v>
      </c>
      <c r="AB28">
        <f t="shared" ca="1" si="3"/>
        <v>3.4212981655368153E-3</v>
      </c>
      <c r="AC28">
        <f t="shared" ca="1" si="3"/>
        <v>2.4229341476996479E-3</v>
      </c>
      <c r="AD28">
        <f t="shared" ca="1" si="3"/>
        <v>9.4308293972875743E-3</v>
      </c>
      <c r="AE28">
        <f t="shared" ca="1" si="3"/>
        <v>2.629102301440746E-3</v>
      </c>
      <c r="AF28">
        <f t="shared" ca="1" si="3"/>
        <v>1.432313534697953E-3</v>
      </c>
      <c r="AG28">
        <f t="shared" ca="1" si="3"/>
        <v>3.5450787693018181E-3</v>
      </c>
      <c r="AH28">
        <f t="shared" ca="1" si="3"/>
        <v>2.2494135552276096E-3</v>
      </c>
      <c r="AJ28">
        <f t="shared" ca="1" si="4"/>
        <v>3.6002528062256088E-2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2.7910200000000001</v>
      </c>
      <c r="F29">
        <v>10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2.78755</v>
      </c>
      <c r="F30">
        <v>10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28.65624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6.5609561686245368E-5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6.5609561686245368E-5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3.2442000000000002</v>
      </c>
      <c r="F31">
        <v>1</v>
      </c>
      <c r="H31" t="s">
        <v>0</v>
      </c>
      <c r="I31">
        <v>25</v>
      </c>
      <c r="J31">
        <v>1</v>
      </c>
      <c r="L31">
        <f t="shared" ca="1" si="2"/>
        <v>28.587009999999999</v>
      </c>
      <c r="M31">
        <f t="shared" ca="1" si="2"/>
        <v>28.514099999999999</v>
      </c>
      <c r="N31">
        <f t="shared" ca="1" si="2"/>
        <v>28.514099999999999</v>
      </c>
      <c r="O31">
        <f t="shared" ca="1" si="2"/>
        <v>28.504100000000001</v>
      </c>
      <c r="P31">
        <f t="shared" ca="1" si="2"/>
        <v>28.504100000000001</v>
      </c>
      <c r="Q31">
        <f t="shared" ca="1" si="2"/>
        <v>28.514420000000001</v>
      </c>
      <c r="R31">
        <f t="shared" ca="1" si="2"/>
        <v>28.514099999999999</v>
      </c>
      <c r="S31">
        <f t="shared" ca="1" si="2"/>
        <v>28.504100000000001</v>
      </c>
      <c r="T31">
        <f t="shared" ca="1" si="2"/>
        <v>28.514099999999999</v>
      </c>
      <c r="U31">
        <f t="shared" ca="1" si="2"/>
        <v>28.514099999999999</v>
      </c>
      <c r="W31">
        <f ca="1">总!E31</f>
        <v>28.504100000000001</v>
      </c>
      <c r="Y31">
        <f t="shared" ca="1" si="3"/>
        <v>2.9087043618285882E-3</v>
      </c>
      <c r="Z31">
        <f t="shared" ca="1" si="3"/>
        <v>3.5082672317308776E-4</v>
      </c>
      <c r="AA31">
        <f t="shared" ca="1" si="3"/>
        <v>3.5082672317308776E-4</v>
      </c>
      <c r="AB31">
        <f t="shared" ca="1" si="3"/>
        <v>0</v>
      </c>
      <c r="AC31">
        <f t="shared" ca="1" si="3"/>
        <v>0</v>
      </c>
      <c r="AD31">
        <f t="shared" ca="1" si="3"/>
        <v>3.6205317831470234E-4</v>
      </c>
      <c r="AE31">
        <f t="shared" ca="1" si="3"/>
        <v>3.5082672317308776E-4</v>
      </c>
      <c r="AF31">
        <f t="shared" ca="1" si="3"/>
        <v>0</v>
      </c>
      <c r="AG31">
        <f t="shared" ca="1" si="3"/>
        <v>3.5082672317308776E-4</v>
      </c>
      <c r="AH31">
        <f t="shared" ca="1" si="3"/>
        <v>3.5082672317308776E-4</v>
      </c>
      <c r="AJ31">
        <f t="shared" ca="1" si="4"/>
        <v>5.0248911560087286E-3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3.2476500000000001</v>
      </c>
      <c r="F32">
        <v>1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56.821339999999999</v>
      </c>
      <c r="N32">
        <f t="shared" ca="1" si="2"/>
        <v>56.901339999999998</v>
      </c>
      <c r="O32">
        <f t="shared" ca="1" si="2"/>
        <v>56.821339999999999</v>
      </c>
      <c r="P32">
        <f t="shared" ca="1" si="2"/>
        <v>56.901339999999998</v>
      </c>
      <c r="Q32">
        <f t="shared" ca="1" si="2"/>
        <v>56.901339999999998</v>
      </c>
      <c r="R32">
        <f t="shared" ca="1" si="2"/>
        <v>56.881340000000002</v>
      </c>
      <c r="S32">
        <f t="shared" ca="1" si="2"/>
        <v>56.901339999999998</v>
      </c>
      <c r="T32">
        <f t="shared" ca="1" si="2"/>
        <v>56.901339999999998</v>
      </c>
      <c r="U32">
        <f t="shared" ca="1" si="2"/>
        <v>56.79166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7.8040004015512525E-3</v>
      </c>
      <c r="AA32">
        <f t="shared" ca="1" si="3"/>
        <v>9.2229095654696395E-3</v>
      </c>
      <c r="AB32">
        <f t="shared" ca="1" si="3"/>
        <v>7.8040004015512525E-3</v>
      </c>
      <c r="AC32">
        <f t="shared" ca="1" si="3"/>
        <v>9.2229095654696395E-3</v>
      </c>
      <c r="AD32">
        <f t="shared" ca="1" si="3"/>
        <v>9.2229095654696395E-3</v>
      </c>
      <c r="AE32">
        <f t="shared" ca="1" si="3"/>
        <v>8.8681822744901065E-3</v>
      </c>
      <c r="AF32">
        <f t="shared" ca="1" si="3"/>
        <v>9.2229095654696395E-3</v>
      </c>
      <c r="AG32">
        <f t="shared" ca="1" si="3"/>
        <v>9.2229095654696395E-3</v>
      </c>
      <c r="AH32">
        <f t="shared" ca="1" si="3"/>
        <v>7.2775851017375373E-3</v>
      </c>
      <c r="AJ32">
        <f t="shared" ca="1" si="4"/>
        <v>8.709122557214799E-2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3.2245599999999999</v>
      </c>
      <c r="F33">
        <v>1</v>
      </c>
      <c r="H33" t="s">
        <v>0</v>
      </c>
      <c r="I33">
        <v>50</v>
      </c>
      <c r="J33">
        <v>0.7</v>
      </c>
      <c r="L33">
        <f t="shared" ca="1" si="2"/>
        <v>53.474980000000002</v>
      </c>
      <c r="M33">
        <f t="shared" ca="1" si="2"/>
        <v>53.41498</v>
      </c>
      <c r="N33">
        <f t="shared" ca="1" si="2"/>
        <v>53.604979999999998</v>
      </c>
      <c r="O33">
        <f t="shared" ca="1" si="2"/>
        <v>54.541260000000001</v>
      </c>
      <c r="P33">
        <f t="shared" ca="1" si="2"/>
        <v>53.924979999999998</v>
      </c>
      <c r="Q33">
        <f t="shared" ca="1" si="2"/>
        <v>53.854979999999998</v>
      </c>
      <c r="R33">
        <f t="shared" ca="1" si="2"/>
        <v>53.644979999999997</v>
      </c>
      <c r="S33">
        <f t="shared" ca="1" si="2"/>
        <v>55.725479999999997</v>
      </c>
      <c r="T33">
        <f t="shared" ca="1" si="2"/>
        <v>53.354979999999998</v>
      </c>
      <c r="U33">
        <f t="shared" ca="1" si="2"/>
        <v>53.494979999999998</v>
      </c>
      <c r="W33">
        <f ca="1">总!E33</f>
        <v>53.30498</v>
      </c>
      <c r="Y33">
        <f t="shared" ca="1" si="3"/>
        <v>3.1891954560343463E-3</v>
      </c>
      <c r="Z33">
        <f t="shared" ca="1" si="3"/>
        <v>2.0635970597868984E-3</v>
      </c>
      <c r="AA33">
        <f t="shared" ca="1" si="3"/>
        <v>5.6279919812369716E-3</v>
      </c>
      <c r="AB33">
        <f t="shared" ca="1" si="3"/>
        <v>2.3192579755212377E-2</v>
      </c>
      <c r="AC33">
        <f t="shared" ca="1" si="3"/>
        <v>1.1631183427889803E-2</v>
      </c>
      <c r="AD33">
        <f t="shared" ca="1" si="3"/>
        <v>1.0317985298934493E-2</v>
      </c>
      <c r="AE33">
        <f t="shared" ca="1" si="3"/>
        <v>6.378390912068559E-3</v>
      </c>
      <c r="AF33">
        <f t="shared" ca="1" si="3"/>
        <v>4.5408515301947339E-2</v>
      </c>
      <c r="AG33">
        <f t="shared" ca="1" si="3"/>
        <v>9.3799866353945082E-4</v>
      </c>
      <c r="AH33">
        <f t="shared" ca="1" si="3"/>
        <v>3.5643949214500732E-3</v>
      </c>
      <c r="AJ33">
        <f t="shared" ca="1" si="4"/>
        <v>0.11231183277810031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3.2154400000000001</v>
      </c>
      <c r="F34">
        <v>1</v>
      </c>
      <c r="H34" t="s">
        <v>0</v>
      </c>
      <c r="I34">
        <v>50</v>
      </c>
      <c r="J34">
        <v>1</v>
      </c>
      <c r="L34">
        <f t="shared" ca="1" si="2"/>
        <v>53.237490000000001</v>
      </c>
      <c r="M34">
        <f t="shared" ca="1" si="2"/>
        <v>53.497489999999999</v>
      </c>
      <c r="N34">
        <f t="shared" ca="1" si="2"/>
        <v>53.667160000000003</v>
      </c>
      <c r="O34">
        <f t="shared" ca="1" si="2"/>
        <v>53.77749</v>
      </c>
      <c r="P34">
        <f t="shared" ca="1" si="2"/>
        <v>53.417490000000001</v>
      </c>
      <c r="Q34">
        <f t="shared" ca="1" si="2"/>
        <v>53.497489999999999</v>
      </c>
      <c r="R34">
        <f t="shared" ca="1" si="2"/>
        <v>53.487490000000001</v>
      </c>
      <c r="S34">
        <f t="shared" ca="1" si="2"/>
        <v>53.507489999999997</v>
      </c>
      <c r="T34">
        <f t="shared" ca="1" si="2"/>
        <v>53.357489999999999</v>
      </c>
      <c r="U34">
        <f t="shared" ca="1" si="2"/>
        <v>53.337490000000003</v>
      </c>
      <c r="W34">
        <f ca="1">总!E34</f>
        <v>53.09957</v>
      </c>
      <c r="Y34">
        <f t="shared" ca="1" si="3"/>
        <v>2.5973844985938896E-3</v>
      </c>
      <c r="Z34">
        <f t="shared" ca="1" si="3"/>
        <v>7.4938459953630349E-3</v>
      </c>
      <c r="AA34">
        <f t="shared" ca="1" si="3"/>
        <v>1.068916377288936E-2</v>
      </c>
      <c r="AB34">
        <f t="shared" ca="1" si="3"/>
        <v>1.2766958376499099E-2</v>
      </c>
      <c r="AC34">
        <f t="shared" ca="1" si="3"/>
        <v>5.9872424578956262E-3</v>
      </c>
      <c r="AD34">
        <f t="shared" ca="1" si="3"/>
        <v>7.4938459953630349E-3</v>
      </c>
      <c r="AE34">
        <f t="shared" ca="1" si="3"/>
        <v>7.305520553179643E-3</v>
      </c>
      <c r="AF34">
        <f t="shared" ca="1" si="3"/>
        <v>7.6821714375464277E-3</v>
      </c>
      <c r="AG34">
        <f t="shared" ca="1" si="3"/>
        <v>4.8572898047950031E-3</v>
      </c>
      <c r="AH34">
        <f t="shared" ca="1" si="3"/>
        <v>4.4806389204282175E-3</v>
      </c>
      <c r="AJ34">
        <f t="shared" ca="1" si="4"/>
        <v>7.135406181255334E-2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3.21801</v>
      </c>
      <c r="F35">
        <v>1</v>
      </c>
      <c r="H35" t="s">
        <v>0</v>
      </c>
      <c r="I35">
        <v>100</v>
      </c>
      <c r="J35">
        <v>0.4</v>
      </c>
      <c r="L35">
        <f t="shared" ca="1" si="2"/>
        <v>148.23496</v>
      </c>
      <c r="M35">
        <f t="shared" ca="1" si="2"/>
        <v>148.23747</v>
      </c>
      <c r="N35">
        <f t="shared" ca="1" si="2"/>
        <v>148.28414000000001</v>
      </c>
      <c r="O35">
        <f t="shared" ca="1" si="2"/>
        <v>148.23496</v>
      </c>
      <c r="P35">
        <f t="shared" ca="1" si="2"/>
        <v>148.25747000000001</v>
      </c>
      <c r="Q35">
        <f t="shared" ca="1" si="2"/>
        <v>148.24746999999999</v>
      </c>
      <c r="R35">
        <f t="shared" ca="1" si="2"/>
        <v>148.23496</v>
      </c>
      <c r="S35">
        <f t="shared" ca="1" si="2"/>
        <v>148.24162999999999</v>
      </c>
      <c r="T35">
        <f t="shared" ca="1" si="2"/>
        <v>148.26283000000001</v>
      </c>
      <c r="U35">
        <f t="shared" ca="1" si="2"/>
        <v>148.36080000000001</v>
      </c>
      <c r="W35">
        <f ca="1">总!E35</f>
        <v>148.15163000000001</v>
      </c>
      <c r="Y35">
        <f t="shared" ca="1" si="3"/>
        <v>5.6246428068317206E-4</v>
      </c>
      <c r="Z35">
        <f t="shared" ca="1" si="3"/>
        <v>5.7940638250143024E-4</v>
      </c>
      <c r="AA35">
        <f t="shared" ca="1" si="3"/>
        <v>8.9442147885916842E-4</v>
      </c>
      <c r="AB35">
        <f t="shared" ca="1" si="3"/>
        <v>5.6246428068317206E-4</v>
      </c>
      <c r="AC35">
        <f t="shared" ca="1" si="3"/>
        <v>7.1440320973856707E-4</v>
      </c>
      <c r="AD35">
        <f t="shared" ca="1" si="3"/>
        <v>6.4690479611990276E-4</v>
      </c>
      <c r="AE35">
        <f t="shared" ca="1" si="3"/>
        <v>5.6246428068317206E-4</v>
      </c>
      <c r="AF35">
        <f t="shared" ca="1" si="3"/>
        <v>6.0748572256663646E-4</v>
      </c>
      <c r="AG35">
        <f t="shared" ca="1" si="3"/>
        <v>7.5058235943807454E-4</v>
      </c>
      <c r="AH35">
        <f t="shared" ca="1" si="3"/>
        <v>1.4118643176588761E-3</v>
      </c>
      <c r="AJ35">
        <f t="shared" ca="1" si="4"/>
        <v>7.2924611089321715E-3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3.2292200000000002</v>
      </c>
      <c r="F36">
        <v>1</v>
      </c>
      <c r="H36" t="s">
        <v>0</v>
      </c>
      <c r="I36">
        <v>100</v>
      </c>
      <c r="J36">
        <v>0.7</v>
      </c>
      <c r="L36">
        <f t="shared" ca="1" si="2"/>
        <v>107.84502999999999</v>
      </c>
      <c r="M36">
        <f t="shared" ca="1" si="2"/>
        <v>107.72586</v>
      </c>
      <c r="N36">
        <f t="shared" ca="1" si="2"/>
        <v>107.85192000000001</v>
      </c>
      <c r="O36">
        <f t="shared" ca="1" si="2"/>
        <v>107.84918999999999</v>
      </c>
      <c r="P36">
        <f t="shared" ca="1" si="2"/>
        <v>107.76336999999999</v>
      </c>
      <c r="Q36">
        <f t="shared" ca="1" si="2"/>
        <v>107.81419</v>
      </c>
      <c r="R36">
        <f t="shared" ca="1" si="2"/>
        <v>107.78003</v>
      </c>
      <c r="S36">
        <f t="shared" ca="1" si="2"/>
        <v>107.82170000000001</v>
      </c>
      <c r="T36">
        <f t="shared" ca="1" si="2"/>
        <v>107.79525</v>
      </c>
      <c r="U36">
        <f t="shared" ca="1" si="2"/>
        <v>107.81525000000001</v>
      </c>
      <c r="W36">
        <f ca="1">总!E36</f>
        <v>107.70586</v>
      </c>
      <c r="Y36">
        <f t="shared" ca="1" si="3"/>
        <v>1.2921302517801066E-3</v>
      </c>
      <c r="Z36">
        <f t="shared" ca="1" si="3"/>
        <v>1.8569091783860248E-4</v>
      </c>
      <c r="AA36">
        <f t="shared" ca="1" si="3"/>
        <v>1.356100772975636E-3</v>
      </c>
      <c r="AB36">
        <f t="shared" ca="1" si="3"/>
        <v>1.3307539626905328E-3</v>
      </c>
      <c r="AC36">
        <f t="shared" ca="1" si="3"/>
        <v>5.3395423424494744E-4</v>
      </c>
      <c r="AD36">
        <f t="shared" ca="1" si="3"/>
        <v>1.0057948564729455E-3</v>
      </c>
      <c r="AE36">
        <f t="shared" ca="1" si="3"/>
        <v>6.8863476880454957E-4</v>
      </c>
      <c r="AF36">
        <f t="shared" ca="1" si="3"/>
        <v>1.0755217961214527E-3</v>
      </c>
      <c r="AG36">
        <f t="shared" ca="1" si="3"/>
        <v>8.2994555727974807E-4</v>
      </c>
      <c r="AH36">
        <f t="shared" ca="1" si="3"/>
        <v>1.0156364751184824E-3</v>
      </c>
      <c r="AJ36">
        <f t="shared" ca="1" si="4"/>
        <v>9.3141635933270059E-3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3.2473200000000002</v>
      </c>
      <c r="F37">
        <v>1</v>
      </c>
      <c r="H37" t="s">
        <v>0</v>
      </c>
      <c r="I37">
        <v>100</v>
      </c>
      <c r="J37">
        <v>1</v>
      </c>
      <c r="L37">
        <f t="shared" ca="1" si="2"/>
        <v>103.99169999999999</v>
      </c>
      <c r="M37">
        <f t="shared" ca="1" si="2"/>
        <v>103.92256</v>
      </c>
      <c r="N37">
        <f t="shared" ca="1" si="2"/>
        <v>104.00252999999999</v>
      </c>
      <c r="O37">
        <f t="shared" ca="1" si="2"/>
        <v>103.97663</v>
      </c>
      <c r="P37">
        <f t="shared" ca="1" si="2"/>
        <v>103.93170000000001</v>
      </c>
      <c r="Q37">
        <f t="shared" ca="1" si="2"/>
        <v>103.97753</v>
      </c>
      <c r="R37">
        <f t="shared" ca="1" si="2"/>
        <v>104.02846</v>
      </c>
      <c r="S37">
        <f t="shared" ca="1" si="2"/>
        <v>104.03003</v>
      </c>
      <c r="T37">
        <f t="shared" ca="1" si="2"/>
        <v>103.88007</v>
      </c>
      <c r="U37">
        <f t="shared" ca="1" si="2"/>
        <v>103.92837</v>
      </c>
      <c r="W37">
        <f ca="1">总!E37</f>
        <v>103.83503</v>
      </c>
      <c r="Y37">
        <f t="shared" ca="1" si="3"/>
        <v>1.5088356983186811E-3</v>
      </c>
      <c r="Z37">
        <f t="shared" ca="1" si="3"/>
        <v>8.4297177936965006E-4</v>
      </c>
      <c r="AA37">
        <f t="shared" ca="1" si="3"/>
        <v>1.6131357596756101E-3</v>
      </c>
      <c r="AB37">
        <f t="shared" ca="1" si="3"/>
        <v>1.3637016332541806E-3</v>
      </c>
      <c r="AC37">
        <f t="shared" ca="1" si="3"/>
        <v>9.3099602321107956E-4</v>
      </c>
      <c r="AD37">
        <f t="shared" ca="1" si="3"/>
        <v>1.3723692283808104E-3</v>
      </c>
      <c r="AE37">
        <f t="shared" ca="1" si="3"/>
        <v>1.8628588059346851E-3</v>
      </c>
      <c r="AF37">
        <f t="shared" ca="1" si="3"/>
        <v>1.877978944100013E-3</v>
      </c>
      <c r="AG37">
        <f t="shared" ca="1" si="3"/>
        <v>4.3376498278086104E-4</v>
      </c>
      <c r="AH37">
        <f t="shared" ca="1" si="3"/>
        <v>8.9892592124254944E-4</v>
      </c>
      <c r="AJ37">
        <f t="shared" ca="1" si="4"/>
        <v>1.270553877626812E-2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3.2095099999999999</v>
      </c>
      <c r="F38">
        <v>1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3.21339</v>
      </c>
      <c r="F39">
        <v>1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3.20885</v>
      </c>
      <c r="F40">
        <v>1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5.8590099999999996</v>
      </c>
      <c r="F41">
        <v>9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5.8835100000000002</v>
      </c>
      <c r="F42">
        <v>9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5.9157400000000004</v>
      </c>
      <c r="F43">
        <v>9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5.8774899999999999</v>
      </c>
      <c r="F44">
        <v>9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5.8546399999999998</v>
      </c>
      <c r="F45">
        <v>9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5.7673300000000003</v>
      </c>
      <c r="F46">
        <v>9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5.8492600000000001</v>
      </c>
      <c r="F47">
        <v>9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5.8655299999999997</v>
      </c>
      <c r="F48">
        <v>9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5.8723599999999996</v>
      </c>
      <c r="F49">
        <v>9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5.8747600000000002</v>
      </c>
      <c r="F50">
        <v>9</v>
      </c>
    </row>
    <row r="51" spans="1:6">
      <c r="A51" t="s">
        <v>80</v>
      </c>
      <c r="B51">
        <v>50</v>
      </c>
      <c r="C51">
        <v>1</v>
      </c>
      <c r="D51">
        <v>182.51284999999999</v>
      </c>
      <c r="E51">
        <v>7.8677999999999999</v>
      </c>
      <c r="F51">
        <v>14</v>
      </c>
    </row>
    <row r="52" spans="1:6">
      <c r="A52" t="s">
        <v>80</v>
      </c>
      <c r="B52">
        <v>50</v>
      </c>
      <c r="C52">
        <v>1</v>
      </c>
      <c r="D52">
        <v>182.51284999999999</v>
      </c>
      <c r="E52">
        <v>7.9254899999999999</v>
      </c>
      <c r="F52">
        <v>14</v>
      </c>
    </row>
    <row r="53" spans="1:6">
      <c r="A53" t="s">
        <v>80</v>
      </c>
      <c r="B53">
        <v>50</v>
      </c>
      <c r="C53">
        <v>1</v>
      </c>
      <c r="D53">
        <v>182.34583000000001</v>
      </c>
      <c r="E53">
        <v>7.8597900000000003</v>
      </c>
      <c r="F53">
        <v>14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7.8139200000000004</v>
      </c>
      <c r="F54">
        <v>14</v>
      </c>
    </row>
    <row r="55" spans="1:6">
      <c r="A55" t="s">
        <v>80</v>
      </c>
      <c r="B55">
        <v>50</v>
      </c>
      <c r="C55">
        <v>1</v>
      </c>
      <c r="D55">
        <v>182.34583000000001</v>
      </c>
      <c r="E55">
        <v>7.8819499999999998</v>
      </c>
      <c r="F55">
        <v>14</v>
      </c>
    </row>
    <row r="56" spans="1:6">
      <c r="A56" t="s">
        <v>80</v>
      </c>
      <c r="B56">
        <v>50</v>
      </c>
      <c r="C56">
        <v>1</v>
      </c>
      <c r="D56">
        <v>181.93</v>
      </c>
      <c r="E56">
        <v>7.83948</v>
      </c>
      <c r="F56">
        <v>14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7.8329800000000001</v>
      </c>
      <c r="F57">
        <v>14</v>
      </c>
    </row>
    <row r="58" spans="1:6">
      <c r="A58" t="s">
        <v>80</v>
      </c>
      <c r="B58">
        <v>50</v>
      </c>
      <c r="C58">
        <v>1</v>
      </c>
      <c r="D58">
        <v>182.07667000000001</v>
      </c>
      <c r="E58">
        <v>7.8437599999999996</v>
      </c>
      <c r="F58">
        <v>14</v>
      </c>
    </row>
    <row r="59" spans="1:6">
      <c r="A59" t="s">
        <v>80</v>
      </c>
      <c r="B59">
        <v>50</v>
      </c>
      <c r="C59">
        <v>1</v>
      </c>
      <c r="D59">
        <v>182.51284999999999</v>
      </c>
      <c r="E59">
        <v>7.8147200000000003</v>
      </c>
      <c r="F59">
        <v>14</v>
      </c>
    </row>
    <row r="60" spans="1:6">
      <c r="A60" t="s">
        <v>80</v>
      </c>
      <c r="B60">
        <v>50</v>
      </c>
      <c r="C60">
        <v>1</v>
      </c>
      <c r="D60">
        <v>183.68666999999999</v>
      </c>
      <c r="E60">
        <v>7.7716799999999999</v>
      </c>
      <c r="F60">
        <v>14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10.943659999999999</v>
      </c>
      <c r="F61">
        <v>4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10.92877</v>
      </c>
      <c r="F62">
        <v>4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10.941929999999999</v>
      </c>
      <c r="F63">
        <v>4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10.94506</v>
      </c>
      <c r="F64">
        <v>4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10.934049999999999</v>
      </c>
      <c r="F65">
        <v>4</v>
      </c>
    </row>
    <row r="66" spans="1:6">
      <c r="A66" t="s">
        <v>80</v>
      </c>
      <c r="B66">
        <v>100</v>
      </c>
      <c r="C66">
        <v>0.4</v>
      </c>
      <c r="D66">
        <v>282.93063999999998</v>
      </c>
      <c r="E66">
        <v>10.90756</v>
      </c>
      <c r="F66">
        <v>4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10.93928</v>
      </c>
      <c r="F67">
        <v>4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10.95004</v>
      </c>
      <c r="F68">
        <v>4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10.946899999999999</v>
      </c>
      <c r="F69">
        <v>4</v>
      </c>
    </row>
    <row r="70" spans="1:6">
      <c r="A70" t="s">
        <v>80</v>
      </c>
      <c r="B70">
        <v>100</v>
      </c>
      <c r="C70">
        <v>0.4</v>
      </c>
      <c r="D70">
        <v>283.29915999999997</v>
      </c>
      <c r="E70">
        <v>10.8933</v>
      </c>
      <c r="F70">
        <v>4</v>
      </c>
    </row>
    <row r="71" spans="1:6">
      <c r="A71" t="s">
        <v>80</v>
      </c>
      <c r="B71">
        <v>100</v>
      </c>
      <c r="C71">
        <v>0.7</v>
      </c>
      <c r="D71">
        <v>260.85140000000001</v>
      </c>
      <c r="E71">
        <v>17.592980000000001</v>
      </c>
      <c r="F71">
        <v>8</v>
      </c>
    </row>
    <row r="72" spans="1:6">
      <c r="A72" t="s">
        <v>80</v>
      </c>
      <c r="B72">
        <v>100</v>
      </c>
      <c r="C72">
        <v>0.7</v>
      </c>
      <c r="D72">
        <v>260.93954000000002</v>
      </c>
      <c r="E72">
        <v>15.503769999999999</v>
      </c>
      <c r="F72">
        <v>7</v>
      </c>
    </row>
    <row r="73" spans="1:6">
      <c r="A73" t="s">
        <v>80</v>
      </c>
      <c r="B73">
        <v>100</v>
      </c>
      <c r="C73">
        <v>0.7</v>
      </c>
      <c r="D73">
        <v>262.12383999999997</v>
      </c>
      <c r="E73">
        <v>15.53618</v>
      </c>
      <c r="F73">
        <v>7</v>
      </c>
    </row>
    <row r="74" spans="1:6">
      <c r="A74" t="s">
        <v>80</v>
      </c>
      <c r="B74">
        <v>100</v>
      </c>
      <c r="C74">
        <v>0.7</v>
      </c>
      <c r="D74">
        <v>259.45809000000003</v>
      </c>
      <c r="E74">
        <v>15.55462</v>
      </c>
      <c r="F74">
        <v>7</v>
      </c>
    </row>
    <row r="75" spans="1:6">
      <c r="A75" t="s">
        <v>80</v>
      </c>
      <c r="B75">
        <v>100</v>
      </c>
      <c r="C75">
        <v>0.7</v>
      </c>
      <c r="D75">
        <v>260.82252</v>
      </c>
      <c r="E75">
        <v>17.369589999999999</v>
      </c>
      <c r="F75">
        <v>8</v>
      </c>
    </row>
    <row r="76" spans="1:6">
      <c r="A76" t="s">
        <v>80</v>
      </c>
      <c r="B76">
        <v>100</v>
      </c>
      <c r="C76">
        <v>0.7</v>
      </c>
      <c r="D76">
        <v>261.82596000000001</v>
      </c>
      <c r="E76">
        <v>17.415569999999999</v>
      </c>
      <c r="F76">
        <v>8</v>
      </c>
    </row>
    <row r="77" spans="1:6">
      <c r="A77" t="s">
        <v>80</v>
      </c>
      <c r="B77">
        <v>100</v>
      </c>
      <c r="C77">
        <v>0.7</v>
      </c>
      <c r="D77">
        <v>260.90739000000002</v>
      </c>
      <c r="E77">
        <v>15.55996</v>
      </c>
      <c r="F77">
        <v>7</v>
      </c>
    </row>
    <row r="78" spans="1:6">
      <c r="A78" t="s">
        <v>80</v>
      </c>
      <c r="B78">
        <v>100</v>
      </c>
      <c r="C78">
        <v>0.7</v>
      </c>
      <c r="D78">
        <v>262.28530999999998</v>
      </c>
      <c r="E78">
        <v>17.549859999999999</v>
      </c>
      <c r="F78">
        <v>8</v>
      </c>
    </row>
    <row r="79" spans="1:6">
      <c r="A79" t="s">
        <v>80</v>
      </c>
      <c r="B79">
        <v>100</v>
      </c>
      <c r="C79">
        <v>0.7</v>
      </c>
      <c r="D79">
        <v>260.00605999999999</v>
      </c>
      <c r="E79">
        <v>15.55714</v>
      </c>
      <c r="F79">
        <v>7</v>
      </c>
    </row>
    <row r="80" spans="1:6">
      <c r="A80" t="s">
        <v>80</v>
      </c>
      <c r="B80">
        <v>100</v>
      </c>
      <c r="C80">
        <v>0.7</v>
      </c>
      <c r="D80">
        <v>259.71834000000001</v>
      </c>
      <c r="E80">
        <v>15.566269999999999</v>
      </c>
      <c r="F80">
        <v>7</v>
      </c>
    </row>
    <row r="81" spans="1:6">
      <c r="A81" t="s">
        <v>80</v>
      </c>
      <c r="B81">
        <v>100</v>
      </c>
      <c r="C81">
        <v>1</v>
      </c>
      <c r="D81">
        <v>242.67</v>
      </c>
      <c r="E81">
        <v>21.806709999999999</v>
      </c>
      <c r="F81">
        <v>11</v>
      </c>
    </row>
    <row r="82" spans="1:6">
      <c r="A82" t="s">
        <v>80</v>
      </c>
      <c r="B82">
        <v>100</v>
      </c>
      <c r="C82">
        <v>1</v>
      </c>
      <c r="D82">
        <v>242.47794999999999</v>
      </c>
      <c r="E82">
        <v>21.843869999999999</v>
      </c>
      <c r="F82">
        <v>11</v>
      </c>
    </row>
    <row r="83" spans="1:6">
      <c r="A83" t="s">
        <v>80</v>
      </c>
      <c r="B83">
        <v>100</v>
      </c>
      <c r="C83">
        <v>1</v>
      </c>
      <c r="D83">
        <v>242.84666999999999</v>
      </c>
      <c r="E83">
        <v>21.738109999999999</v>
      </c>
      <c r="F83">
        <v>11</v>
      </c>
    </row>
    <row r="84" spans="1:6">
      <c r="A84" t="s">
        <v>80</v>
      </c>
      <c r="B84">
        <v>100</v>
      </c>
      <c r="C84">
        <v>1</v>
      </c>
      <c r="D84">
        <v>242.87671</v>
      </c>
      <c r="E84">
        <v>21.901240000000001</v>
      </c>
      <c r="F84">
        <v>11</v>
      </c>
    </row>
    <row r="85" spans="1:6">
      <c r="A85" t="s">
        <v>80</v>
      </c>
      <c r="B85">
        <v>100</v>
      </c>
      <c r="C85">
        <v>1</v>
      </c>
      <c r="D85">
        <v>243.41</v>
      </c>
      <c r="E85">
        <v>21.87106</v>
      </c>
      <c r="F85">
        <v>11</v>
      </c>
    </row>
    <row r="86" spans="1:6">
      <c r="A86" t="s">
        <v>80</v>
      </c>
      <c r="B86">
        <v>100</v>
      </c>
      <c r="C86">
        <v>1</v>
      </c>
      <c r="D86">
        <v>241.30332999999999</v>
      </c>
      <c r="E86">
        <v>21.928789999999999</v>
      </c>
      <c r="F86">
        <v>11</v>
      </c>
    </row>
    <row r="87" spans="1:6">
      <c r="A87" t="s">
        <v>80</v>
      </c>
      <c r="B87">
        <v>100</v>
      </c>
      <c r="C87">
        <v>1</v>
      </c>
      <c r="D87">
        <v>243.03666999999999</v>
      </c>
      <c r="E87">
        <v>21.883700000000001</v>
      </c>
      <c r="F87">
        <v>11</v>
      </c>
    </row>
    <row r="88" spans="1:6">
      <c r="A88" t="s">
        <v>80</v>
      </c>
      <c r="B88">
        <v>100</v>
      </c>
      <c r="C88">
        <v>1</v>
      </c>
      <c r="D88">
        <v>243.12506999999999</v>
      </c>
      <c r="E88">
        <v>21.907900000000001</v>
      </c>
      <c r="F88">
        <v>11</v>
      </c>
    </row>
    <row r="89" spans="1:6">
      <c r="A89" t="s">
        <v>80</v>
      </c>
      <c r="B89">
        <v>100</v>
      </c>
      <c r="C89">
        <v>1</v>
      </c>
      <c r="D89">
        <v>243.62872999999999</v>
      </c>
      <c r="E89">
        <v>22.040199999999999</v>
      </c>
      <c r="F89">
        <v>11</v>
      </c>
    </row>
    <row r="90" spans="1:6">
      <c r="A90" t="s">
        <v>80</v>
      </c>
      <c r="B90">
        <v>100</v>
      </c>
      <c r="C90">
        <v>1</v>
      </c>
      <c r="D90">
        <v>242.32479000000001</v>
      </c>
      <c r="E90">
        <v>21.958079999999999</v>
      </c>
      <c r="F90">
        <v>11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0.91983999999999999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0.91544000000000003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0.91629000000000005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0.91190000000000004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0.92435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0.94288000000000005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0.91642000000000001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0.92356000000000005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0.91461000000000003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0.95008000000000004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1.2573399999999999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1.2212400000000001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1.22906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1.23725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1.22997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1.2346999999999999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1.2579800000000001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1.22407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1.2293700000000001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1.2341500000000001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2.0747300000000002</v>
      </c>
      <c r="F111">
        <v>11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2.0658799999999999</v>
      </c>
      <c r="F112">
        <v>11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2.1973500000000001</v>
      </c>
      <c r="F113">
        <v>12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2.2036600000000002</v>
      </c>
      <c r="F114">
        <v>12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2.03803</v>
      </c>
      <c r="F115">
        <v>11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2.2004299999999999</v>
      </c>
      <c r="F116">
        <v>12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2.0600999999999998</v>
      </c>
      <c r="F117">
        <v>11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2.0684</v>
      </c>
      <c r="F118">
        <v>11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2.2005400000000002</v>
      </c>
      <c r="F119">
        <v>12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2.0351699999999999</v>
      </c>
      <c r="F120">
        <v>11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3.5444300000000002</v>
      </c>
      <c r="F121">
        <v>6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3.5667599999999999</v>
      </c>
      <c r="F122">
        <v>6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3.64324</v>
      </c>
      <c r="F123">
        <v>6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3.5784199999999999</v>
      </c>
      <c r="F124">
        <v>6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3.5471300000000001</v>
      </c>
      <c r="F125">
        <v>6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3.53654</v>
      </c>
      <c r="F126">
        <v>6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3.49864</v>
      </c>
      <c r="F127">
        <v>6</v>
      </c>
    </row>
    <row r="128" spans="1:6">
      <c r="A128" t="s">
        <v>27</v>
      </c>
      <c r="B128">
        <v>47</v>
      </c>
      <c r="C128">
        <v>0.4</v>
      </c>
      <c r="D128">
        <v>4348.8297899999998</v>
      </c>
      <c r="E128">
        <v>3.54894</v>
      </c>
      <c r="F128">
        <v>6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3.55999</v>
      </c>
      <c r="F129">
        <v>6</v>
      </c>
    </row>
    <row r="130" spans="1:6">
      <c r="A130" t="s">
        <v>27</v>
      </c>
      <c r="B130">
        <v>47</v>
      </c>
      <c r="C130">
        <v>0.4</v>
      </c>
      <c r="D130">
        <v>4348.0289499999999</v>
      </c>
      <c r="E130">
        <v>3.6341399999999999</v>
      </c>
      <c r="F130">
        <v>6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5.3973199999999997</v>
      </c>
      <c r="F131">
        <v>10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5.3553300000000004</v>
      </c>
      <c r="F132">
        <v>10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5.4111799999999999</v>
      </c>
      <c r="F133">
        <v>10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5.3775599999999999</v>
      </c>
      <c r="F134">
        <v>10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5.3704000000000001</v>
      </c>
      <c r="F135">
        <v>10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5.3884400000000001</v>
      </c>
      <c r="F136">
        <v>10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5.3626899999999997</v>
      </c>
      <c r="F137">
        <v>10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5.4062700000000001</v>
      </c>
      <c r="F138">
        <v>10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5.4390999999999998</v>
      </c>
      <c r="F139">
        <v>10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5.4389599999999998</v>
      </c>
      <c r="F140">
        <v>10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7.6435300000000002</v>
      </c>
      <c r="F141">
        <v>16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7.6185700000000001</v>
      </c>
      <c r="F142">
        <v>16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7.6474799999999998</v>
      </c>
      <c r="F143">
        <v>16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7.6933600000000002</v>
      </c>
      <c r="F144">
        <v>16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7.6661900000000003</v>
      </c>
      <c r="F145">
        <v>16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7.6801399999999997</v>
      </c>
      <c r="F146">
        <v>16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7.6614300000000002</v>
      </c>
      <c r="F147">
        <v>16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7.6423500000000004</v>
      </c>
      <c r="F148">
        <v>16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7.65646</v>
      </c>
      <c r="F149">
        <v>16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7.67354</v>
      </c>
      <c r="F150">
        <v>16</v>
      </c>
    </row>
    <row r="151" spans="1:6">
      <c r="A151" t="s">
        <v>27</v>
      </c>
      <c r="B151">
        <v>100</v>
      </c>
      <c r="C151">
        <v>0.4</v>
      </c>
      <c r="D151">
        <v>42987.565900000001</v>
      </c>
      <c r="E151">
        <v>9.3281700000000001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42986.942150000003</v>
      </c>
      <c r="E152">
        <v>9.3444000000000003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42987.141960000001</v>
      </c>
      <c r="E153">
        <v>9.6540800000000004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42987.726920000001</v>
      </c>
      <c r="E154">
        <v>9.6900099999999991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42987.010699999999</v>
      </c>
      <c r="E155">
        <v>9.6772200000000002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42987.605300000003</v>
      </c>
      <c r="E156">
        <v>9.3076699999999999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42986.942150000003</v>
      </c>
      <c r="E157">
        <v>9.6684900000000003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42986.802479999998</v>
      </c>
      <c r="E158">
        <v>9.6507299999999994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42986.942150000003</v>
      </c>
      <c r="E159">
        <v>9.7102900000000005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42987.43939</v>
      </c>
      <c r="E160">
        <v>9.6761800000000004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35944.380879999997</v>
      </c>
      <c r="E161">
        <v>22.423570000000002</v>
      </c>
      <c r="F161">
        <v>11</v>
      </c>
    </row>
    <row r="162" spans="1:6">
      <c r="A162" t="s">
        <v>27</v>
      </c>
      <c r="B162">
        <v>100</v>
      </c>
      <c r="C162">
        <v>0.7</v>
      </c>
      <c r="D162">
        <v>36125.498529999997</v>
      </c>
      <c r="E162">
        <v>22.535530000000001</v>
      </c>
      <c r="F162">
        <v>11</v>
      </c>
    </row>
    <row r="163" spans="1:6">
      <c r="A163" t="s">
        <v>27</v>
      </c>
      <c r="B163">
        <v>100</v>
      </c>
      <c r="C163">
        <v>0.7</v>
      </c>
      <c r="D163">
        <v>35850.737970000002</v>
      </c>
      <c r="E163">
        <v>22.451059999999998</v>
      </c>
      <c r="F163">
        <v>11</v>
      </c>
    </row>
    <row r="164" spans="1:6">
      <c r="A164" t="s">
        <v>27</v>
      </c>
      <c r="B164">
        <v>100</v>
      </c>
      <c r="C164">
        <v>0.7</v>
      </c>
      <c r="D164">
        <v>36093.742489999997</v>
      </c>
      <c r="E164">
        <v>22.360420000000001</v>
      </c>
      <c r="F164">
        <v>11</v>
      </c>
    </row>
    <row r="165" spans="1:6">
      <c r="A165" t="s">
        <v>27</v>
      </c>
      <c r="B165">
        <v>100</v>
      </c>
      <c r="C165">
        <v>0.7</v>
      </c>
      <c r="D165">
        <v>35945.254379999998</v>
      </c>
      <c r="E165">
        <v>22.37443</v>
      </c>
      <c r="F165">
        <v>11</v>
      </c>
    </row>
    <row r="166" spans="1:6">
      <c r="A166" t="s">
        <v>27</v>
      </c>
      <c r="B166">
        <v>100</v>
      </c>
      <c r="C166">
        <v>0.7</v>
      </c>
      <c r="D166">
        <v>35798.507409999998</v>
      </c>
      <c r="E166">
        <v>22.399979999999999</v>
      </c>
      <c r="F166">
        <v>11</v>
      </c>
    </row>
    <row r="167" spans="1:6">
      <c r="A167" t="s">
        <v>27</v>
      </c>
      <c r="B167">
        <v>100</v>
      </c>
      <c r="C167">
        <v>0.7</v>
      </c>
      <c r="D167">
        <v>35757.310680000002</v>
      </c>
      <c r="E167">
        <v>22.361879999999999</v>
      </c>
      <c r="F167">
        <v>11</v>
      </c>
    </row>
    <row r="168" spans="1:6">
      <c r="A168" t="s">
        <v>27</v>
      </c>
      <c r="B168">
        <v>100</v>
      </c>
      <c r="C168">
        <v>0.7</v>
      </c>
      <c r="D168">
        <v>35914.071880000003</v>
      </c>
      <c r="E168">
        <v>22.408449999999998</v>
      </c>
      <c r="F168">
        <v>11</v>
      </c>
    </row>
    <row r="169" spans="1:6">
      <c r="A169" t="s">
        <v>27</v>
      </c>
      <c r="B169">
        <v>100</v>
      </c>
      <c r="C169">
        <v>0.7</v>
      </c>
      <c r="D169">
        <v>35830.480680000001</v>
      </c>
      <c r="E169">
        <v>22.45384</v>
      </c>
      <c r="F169">
        <v>11</v>
      </c>
    </row>
    <row r="170" spans="1:6">
      <c r="A170" t="s">
        <v>27</v>
      </c>
      <c r="B170">
        <v>100</v>
      </c>
      <c r="C170">
        <v>0.7</v>
      </c>
      <c r="D170">
        <v>35998.156239999997</v>
      </c>
      <c r="E170">
        <v>22.399239999999999</v>
      </c>
      <c r="F170">
        <v>11</v>
      </c>
    </row>
    <row r="171" spans="1:6">
      <c r="A171" t="s">
        <v>27</v>
      </c>
      <c r="B171">
        <v>100</v>
      </c>
      <c r="C171">
        <v>1</v>
      </c>
      <c r="D171">
        <v>35669.694770000002</v>
      </c>
      <c r="E171">
        <v>34.505629999999996</v>
      </c>
      <c r="F171">
        <v>18</v>
      </c>
    </row>
    <row r="172" spans="1:6">
      <c r="A172" t="s">
        <v>27</v>
      </c>
      <c r="B172">
        <v>100</v>
      </c>
      <c r="C172">
        <v>1</v>
      </c>
      <c r="D172">
        <v>35668.858379999998</v>
      </c>
      <c r="E172">
        <v>34.170009999999998</v>
      </c>
      <c r="F172">
        <v>18</v>
      </c>
    </row>
    <row r="173" spans="1:6">
      <c r="A173" t="s">
        <v>27</v>
      </c>
      <c r="B173">
        <v>100</v>
      </c>
      <c r="C173">
        <v>1</v>
      </c>
      <c r="D173">
        <v>35668.899899999997</v>
      </c>
      <c r="E173">
        <v>34.657429999999998</v>
      </c>
      <c r="F173">
        <v>18</v>
      </c>
    </row>
    <row r="174" spans="1:6">
      <c r="A174" t="s">
        <v>27</v>
      </c>
      <c r="B174">
        <v>100</v>
      </c>
      <c r="C174">
        <v>1</v>
      </c>
      <c r="D174">
        <v>35668.741430000002</v>
      </c>
      <c r="E174">
        <v>35.036520000000003</v>
      </c>
      <c r="F174">
        <v>18</v>
      </c>
    </row>
    <row r="175" spans="1:6">
      <c r="A175" t="s">
        <v>27</v>
      </c>
      <c r="B175">
        <v>100</v>
      </c>
      <c r="C175">
        <v>1</v>
      </c>
      <c r="D175">
        <v>35669.224770000001</v>
      </c>
      <c r="E175">
        <v>34.885809999999999</v>
      </c>
      <c r="F175">
        <v>18</v>
      </c>
    </row>
    <row r="176" spans="1:6">
      <c r="A176" t="s">
        <v>27</v>
      </c>
      <c r="B176">
        <v>100</v>
      </c>
      <c r="C176">
        <v>1</v>
      </c>
      <c r="D176">
        <v>35669.694770000002</v>
      </c>
      <c r="E176">
        <v>34.914259999999999</v>
      </c>
      <c r="F176">
        <v>18</v>
      </c>
    </row>
    <row r="177" spans="1:6">
      <c r="A177" t="s">
        <v>27</v>
      </c>
      <c r="B177">
        <v>100</v>
      </c>
      <c r="C177">
        <v>1</v>
      </c>
      <c r="D177">
        <v>35517.393329999999</v>
      </c>
      <c r="E177">
        <v>35.07047</v>
      </c>
      <c r="F177">
        <v>18</v>
      </c>
    </row>
    <row r="178" spans="1:6">
      <c r="A178" t="s">
        <v>27</v>
      </c>
      <c r="B178">
        <v>100</v>
      </c>
      <c r="C178">
        <v>1</v>
      </c>
      <c r="D178">
        <v>35668.68793</v>
      </c>
      <c r="E178">
        <v>34.581000000000003</v>
      </c>
      <c r="F178">
        <v>18</v>
      </c>
    </row>
    <row r="179" spans="1:6">
      <c r="A179" t="s">
        <v>27</v>
      </c>
      <c r="B179">
        <v>100</v>
      </c>
      <c r="C179">
        <v>1</v>
      </c>
      <c r="D179">
        <v>35669.21413</v>
      </c>
      <c r="E179">
        <v>34.487549999999999</v>
      </c>
      <c r="F179">
        <v>18</v>
      </c>
    </row>
    <row r="180" spans="1:6">
      <c r="A180" t="s">
        <v>27</v>
      </c>
      <c r="B180">
        <v>100</v>
      </c>
      <c r="C180">
        <v>1</v>
      </c>
      <c r="D180">
        <v>35669.694770000002</v>
      </c>
      <c r="E180">
        <v>34.712780000000002</v>
      </c>
      <c r="F180">
        <v>18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1.43228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1.4958499999999999</v>
      </c>
      <c r="F182">
        <v>5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1.44123</v>
      </c>
      <c r="F183">
        <v>5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1.44886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1.4361699999999999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1.45198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1.44811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1.4481900000000001</v>
      </c>
      <c r="F188">
        <v>5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1.4743599999999999</v>
      </c>
      <c r="F189">
        <v>5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1.47227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675.38247999999999</v>
      </c>
      <c r="E191">
        <v>1.91791</v>
      </c>
      <c r="F191">
        <v>8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1.72011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1.72702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1.92831</v>
      </c>
      <c r="F194">
        <v>8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1.9495899999999999</v>
      </c>
      <c r="F195">
        <v>8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1.91551</v>
      </c>
      <c r="F196">
        <v>8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1.9076299999999999</v>
      </c>
      <c r="F197">
        <v>8</v>
      </c>
    </row>
    <row r="198" spans="1:6">
      <c r="A198" t="s">
        <v>1</v>
      </c>
      <c r="B198">
        <v>30</v>
      </c>
      <c r="C198">
        <v>0.7</v>
      </c>
      <c r="D198">
        <v>675.36989000000005</v>
      </c>
      <c r="E198">
        <v>1.6964699999999999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1.7143600000000001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675.38247999999999</v>
      </c>
      <c r="E200">
        <v>1.69737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3.09104</v>
      </c>
      <c r="F201">
        <v>13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3.0960000000000001</v>
      </c>
      <c r="F202">
        <v>13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3.0970800000000001</v>
      </c>
      <c r="F203">
        <v>13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3.06982</v>
      </c>
      <c r="F204">
        <v>13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3.06812</v>
      </c>
      <c r="F205">
        <v>13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3.0125600000000001</v>
      </c>
      <c r="F206">
        <v>13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3.0974900000000001</v>
      </c>
      <c r="F207">
        <v>13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2.9097499999999998</v>
      </c>
      <c r="F208">
        <v>12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3.07084</v>
      </c>
      <c r="F209">
        <v>13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3.0912700000000002</v>
      </c>
      <c r="F210">
        <v>13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3.2189399999999999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3.2513100000000001</v>
      </c>
      <c r="F212">
        <v>6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3.19746</v>
      </c>
      <c r="F213">
        <v>6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3.2353100000000001</v>
      </c>
      <c r="F214">
        <v>6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3.2305700000000002</v>
      </c>
      <c r="F215">
        <v>6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3.2241399999999998</v>
      </c>
      <c r="F216">
        <v>6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3.22885</v>
      </c>
      <c r="F217">
        <v>6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3.2077399999999998</v>
      </c>
      <c r="F218">
        <v>6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3.2810800000000002</v>
      </c>
      <c r="F219">
        <v>6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3.2292100000000001</v>
      </c>
      <c r="F220">
        <v>6</v>
      </c>
    </row>
    <row r="221" spans="1:6">
      <c r="A221" t="s">
        <v>1</v>
      </c>
      <c r="B221">
        <v>50</v>
      </c>
      <c r="C221">
        <v>0.7</v>
      </c>
      <c r="D221">
        <v>1010.90349</v>
      </c>
      <c r="E221">
        <v>4.68621</v>
      </c>
      <c r="F221">
        <v>9</v>
      </c>
    </row>
    <row r="222" spans="1:6">
      <c r="A222" t="s">
        <v>1</v>
      </c>
      <c r="B222">
        <v>50</v>
      </c>
      <c r="C222">
        <v>0.7</v>
      </c>
      <c r="D222">
        <v>1010.43616</v>
      </c>
      <c r="E222">
        <v>4.6613100000000003</v>
      </c>
      <c r="F222">
        <v>9</v>
      </c>
    </row>
    <row r="223" spans="1:6">
      <c r="A223" t="s">
        <v>1</v>
      </c>
      <c r="B223">
        <v>50</v>
      </c>
      <c r="C223">
        <v>0.7</v>
      </c>
      <c r="D223">
        <v>1012.94499</v>
      </c>
      <c r="E223">
        <v>4.6858700000000004</v>
      </c>
      <c r="F223">
        <v>9</v>
      </c>
    </row>
    <row r="224" spans="1:6">
      <c r="A224" t="s">
        <v>1</v>
      </c>
      <c r="B224">
        <v>50</v>
      </c>
      <c r="C224">
        <v>0.7</v>
      </c>
      <c r="D224">
        <v>1011.55742</v>
      </c>
      <c r="E224">
        <v>4.82165</v>
      </c>
      <c r="F224">
        <v>9</v>
      </c>
    </row>
    <row r="225" spans="1:6">
      <c r="A225" t="s">
        <v>1</v>
      </c>
      <c r="B225">
        <v>50</v>
      </c>
      <c r="C225">
        <v>0.7</v>
      </c>
      <c r="D225">
        <v>1009.67006</v>
      </c>
      <c r="E225">
        <v>4.71882</v>
      </c>
      <c r="F225">
        <v>9</v>
      </c>
    </row>
    <row r="226" spans="1:6">
      <c r="A226" t="s">
        <v>1</v>
      </c>
      <c r="B226">
        <v>50</v>
      </c>
      <c r="C226">
        <v>0.7</v>
      </c>
      <c r="D226">
        <v>1007.72556</v>
      </c>
      <c r="E226">
        <v>4.68567</v>
      </c>
      <c r="F226">
        <v>9</v>
      </c>
    </row>
    <row r="227" spans="1:6">
      <c r="A227" t="s">
        <v>1</v>
      </c>
      <c r="B227">
        <v>50</v>
      </c>
      <c r="C227">
        <v>0.7</v>
      </c>
      <c r="D227">
        <v>1010.8780400000001</v>
      </c>
      <c r="E227">
        <v>4.6787299999999998</v>
      </c>
      <c r="F227">
        <v>9</v>
      </c>
    </row>
    <row r="228" spans="1:6">
      <c r="A228" t="s">
        <v>1</v>
      </c>
      <c r="B228">
        <v>50</v>
      </c>
      <c r="C228">
        <v>0.7</v>
      </c>
      <c r="D228">
        <v>1010.60691</v>
      </c>
      <c r="E228">
        <v>4.7115099999999996</v>
      </c>
      <c r="F228">
        <v>9</v>
      </c>
    </row>
    <row r="229" spans="1:6">
      <c r="A229" t="s">
        <v>1</v>
      </c>
      <c r="B229">
        <v>50</v>
      </c>
      <c r="C229">
        <v>0.7</v>
      </c>
      <c r="D229">
        <v>1011.80028</v>
      </c>
      <c r="E229">
        <v>4.8232499999999998</v>
      </c>
      <c r="F229">
        <v>9</v>
      </c>
    </row>
    <row r="230" spans="1:6">
      <c r="A230" t="s">
        <v>1</v>
      </c>
      <c r="B230">
        <v>50</v>
      </c>
      <c r="C230">
        <v>0.7</v>
      </c>
      <c r="D230">
        <v>1010.12509</v>
      </c>
      <c r="E230">
        <v>4.6827500000000004</v>
      </c>
      <c r="F230">
        <v>9</v>
      </c>
    </row>
    <row r="231" spans="1:6">
      <c r="A231" t="s">
        <v>1</v>
      </c>
      <c r="B231">
        <v>50</v>
      </c>
      <c r="C231">
        <v>1</v>
      </c>
      <c r="D231">
        <v>1004.34912</v>
      </c>
      <c r="E231">
        <v>6.8602100000000004</v>
      </c>
      <c r="F231">
        <v>13</v>
      </c>
    </row>
    <row r="232" spans="1:6">
      <c r="A232" t="s">
        <v>1</v>
      </c>
      <c r="B232">
        <v>50</v>
      </c>
      <c r="C232">
        <v>1</v>
      </c>
      <c r="D232">
        <v>1004.34912</v>
      </c>
      <c r="E232">
        <v>6.8050800000000002</v>
      </c>
      <c r="F232">
        <v>13</v>
      </c>
    </row>
    <row r="233" spans="1:6">
      <c r="A233" t="s">
        <v>1</v>
      </c>
      <c r="B233">
        <v>50</v>
      </c>
      <c r="C233">
        <v>1</v>
      </c>
      <c r="D233">
        <v>999.24674000000005</v>
      </c>
      <c r="E233">
        <v>6.7725200000000001</v>
      </c>
      <c r="F233">
        <v>13</v>
      </c>
    </row>
    <row r="234" spans="1:6">
      <c r="A234" t="s">
        <v>1</v>
      </c>
      <c r="B234">
        <v>50</v>
      </c>
      <c r="C234">
        <v>1</v>
      </c>
      <c r="D234">
        <v>1000.95007</v>
      </c>
      <c r="E234">
        <v>6.77773</v>
      </c>
      <c r="F234">
        <v>13</v>
      </c>
    </row>
    <row r="235" spans="1:6">
      <c r="A235" t="s">
        <v>1</v>
      </c>
      <c r="B235">
        <v>50</v>
      </c>
      <c r="C235">
        <v>1</v>
      </c>
      <c r="D235">
        <v>1006.92629</v>
      </c>
      <c r="E235">
        <v>6.7959800000000001</v>
      </c>
      <c r="F235">
        <v>13</v>
      </c>
    </row>
    <row r="236" spans="1:6">
      <c r="A236" t="s">
        <v>1</v>
      </c>
      <c r="B236">
        <v>50</v>
      </c>
      <c r="C236">
        <v>1</v>
      </c>
      <c r="D236">
        <v>998.46369000000004</v>
      </c>
      <c r="E236">
        <v>6.75082</v>
      </c>
      <c r="F236">
        <v>13</v>
      </c>
    </row>
    <row r="237" spans="1:6">
      <c r="A237" t="s">
        <v>1</v>
      </c>
      <c r="B237">
        <v>50</v>
      </c>
      <c r="C237">
        <v>1</v>
      </c>
      <c r="D237">
        <v>1001.06348</v>
      </c>
      <c r="E237">
        <v>6.6486999999999998</v>
      </c>
      <c r="F237">
        <v>13</v>
      </c>
    </row>
    <row r="238" spans="1:6">
      <c r="A238" t="s">
        <v>1</v>
      </c>
      <c r="B238">
        <v>50</v>
      </c>
      <c r="C238">
        <v>1</v>
      </c>
      <c r="D238">
        <v>1000.60847</v>
      </c>
      <c r="E238">
        <v>6.7990899999999996</v>
      </c>
      <c r="F238">
        <v>13</v>
      </c>
    </row>
    <row r="239" spans="1:6">
      <c r="A239" t="s">
        <v>1</v>
      </c>
      <c r="B239">
        <v>50</v>
      </c>
      <c r="C239">
        <v>1</v>
      </c>
      <c r="D239">
        <v>1007.23554</v>
      </c>
      <c r="E239">
        <v>6.6471099999999996</v>
      </c>
      <c r="F239">
        <v>13</v>
      </c>
    </row>
    <row r="240" spans="1:6">
      <c r="A240" t="s">
        <v>1</v>
      </c>
      <c r="B240">
        <v>50</v>
      </c>
      <c r="C240">
        <v>1</v>
      </c>
      <c r="D240">
        <v>1004.4752099999999</v>
      </c>
      <c r="E240">
        <v>6.7677500000000004</v>
      </c>
      <c r="F240">
        <v>13</v>
      </c>
    </row>
    <row r="241" spans="1:6">
      <c r="A241" t="s">
        <v>1</v>
      </c>
      <c r="B241">
        <v>100</v>
      </c>
      <c r="C241">
        <v>0.4</v>
      </c>
      <c r="D241">
        <v>1822.2827299999999</v>
      </c>
      <c r="E241">
        <v>11.18787</v>
      </c>
      <c r="F241">
        <v>6</v>
      </c>
    </row>
    <row r="242" spans="1:6">
      <c r="A242" t="s">
        <v>1</v>
      </c>
      <c r="B242">
        <v>100</v>
      </c>
      <c r="C242">
        <v>0.4</v>
      </c>
      <c r="D242">
        <v>1831.3399899999999</v>
      </c>
      <c r="E242">
        <v>11.158010000000001</v>
      </c>
      <c r="F242">
        <v>6</v>
      </c>
    </row>
    <row r="243" spans="1:6">
      <c r="A243" t="s">
        <v>1</v>
      </c>
      <c r="B243">
        <v>100</v>
      </c>
      <c r="C243">
        <v>0.4</v>
      </c>
      <c r="D243">
        <v>1821.3996299999999</v>
      </c>
      <c r="E243">
        <v>11.280419999999999</v>
      </c>
      <c r="F243">
        <v>6</v>
      </c>
    </row>
    <row r="244" spans="1:6">
      <c r="A244" t="s">
        <v>1</v>
      </c>
      <c r="B244">
        <v>100</v>
      </c>
      <c r="C244">
        <v>0.4</v>
      </c>
      <c r="D244">
        <v>1817.2330999999999</v>
      </c>
      <c r="E244">
        <v>11.22681</v>
      </c>
      <c r="F244">
        <v>6</v>
      </c>
    </row>
    <row r="245" spans="1:6">
      <c r="A245" t="s">
        <v>1</v>
      </c>
      <c r="B245">
        <v>100</v>
      </c>
      <c r="C245">
        <v>0.4</v>
      </c>
      <c r="D245">
        <v>1824.4250500000001</v>
      </c>
      <c r="E245">
        <v>11.2691</v>
      </c>
      <c r="F245">
        <v>6</v>
      </c>
    </row>
    <row r="246" spans="1:6">
      <c r="A246" t="s">
        <v>1</v>
      </c>
      <c r="B246">
        <v>100</v>
      </c>
      <c r="C246">
        <v>0.4</v>
      </c>
      <c r="D246">
        <v>1815.68515</v>
      </c>
      <c r="E246">
        <v>11.20993</v>
      </c>
      <c r="F246">
        <v>6</v>
      </c>
    </row>
    <row r="247" spans="1:6">
      <c r="A247" t="s">
        <v>1</v>
      </c>
      <c r="B247">
        <v>100</v>
      </c>
      <c r="C247">
        <v>0.4</v>
      </c>
      <c r="D247">
        <v>1835.7569800000001</v>
      </c>
      <c r="E247">
        <v>11.2521</v>
      </c>
      <c r="F247">
        <v>6</v>
      </c>
    </row>
    <row r="248" spans="1:6">
      <c r="A248" t="s">
        <v>1</v>
      </c>
      <c r="B248">
        <v>100</v>
      </c>
      <c r="C248">
        <v>0.4</v>
      </c>
      <c r="D248">
        <v>1816.9884300000001</v>
      </c>
      <c r="E248">
        <v>11.286709999999999</v>
      </c>
      <c r="F248">
        <v>6</v>
      </c>
    </row>
    <row r="249" spans="1:6">
      <c r="A249" t="s">
        <v>1</v>
      </c>
      <c r="B249">
        <v>100</v>
      </c>
      <c r="C249">
        <v>0.4</v>
      </c>
      <c r="D249">
        <v>1820.0365899999999</v>
      </c>
      <c r="E249">
        <v>11.3803</v>
      </c>
      <c r="F249">
        <v>6</v>
      </c>
    </row>
    <row r="250" spans="1:6">
      <c r="A250" t="s">
        <v>1</v>
      </c>
      <c r="B250">
        <v>100</v>
      </c>
      <c r="C250">
        <v>0.4</v>
      </c>
      <c r="D250">
        <v>1831.6478999999999</v>
      </c>
      <c r="E250">
        <v>11.334149999999999</v>
      </c>
      <c r="F250">
        <v>6</v>
      </c>
    </row>
    <row r="251" spans="1:6">
      <c r="A251" t="s">
        <v>1</v>
      </c>
      <c r="B251">
        <v>100</v>
      </c>
      <c r="C251">
        <v>0.7</v>
      </c>
      <c r="D251">
        <v>1772.6984299999999</v>
      </c>
      <c r="E251">
        <v>16.518249999999998</v>
      </c>
      <c r="F251">
        <v>9</v>
      </c>
    </row>
    <row r="252" spans="1:6">
      <c r="A252" t="s">
        <v>1</v>
      </c>
      <c r="B252">
        <v>100</v>
      </c>
      <c r="C252">
        <v>0.7</v>
      </c>
      <c r="D252">
        <v>1774.1405500000001</v>
      </c>
      <c r="E252">
        <v>16.43385</v>
      </c>
      <c r="F252">
        <v>9</v>
      </c>
    </row>
    <row r="253" spans="1:6">
      <c r="A253" t="s">
        <v>1</v>
      </c>
      <c r="B253">
        <v>100</v>
      </c>
      <c r="C253">
        <v>0.7</v>
      </c>
      <c r="D253">
        <v>1779.0882999999999</v>
      </c>
      <c r="E253">
        <v>16.628920000000001</v>
      </c>
      <c r="F253">
        <v>9</v>
      </c>
    </row>
    <row r="254" spans="1:6">
      <c r="A254" t="s">
        <v>1</v>
      </c>
      <c r="B254">
        <v>100</v>
      </c>
      <c r="C254">
        <v>0.7</v>
      </c>
      <c r="D254">
        <v>1764.71192</v>
      </c>
      <c r="E254">
        <v>16.450659999999999</v>
      </c>
      <c r="F254">
        <v>9</v>
      </c>
    </row>
    <row r="255" spans="1:6">
      <c r="A255" t="s">
        <v>1</v>
      </c>
      <c r="B255">
        <v>100</v>
      </c>
      <c r="C255">
        <v>0.7</v>
      </c>
      <c r="D255">
        <v>1769.28298</v>
      </c>
      <c r="E255">
        <v>16.555129999999998</v>
      </c>
      <c r="F255">
        <v>9</v>
      </c>
    </row>
    <row r="256" spans="1:6">
      <c r="A256" t="s">
        <v>1</v>
      </c>
      <c r="B256">
        <v>100</v>
      </c>
      <c r="C256">
        <v>0.7</v>
      </c>
      <c r="D256">
        <v>1772.5496900000001</v>
      </c>
      <c r="E256">
        <v>16.58334</v>
      </c>
      <c r="F256">
        <v>9</v>
      </c>
    </row>
    <row r="257" spans="1:6">
      <c r="A257" t="s">
        <v>1</v>
      </c>
      <c r="B257">
        <v>100</v>
      </c>
      <c r="C257">
        <v>0.7</v>
      </c>
      <c r="D257">
        <v>1767.52423</v>
      </c>
      <c r="E257">
        <v>16.475999999999999</v>
      </c>
      <c r="F257">
        <v>9</v>
      </c>
    </row>
    <row r="258" spans="1:6">
      <c r="A258" t="s">
        <v>1</v>
      </c>
      <c r="B258">
        <v>100</v>
      </c>
      <c r="C258">
        <v>0.7</v>
      </c>
      <c r="D258">
        <v>1760.1990699999999</v>
      </c>
      <c r="E258">
        <v>16.50273</v>
      </c>
      <c r="F258">
        <v>9</v>
      </c>
    </row>
    <row r="259" spans="1:6">
      <c r="A259" t="s">
        <v>1</v>
      </c>
      <c r="B259">
        <v>100</v>
      </c>
      <c r="C259">
        <v>0.7</v>
      </c>
      <c r="D259">
        <v>1773.4301800000001</v>
      </c>
      <c r="E259">
        <v>16.539110000000001</v>
      </c>
      <c r="F259">
        <v>9</v>
      </c>
    </row>
    <row r="260" spans="1:6">
      <c r="A260" t="s">
        <v>1</v>
      </c>
      <c r="B260">
        <v>100</v>
      </c>
      <c r="C260">
        <v>0.7</v>
      </c>
      <c r="D260">
        <v>1771.39906</v>
      </c>
      <c r="E260">
        <v>16.568000000000001</v>
      </c>
      <c r="F260">
        <v>9</v>
      </c>
    </row>
    <row r="261" spans="1:6">
      <c r="A261" t="s">
        <v>1</v>
      </c>
      <c r="B261">
        <v>100</v>
      </c>
      <c r="C261">
        <v>1</v>
      </c>
      <c r="D261">
        <v>1758.52</v>
      </c>
      <c r="E261">
        <v>21.35116</v>
      </c>
      <c r="F261">
        <v>12</v>
      </c>
    </row>
    <row r="262" spans="1:6">
      <c r="A262" t="s">
        <v>1</v>
      </c>
      <c r="B262">
        <v>100</v>
      </c>
      <c r="C262">
        <v>1</v>
      </c>
      <c r="D262">
        <v>1764.35375</v>
      </c>
      <c r="E262">
        <v>21.31607</v>
      </c>
      <c r="F262">
        <v>12</v>
      </c>
    </row>
    <row r="263" spans="1:6">
      <c r="A263" t="s">
        <v>1</v>
      </c>
      <c r="B263">
        <v>100</v>
      </c>
      <c r="C263">
        <v>1</v>
      </c>
      <c r="D263">
        <v>1765.2203199999999</v>
      </c>
      <c r="E263">
        <v>21.4602</v>
      </c>
      <c r="F263">
        <v>12</v>
      </c>
    </row>
    <row r="264" spans="1:6">
      <c r="A264" t="s">
        <v>1</v>
      </c>
      <c r="B264">
        <v>100</v>
      </c>
      <c r="C264">
        <v>1</v>
      </c>
      <c r="D264">
        <v>1762.3422700000001</v>
      </c>
      <c r="E264">
        <v>21.140309999999999</v>
      </c>
      <c r="F264">
        <v>12</v>
      </c>
    </row>
    <row r="265" spans="1:6">
      <c r="A265" t="s">
        <v>1</v>
      </c>
      <c r="B265">
        <v>100</v>
      </c>
      <c r="C265">
        <v>1</v>
      </c>
      <c r="D265">
        <v>1760.58881</v>
      </c>
      <c r="E265">
        <v>21.275929999999999</v>
      </c>
      <c r="F265">
        <v>12</v>
      </c>
    </row>
    <row r="266" spans="1:6">
      <c r="A266" t="s">
        <v>1</v>
      </c>
      <c r="B266">
        <v>100</v>
      </c>
      <c r="C266">
        <v>1</v>
      </c>
      <c r="D266">
        <v>1772.8970099999999</v>
      </c>
      <c r="E266">
        <v>21.528199999999998</v>
      </c>
      <c r="F266">
        <v>12</v>
      </c>
    </row>
    <row r="267" spans="1:6">
      <c r="A267" t="s">
        <v>1</v>
      </c>
      <c r="B267">
        <v>100</v>
      </c>
      <c r="C267">
        <v>1</v>
      </c>
      <c r="D267">
        <v>1760.95091</v>
      </c>
      <c r="E267">
        <v>21.259910000000001</v>
      </c>
      <c r="F267">
        <v>12</v>
      </c>
    </row>
    <row r="268" spans="1:6">
      <c r="A268" t="s">
        <v>1</v>
      </c>
      <c r="B268">
        <v>100</v>
      </c>
      <c r="C268">
        <v>1</v>
      </c>
      <c r="D268">
        <v>1758.8489500000001</v>
      </c>
      <c r="E268">
        <v>21.241399999999999</v>
      </c>
      <c r="F268">
        <v>12</v>
      </c>
    </row>
    <row r="269" spans="1:6">
      <c r="A269" t="s">
        <v>1</v>
      </c>
      <c r="B269">
        <v>100</v>
      </c>
      <c r="C269">
        <v>1</v>
      </c>
      <c r="D269">
        <v>1762.5596700000001</v>
      </c>
      <c r="E269">
        <v>21.379629999999999</v>
      </c>
      <c r="F269">
        <v>12</v>
      </c>
    </row>
    <row r="270" spans="1:6">
      <c r="A270" t="s">
        <v>1</v>
      </c>
      <c r="B270">
        <v>100</v>
      </c>
      <c r="C270">
        <v>1</v>
      </c>
      <c r="D270">
        <v>1760.28405</v>
      </c>
      <c r="E270">
        <v>21.08222</v>
      </c>
      <c r="F270">
        <v>12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1.0038899999999999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1.0044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1.0257000000000001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0.99489000000000005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1.01936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0.99612999999999996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1.0006999999999999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0.99184000000000005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0.99985000000000002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1.0302899999999999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1.6605300000000001</v>
      </c>
      <c r="F281">
        <v>8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1.5827100000000001</v>
      </c>
      <c r="F282">
        <v>8</v>
      </c>
    </row>
    <row r="283" spans="1:6">
      <c r="A283" t="s">
        <v>0</v>
      </c>
      <c r="B283">
        <v>25</v>
      </c>
      <c r="C283">
        <v>0.7</v>
      </c>
      <c r="D283">
        <v>28.65624</v>
      </c>
      <c r="E283">
        <v>1.59006</v>
      </c>
      <c r="F283">
        <v>8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1.6136600000000001</v>
      </c>
      <c r="F284">
        <v>8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1.6668499999999999</v>
      </c>
      <c r="F285">
        <v>8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1.6016699999999999</v>
      </c>
      <c r="F286">
        <v>8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1.5931500000000001</v>
      </c>
      <c r="F287">
        <v>8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1.6502300000000001</v>
      </c>
      <c r="F288">
        <v>8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1.6440900000000001</v>
      </c>
      <c r="F289">
        <v>8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1.6405400000000001</v>
      </c>
      <c r="F290">
        <v>8</v>
      </c>
    </row>
    <row r="291" spans="1:6">
      <c r="A291" t="s">
        <v>0</v>
      </c>
      <c r="B291">
        <v>25</v>
      </c>
      <c r="C291">
        <v>1</v>
      </c>
      <c r="D291">
        <v>28.587009999999999</v>
      </c>
      <c r="E291">
        <v>2.1836600000000002</v>
      </c>
      <c r="F291">
        <v>11</v>
      </c>
    </row>
    <row r="292" spans="1:6">
      <c r="A292" t="s">
        <v>0</v>
      </c>
      <c r="B292">
        <v>25</v>
      </c>
      <c r="C292">
        <v>1</v>
      </c>
      <c r="D292">
        <v>28.514099999999999</v>
      </c>
      <c r="E292">
        <v>2.21428</v>
      </c>
      <c r="F292">
        <v>11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2.21861</v>
      </c>
      <c r="F293">
        <v>11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2.2074099999999999</v>
      </c>
      <c r="F294">
        <v>11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2.2237300000000002</v>
      </c>
      <c r="F295">
        <v>11</v>
      </c>
    </row>
    <row r="296" spans="1:6">
      <c r="A296" t="s">
        <v>0</v>
      </c>
      <c r="B296">
        <v>25</v>
      </c>
      <c r="C296">
        <v>1</v>
      </c>
      <c r="D296">
        <v>28.514420000000001</v>
      </c>
      <c r="E296">
        <v>2.2339099999999998</v>
      </c>
      <c r="F296">
        <v>11</v>
      </c>
    </row>
    <row r="297" spans="1:6">
      <c r="A297" t="s">
        <v>0</v>
      </c>
      <c r="B297">
        <v>25</v>
      </c>
      <c r="C297">
        <v>1</v>
      </c>
      <c r="D297">
        <v>28.514099999999999</v>
      </c>
      <c r="E297">
        <v>2.22336</v>
      </c>
      <c r="F297">
        <v>11</v>
      </c>
    </row>
    <row r="298" spans="1:6">
      <c r="A298" t="s">
        <v>0</v>
      </c>
      <c r="B298">
        <v>25</v>
      </c>
      <c r="C298">
        <v>1</v>
      </c>
      <c r="D298">
        <v>28.504100000000001</v>
      </c>
      <c r="E298">
        <v>2.1882799999999998</v>
      </c>
      <c r="F298">
        <v>11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2.2418399999999998</v>
      </c>
      <c r="F299">
        <v>11</v>
      </c>
    </row>
    <row r="300" spans="1:6">
      <c r="A300" t="s">
        <v>0</v>
      </c>
      <c r="B300">
        <v>25</v>
      </c>
      <c r="C300">
        <v>1</v>
      </c>
      <c r="D300">
        <v>28.514099999999999</v>
      </c>
      <c r="E300">
        <v>2.2027999999999999</v>
      </c>
      <c r="F300">
        <v>11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3.4757799999999999</v>
      </c>
      <c r="F301">
        <v>6</v>
      </c>
    </row>
    <row r="302" spans="1:6">
      <c r="A302" t="s">
        <v>0</v>
      </c>
      <c r="B302">
        <v>50</v>
      </c>
      <c r="C302">
        <v>0.4</v>
      </c>
      <c r="D302">
        <v>56.821339999999999</v>
      </c>
      <c r="E302">
        <v>3.4807999999999999</v>
      </c>
      <c r="F302">
        <v>6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3.4693999999999998</v>
      </c>
      <c r="F303">
        <v>6</v>
      </c>
    </row>
    <row r="304" spans="1:6">
      <c r="A304" t="s">
        <v>0</v>
      </c>
      <c r="B304">
        <v>50</v>
      </c>
      <c r="C304">
        <v>0.4</v>
      </c>
      <c r="D304">
        <v>56.821339999999999</v>
      </c>
      <c r="E304">
        <v>3.4480499999999998</v>
      </c>
      <c r="F304">
        <v>6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3.4595799999999999</v>
      </c>
      <c r="F305">
        <v>6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3.4403700000000002</v>
      </c>
      <c r="F306">
        <v>6</v>
      </c>
    </row>
    <row r="307" spans="1:6">
      <c r="A307" t="s">
        <v>0</v>
      </c>
      <c r="B307">
        <v>50</v>
      </c>
      <c r="C307">
        <v>0.4</v>
      </c>
      <c r="D307">
        <v>56.881340000000002</v>
      </c>
      <c r="E307">
        <v>3.4613800000000001</v>
      </c>
      <c r="F307">
        <v>6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3.4528400000000001</v>
      </c>
      <c r="F308">
        <v>6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3.4641700000000002</v>
      </c>
      <c r="F309">
        <v>6</v>
      </c>
    </row>
    <row r="310" spans="1:6">
      <c r="A310" t="s">
        <v>0</v>
      </c>
      <c r="B310">
        <v>50</v>
      </c>
      <c r="C310">
        <v>0.4</v>
      </c>
      <c r="D310">
        <v>56.79166</v>
      </c>
      <c r="E310">
        <v>3.4352</v>
      </c>
      <c r="F310">
        <v>6</v>
      </c>
    </row>
    <row r="311" spans="1:6">
      <c r="A311" t="s">
        <v>0</v>
      </c>
      <c r="B311">
        <v>50</v>
      </c>
      <c r="C311">
        <v>0.7</v>
      </c>
      <c r="D311">
        <v>53.474980000000002</v>
      </c>
      <c r="E311">
        <v>6.93208</v>
      </c>
      <c r="F311">
        <v>13</v>
      </c>
    </row>
    <row r="312" spans="1:6">
      <c r="A312" t="s">
        <v>0</v>
      </c>
      <c r="B312">
        <v>50</v>
      </c>
      <c r="C312">
        <v>0.7</v>
      </c>
      <c r="D312">
        <v>53.41498</v>
      </c>
      <c r="E312">
        <v>6.89412</v>
      </c>
      <c r="F312">
        <v>13</v>
      </c>
    </row>
    <row r="313" spans="1:6">
      <c r="A313" t="s">
        <v>0</v>
      </c>
      <c r="B313">
        <v>50</v>
      </c>
      <c r="C313">
        <v>0.7</v>
      </c>
      <c r="D313">
        <v>53.604979999999998</v>
      </c>
      <c r="E313">
        <v>6.8508500000000003</v>
      </c>
      <c r="F313">
        <v>13</v>
      </c>
    </row>
    <row r="314" spans="1:6">
      <c r="A314" t="s">
        <v>0</v>
      </c>
      <c r="B314">
        <v>50</v>
      </c>
      <c r="C314">
        <v>0.7</v>
      </c>
      <c r="D314">
        <v>54.541260000000001</v>
      </c>
      <c r="E314">
        <v>6.9071400000000001</v>
      </c>
      <c r="F314">
        <v>13</v>
      </c>
    </row>
    <row r="315" spans="1:6">
      <c r="A315" t="s">
        <v>0</v>
      </c>
      <c r="B315">
        <v>50</v>
      </c>
      <c r="C315">
        <v>0.7</v>
      </c>
      <c r="D315">
        <v>53.924979999999998</v>
      </c>
      <c r="E315">
        <v>6.92075</v>
      </c>
      <c r="F315">
        <v>13</v>
      </c>
    </row>
    <row r="316" spans="1:6">
      <c r="A316" t="s">
        <v>0</v>
      </c>
      <c r="B316">
        <v>50</v>
      </c>
      <c r="C316">
        <v>0.7</v>
      </c>
      <c r="D316">
        <v>53.854979999999998</v>
      </c>
      <c r="E316">
        <v>6.4226900000000002</v>
      </c>
      <c r="F316">
        <v>12</v>
      </c>
    </row>
    <row r="317" spans="1:6">
      <c r="A317" t="s">
        <v>0</v>
      </c>
      <c r="B317">
        <v>50</v>
      </c>
      <c r="C317">
        <v>0.7</v>
      </c>
      <c r="D317">
        <v>53.644979999999997</v>
      </c>
      <c r="E317">
        <v>6.9246800000000004</v>
      </c>
      <c r="F317">
        <v>13</v>
      </c>
    </row>
    <row r="318" spans="1:6">
      <c r="A318" t="s">
        <v>0</v>
      </c>
      <c r="B318">
        <v>50</v>
      </c>
      <c r="C318">
        <v>0.7</v>
      </c>
      <c r="D318">
        <v>55.725479999999997</v>
      </c>
      <c r="E318">
        <v>6.9319600000000001</v>
      </c>
      <c r="F318">
        <v>13</v>
      </c>
    </row>
    <row r="319" spans="1:6">
      <c r="A319" t="s">
        <v>0</v>
      </c>
      <c r="B319">
        <v>50</v>
      </c>
      <c r="C319">
        <v>0.7</v>
      </c>
      <c r="D319">
        <v>53.354979999999998</v>
      </c>
      <c r="E319">
        <v>6.9202399999999997</v>
      </c>
      <c r="F319">
        <v>13</v>
      </c>
    </row>
    <row r="320" spans="1:6">
      <c r="A320" t="s">
        <v>0</v>
      </c>
      <c r="B320">
        <v>50</v>
      </c>
      <c r="C320">
        <v>0.7</v>
      </c>
      <c r="D320">
        <v>53.494979999999998</v>
      </c>
      <c r="E320">
        <v>6.8660800000000002</v>
      </c>
      <c r="F320">
        <v>13</v>
      </c>
    </row>
    <row r="321" spans="1:6">
      <c r="A321" t="s">
        <v>0</v>
      </c>
      <c r="B321">
        <v>50</v>
      </c>
      <c r="C321">
        <v>1</v>
      </c>
      <c r="D321">
        <v>53.237490000000001</v>
      </c>
      <c r="E321">
        <v>9.5398800000000001</v>
      </c>
      <c r="F321">
        <v>18</v>
      </c>
    </row>
    <row r="322" spans="1:6">
      <c r="A322" t="s">
        <v>0</v>
      </c>
      <c r="B322">
        <v>50</v>
      </c>
      <c r="C322">
        <v>1</v>
      </c>
      <c r="D322">
        <v>53.497489999999999</v>
      </c>
      <c r="E322">
        <v>9.90794</v>
      </c>
      <c r="F322">
        <v>19</v>
      </c>
    </row>
    <row r="323" spans="1:6">
      <c r="A323" t="s">
        <v>0</v>
      </c>
      <c r="B323">
        <v>50</v>
      </c>
      <c r="C323">
        <v>1</v>
      </c>
      <c r="D323">
        <v>53.667160000000003</v>
      </c>
      <c r="E323">
        <v>9.8907299999999996</v>
      </c>
      <c r="F323">
        <v>19</v>
      </c>
    </row>
    <row r="324" spans="1:6">
      <c r="A324" t="s">
        <v>0</v>
      </c>
      <c r="B324">
        <v>50</v>
      </c>
      <c r="C324">
        <v>1</v>
      </c>
      <c r="D324">
        <v>53.77749</v>
      </c>
      <c r="E324">
        <v>9.95533</v>
      </c>
      <c r="F324">
        <v>19</v>
      </c>
    </row>
    <row r="325" spans="1:6">
      <c r="A325" t="s">
        <v>0</v>
      </c>
      <c r="B325">
        <v>50</v>
      </c>
      <c r="C325">
        <v>1</v>
      </c>
      <c r="D325">
        <v>53.417490000000001</v>
      </c>
      <c r="E325">
        <v>9.5333000000000006</v>
      </c>
      <c r="F325">
        <v>18</v>
      </c>
    </row>
    <row r="326" spans="1:6">
      <c r="A326" t="s">
        <v>0</v>
      </c>
      <c r="B326">
        <v>50</v>
      </c>
      <c r="C326">
        <v>1</v>
      </c>
      <c r="D326">
        <v>53.497489999999999</v>
      </c>
      <c r="E326">
        <v>9.4743999999999993</v>
      </c>
      <c r="F326">
        <v>18</v>
      </c>
    </row>
    <row r="327" spans="1:6">
      <c r="A327" t="s">
        <v>0</v>
      </c>
      <c r="B327">
        <v>50</v>
      </c>
      <c r="C327">
        <v>1</v>
      </c>
      <c r="D327">
        <v>53.487490000000001</v>
      </c>
      <c r="E327">
        <v>9.4702699999999993</v>
      </c>
      <c r="F327">
        <v>18</v>
      </c>
    </row>
    <row r="328" spans="1:6">
      <c r="A328" t="s">
        <v>0</v>
      </c>
      <c r="B328">
        <v>50</v>
      </c>
      <c r="C328">
        <v>1</v>
      </c>
      <c r="D328">
        <v>53.507489999999997</v>
      </c>
      <c r="E328">
        <v>9.9332700000000003</v>
      </c>
      <c r="F328">
        <v>19</v>
      </c>
    </row>
    <row r="329" spans="1:6">
      <c r="A329" t="s">
        <v>0</v>
      </c>
      <c r="B329">
        <v>50</v>
      </c>
      <c r="C329">
        <v>1</v>
      </c>
      <c r="D329">
        <v>53.357489999999999</v>
      </c>
      <c r="E329">
        <v>9.9859299999999998</v>
      </c>
      <c r="F329">
        <v>19</v>
      </c>
    </row>
    <row r="330" spans="1:6">
      <c r="A330" t="s">
        <v>0</v>
      </c>
      <c r="B330">
        <v>50</v>
      </c>
      <c r="C330">
        <v>1</v>
      </c>
      <c r="D330">
        <v>53.337490000000003</v>
      </c>
      <c r="E330">
        <v>9.8993400000000005</v>
      </c>
      <c r="F330">
        <v>19</v>
      </c>
    </row>
    <row r="331" spans="1:6">
      <c r="A331" t="s">
        <v>0</v>
      </c>
      <c r="B331">
        <v>100</v>
      </c>
      <c r="C331">
        <v>0.4</v>
      </c>
      <c r="D331">
        <v>148.23496</v>
      </c>
      <c r="E331">
        <v>11.43178</v>
      </c>
      <c r="F331">
        <v>6</v>
      </c>
    </row>
    <row r="332" spans="1:6">
      <c r="A332" t="s">
        <v>0</v>
      </c>
      <c r="B332">
        <v>100</v>
      </c>
      <c r="C332">
        <v>0.4</v>
      </c>
      <c r="D332">
        <v>148.23747</v>
      </c>
      <c r="E332">
        <v>11.431240000000001</v>
      </c>
      <c r="F332">
        <v>6</v>
      </c>
    </row>
    <row r="333" spans="1:6">
      <c r="A333" t="s">
        <v>0</v>
      </c>
      <c r="B333">
        <v>100</v>
      </c>
      <c r="C333">
        <v>0.4</v>
      </c>
      <c r="D333">
        <v>148.28414000000001</v>
      </c>
      <c r="E333">
        <v>11.45837</v>
      </c>
      <c r="F333">
        <v>6</v>
      </c>
    </row>
    <row r="334" spans="1:6">
      <c r="A334" t="s">
        <v>0</v>
      </c>
      <c r="B334">
        <v>100</v>
      </c>
      <c r="C334">
        <v>0.4</v>
      </c>
      <c r="D334">
        <v>148.23496</v>
      </c>
      <c r="E334">
        <v>11.486700000000001</v>
      </c>
      <c r="F334">
        <v>6</v>
      </c>
    </row>
    <row r="335" spans="1:6">
      <c r="A335" t="s">
        <v>0</v>
      </c>
      <c r="B335">
        <v>100</v>
      </c>
      <c r="C335">
        <v>0.4</v>
      </c>
      <c r="D335">
        <v>148.25747000000001</v>
      </c>
      <c r="E335">
        <v>11.49893</v>
      </c>
      <c r="F335">
        <v>6</v>
      </c>
    </row>
    <row r="336" spans="1:6">
      <c r="A336" t="s">
        <v>0</v>
      </c>
      <c r="B336">
        <v>100</v>
      </c>
      <c r="C336">
        <v>0.4</v>
      </c>
      <c r="D336">
        <v>148.24746999999999</v>
      </c>
      <c r="E336">
        <v>11.41019</v>
      </c>
      <c r="F336">
        <v>6</v>
      </c>
    </row>
    <row r="337" spans="1:6">
      <c r="A337" t="s">
        <v>0</v>
      </c>
      <c r="B337">
        <v>100</v>
      </c>
      <c r="C337">
        <v>0.4</v>
      </c>
      <c r="D337">
        <v>148.23496</v>
      </c>
      <c r="E337">
        <v>11.401350000000001</v>
      </c>
      <c r="F337">
        <v>6</v>
      </c>
    </row>
    <row r="338" spans="1:6">
      <c r="A338" t="s">
        <v>0</v>
      </c>
      <c r="B338">
        <v>100</v>
      </c>
      <c r="C338">
        <v>0.4</v>
      </c>
      <c r="D338">
        <v>148.24162999999999</v>
      </c>
      <c r="E338">
        <v>11.468360000000001</v>
      </c>
      <c r="F338">
        <v>6</v>
      </c>
    </row>
    <row r="339" spans="1:6">
      <c r="A339" t="s">
        <v>0</v>
      </c>
      <c r="B339">
        <v>100</v>
      </c>
      <c r="C339">
        <v>0.4</v>
      </c>
      <c r="D339">
        <v>148.26283000000001</v>
      </c>
      <c r="E339">
        <v>11.44896</v>
      </c>
      <c r="F339">
        <v>6</v>
      </c>
    </row>
    <row r="340" spans="1:6">
      <c r="A340" t="s">
        <v>0</v>
      </c>
      <c r="B340">
        <v>100</v>
      </c>
      <c r="C340">
        <v>0.4</v>
      </c>
      <c r="D340">
        <v>148.36080000000001</v>
      </c>
      <c r="E340">
        <v>11.43805</v>
      </c>
      <c r="F340">
        <v>6</v>
      </c>
    </row>
    <row r="341" spans="1:6">
      <c r="A341" t="s">
        <v>0</v>
      </c>
      <c r="B341">
        <v>100</v>
      </c>
      <c r="C341">
        <v>0.7</v>
      </c>
      <c r="D341">
        <v>107.84502999999999</v>
      </c>
      <c r="E341">
        <v>18.16891</v>
      </c>
      <c r="F341">
        <v>10</v>
      </c>
    </row>
    <row r="342" spans="1:6">
      <c r="A342" t="s">
        <v>0</v>
      </c>
      <c r="B342">
        <v>100</v>
      </c>
      <c r="C342">
        <v>0.7</v>
      </c>
      <c r="D342">
        <v>107.72586</v>
      </c>
      <c r="E342">
        <v>17.979140000000001</v>
      </c>
      <c r="F342">
        <v>10</v>
      </c>
    </row>
    <row r="343" spans="1:6">
      <c r="A343" t="s">
        <v>0</v>
      </c>
      <c r="B343">
        <v>100</v>
      </c>
      <c r="C343">
        <v>0.7</v>
      </c>
      <c r="D343">
        <v>107.85192000000001</v>
      </c>
      <c r="E343">
        <v>18.116389999999999</v>
      </c>
      <c r="F343">
        <v>10</v>
      </c>
    </row>
    <row r="344" spans="1:6">
      <c r="A344" t="s">
        <v>0</v>
      </c>
      <c r="B344">
        <v>100</v>
      </c>
      <c r="C344">
        <v>0.7</v>
      </c>
      <c r="D344">
        <v>107.84918999999999</v>
      </c>
      <c r="E344">
        <v>18.071719999999999</v>
      </c>
      <c r="F344">
        <v>10</v>
      </c>
    </row>
    <row r="345" spans="1:6">
      <c r="A345" t="s">
        <v>0</v>
      </c>
      <c r="B345">
        <v>100</v>
      </c>
      <c r="C345">
        <v>0.7</v>
      </c>
      <c r="D345">
        <v>107.76336999999999</v>
      </c>
      <c r="E345">
        <v>18.120059999999999</v>
      </c>
      <c r="F345">
        <v>10</v>
      </c>
    </row>
    <row r="346" spans="1:6">
      <c r="A346" t="s">
        <v>0</v>
      </c>
      <c r="B346">
        <v>100</v>
      </c>
      <c r="C346">
        <v>0.7</v>
      </c>
      <c r="D346">
        <v>107.81419</v>
      </c>
      <c r="E346">
        <v>18.179580000000001</v>
      </c>
      <c r="F346">
        <v>10</v>
      </c>
    </row>
    <row r="347" spans="1:6">
      <c r="A347" t="s">
        <v>0</v>
      </c>
      <c r="B347">
        <v>100</v>
      </c>
      <c r="C347">
        <v>0.7</v>
      </c>
      <c r="D347">
        <v>107.78003</v>
      </c>
      <c r="E347">
        <v>18.183820000000001</v>
      </c>
      <c r="F347">
        <v>10</v>
      </c>
    </row>
    <row r="348" spans="1:6">
      <c r="A348" t="s">
        <v>0</v>
      </c>
      <c r="B348">
        <v>100</v>
      </c>
      <c r="C348">
        <v>0.7</v>
      </c>
      <c r="D348">
        <v>107.82170000000001</v>
      </c>
      <c r="E348">
        <v>18.15212</v>
      </c>
      <c r="F348">
        <v>10</v>
      </c>
    </row>
    <row r="349" spans="1:6">
      <c r="A349" t="s">
        <v>0</v>
      </c>
      <c r="B349">
        <v>100</v>
      </c>
      <c r="C349">
        <v>0.7</v>
      </c>
      <c r="D349">
        <v>107.79525</v>
      </c>
      <c r="E349">
        <v>18.155760000000001</v>
      </c>
      <c r="F349">
        <v>10</v>
      </c>
    </row>
    <row r="350" spans="1:6">
      <c r="A350" t="s">
        <v>0</v>
      </c>
      <c r="B350">
        <v>100</v>
      </c>
      <c r="C350">
        <v>0.7</v>
      </c>
      <c r="D350">
        <v>107.81525000000001</v>
      </c>
      <c r="E350">
        <v>18.094010000000001</v>
      </c>
      <c r="F350">
        <v>10</v>
      </c>
    </row>
    <row r="351" spans="1:6">
      <c r="A351" t="s">
        <v>0</v>
      </c>
      <c r="B351">
        <v>100</v>
      </c>
      <c r="C351">
        <v>1</v>
      </c>
      <c r="D351">
        <v>103.99169999999999</v>
      </c>
      <c r="E351">
        <v>24.672440000000002</v>
      </c>
      <c r="F351">
        <v>14</v>
      </c>
    </row>
    <row r="352" spans="1:6">
      <c r="A352" t="s">
        <v>0</v>
      </c>
      <c r="B352">
        <v>100</v>
      </c>
      <c r="C352">
        <v>1</v>
      </c>
      <c r="D352">
        <v>103.92256</v>
      </c>
      <c r="E352">
        <v>24.716280000000001</v>
      </c>
      <c r="F352">
        <v>14</v>
      </c>
    </row>
    <row r="353" spans="1:6">
      <c r="A353" t="s">
        <v>0</v>
      </c>
      <c r="B353">
        <v>100</v>
      </c>
      <c r="C353">
        <v>1</v>
      </c>
      <c r="D353">
        <v>104.00252999999999</v>
      </c>
      <c r="E353">
        <v>24.641960000000001</v>
      </c>
      <c r="F353">
        <v>14</v>
      </c>
    </row>
    <row r="354" spans="1:6">
      <c r="A354" t="s">
        <v>0</v>
      </c>
      <c r="B354">
        <v>100</v>
      </c>
      <c r="C354">
        <v>1</v>
      </c>
      <c r="D354">
        <v>103.97663</v>
      </c>
      <c r="E354">
        <v>24.645340000000001</v>
      </c>
      <c r="F354">
        <v>14</v>
      </c>
    </row>
    <row r="355" spans="1:6">
      <c r="A355" t="s">
        <v>0</v>
      </c>
      <c r="B355">
        <v>100</v>
      </c>
      <c r="C355">
        <v>1</v>
      </c>
      <c r="D355">
        <v>103.93170000000001</v>
      </c>
      <c r="E355">
        <v>24.72926</v>
      </c>
      <c r="F355">
        <v>14</v>
      </c>
    </row>
    <row r="356" spans="1:6">
      <c r="A356" t="s">
        <v>0</v>
      </c>
      <c r="B356">
        <v>100</v>
      </c>
      <c r="C356">
        <v>1</v>
      </c>
      <c r="D356">
        <v>103.97753</v>
      </c>
      <c r="E356">
        <v>24.660299999999999</v>
      </c>
      <c r="F356">
        <v>14</v>
      </c>
    </row>
    <row r="357" spans="1:6">
      <c r="A357" t="s">
        <v>0</v>
      </c>
      <c r="B357">
        <v>100</v>
      </c>
      <c r="C357">
        <v>1</v>
      </c>
      <c r="D357">
        <v>104.02846</v>
      </c>
      <c r="E357">
        <v>24.613420000000001</v>
      </c>
      <c r="F357">
        <v>14</v>
      </c>
    </row>
    <row r="358" spans="1:6">
      <c r="A358" t="s">
        <v>0</v>
      </c>
      <c r="B358">
        <v>100</v>
      </c>
      <c r="C358">
        <v>1</v>
      </c>
      <c r="D358">
        <v>104.03003</v>
      </c>
      <c r="E358">
        <v>24.712299999999999</v>
      </c>
      <c r="F358">
        <v>14</v>
      </c>
    </row>
    <row r="359" spans="1:6">
      <c r="A359" t="s">
        <v>0</v>
      </c>
      <c r="B359">
        <v>100</v>
      </c>
      <c r="C359">
        <v>1</v>
      </c>
      <c r="D359">
        <v>103.88007</v>
      </c>
      <c r="E359">
        <v>24.762550000000001</v>
      </c>
      <c r="F359">
        <v>14</v>
      </c>
    </row>
    <row r="360" spans="1:6">
      <c r="A360" t="s">
        <v>0</v>
      </c>
      <c r="B360">
        <v>100</v>
      </c>
      <c r="C360">
        <v>1</v>
      </c>
      <c r="D360">
        <v>103.92837</v>
      </c>
      <c r="E360">
        <v>24.62968</v>
      </c>
      <c r="F360">
        <v>14</v>
      </c>
    </row>
    <row r="361" spans="1:6">
      <c r="A361" t="s">
        <v>0</v>
      </c>
      <c r="B361">
        <v>100</v>
      </c>
      <c r="C361">
        <v>1</v>
      </c>
      <c r="D361">
        <v>104.02012999999999</v>
      </c>
      <c r="E361">
        <v>24.64284</v>
      </c>
      <c r="F361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1.8085800000000001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1.8526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1.8378399999999999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1.81908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1.8165199999999999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1.8373600000000001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1.8416399999999999</v>
      </c>
      <c r="F7">
        <v>0</v>
      </c>
      <c r="H7" t="s">
        <v>80</v>
      </c>
      <c r="I7">
        <v>50</v>
      </c>
      <c r="J7">
        <v>1</v>
      </c>
      <c r="L7">
        <f t="shared" ca="1" si="2"/>
        <v>180.05338</v>
      </c>
      <c r="M7">
        <f t="shared" ca="1" si="0"/>
        <v>182.34583000000001</v>
      </c>
      <c r="N7">
        <f t="shared" ca="1" si="0"/>
        <v>183.44103999999999</v>
      </c>
      <c r="O7">
        <f t="shared" ca="1" si="0"/>
        <v>182.34583000000001</v>
      </c>
      <c r="P7">
        <f t="shared" ca="1" si="0"/>
        <v>183.61</v>
      </c>
      <c r="Q7">
        <f t="shared" ca="1" si="0"/>
        <v>182.34583000000001</v>
      </c>
      <c r="R7">
        <f t="shared" ca="1" si="0"/>
        <v>182.41</v>
      </c>
      <c r="S7">
        <f t="shared" ca="1" si="0"/>
        <v>182.34586999999999</v>
      </c>
      <c r="T7">
        <f t="shared" ca="1" si="0"/>
        <v>182.51284999999999</v>
      </c>
      <c r="U7">
        <f t="shared" ca="1" si="0"/>
        <v>183.67332999999999</v>
      </c>
      <c r="W7">
        <f ca="1">总!E7</f>
        <v>180.05338</v>
      </c>
      <c r="Y7">
        <f t="shared" ca="1" si="3"/>
        <v>0</v>
      </c>
      <c r="Z7">
        <f t="shared" ca="1" si="1"/>
        <v>1.2732057570927035E-2</v>
      </c>
      <c r="AA7">
        <f t="shared" ca="1" si="1"/>
        <v>1.881475371359306E-2</v>
      </c>
      <c r="AB7">
        <f t="shared" ca="1" si="1"/>
        <v>1.2732057570927035E-2</v>
      </c>
      <c r="AC7">
        <f t="shared" ca="1" si="1"/>
        <v>1.9753142095971812E-2</v>
      </c>
      <c r="AD7">
        <f t="shared" ca="1" si="1"/>
        <v>1.2732057570927035E-2</v>
      </c>
      <c r="AE7">
        <f t="shared" ca="1" si="1"/>
        <v>1.3088451880214591E-2</v>
      </c>
      <c r="AF7">
        <f t="shared" ca="1" si="1"/>
        <v>1.2732279727267473E-2</v>
      </c>
      <c r="AG7">
        <f t="shared" ca="1" si="1"/>
        <v>1.365967137079005E-2</v>
      </c>
      <c r="AH7">
        <f t="shared" ca="1" si="1"/>
        <v>2.0104871122108282E-2</v>
      </c>
      <c r="AJ7">
        <f t="shared" ca="1" si="4"/>
        <v>0.13634934262272638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1.8241099999999999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283.07267000000002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282.94855000000001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1.1227379329280603E-3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6.8377166242148009E-4</v>
      </c>
      <c r="AG8">
        <f t="shared" ca="1" si="1"/>
        <v>0</v>
      </c>
      <c r="AH8">
        <f t="shared" ca="1" si="1"/>
        <v>0</v>
      </c>
      <c r="AJ8">
        <f t="shared" ca="1" si="4"/>
        <v>1.8065095953495405E-3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1.79291</v>
      </c>
      <c r="F9">
        <v>0</v>
      </c>
      <c r="H9" t="s">
        <v>80</v>
      </c>
      <c r="I9">
        <v>100</v>
      </c>
      <c r="J9">
        <v>0.7</v>
      </c>
      <c r="L9">
        <f t="shared" ca="1" si="2"/>
        <v>262.32013000000001</v>
      </c>
      <c r="M9">
        <f t="shared" ca="1" si="0"/>
        <v>261.43466000000001</v>
      </c>
      <c r="N9">
        <f t="shared" ca="1" si="0"/>
        <v>262.52256</v>
      </c>
      <c r="O9">
        <f t="shared" ca="1" si="0"/>
        <v>263.89695999999998</v>
      </c>
      <c r="P9">
        <f t="shared" ca="1" si="0"/>
        <v>260.0061</v>
      </c>
      <c r="Q9">
        <f t="shared" ca="1" si="0"/>
        <v>260.39670999999998</v>
      </c>
      <c r="R9">
        <f t="shared" ca="1" si="0"/>
        <v>261.34330999999997</v>
      </c>
      <c r="S9">
        <f t="shared" ca="1" si="0"/>
        <v>259.54147999999998</v>
      </c>
      <c r="T9">
        <f t="shared" ca="1" si="0"/>
        <v>262.96037000000001</v>
      </c>
      <c r="U9">
        <f t="shared" ca="1" si="0"/>
        <v>263.09438</v>
      </c>
      <c r="W9">
        <f ca="1">总!E9</f>
        <v>255.98328000000001</v>
      </c>
      <c r="Y9">
        <f t="shared" ca="1" si="3"/>
        <v>2.4754937119330599E-2</v>
      </c>
      <c r="Z9">
        <f t="shared" ca="1" si="1"/>
        <v>2.1295844009811892E-2</v>
      </c>
      <c r="AA9">
        <f t="shared" ca="1" si="1"/>
        <v>2.5545730955552997E-2</v>
      </c>
      <c r="AB9">
        <f t="shared" ca="1" si="1"/>
        <v>3.0914831624940388E-2</v>
      </c>
      <c r="AC9">
        <f t="shared" ca="1" si="1"/>
        <v>1.5715167021846096E-2</v>
      </c>
      <c r="AD9">
        <f t="shared" ca="1" si="1"/>
        <v>1.7241086995994335E-2</v>
      </c>
      <c r="AE9">
        <f t="shared" ca="1" si="1"/>
        <v>2.0938984764942329E-2</v>
      </c>
      <c r="AF9">
        <f t="shared" ca="1" si="1"/>
        <v>1.390012660201858E-2</v>
      </c>
      <c r="AG9">
        <f t="shared" ca="1" si="1"/>
        <v>2.7256037972480093E-2</v>
      </c>
      <c r="AH9">
        <f t="shared" ca="1" si="1"/>
        <v>2.7779548726776189E-2</v>
      </c>
      <c r="AJ9">
        <f t="shared" ca="1" si="4"/>
        <v>0.22534229579369353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1.84491</v>
      </c>
      <c r="F10">
        <v>0</v>
      </c>
      <c r="H10" t="s">
        <v>80</v>
      </c>
      <c r="I10">
        <v>100</v>
      </c>
      <c r="J10">
        <v>1</v>
      </c>
      <c r="L10">
        <f t="shared" ca="1" si="2"/>
        <v>243.9349</v>
      </c>
      <c r="M10">
        <f t="shared" ca="1" si="0"/>
        <v>243.58667</v>
      </c>
      <c r="N10">
        <f t="shared" ca="1" si="0"/>
        <v>242.78788</v>
      </c>
      <c r="O10">
        <f t="shared" ca="1" si="0"/>
        <v>244.49713</v>
      </c>
      <c r="P10">
        <f t="shared" ca="1" si="0"/>
        <v>242.85969</v>
      </c>
      <c r="Q10">
        <f t="shared" ca="1" si="0"/>
        <v>240.5599</v>
      </c>
      <c r="R10">
        <f t="shared" ca="1" si="0"/>
        <v>241.92499000000001</v>
      </c>
      <c r="S10">
        <f t="shared" ca="1" si="0"/>
        <v>244.06312</v>
      </c>
      <c r="T10">
        <f t="shared" ca="1" si="0"/>
        <v>243.03979000000001</v>
      </c>
      <c r="U10">
        <f t="shared" ca="1" si="0"/>
        <v>241.81872999999999</v>
      </c>
      <c r="W10">
        <f ca="1">总!E10</f>
        <v>240.5599</v>
      </c>
      <c r="Y10">
        <f t="shared" ca="1" si="3"/>
        <v>1.4029769716399118E-2</v>
      </c>
      <c r="Z10">
        <f t="shared" ca="1" si="1"/>
        <v>1.2582188469483065E-2</v>
      </c>
      <c r="AA10">
        <f t="shared" ca="1" si="1"/>
        <v>9.2616433578497585E-3</v>
      </c>
      <c r="AB10">
        <f t="shared" ca="1" si="1"/>
        <v>1.6366942287554989E-2</v>
      </c>
      <c r="AC10">
        <f t="shared" ca="1" si="1"/>
        <v>9.56015528772668E-3</v>
      </c>
      <c r="AD10">
        <f t="shared" ca="1" si="1"/>
        <v>0</v>
      </c>
      <c r="AE10">
        <f t="shared" ca="1" si="1"/>
        <v>5.6746365458250079E-3</v>
      </c>
      <c r="AF10">
        <f t="shared" ca="1" si="1"/>
        <v>1.4562776256558134E-2</v>
      </c>
      <c r="AG10">
        <f t="shared" ca="1" si="1"/>
        <v>1.0308825369481828E-2</v>
      </c>
      <c r="AH10">
        <f t="shared" ca="1" si="1"/>
        <v>5.2329170406206068E-3</v>
      </c>
      <c r="AJ10">
        <f t="shared" ca="1" si="4"/>
        <v>9.7579854331499183E-2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2.2852299999999999</v>
      </c>
      <c r="F11">
        <v>7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2.3037399999999999</v>
      </c>
      <c r="F12">
        <v>7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2.2952300000000001</v>
      </c>
      <c r="F13">
        <v>7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2.5503200000000001</v>
      </c>
      <c r="F14">
        <v>8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4349.8556200000003</v>
      </c>
      <c r="N14">
        <f t="shared" ca="1" si="0"/>
        <v>4349.4356200000002</v>
      </c>
      <c r="O14">
        <f t="shared" ca="1" si="0"/>
        <v>4350.4175100000002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4.2011449808777759E-4</v>
      </c>
      <c r="AA14">
        <f t="shared" ca="1" si="1"/>
        <v>3.2351900508857098E-4</v>
      </c>
      <c r="AB14">
        <f t="shared" ca="1" si="1"/>
        <v>5.4934316847184866E-4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3.5576097072681943E-3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2.3306900000000002</v>
      </c>
      <c r="F15">
        <v>7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2.3065099999999998</v>
      </c>
      <c r="F16">
        <v>7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2.3140200000000002</v>
      </c>
      <c r="F17">
        <v>7</v>
      </c>
      <c r="H17" t="s">
        <v>27</v>
      </c>
      <c r="I17">
        <v>100</v>
      </c>
      <c r="J17">
        <v>0.4</v>
      </c>
      <c r="L17">
        <f t="shared" ca="1" si="2"/>
        <v>42986.673049999998</v>
      </c>
      <c r="M17">
        <f t="shared" ca="1" si="0"/>
        <v>42986.673049999998</v>
      </c>
      <c r="N17">
        <f t="shared" ca="1" si="0"/>
        <v>42986.854039999998</v>
      </c>
      <c r="O17">
        <f t="shared" ca="1" si="0"/>
        <v>42987.167370000003</v>
      </c>
      <c r="P17">
        <f t="shared" ca="1" si="0"/>
        <v>42988.064039999997</v>
      </c>
      <c r="Q17">
        <f t="shared" ca="1" si="0"/>
        <v>42986.95635</v>
      </c>
      <c r="R17">
        <f t="shared" ca="1" si="0"/>
        <v>42987.350440000002</v>
      </c>
      <c r="S17">
        <f t="shared" ca="1" si="0"/>
        <v>42987.309719999997</v>
      </c>
      <c r="T17">
        <f t="shared" ca="1" si="0"/>
        <v>42987.212480000002</v>
      </c>
      <c r="U17">
        <f t="shared" ca="1" si="0"/>
        <v>42987.252480000003</v>
      </c>
      <c r="W17">
        <f ca="1">总!E17</f>
        <v>42986.403050000001</v>
      </c>
      <c r="Y17">
        <f t="shared" ca="1" si="3"/>
        <v>6.2810558883641826E-6</v>
      </c>
      <c r="Z17">
        <f t="shared" ca="1" si="1"/>
        <v>6.2810558883641826E-6</v>
      </c>
      <c r="AA17">
        <f t="shared" ca="1" si="1"/>
        <v>1.0491457018931617E-5</v>
      </c>
      <c r="AB17">
        <f t="shared" ca="1" si="1"/>
        <v>1.7780506061719537E-5</v>
      </c>
      <c r="AC17">
        <f t="shared" ca="1" si="1"/>
        <v>3.8639892667099365E-5</v>
      </c>
      <c r="AD17">
        <f t="shared" ca="1" si="1"/>
        <v>1.2871511937298064E-5</v>
      </c>
      <c r="AE17">
        <f t="shared" ca="1" si="1"/>
        <v>2.2039294585760371E-5</v>
      </c>
      <c r="AF17">
        <f t="shared" ca="1" si="1"/>
        <v>2.1092018304999024E-5</v>
      </c>
      <c r="AG17">
        <f t="shared" ca="1" si="1"/>
        <v>1.8829907658467303E-5</v>
      </c>
      <c r="AH17">
        <f t="shared" ca="1" si="1"/>
        <v>1.976043445677482E-5</v>
      </c>
      <c r="AJ17">
        <f t="shared" ca="1" si="4"/>
        <v>1.7406713446777846E-4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2.2934299999999999</v>
      </c>
      <c r="F18">
        <v>7</v>
      </c>
      <c r="H18" t="s">
        <v>27</v>
      </c>
      <c r="I18">
        <v>100</v>
      </c>
      <c r="J18">
        <v>0.7</v>
      </c>
      <c r="L18">
        <f t="shared" ca="1" si="2"/>
        <v>35787.405850000003</v>
      </c>
      <c r="M18">
        <f t="shared" ca="1" si="2"/>
        <v>35862.809710000001</v>
      </c>
      <c r="N18">
        <f t="shared" ca="1" si="2"/>
        <v>35919.323799999998</v>
      </c>
      <c r="O18">
        <f t="shared" ca="1" si="2"/>
        <v>35813.929700000001</v>
      </c>
      <c r="P18">
        <f t="shared" ca="1" si="2"/>
        <v>35913.663520000002</v>
      </c>
      <c r="Q18">
        <f t="shared" ca="1" si="2"/>
        <v>35715.978909999998</v>
      </c>
      <c r="R18">
        <f t="shared" ca="1" si="2"/>
        <v>35739.54866</v>
      </c>
      <c r="S18">
        <f t="shared" ca="1" si="2"/>
        <v>35917.026239999999</v>
      </c>
      <c r="T18">
        <f t="shared" ca="1" si="2"/>
        <v>35739.54866</v>
      </c>
      <c r="U18">
        <f t="shared" ca="1" si="2"/>
        <v>35991.8007</v>
      </c>
      <c r="W18">
        <f ca="1">总!E18</f>
        <v>35527.867389999999</v>
      </c>
      <c r="Y18">
        <f t="shared" ca="1" si="3"/>
        <v>7.3052079695910899E-3</v>
      </c>
      <c r="Z18">
        <f t="shared" ca="1" si="3"/>
        <v>9.4275942972664294E-3</v>
      </c>
      <c r="AA18">
        <f t="shared" ca="1" si="3"/>
        <v>1.1018291801837275E-2</v>
      </c>
      <c r="AB18">
        <f t="shared" ca="1" si="3"/>
        <v>8.0517726228768495E-3</v>
      </c>
      <c r="AC18">
        <f t="shared" ca="1" si="3"/>
        <v>1.085897236006325E-2</v>
      </c>
      <c r="AD18">
        <f t="shared" ca="1" si="3"/>
        <v>5.2947596863904692E-3</v>
      </c>
      <c r="AE18">
        <f t="shared" ca="1" si="3"/>
        <v>5.9581755267298347E-3</v>
      </c>
      <c r="AF18">
        <f t="shared" ca="1" si="3"/>
        <v>1.0953622566986275E-2</v>
      </c>
      <c r="AG18">
        <f t="shared" ca="1" si="3"/>
        <v>5.9581755267298347E-3</v>
      </c>
      <c r="AH18">
        <f t="shared" ca="1" si="3"/>
        <v>1.3058293223943503E-2</v>
      </c>
      <c r="AJ18">
        <f t="shared" ca="1" si="4"/>
        <v>8.7884865582414817E-2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2.5564300000000002</v>
      </c>
      <c r="F19">
        <v>8</v>
      </c>
      <c r="H19" t="s">
        <v>27</v>
      </c>
      <c r="I19">
        <v>100</v>
      </c>
      <c r="J19">
        <v>1</v>
      </c>
      <c r="L19">
        <f t="shared" ca="1" si="2"/>
        <v>35619.733899999999</v>
      </c>
      <c r="M19">
        <f t="shared" ca="1" si="2"/>
        <v>35613.06033</v>
      </c>
      <c r="N19">
        <f t="shared" ca="1" si="2"/>
        <v>35669.061269999998</v>
      </c>
      <c r="O19">
        <f t="shared" ca="1" si="2"/>
        <v>35669.694770000002</v>
      </c>
      <c r="P19">
        <f t="shared" ca="1" si="2"/>
        <v>35669.224770000001</v>
      </c>
      <c r="Q19">
        <f t="shared" ca="1" si="2"/>
        <v>35669.467060000003</v>
      </c>
      <c r="R19">
        <f t="shared" ca="1" si="2"/>
        <v>35669.694770000002</v>
      </c>
      <c r="S19">
        <f t="shared" ca="1" si="2"/>
        <v>35669.694770000002</v>
      </c>
      <c r="T19">
        <f t="shared" ca="1" si="2"/>
        <v>35669.224770000001</v>
      </c>
      <c r="U19">
        <f t="shared" ca="1" si="2"/>
        <v>35669.694770000002</v>
      </c>
      <c r="W19">
        <f ca="1">总!E19</f>
        <v>35450.177089999997</v>
      </c>
      <c r="Y19">
        <f t="shared" ca="1" si="3"/>
        <v>4.7829608740609505E-3</v>
      </c>
      <c r="Z19">
        <f t="shared" ca="1" si="3"/>
        <v>4.5947087820317244E-3</v>
      </c>
      <c r="AA19">
        <f t="shared" ca="1" si="3"/>
        <v>6.1744171106480911E-3</v>
      </c>
      <c r="AB19">
        <f t="shared" ca="1" si="3"/>
        <v>6.1922872611524238E-3</v>
      </c>
      <c r="AC19">
        <f t="shared" ca="1" si="3"/>
        <v>6.1790292173686664E-3</v>
      </c>
      <c r="AD19">
        <f t="shared" ca="1" si="3"/>
        <v>6.18586387998225E-3</v>
      </c>
      <c r="AE19">
        <f t="shared" ca="1" si="3"/>
        <v>6.1922872611524238E-3</v>
      </c>
      <c r="AF19">
        <f t="shared" ca="1" si="3"/>
        <v>6.1922872611524238E-3</v>
      </c>
      <c r="AG19">
        <f t="shared" ca="1" si="3"/>
        <v>6.1790292173686664E-3</v>
      </c>
      <c r="AH19">
        <f t="shared" ca="1" si="3"/>
        <v>6.1922872611524238E-3</v>
      </c>
      <c r="AJ19">
        <f t="shared" ca="1" si="4"/>
        <v>5.8865158126070044E-2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2.3092999999999999</v>
      </c>
      <c r="F20">
        <v>7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2.91167</v>
      </c>
      <c r="F21">
        <v>9</v>
      </c>
      <c r="H21" t="s">
        <v>1</v>
      </c>
      <c r="I21">
        <v>30</v>
      </c>
      <c r="J21">
        <v>0.7</v>
      </c>
      <c r="L21">
        <f t="shared" ca="1" si="2"/>
        <v>675.44825000000003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675.38247999999999</v>
      </c>
      <c r="P21">
        <f t="shared" ca="1" si="2"/>
        <v>675.36581000000001</v>
      </c>
      <c r="Q21">
        <f t="shared" ca="1" si="2"/>
        <v>675.36989000000005</v>
      </c>
      <c r="R21">
        <f t="shared" ca="1" si="2"/>
        <v>675.36581000000001</v>
      </c>
      <c r="S21">
        <f t="shared" ca="1" si="2"/>
        <v>675.36989000000005</v>
      </c>
      <c r="T21">
        <f t="shared" ca="1" si="2"/>
        <v>675.38247999999999</v>
      </c>
      <c r="U21">
        <f t="shared" ca="1" si="2"/>
        <v>675.38247999999999</v>
      </c>
      <c r="W21">
        <f ca="1">总!E21</f>
        <v>675.36581000000001</v>
      </c>
      <c r="Y21">
        <f t="shared" ca="1" si="3"/>
        <v>1.2206718015532887E-4</v>
      </c>
      <c r="Z21">
        <f t="shared" ca="1" si="3"/>
        <v>0</v>
      </c>
      <c r="AA21">
        <f t="shared" ca="1" si="3"/>
        <v>0</v>
      </c>
      <c r="AB21">
        <f t="shared" ca="1" si="3"/>
        <v>2.468291961652075E-5</v>
      </c>
      <c r="AC21">
        <f t="shared" ca="1" si="3"/>
        <v>0</v>
      </c>
      <c r="AD21">
        <f t="shared" ca="1" si="3"/>
        <v>6.0411704881010963E-6</v>
      </c>
      <c r="AE21">
        <f t="shared" ca="1" si="3"/>
        <v>0</v>
      </c>
      <c r="AF21">
        <f t="shared" ca="1" si="3"/>
        <v>6.0411704881010963E-6</v>
      </c>
      <c r="AG21">
        <f t="shared" ca="1" si="3"/>
        <v>2.468291961652075E-5</v>
      </c>
      <c r="AH21">
        <f t="shared" ca="1" si="3"/>
        <v>2.468291961652075E-5</v>
      </c>
      <c r="AJ21">
        <f t="shared" ca="1" si="4"/>
        <v>2.0819827998109334E-4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2.9190700000000001</v>
      </c>
      <c r="F22">
        <v>9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2.9032499999999999</v>
      </c>
      <c r="F23">
        <v>9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1460.0209400000001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3.5719941657253266E-5</v>
      </c>
      <c r="AH23">
        <f t="shared" ca="1" si="3"/>
        <v>0</v>
      </c>
      <c r="AJ23">
        <f t="shared" ca="1" si="4"/>
        <v>3.5719941657253266E-5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2.9040599999999999</v>
      </c>
      <c r="F24">
        <v>9</v>
      </c>
      <c r="H24" t="s">
        <v>1</v>
      </c>
      <c r="I24">
        <v>50</v>
      </c>
      <c r="J24">
        <v>0.7</v>
      </c>
      <c r="L24">
        <f t="shared" ca="1" si="2"/>
        <v>1007.91182</v>
      </c>
      <c r="M24">
        <f t="shared" ca="1" si="2"/>
        <v>1009.30977</v>
      </c>
      <c r="N24">
        <f t="shared" ca="1" si="2"/>
        <v>1015.80903</v>
      </c>
      <c r="O24">
        <f t="shared" ca="1" si="2"/>
        <v>1015.58513</v>
      </c>
      <c r="P24">
        <f t="shared" ca="1" si="2"/>
        <v>1005.62809</v>
      </c>
      <c r="Q24">
        <f t="shared" ca="1" si="2"/>
        <v>1007.91182</v>
      </c>
      <c r="R24">
        <f t="shared" ca="1" si="2"/>
        <v>1015.17177</v>
      </c>
      <c r="S24">
        <f t="shared" ca="1" si="2"/>
        <v>1010.38274</v>
      </c>
      <c r="T24">
        <f t="shared" ca="1" si="2"/>
        <v>1016.2138</v>
      </c>
      <c r="U24">
        <f t="shared" ca="1" si="2"/>
        <v>1010.04126</v>
      </c>
      <c r="W24">
        <f ca="1">总!E24</f>
        <v>1003.1772999999999</v>
      </c>
      <c r="Y24">
        <f t="shared" ca="1" si="3"/>
        <v>4.7195246543159305E-3</v>
      </c>
      <c r="Z24">
        <f t="shared" ca="1" si="3"/>
        <v>6.1130470157169745E-3</v>
      </c>
      <c r="AA24">
        <f t="shared" ca="1" si="3"/>
        <v>1.2591722320670596E-2</v>
      </c>
      <c r="AB24">
        <f t="shared" ca="1" si="3"/>
        <v>1.2368531464976434E-2</v>
      </c>
      <c r="AC24">
        <f t="shared" ca="1" si="3"/>
        <v>2.4430277678732337E-3</v>
      </c>
      <c r="AD24">
        <f t="shared" ca="1" si="3"/>
        <v>4.7195246543159305E-3</v>
      </c>
      <c r="AE24">
        <f t="shared" ca="1" si="3"/>
        <v>1.1956480673954736E-2</v>
      </c>
      <c r="AF24">
        <f t="shared" ca="1" si="3"/>
        <v>7.1826186657134956E-3</v>
      </c>
      <c r="AG24">
        <f t="shared" ca="1" si="3"/>
        <v>1.2995210318255852E-2</v>
      </c>
      <c r="AH24">
        <f t="shared" ca="1" si="3"/>
        <v>6.8422202137149836E-3</v>
      </c>
      <c r="AJ24">
        <f t="shared" ca="1" si="4"/>
        <v>8.1931907749508162E-2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2.8772000000000002</v>
      </c>
      <c r="F25">
        <v>9</v>
      </c>
      <c r="H25" t="s">
        <v>1</v>
      </c>
      <c r="I25">
        <v>50</v>
      </c>
      <c r="J25">
        <v>1</v>
      </c>
      <c r="L25">
        <f t="shared" ca="1" si="2"/>
        <v>1002.71203</v>
      </c>
      <c r="M25">
        <f t="shared" ca="1" si="2"/>
        <v>1007.6792799999999</v>
      </c>
      <c r="N25">
        <f t="shared" ca="1" si="2"/>
        <v>1000.45097</v>
      </c>
      <c r="O25">
        <f t="shared" ca="1" si="2"/>
        <v>993.55718000000002</v>
      </c>
      <c r="P25">
        <f t="shared" ca="1" si="2"/>
        <v>1002.71203</v>
      </c>
      <c r="Q25">
        <f t="shared" ca="1" si="2"/>
        <v>999.32483999999999</v>
      </c>
      <c r="R25">
        <f t="shared" ca="1" si="2"/>
        <v>1004.63892</v>
      </c>
      <c r="S25">
        <f t="shared" ca="1" si="2"/>
        <v>1000.39</v>
      </c>
      <c r="T25">
        <f t="shared" ca="1" si="2"/>
        <v>994.31861000000004</v>
      </c>
      <c r="U25">
        <f t="shared" ca="1" si="2"/>
        <v>1007.21793</v>
      </c>
      <c r="W25">
        <f ca="1">总!E25</f>
        <v>993.28806999999995</v>
      </c>
      <c r="Y25">
        <f t="shared" ca="1" si="3"/>
        <v>9.4876403780829455E-3</v>
      </c>
      <c r="Z25">
        <f t="shared" ca="1" si="3"/>
        <v>1.4488455499118199E-2</v>
      </c>
      <c r="AA25">
        <f t="shared" ca="1" si="3"/>
        <v>7.211301752572178E-3</v>
      </c>
      <c r="AB25">
        <f t="shared" ca="1" si="3"/>
        <v>2.7092845281034009E-4</v>
      </c>
      <c r="AC25">
        <f t="shared" ca="1" si="3"/>
        <v>9.4876403780829455E-3</v>
      </c>
      <c r="AD25">
        <f t="shared" ca="1" si="3"/>
        <v>6.0775621718682747E-3</v>
      </c>
      <c r="AE25">
        <f t="shared" ca="1" si="3"/>
        <v>1.142755092185899E-2</v>
      </c>
      <c r="AF25">
        <f t="shared" ca="1" si="3"/>
        <v>7.1499197609410925E-3</v>
      </c>
      <c r="AG25">
        <f t="shared" ca="1" si="3"/>
        <v>1.0375036518862925E-3</v>
      </c>
      <c r="AH25">
        <f t="shared" ca="1" si="3"/>
        <v>1.4023988025951098E-2</v>
      </c>
      <c r="AJ25">
        <f t="shared" ca="1" si="4"/>
        <v>8.0662490993172353E-2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2.9421900000000001</v>
      </c>
      <c r="F26">
        <v>9</v>
      </c>
      <c r="H26" t="s">
        <v>1</v>
      </c>
      <c r="I26">
        <v>100</v>
      </c>
      <c r="J26">
        <v>0.4</v>
      </c>
      <c r="L26">
        <f t="shared" ca="1" si="2"/>
        <v>1818.2847200000001</v>
      </c>
      <c r="M26">
        <f t="shared" ca="1" si="2"/>
        <v>1834.12176</v>
      </c>
      <c r="N26">
        <f t="shared" ca="1" si="2"/>
        <v>1829.4631300000001</v>
      </c>
      <c r="O26">
        <f t="shared" ca="1" si="2"/>
        <v>1833.8665000000001</v>
      </c>
      <c r="P26">
        <f t="shared" ca="1" si="2"/>
        <v>1819.1862699999999</v>
      </c>
      <c r="Q26">
        <f t="shared" ca="1" si="2"/>
        <v>1817.54486</v>
      </c>
      <c r="R26">
        <f t="shared" ca="1" si="2"/>
        <v>1833.89734</v>
      </c>
      <c r="S26">
        <f t="shared" ca="1" si="2"/>
        <v>1823.8176800000001</v>
      </c>
      <c r="T26">
        <f t="shared" ca="1" si="2"/>
        <v>1817.1961699999999</v>
      </c>
      <c r="U26">
        <f t="shared" ca="1" si="2"/>
        <v>1815.53069</v>
      </c>
      <c r="W26">
        <f ca="1">总!E26</f>
        <v>1799.34375</v>
      </c>
      <c r="Y26">
        <f t="shared" ca="1" si="3"/>
        <v>1.052659893363906E-2</v>
      </c>
      <c r="Z26">
        <f t="shared" ca="1" si="3"/>
        <v>1.932816339290366E-2</v>
      </c>
      <c r="AA26">
        <f t="shared" ca="1" si="3"/>
        <v>1.6739091682731602E-2</v>
      </c>
      <c r="AB26">
        <f t="shared" ca="1" si="3"/>
        <v>1.9186300560968456E-2</v>
      </c>
      <c r="AC26">
        <f t="shared" ca="1" si="3"/>
        <v>1.1027642716962738E-2</v>
      </c>
      <c r="AD26">
        <f t="shared" ca="1" si="3"/>
        <v>1.0115415689747982E-2</v>
      </c>
      <c r="AE26">
        <f t="shared" ca="1" si="3"/>
        <v>1.9203440143107722E-2</v>
      </c>
      <c r="AF26">
        <f t="shared" ca="1" si="3"/>
        <v>1.3601586689591752E-2</v>
      </c>
      <c r="AG26">
        <f t="shared" ca="1" si="3"/>
        <v>9.9216283714548357E-3</v>
      </c>
      <c r="AH26">
        <f t="shared" ca="1" si="3"/>
        <v>8.9960242449504436E-3</v>
      </c>
      <c r="AJ26">
        <f t="shared" ca="1" si="4"/>
        <v>0.13864589242605826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2.9165700000000001</v>
      </c>
      <c r="F27">
        <v>9</v>
      </c>
      <c r="H27" t="s">
        <v>1</v>
      </c>
      <c r="I27">
        <v>100</v>
      </c>
      <c r="J27">
        <v>0.7</v>
      </c>
      <c r="L27">
        <f t="shared" ca="1" si="2"/>
        <v>1765.30492</v>
      </c>
      <c r="M27">
        <f t="shared" ca="1" si="2"/>
        <v>1772.5892100000001</v>
      </c>
      <c r="N27">
        <f t="shared" ca="1" si="2"/>
        <v>1770.05</v>
      </c>
      <c r="O27">
        <f t="shared" ca="1" si="2"/>
        <v>1767.0228</v>
      </c>
      <c r="P27">
        <f t="shared" ca="1" si="2"/>
        <v>1771.4841899999999</v>
      </c>
      <c r="Q27">
        <f t="shared" ca="1" si="2"/>
        <v>1770.1745699999999</v>
      </c>
      <c r="R27">
        <f t="shared" ca="1" si="2"/>
        <v>1770.2746199999999</v>
      </c>
      <c r="S27">
        <f t="shared" ca="1" si="2"/>
        <v>1776.80006</v>
      </c>
      <c r="T27">
        <f t="shared" ca="1" si="2"/>
        <v>1771.23371</v>
      </c>
      <c r="U27">
        <f t="shared" ca="1" si="2"/>
        <v>1770.8258000000001</v>
      </c>
      <c r="W27">
        <f ca="1">总!E27</f>
        <v>1760.1990699999999</v>
      </c>
      <c r="Y27">
        <f t="shared" ca="1" si="3"/>
        <v>2.9007230415137911E-3</v>
      </c>
      <c r="Z27">
        <f t="shared" ca="1" si="3"/>
        <v>7.0390560994900439E-3</v>
      </c>
      <c r="AA27">
        <f t="shared" ca="1" si="3"/>
        <v>5.5964863110625675E-3</v>
      </c>
      <c r="AB27">
        <f t="shared" ca="1" si="3"/>
        <v>3.8766808347422141E-3</v>
      </c>
      <c r="AC27">
        <f t="shared" ca="1" si="3"/>
        <v>6.4112748338175218E-3</v>
      </c>
      <c r="AD27">
        <f t="shared" ca="1" si="3"/>
        <v>5.6672567154577641E-3</v>
      </c>
      <c r="AE27">
        <f t="shared" ca="1" si="3"/>
        <v>5.7240968772924198E-3</v>
      </c>
      <c r="AF27">
        <f t="shared" ca="1" si="3"/>
        <v>9.4313139251915069E-3</v>
      </c>
      <c r="AG27">
        <f t="shared" ca="1" si="3"/>
        <v>6.2689727474972944E-3</v>
      </c>
      <c r="AH27">
        <f t="shared" ca="1" si="3"/>
        <v>6.0372319137744915E-3</v>
      </c>
      <c r="AJ27">
        <f t="shared" ca="1" si="4"/>
        <v>5.895309329983961E-2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2.9392299999999998</v>
      </c>
      <c r="F28">
        <v>9</v>
      </c>
      <c r="H28" t="s">
        <v>1</v>
      </c>
      <c r="I28">
        <v>100</v>
      </c>
      <c r="J28">
        <v>1</v>
      </c>
      <c r="L28">
        <f t="shared" ca="1" si="2"/>
        <v>1762.1139800000001</v>
      </c>
      <c r="M28">
        <f t="shared" ca="1" si="2"/>
        <v>1765.9676199999999</v>
      </c>
      <c r="N28">
        <f t="shared" ca="1" si="2"/>
        <v>1760.9593</v>
      </c>
      <c r="O28">
        <f t="shared" ca="1" si="2"/>
        <v>1764.23667</v>
      </c>
      <c r="P28">
        <f t="shared" ca="1" si="2"/>
        <v>1759.32332</v>
      </c>
      <c r="Q28">
        <f t="shared" ca="1" si="2"/>
        <v>1763.4295999999999</v>
      </c>
      <c r="R28">
        <f t="shared" ca="1" si="2"/>
        <v>1760.97119</v>
      </c>
      <c r="S28">
        <f t="shared" ca="1" si="2"/>
        <v>1761.0050100000001</v>
      </c>
      <c r="T28">
        <f t="shared" ca="1" si="2"/>
        <v>1762.44028</v>
      </c>
      <c r="U28">
        <f t="shared" ca="1" si="2"/>
        <v>1764.6573599999999</v>
      </c>
      <c r="W28">
        <f ca="1">总!E28</f>
        <v>1756.3333299999999</v>
      </c>
      <c r="Y28">
        <f t="shared" ca="1" si="3"/>
        <v>3.2913171442235005E-3</v>
      </c>
      <c r="Z28">
        <f t="shared" ca="1" si="3"/>
        <v>5.4854564537586753E-3</v>
      </c>
      <c r="AA28">
        <f t="shared" ca="1" si="3"/>
        <v>2.6338792989825297E-3</v>
      </c>
      <c r="AB28">
        <f t="shared" ca="1" si="3"/>
        <v>4.4999089096601445E-3</v>
      </c>
      <c r="AC28">
        <f t="shared" ca="1" si="3"/>
        <v>1.7024046340907478E-3</v>
      </c>
      <c r="AD28">
        <f t="shared" ca="1" si="3"/>
        <v>4.0403890758026004E-3</v>
      </c>
      <c r="AE28">
        <f t="shared" ca="1" si="3"/>
        <v>2.6406490845334277E-3</v>
      </c>
      <c r="AF28">
        <f t="shared" ca="1" si="3"/>
        <v>2.6599051103813826E-3</v>
      </c>
      <c r="AG28">
        <f t="shared" ca="1" si="3"/>
        <v>3.4771019234714957E-3</v>
      </c>
      <c r="AH28">
        <f t="shared" ca="1" si="3"/>
        <v>4.7394363346734379E-3</v>
      </c>
      <c r="AJ28">
        <f t="shared" ca="1" si="4"/>
        <v>3.5170447969577939E-2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2.9095800000000001</v>
      </c>
      <c r="F29">
        <v>9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2.9302999999999999</v>
      </c>
      <c r="F30">
        <v>9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3.0964800000000001</v>
      </c>
      <c r="F31">
        <v>0</v>
      </c>
      <c r="H31" t="s">
        <v>0</v>
      </c>
      <c r="I31">
        <v>25</v>
      </c>
      <c r="J31">
        <v>1</v>
      </c>
      <c r="L31">
        <f t="shared" ca="1" si="2"/>
        <v>28.514099999999999</v>
      </c>
      <c r="M31">
        <f t="shared" ca="1" si="2"/>
        <v>28.546240000000001</v>
      </c>
      <c r="N31">
        <f t="shared" ca="1" si="2"/>
        <v>28.514099999999999</v>
      </c>
      <c r="O31">
        <f t="shared" ca="1" si="2"/>
        <v>28.514099999999999</v>
      </c>
      <c r="P31">
        <f t="shared" ca="1" si="2"/>
        <v>28.546240000000001</v>
      </c>
      <c r="Q31">
        <f t="shared" ca="1" si="2"/>
        <v>28.504100000000001</v>
      </c>
      <c r="R31">
        <f t="shared" ca="1" si="2"/>
        <v>28.50442</v>
      </c>
      <c r="S31">
        <f t="shared" ca="1" si="2"/>
        <v>28.546240000000001</v>
      </c>
      <c r="T31">
        <f t="shared" ca="1" si="2"/>
        <v>28.514099999999999</v>
      </c>
      <c r="U31">
        <f t="shared" ca="1" si="2"/>
        <v>28.504100000000001</v>
      </c>
      <c r="W31">
        <f ca="1">总!E31</f>
        <v>28.504100000000001</v>
      </c>
      <c r="Y31">
        <f t="shared" ca="1" si="3"/>
        <v>3.5082672317308776E-4</v>
      </c>
      <c r="Z31">
        <f t="shared" ca="1" si="3"/>
        <v>1.4783838114516804E-3</v>
      </c>
      <c r="AA31">
        <f t="shared" ca="1" si="3"/>
        <v>3.5082672317308776E-4</v>
      </c>
      <c r="AB31">
        <f t="shared" ca="1" si="3"/>
        <v>3.5082672317308776E-4</v>
      </c>
      <c r="AC31">
        <f t="shared" ca="1" si="3"/>
        <v>1.4783838114516804E-3</v>
      </c>
      <c r="AD31">
        <f t="shared" ca="1" si="3"/>
        <v>0</v>
      </c>
      <c r="AE31">
        <f t="shared" ca="1" si="3"/>
        <v>1.1226455141489949E-5</v>
      </c>
      <c r="AF31">
        <f t="shared" ca="1" si="3"/>
        <v>1.4783838114516804E-3</v>
      </c>
      <c r="AG31">
        <f t="shared" ca="1" si="3"/>
        <v>3.5082672317308776E-4</v>
      </c>
      <c r="AH31">
        <f t="shared" ca="1" si="3"/>
        <v>0</v>
      </c>
      <c r="AJ31">
        <f t="shared" ca="1" si="4"/>
        <v>5.8496847821888822E-3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3.1038700000000001</v>
      </c>
      <c r="F32">
        <v>0</v>
      </c>
      <c r="H32" t="s">
        <v>0</v>
      </c>
      <c r="I32">
        <v>50</v>
      </c>
      <c r="J32">
        <v>0.4</v>
      </c>
      <c r="L32">
        <f t="shared" ca="1" si="2"/>
        <v>56.381340000000002</v>
      </c>
      <c r="M32">
        <f t="shared" ca="1" si="2"/>
        <v>56.901339999999998</v>
      </c>
      <c r="N32">
        <f t="shared" ca="1" si="2"/>
        <v>56.85134</v>
      </c>
      <c r="O32">
        <f t="shared" ca="1" si="2"/>
        <v>56.901339999999998</v>
      </c>
      <c r="P32">
        <f t="shared" ca="1" si="2"/>
        <v>56.901339999999998</v>
      </c>
      <c r="Q32">
        <f t="shared" ca="1" si="2"/>
        <v>56.537759999999999</v>
      </c>
      <c r="R32">
        <f t="shared" ca="1" si="2"/>
        <v>56.901339999999998</v>
      </c>
      <c r="S32">
        <f t="shared" ca="1" si="2"/>
        <v>56.821339999999999</v>
      </c>
      <c r="T32">
        <f t="shared" ca="1" si="2"/>
        <v>56.901339999999998</v>
      </c>
      <c r="U32">
        <f t="shared" ca="1" si="2"/>
        <v>56.841340000000002</v>
      </c>
      <c r="W32">
        <f ca="1">总!E32</f>
        <v>56.381340000000002</v>
      </c>
      <c r="Y32">
        <f t="shared" ca="1" si="3"/>
        <v>0</v>
      </c>
      <c r="Z32">
        <f t="shared" ca="1" si="3"/>
        <v>9.2229095654696395E-3</v>
      </c>
      <c r="AA32">
        <f t="shared" ca="1" si="3"/>
        <v>8.3360913380206795E-3</v>
      </c>
      <c r="AB32">
        <f t="shared" ca="1" si="3"/>
        <v>9.2229095654696395E-3</v>
      </c>
      <c r="AC32">
        <f t="shared" ca="1" si="3"/>
        <v>9.2229095654696395E-3</v>
      </c>
      <c r="AD32">
        <f t="shared" ca="1" si="3"/>
        <v>2.7743221427514336E-3</v>
      </c>
      <c r="AE32">
        <f t="shared" ca="1" si="3"/>
        <v>9.2229095654696395E-3</v>
      </c>
      <c r="AF32">
        <f t="shared" ca="1" si="3"/>
        <v>7.8040004015512525E-3</v>
      </c>
      <c r="AG32">
        <f t="shared" ca="1" si="3"/>
        <v>9.2229095654696395E-3</v>
      </c>
      <c r="AH32">
        <f t="shared" ca="1" si="3"/>
        <v>8.1587276925309121E-3</v>
      </c>
      <c r="AJ32">
        <f t="shared" ca="1" si="4"/>
        <v>7.318768940220248E-2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3.0961599999999998</v>
      </c>
      <c r="F33">
        <v>0</v>
      </c>
      <c r="H33" t="s">
        <v>0</v>
      </c>
      <c r="I33">
        <v>50</v>
      </c>
      <c r="J33">
        <v>0.7</v>
      </c>
      <c r="L33">
        <f t="shared" ca="1" si="2"/>
        <v>53.324979999999996</v>
      </c>
      <c r="M33">
        <f t="shared" ca="1" si="2"/>
        <v>53.964979999999997</v>
      </c>
      <c r="N33">
        <f t="shared" ca="1" si="2"/>
        <v>54.406190000000002</v>
      </c>
      <c r="O33">
        <f t="shared" ca="1" si="2"/>
        <v>53.582749999999997</v>
      </c>
      <c r="P33">
        <f t="shared" ca="1" si="2"/>
        <v>53.614980000000003</v>
      </c>
      <c r="Q33">
        <f t="shared" ca="1" si="2"/>
        <v>53.724980000000002</v>
      </c>
      <c r="R33">
        <f t="shared" ca="1" si="2"/>
        <v>53.48498</v>
      </c>
      <c r="S33">
        <f t="shared" ca="1" si="2"/>
        <v>53.5184</v>
      </c>
      <c r="T33">
        <f t="shared" ca="1" si="2"/>
        <v>55.83466</v>
      </c>
      <c r="U33">
        <f t="shared" ca="1" si="2"/>
        <v>53.994979999999998</v>
      </c>
      <c r="W33">
        <f ca="1">总!E33</f>
        <v>53.30498</v>
      </c>
      <c r="Y33">
        <f t="shared" ca="1" si="3"/>
        <v>3.7519946541572701E-4</v>
      </c>
      <c r="Z33">
        <f t="shared" ca="1" si="3"/>
        <v>1.2381582358721391E-2</v>
      </c>
      <c r="AA33">
        <f t="shared" ca="1" si="3"/>
        <v>2.065867016552678E-2</v>
      </c>
      <c r="AB33">
        <f t="shared" ca="1" si="3"/>
        <v>5.2109577754273001E-3</v>
      </c>
      <c r="AC33">
        <f t="shared" ca="1" si="3"/>
        <v>5.8155917139449684E-3</v>
      </c>
      <c r="AD33">
        <f t="shared" ca="1" si="3"/>
        <v>7.8791887737318673E-3</v>
      </c>
      <c r="AE33">
        <f t="shared" ca="1" si="3"/>
        <v>3.3767951887422095E-3</v>
      </c>
      <c r="AF33">
        <f t="shared" ca="1" si="3"/>
        <v>4.0037534954520063E-3</v>
      </c>
      <c r="AG33">
        <f t="shared" ca="1" si="3"/>
        <v>4.7456729183652242E-2</v>
      </c>
      <c r="AH33">
        <f t="shared" ca="1" si="3"/>
        <v>1.2944381556845115E-2</v>
      </c>
      <c r="AJ33">
        <f t="shared" ca="1" si="4"/>
        <v>0.12010284967745961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3.09259</v>
      </c>
      <c r="F34">
        <v>0</v>
      </c>
      <c r="H34" t="s">
        <v>0</v>
      </c>
      <c r="I34">
        <v>50</v>
      </c>
      <c r="J34">
        <v>1</v>
      </c>
      <c r="L34">
        <f t="shared" ca="1" si="2"/>
        <v>53.463990000000003</v>
      </c>
      <c r="M34">
        <f t="shared" ca="1" si="2"/>
        <v>53.27749</v>
      </c>
      <c r="N34">
        <f t="shared" ca="1" si="2"/>
        <v>53.567489999999999</v>
      </c>
      <c r="O34">
        <f t="shared" ca="1" si="2"/>
        <v>53.52749</v>
      </c>
      <c r="P34">
        <f t="shared" ca="1" si="2"/>
        <v>53.287489999999998</v>
      </c>
      <c r="Q34">
        <f t="shared" ca="1" si="2"/>
        <v>53.467489999999998</v>
      </c>
      <c r="R34">
        <f t="shared" ca="1" si="2"/>
        <v>53.437489999999997</v>
      </c>
      <c r="S34">
        <f t="shared" ca="1" si="2"/>
        <v>53.417490000000001</v>
      </c>
      <c r="T34">
        <f t="shared" ca="1" si="2"/>
        <v>53.407490000000003</v>
      </c>
      <c r="U34">
        <f t="shared" ca="1" si="2"/>
        <v>53.497489999999999</v>
      </c>
      <c r="W34">
        <f ca="1">总!E34</f>
        <v>53.09957</v>
      </c>
      <c r="Y34">
        <f t="shared" ca="1" si="3"/>
        <v>6.8629557640486095E-3</v>
      </c>
      <c r="Z34">
        <f t="shared" ca="1" si="3"/>
        <v>3.3506862673275944E-3</v>
      </c>
      <c r="AA34">
        <f t="shared" ca="1" si="3"/>
        <v>8.8121240906470517E-3</v>
      </c>
      <c r="AB34">
        <f t="shared" ca="1" si="3"/>
        <v>8.0588223219133469E-3</v>
      </c>
      <c r="AC34">
        <f t="shared" ca="1" si="3"/>
        <v>3.5390117095109867E-3</v>
      </c>
      <c r="AD34">
        <f t="shared" ca="1" si="3"/>
        <v>6.9288696688127238E-3</v>
      </c>
      <c r="AE34">
        <f t="shared" ca="1" si="3"/>
        <v>6.3638933422624118E-3</v>
      </c>
      <c r="AF34">
        <f t="shared" ca="1" si="3"/>
        <v>5.9872424578956262E-3</v>
      </c>
      <c r="AG34">
        <f t="shared" ca="1" si="3"/>
        <v>5.7989170157122334E-3</v>
      </c>
      <c r="AH34">
        <f t="shared" ca="1" si="3"/>
        <v>7.4938459953630349E-3</v>
      </c>
      <c r="AJ34">
        <f t="shared" ca="1" si="4"/>
        <v>6.3196368633493621E-2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3.0852499999999998</v>
      </c>
      <c r="F35">
        <v>0</v>
      </c>
      <c r="H35" t="s">
        <v>0</v>
      </c>
      <c r="I35">
        <v>100</v>
      </c>
      <c r="J35">
        <v>0.4</v>
      </c>
      <c r="L35">
        <f t="shared" ca="1" si="2"/>
        <v>148.33162999999999</v>
      </c>
      <c r="M35">
        <f t="shared" ca="1" si="2"/>
        <v>148.26830000000001</v>
      </c>
      <c r="N35">
        <f t="shared" ca="1" si="2"/>
        <v>148.23079999999999</v>
      </c>
      <c r="O35">
        <f t="shared" ca="1" si="2"/>
        <v>148.19747000000001</v>
      </c>
      <c r="P35">
        <f t="shared" ca="1" si="2"/>
        <v>148.26163</v>
      </c>
      <c r="Q35">
        <f t="shared" ca="1" si="2"/>
        <v>148.22747000000001</v>
      </c>
      <c r="R35">
        <f t="shared" ca="1" si="2"/>
        <v>148.19829999999999</v>
      </c>
      <c r="S35">
        <f t="shared" ca="1" si="2"/>
        <v>148.26079999999999</v>
      </c>
      <c r="T35">
        <f t="shared" ca="1" si="2"/>
        <v>148.2183</v>
      </c>
      <c r="U35">
        <f t="shared" ca="1" si="2"/>
        <v>148.23414</v>
      </c>
      <c r="W35">
        <f ca="1">总!E35</f>
        <v>148.15163000000001</v>
      </c>
      <c r="Y35">
        <f t="shared" ca="1" si="3"/>
        <v>1.2149714451334648E-3</v>
      </c>
      <c r="Z35">
        <f t="shared" ca="1" si="3"/>
        <v>7.8750399168742971E-4</v>
      </c>
      <c r="AA35">
        <f t="shared" ca="1" si="3"/>
        <v>5.3438494061777394E-4</v>
      </c>
      <c r="AB35">
        <f t="shared" ca="1" si="3"/>
        <v>3.0941272802734822E-4</v>
      </c>
      <c r="AC35">
        <f t="shared" ca="1" si="3"/>
        <v>7.424825498037734E-4</v>
      </c>
      <c r="AD35">
        <f t="shared" ca="1" si="3"/>
        <v>5.1190796888295762E-4</v>
      </c>
      <c r="AE35">
        <f t="shared" ca="1" si="3"/>
        <v>3.1501509635754638E-4</v>
      </c>
      <c r="AF35">
        <f t="shared" ca="1" si="3"/>
        <v>7.3688018147338339E-4</v>
      </c>
      <c r="AG35">
        <f t="shared" ca="1" si="3"/>
        <v>4.5001192359468332E-4</v>
      </c>
      <c r="AH35">
        <f t="shared" ca="1" si="3"/>
        <v>5.5692941076642202E-4</v>
      </c>
      <c r="AJ35">
        <f t="shared" ca="1" si="4"/>
        <v>6.1595002363447832E-3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3.0874999999999999</v>
      </c>
      <c r="F36">
        <v>0</v>
      </c>
      <c r="H36" t="s">
        <v>0</v>
      </c>
      <c r="I36">
        <v>100</v>
      </c>
      <c r="J36">
        <v>0.7</v>
      </c>
      <c r="L36">
        <f t="shared" ca="1" si="2"/>
        <v>107.83919</v>
      </c>
      <c r="M36">
        <f t="shared" ca="1" si="2"/>
        <v>107.82109</v>
      </c>
      <c r="N36">
        <f t="shared" ca="1" si="2"/>
        <v>107.76918999999999</v>
      </c>
      <c r="O36">
        <f t="shared" ca="1" si="2"/>
        <v>107.76419</v>
      </c>
      <c r="P36">
        <f t="shared" ca="1" si="2"/>
        <v>107.82747000000001</v>
      </c>
      <c r="Q36">
        <f t="shared" ca="1" si="2"/>
        <v>107.7967</v>
      </c>
      <c r="R36">
        <f t="shared" ca="1" si="2"/>
        <v>107.81108999999999</v>
      </c>
      <c r="S36">
        <f t="shared" ca="1" si="2"/>
        <v>107.79086</v>
      </c>
      <c r="T36">
        <f t="shared" ca="1" si="2"/>
        <v>107.79919</v>
      </c>
      <c r="U36">
        <f t="shared" ca="1" si="2"/>
        <v>107.79086</v>
      </c>
      <c r="W36">
        <f ca="1">总!E36</f>
        <v>107.70586</v>
      </c>
      <c r="Y36">
        <f t="shared" ca="1" si="3"/>
        <v>1.2379085037712975E-3</v>
      </c>
      <c r="Z36">
        <f t="shared" ca="1" si="3"/>
        <v>1.0698582231272915E-3</v>
      </c>
      <c r="AA36">
        <f t="shared" ca="1" si="3"/>
        <v>5.8799029133599085E-4</v>
      </c>
      <c r="AB36">
        <f t="shared" ca="1" si="3"/>
        <v>5.415675618763733E-4</v>
      </c>
      <c r="AC36">
        <f t="shared" ca="1" si="3"/>
        <v>1.129093625917884E-3</v>
      </c>
      <c r="AD36">
        <f t="shared" ca="1" si="3"/>
        <v>8.4340814882310057E-4</v>
      </c>
      <c r="AE36">
        <f t="shared" ca="1" si="3"/>
        <v>9.7701276420792435E-4</v>
      </c>
      <c r="AF36">
        <f t="shared" ca="1" si="3"/>
        <v>7.8918640081415952E-4</v>
      </c>
      <c r="AG36">
        <f t="shared" ca="1" si="3"/>
        <v>8.6652666809396053E-4</v>
      </c>
      <c r="AH36">
        <f t="shared" ca="1" si="3"/>
        <v>7.8918640081415952E-4</v>
      </c>
      <c r="AJ36">
        <f t="shared" ca="1" si="4"/>
        <v>8.8317385887821433E-3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3.08317</v>
      </c>
      <c r="F37">
        <v>0</v>
      </c>
      <c r="H37" t="s">
        <v>0</v>
      </c>
      <c r="I37">
        <v>100</v>
      </c>
      <c r="J37">
        <v>1</v>
      </c>
      <c r="L37">
        <f t="shared" ca="1" si="2"/>
        <v>103.92837</v>
      </c>
      <c r="M37">
        <f t="shared" ca="1" si="2"/>
        <v>103.94253</v>
      </c>
      <c r="N37">
        <f t="shared" ca="1" si="2"/>
        <v>103.97496</v>
      </c>
      <c r="O37">
        <f t="shared" ca="1" si="2"/>
        <v>103.90586</v>
      </c>
      <c r="P37">
        <f t="shared" ca="1" si="2"/>
        <v>103.94025000000001</v>
      </c>
      <c r="Q37">
        <f t="shared" ca="1" si="2"/>
        <v>103.95753000000001</v>
      </c>
      <c r="R37">
        <f t="shared" ca="1" si="2"/>
        <v>103.92919000000001</v>
      </c>
      <c r="S37">
        <f t="shared" ca="1" si="2"/>
        <v>104.0008</v>
      </c>
      <c r="T37">
        <f t="shared" ca="1" si="2"/>
        <v>103.95086000000001</v>
      </c>
      <c r="U37">
        <f t="shared" ca="1" si="2"/>
        <v>103.9367</v>
      </c>
      <c r="W37">
        <f ca="1">总!E37</f>
        <v>103.83503</v>
      </c>
      <c r="Y37">
        <f t="shared" ca="1" si="3"/>
        <v>8.9892592124254944E-4</v>
      </c>
      <c r="Z37">
        <f t="shared" ca="1" si="3"/>
        <v>1.0352960845680084E-3</v>
      </c>
      <c r="AA37">
        <f t="shared" ca="1" si="3"/>
        <v>1.3476184289636412E-3</v>
      </c>
      <c r="AB37">
        <f t="shared" ca="1" si="3"/>
        <v>6.8213973646466736E-4</v>
      </c>
      <c r="AC37">
        <f t="shared" ca="1" si="3"/>
        <v>1.0133381769139255E-3</v>
      </c>
      <c r="AD37">
        <f t="shared" ca="1" si="3"/>
        <v>1.1797560033449431E-3</v>
      </c>
      <c r="AE37">
        <f t="shared" ca="1" si="3"/>
        <v>9.0682306346906471E-4</v>
      </c>
      <c r="AF37">
        <f t="shared" ca="1" si="3"/>
        <v>1.5964747157100534E-3</v>
      </c>
      <c r="AG37">
        <f t="shared" ca="1" si="3"/>
        <v>1.1155194927954712E-3</v>
      </c>
      <c r="AH37">
        <f t="shared" ca="1" si="3"/>
        <v>9.7914932947001216E-4</v>
      </c>
      <c r="AJ37">
        <f t="shared" ca="1" si="4"/>
        <v>1.0755040952942337E-2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3.0969099999999998</v>
      </c>
      <c r="F38">
        <v>0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3.0742500000000001</v>
      </c>
      <c r="F39">
        <v>0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3.07585</v>
      </c>
      <c r="F40">
        <v>0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6.0908499999999997</v>
      </c>
      <c r="F41">
        <v>8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6.1369800000000003</v>
      </c>
      <c r="F42">
        <v>8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6.1067099999999996</v>
      </c>
      <c r="F43">
        <v>8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6.1861600000000001</v>
      </c>
      <c r="F44">
        <v>8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6.1212099999999996</v>
      </c>
      <c r="F45">
        <v>8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6.0888999999999998</v>
      </c>
      <c r="F46">
        <v>8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6.0945600000000004</v>
      </c>
      <c r="F47">
        <v>8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6.08596</v>
      </c>
      <c r="F48">
        <v>8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6.1106100000000003</v>
      </c>
      <c r="F49">
        <v>8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6.1160399999999999</v>
      </c>
      <c r="F50">
        <v>8</v>
      </c>
    </row>
    <row r="51" spans="1:6">
      <c r="A51" t="s">
        <v>80</v>
      </c>
      <c r="B51">
        <v>50</v>
      </c>
      <c r="C51">
        <v>1</v>
      </c>
      <c r="D51">
        <v>180.05338</v>
      </c>
      <c r="E51">
        <v>7.5768800000000001</v>
      </c>
      <c r="F51">
        <v>12</v>
      </c>
    </row>
    <row r="52" spans="1:6">
      <c r="A52" t="s">
        <v>80</v>
      </c>
      <c r="B52">
        <v>50</v>
      </c>
      <c r="C52">
        <v>1</v>
      </c>
      <c r="D52">
        <v>182.34583000000001</v>
      </c>
      <c r="E52">
        <v>7.6842100000000002</v>
      </c>
      <c r="F52">
        <v>12</v>
      </c>
    </row>
    <row r="53" spans="1:6">
      <c r="A53" t="s">
        <v>80</v>
      </c>
      <c r="B53">
        <v>50</v>
      </c>
      <c r="C53">
        <v>1</v>
      </c>
      <c r="D53">
        <v>183.44103999999999</v>
      </c>
      <c r="E53">
        <v>7.6314000000000002</v>
      </c>
      <c r="F53">
        <v>12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7.6950399999999997</v>
      </c>
      <c r="F54">
        <v>12</v>
      </c>
    </row>
    <row r="55" spans="1:6">
      <c r="A55" t="s">
        <v>80</v>
      </c>
      <c r="B55">
        <v>50</v>
      </c>
      <c r="C55">
        <v>1</v>
      </c>
      <c r="D55">
        <v>183.61</v>
      </c>
      <c r="E55">
        <v>7.7541700000000002</v>
      </c>
      <c r="F55">
        <v>12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7.7374799999999997</v>
      </c>
      <c r="F56">
        <v>12</v>
      </c>
    </row>
    <row r="57" spans="1:6">
      <c r="A57" t="s">
        <v>80</v>
      </c>
      <c r="B57">
        <v>50</v>
      </c>
      <c r="C57">
        <v>1</v>
      </c>
      <c r="D57">
        <v>182.41</v>
      </c>
      <c r="E57">
        <v>7.7924199999999999</v>
      </c>
      <c r="F57">
        <v>12</v>
      </c>
    </row>
    <row r="58" spans="1:6">
      <c r="A58" t="s">
        <v>80</v>
      </c>
      <c r="B58">
        <v>50</v>
      </c>
      <c r="C58">
        <v>1</v>
      </c>
      <c r="D58">
        <v>182.34586999999999</v>
      </c>
      <c r="E58">
        <v>7.7417999999999996</v>
      </c>
      <c r="F58">
        <v>12</v>
      </c>
    </row>
    <row r="59" spans="1:6">
      <c r="A59" t="s">
        <v>80</v>
      </c>
      <c r="B59">
        <v>50</v>
      </c>
      <c r="C59">
        <v>1</v>
      </c>
      <c r="D59">
        <v>182.51284999999999</v>
      </c>
      <c r="E59">
        <v>7.6766699999999997</v>
      </c>
      <c r="F59">
        <v>12</v>
      </c>
    </row>
    <row r="60" spans="1:6">
      <c r="A60" t="s">
        <v>80</v>
      </c>
      <c r="B60">
        <v>50</v>
      </c>
      <c r="C60">
        <v>1</v>
      </c>
      <c r="D60">
        <v>183.67332999999999</v>
      </c>
      <c r="E60">
        <v>7.7487399999999997</v>
      </c>
      <c r="F60">
        <v>12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10.53683</v>
      </c>
      <c r="F61">
        <v>3</v>
      </c>
    </row>
    <row r="62" spans="1:6">
      <c r="A62" t="s">
        <v>80</v>
      </c>
      <c r="B62">
        <v>100</v>
      </c>
      <c r="C62">
        <v>0.4</v>
      </c>
      <c r="D62">
        <v>283.07267000000002</v>
      </c>
      <c r="E62">
        <v>10.551399999999999</v>
      </c>
      <c r="F62">
        <v>3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10.591760000000001</v>
      </c>
      <c r="F63">
        <v>3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10.63025</v>
      </c>
      <c r="F64">
        <v>3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10.52567</v>
      </c>
      <c r="F65">
        <v>3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10.562419999999999</v>
      </c>
      <c r="F66">
        <v>3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10.55204</v>
      </c>
      <c r="F67">
        <v>3</v>
      </c>
    </row>
    <row r="68" spans="1:6">
      <c r="A68" t="s">
        <v>80</v>
      </c>
      <c r="B68">
        <v>100</v>
      </c>
      <c r="C68">
        <v>0.4</v>
      </c>
      <c r="D68">
        <v>282.94855000000001</v>
      </c>
      <c r="E68">
        <v>10.606210000000001</v>
      </c>
      <c r="F68">
        <v>3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10.598269999999999</v>
      </c>
      <c r="F69">
        <v>3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10.614929999999999</v>
      </c>
      <c r="F70">
        <v>3</v>
      </c>
    </row>
    <row r="71" spans="1:6">
      <c r="A71" t="s">
        <v>80</v>
      </c>
      <c r="B71">
        <v>100</v>
      </c>
      <c r="C71">
        <v>0.7</v>
      </c>
      <c r="D71">
        <v>262.32013000000001</v>
      </c>
      <c r="E71">
        <v>15.701449999999999</v>
      </c>
      <c r="F71">
        <v>6</v>
      </c>
    </row>
    <row r="72" spans="1:6">
      <c r="A72" t="s">
        <v>80</v>
      </c>
      <c r="B72">
        <v>100</v>
      </c>
      <c r="C72">
        <v>0.7</v>
      </c>
      <c r="D72">
        <v>261.43466000000001</v>
      </c>
      <c r="E72">
        <v>15.65362</v>
      </c>
      <c r="F72">
        <v>6</v>
      </c>
    </row>
    <row r="73" spans="1:6">
      <c r="A73" t="s">
        <v>80</v>
      </c>
      <c r="B73">
        <v>100</v>
      </c>
      <c r="C73">
        <v>0.7</v>
      </c>
      <c r="D73">
        <v>262.52256</v>
      </c>
      <c r="E73">
        <v>15.68216</v>
      </c>
      <c r="F73">
        <v>6</v>
      </c>
    </row>
    <row r="74" spans="1:6">
      <c r="A74" t="s">
        <v>80</v>
      </c>
      <c r="B74">
        <v>100</v>
      </c>
      <c r="C74">
        <v>0.7</v>
      </c>
      <c r="D74">
        <v>263.89695999999998</v>
      </c>
      <c r="E74">
        <v>15.689780000000001</v>
      </c>
      <c r="F74">
        <v>6</v>
      </c>
    </row>
    <row r="75" spans="1:6">
      <c r="A75" t="s">
        <v>80</v>
      </c>
      <c r="B75">
        <v>100</v>
      </c>
      <c r="C75">
        <v>0.7</v>
      </c>
      <c r="D75">
        <v>260.0061</v>
      </c>
      <c r="E75">
        <v>15.758470000000001</v>
      </c>
      <c r="F75">
        <v>6</v>
      </c>
    </row>
    <row r="76" spans="1:6">
      <c r="A76" t="s">
        <v>80</v>
      </c>
      <c r="B76">
        <v>100</v>
      </c>
      <c r="C76">
        <v>0.7</v>
      </c>
      <c r="D76">
        <v>260.39670999999998</v>
      </c>
      <c r="E76">
        <v>15.674720000000001</v>
      </c>
      <c r="F76">
        <v>6</v>
      </c>
    </row>
    <row r="77" spans="1:6">
      <c r="A77" t="s">
        <v>80</v>
      </c>
      <c r="B77">
        <v>100</v>
      </c>
      <c r="C77">
        <v>0.7</v>
      </c>
      <c r="D77">
        <v>261.34330999999997</v>
      </c>
      <c r="E77">
        <v>15.54495</v>
      </c>
      <c r="F77">
        <v>6</v>
      </c>
    </row>
    <row r="78" spans="1:6">
      <c r="A78" t="s">
        <v>80</v>
      </c>
      <c r="B78">
        <v>100</v>
      </c>
      <c r="C78">
        <v>0.7</v>
      </c>
      <c r="D78">
        <v>259.54147999999998</v>
      </c>
      <c r="E78">
        <v>15.77266</v>
      </c>
      <c r="F78">
        <v>6</v>
      </c>
    </row>
    <row r="79" spans="1:6">
      <c r="A79" t="s">
        <v>80</v>
      </c>
      <c r="B79">
        <v>100</v>
      </c>
      <c r="C79">
        <v>0.7</v>
      </c>
      <c r="D79">
        <v>262.96037000000001</v>
      </c>
      <c r="E79">
        <v>15.533849999999999</v>
      </c>
      <c r="F79">
        <v>6</v>
      </c>
    </row>
    <row r="80" spans="1:6">
      <c r="A80" t="s">
        <v>80</v>
      </c>
      <c r="B80">
        <v>100</v>
      </c>
      <c r="C80">
        <v>0.7</v>
      </c>
      <c r="D80">
        <v>263.09438</v>
      </c>
      <c r="E80">
        <v>15.7136</v>
      </c>
      <c r="F80">
        <v>6</v>
      </c>
    </row>
    <row r="81" spans="1:6">
      <c r="A81" t="s">
        <v>80</v>
      </c>
      <c r="B81">
        <v>100</v>
      </c>
      <c r="C81">
        <v>1</v>
      </c>
      <c r="D81">
        <v>243.9349</v>
      </c>
      <c r="E81">
        <v>23.090890000000002</v>
      </c>
      <c r="F81">
        <v>10</v>
      </c>
    </row>
    <row r="82" spans="1:6">
      <c r="A82" t="s">
        <v>80</v>
      </c>
      <c r="B82">
        <v>100</v>
      </c>
      <c r="C82">
        <v>1</v>
      </c>
      <c r="D82">
        <v>243.58667</v>
      </c>
      <c r="E82">
        <v>23.23152</v>
      </c>
      <c r="F82">
        <v>10</v>
      </c>
    </row>
    <row r="83" spans="1:6">
      <c r="A83" t="s">
        <v>80</v>
      </c>
      <c r="B83">
        <v>100</v>
      </c>
      <c r="C83">
        <v>1</v>
      </c>
      <c r="D83">
        <v>242.78788</v>
      </c>
      <c r="E83">
        <v>23.184339999999999</v>
      </c>
      <c r="F83">
        <v>10</v>
      </c>
    </row>
    <row r="84" spans="1:6">
      <c r="A84" t="s">
        <v>80</v>
      </c>
      <c r="B84">
        <v>100</v>
      </c>
      <c r="C84">
        <v>1</v>
      </c>
      <c r="D84">
        <v>244.49713</v>
      </c>
      <c r="E84">
        <v>22.79344</v>
      </c>
      <c r="F84">
        <v>10</v>
      </c>
    </row>
    <row r="85" spans="1:6">
      <c r="A85" t="s">
        <v>80</v>
      </c>
      <c r="B85">
        <v>100</v>
      </c>
      <c r="C85">
        <v>1</v>
      </c>
      <c r="D85">
        <v>242.85969</v>
      </c>
      <c r="E85">
        <v>23.262540000000001</v>
      </c>
      <c r="F85">
        <v>10</v>
      </c>
    </row>
    <row r="86" spans="1:6">
      <c r="A86" t="s">
        <v>80</v>
      </c>
      <c r="B86">
        <v>100</v>
      </c>
      <c r="C86">
        <v>1</v>
      </c>
      <c r="D86">
        <v>240.5599</v>
      </c>
      <c r="E86">
        <v>22.943919999999999</v>
      </c>
      <c r="F86">
        <v>10</v>
      </c>
    </row>
    <row r="87" spans="1:6">
      <c r="A87" t="s">
        <v>80</v>
      </c>
      <c r="B87">
        <v>100</v>
      </c>
      <c r="C87">
        <v>1</v>
      </c>
      <c r="D87">
        <v>241.92499000000001</v>
      </c>
      <c r="E87">
        <v>23.029800000000002</v>
      </c>
      <c r="F87">
        <v>10</v>
      </c>
    </row>
    <row r="88" spans="1:6">
      <c r="A88" t="s">
        <v>80</v>
      </c>
      <c r="B88">
        <v>100</v>
      </c>
      <c r="C88">
        <v>1</v>
      </c>
      <c r="D88">
        <v>244.06312</v>
      </c>
      <c r="E88">
        <v>23.232769999999999</v>
      </c>
      <c r="F88">
        <v>10</v>
      </c>
    </row>
    <row r="89" spans="1:6">
      <c r="A89" t="s">
        <v>80</v>
      </c>
      <c r="B89">
        <v>100</v>
      </c>
      <c r="C89">
        <v>1</v>
      </c>
      <c r="D89">
        <v>243.03979000000001</v>
      </c>
      <c r="E89">
        <v>23.165520000000001</v>
      </c>
      <c r="F89">
        <v>10</v>
      </c>
    </row>
    <row r="90" spans="1:6">
      <c r="A90" t="s">
        <v>80</v>
      </c>
      <c r="B90">
        <v>100</v>
      </c>
      <c r="C90">
        <v>1</v>
      </c>
      <c r="D90">
        <v>241.81872999999999</v>
      </c>
      <c r="E90">
        <v>22.974260000000001</v>
      </c>
      <c r="F90">
        <v>10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1.0247900000000001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1.03583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1.0309600000000001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1.03424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1.05355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1.03382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1.03868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1.0619799999999999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1.0317799999999999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1.0531999999999999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1.3891199999999999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1.39621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1.2166399999999999</v>
      </c>
      <c r="F103">
        <v>5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1.39415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1.39177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1.3902699999999999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1.23081</v>
      </c>
      <c r="F107">
        <v>5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1.38395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1.38731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1.21672</v>
      </c>
      <c r="F110">
        <v>5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2.0836800000000002</v>
      </c>
      <c r="F111">
        <v>10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2.0890300000000002</v>
      </c>
      <c r="F112">
        <v>10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2.0752700000000002</v>
      </c>
      <c r="F113">
        <v>10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2.0855299999999999</v>
      </c>
      <c r="F114">
        <v>10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2.0778599999999998</v>
      </c>
      <c r="F115">
        <v>10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2.1370900000000002</v>
      </c>
      <c r="F116">
        <v>10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2.0825300000000002</v>
      </c>
      <c r="F117">
        <v>10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2.0771299999999999</v>
      </c>
      <c r="F118">
        <v>10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2.1131799999999998</v>
      </c>
      <c r="F119">
        <v>10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2.1119400000000002</v>
      </c>
      <c r="F120">
        <v>10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3.5358399999999999</v>
      </c>
      <c r="F121">
        <v>5</v>
      </c>
    </row>
    <row r="122" spans="1:6">
      <c r="A122" t="s">
        <v>27</v>
      </c>
      <c r="B122">
        <v>47</v>
      </c>
      <c r="C122">
        <v>0.4</v>
      </c>
      <c r="D122">
        <v>4349.8556200000003</v>
      </c>
      <c r="E122">
        <v>3.5170400000000002</v>
      </c>
      <c r="F122">
        <v>5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3.5191699999999999</v>
      </c>
      <c r="F123">
        <v>5</v>
      </c>
    </row>
    <row r="124" spans="1:6">
      <c r="A124" t="s">
        <v>27</v>
      </c>
      <c r="B124">
        <v>47</v>
      </c>
      <c r="C124">
        <v>0.4</v>
      </c>
      <c r="D124">
        <v>4350.4175100000002</v>
      </c>
      <c r="E124">
        <v>3.5748799999999998</v>
      </c>
      <c r="F124">
        <v>5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3.5245500000000001</v>
      </c>
      <c r="F125">
        <v>5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3.5185900000000001</v>
      </c>
      <c r="F126">
        <v>5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3.5220199999999999</v>
      </c>
      <c r="F127">
        <v>5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3.5723799999999999</v>
      </c>
      <c r="F128">
        <v>5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3.5327299999999999</v>
      </c>
      <c r="F129">
        <v>5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3.5297900000000002</v>
      </c>
      <c r="F130">
        <v>5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5.6874799999999999</v>
      </c>
      <c r="F131">
        <v>9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5.6574299999999997</v>
      </c>
      <c r="F132">
        <v>9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5.7016799999999996</v>
      </c>
      <c r="F133">
        <v>9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5.6443399999999997</v>
      </c>
      <c r="F134">
        <v>9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5.6271199999999997</v>
      </c>
      <c r="F135">
        <v>9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5.63178</v>
      </c>
      <c r="F136">
        <v>9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5.6688700000000001</v>
      </c>
      <c r="F137">
        <v>9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5.6465800000000002</v>
      </c>
      <c r="F138">
        <v>9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5.6231299999999997</v>
      </c>
      <c r="F139">
        <v>9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5.6324500000000004</v>
      </c>
      <c r="F140">
        <v>9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7.6817599999999997</v>
      </c>
      <c r="F141">
        <v>14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7.7347599999999996</v>
      </c>
      <c r="F142">
        <v>14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7.7443</v>
      </c>
      <c r="F143">
        <v>14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7.6632600000000002</v>
      </c>
      <c r="F144">
        <v>14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7.72255</v>
      </c>
      <c r="F145">
        <v>14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7.7166899999999998</v>
      </c>
      <c r="F146">
        <v>14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7.6813099999999999</v>
      </c>
      <c r="F147">
        <v>14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7.7075899999999997</v>
      </c>
      <c r="F148">
        <v>14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7.6878900000000003</v>
      </c>
      <c r="F149">
        <v>14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7.6872699999999998</v>
      </c>
      <c r="F150">
        <v>14</v>
      </c>
    </row>
    <row r="151" spans="1:6">
      <c r="A151" t="s">
        <v>27</v>
      </c>
      <c r="B151">
        <v>100</v>
      </c>
      <c r="C151">
        <v>0.4</v>
      </c>
      <c r="D151">
        <v>42986.673049999998</v>
      </c>
      <c r="E151">
        <v>11.13677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42986.673049999998</v>
      </c>
      <c r="E152">
        <v>11.052490000000001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42986.854039999998</v>
      </c>
      <c r="E153">
        <v>11.06162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42987.167370000003</v>
      </c>
      <c r="E154">
        <v>11.07019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42988.064039999997</v>
      </c>
      <c r="E155">
        <v>11.116099999999999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42986.95635</v>
      </c>
      <c r="E156">
        <v>11.102410000000001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42987.350440000002</v>
      </c>
      <c r="E157">
        <v>11.138809999999999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42987.309719999997</v>
      </c>
      <c r="E158">
        <v>11.05977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42987.212480000002</v>
      </c>
      <c r="E159">
        <v>11.13369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42987.252480000003</v>
      </c>
      <c r="E160">
        <v>11.181570000000001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35787.405850000003</v>
      </c>
      <c r="E161">
        <v>21.466000000000001</v>
      </c>
      <c r="F161">
        <v>9</v>
      </c>
    </row>
    <row r="162" spans="1:6">
      <c r="A162" t="s">
        <v>27</v>
      </c>
      <c r="B162">
        <v>100</v>
      </c>
      <c r="C162">
        <v>0.7</v>
      </c>
      <c r="D162">
        <v>35862.809710000001</v>
      </c>
      <c r="E162">
        <v>21.03546</v>
      </c>
      <c r="F162">
        <v>9</v>
      </c>
    </row>
    <row r="163" spans="1:6">
      <c r="A163" t="s">
        <v>27</v>
      </c>
      <c r="B163">
        <v>100</v>
      </c>
      <c r="C163">
        <v>0.7</v>
      </c>
      <c r="D163">
        <v>35919.323799999998</v>
      </c>
      <c r="E163">
        <v>21.610959999999999</v>
      </c>
      <c r="F163">
        <v>9</v>
      </c>
    </row>
    <row r="164" spans="1:6">
      <c r="A164" t="s">
        <v>27</v>
      </c>
      <c r="B164">
        <v>100</v>
      </c>
      <c r="C164">
        <v>0.7</v>
      </c>
      <c r="D164">
        <v>35813.929700000001</v>
      </c>
      <c r="E164">
        <v>21.575140000000001</v>
      </c>
      <c r="F164">
        <v>9</v>
      </c>
    </row>
    <row r="165" spans="1:6">
      <c r="A165" t="s">
        <v>27</v>
      </c>
      <c r="B165">
        <v>100</v>
      </c>
      <c r="C165">
        <v>0.7</v>
      </c>
      <c r="D165">
        <v>35913.663520000002</v>
      </c>
      <c r="E165">
        <v>21.545310000000001</v>
      </c>
      <c r="F165">
        <v>9</v>
      </c>
    </row>
    <row r="166" spans="1:6">
      <c r="A166" t="s">
        <v>27</v>
      </c>
      <c r="B166">
        <v>100</v>
      </c>
      <c r="C166">
        <v>0.7</v>
      </c>
      <c r="D166">
        <v>35715.978909999998</v>
      </c>
      <c r="E166">
        <v>21.494689999999999</v>
      </c>
      <c r="F166">
        <v>9</v>
      </c>
    </row>
    <row r="167" spans="1:6">
      <c r="A167" t="s">
        <v>27</v>
      </c>
      <c r="B167">
        <v>100</v>
      </c>
      <c r="C167">
        <v>0.7</v>
      </c>
      <c r="D167">
        <v>35739.54866</v>
      </c>
      <c r="E167">
        <v>21.487500000000001</v>
      </c>
      <c r="F167">
        <v>9</v>
      </c>
    </row>
    <row r="168" spans="1:6">
      <c r="A168" t="s">
        <v>27</v>
      </c>
      <c r="B168">
        <v>100</v>
      </c>
      <c r="C168">
        <v>0.7</v>
      </c>
      <c r="D168">
        <v>35917.026239999999</v>
      </c>
      <c r="E168">
        <v>21.009450000000001</v>
      </c>
      <c r="F168">
        <v>9</v>
      </c>
    </row>
    <row r="169" spans="1:6">
      <c r="A169" t="s">
        <v>27</v>
      </c>
      <c r="B169">
        <v>100</v>
      </c>
      <c r="C169">
        <v>0.7</v>
      </c>
      <c r="D169">
        <v>35739.54866</v>
      </c>
      <c r="E169">
        <v>21.025040000000001</v>
      </c>
      <c r="F169">
        <v>9</v>
      </c>
    </row>
    <row r="170" spans="1:6">
      <c r="A170" t="s">
        <v>27</v>
      </c>
      <c r="B170">
        <v>100</v>
      </c>
      <c r="C170">
        <v>0.7</v>
      </c>
      <c r="D170">
        <v>35991.8007</v>
      </c>
      <c r="E170">
        <v>21.490369999999999</v>
      </c>
      <c r="F170">
        <v>9</v>
      </c>
    </row>
    <row r="171" spans="1:6">
      <c r="A171" t="s">
        <v>27</v>
      </c>
      <c r="B171">
        <v>100</v>
      </c>
      <c r="C171">
        <v>1</v>
      </c>
      <c r="D171">
        <v>35619.733899999999</v>
      </c>
      <c r="E171">
        <v>35.36092</v>
      </c>
      <c r="F171">
        <v>16</v>
      </c>
    </row>
    <row r="172" spans="1:6">
      <c r="A172" t="s">
        <v>27</v>
      </c>
      <c r="B172">
        <v>100</v>
      </c>
      <c r="C172">
        <v>1</v>
      </c>
      <c r="D172">
        <v>35613.06033</v>
      </c>
      <c r="E172">
        <v>35.221739999999997</v>
      </c>
      <c r="F172">
        <v>16</v>
      </c>
    </row>
    <row r="173" spans="1:6">
      <c r="A173" t="s">
        <v>27</v>
      </c>
      <c r="B173">
        <v>100</v>
      </c>
      <c r="C173">
        <v>1</v>
      </c>
      <c r="D173">
        <v>35669.061269999998</v>
      </c>
      <c r="E173">
        <v>34.919229999999999</v>
      </c>
      <c r="F173">
        <v>16</v>
      </c>
    </row>
    <row r="174" spans="1:6">
      <c r="A174" t="s">
        <v>27</v>
      </c>
      <c r="B174">
        <v>100</v>
      </c>
      <c r="C174">
        <v>1</v>
      </c>
      <c r="D174">
        <v>35669.694770000002</v>
      </c>
      <c r="E174">
        <v>35.586950000000002</v>
      </c>
      <c r="F174">
        <v>16</v>
      </c>
    </row>
    <row r="175" spans="1:6">
      <c r="A175" t="s">
        <v>27</v>
      </c>
      <c r="B175">
        <v>100</v>
      </c>
      <c r="C175">
        <v>1</v>
      </c>
      <c r="D175">
        <v>35669.224770000001</v>
      </c>
      <c r="E175">
        <v>35.826659999999997</v>
      </c>
      <c r="F175">
        <v>16</v>
      </c>
    </row>
    <row r="176" spans="1:6">
      <c r="A176" t="s">
        <v>27</v>
      </c>
      <c r="B176">
        <v>100</v>
      </c>
      <c r="C176">
        <v>1</v>
      </c>
      <c r="D176">
        <v>35669.467060000003</v>
      </c>
      <c r="E176">
        <v>35.807009999999998</v>
      </c>
      <c r="F176">
        <v>16</v>
      </c>
    </row>
    <row r="177" spans="1:6">
      <c r="A177" t="s">
        <v>27</v>
      </c>
      <c r="B177">
        <v>100</v>
      </c>
      <c r="C177">
        <v>1</v>
      </c>
      <c r="D177">
        <v>35669.694770000002</v>
      </c>
      <c r="E177">
        <v>35.519539999999999</v>
      </c>
      <c r="F177">
        <v>16</v>
      </c>
    </row>
    <row r="178" spans="1:6">
      <c r="A178" t="s">
        <v>27</v>
      </c>
      <c r="B178">
        <v>100</v>
      </c>
      <c r="C178">
        <v>1</v>
      </c>
      <c r="D178">
        <v>35669.694770000002</v>
      </c>
      <c r="E178">
        <v>35.659230000000001</v>
      </c>
      <c r="F178">
        <v>16</v>
      </c>
    </row>
    <row r="179" spans="1:6">
      <c r="A179" t="s">
        <v>27</v>
      </c>
      <c r="B179">
        <v>100</v>
      </c>
      <c r="C179">
        <v>1</v>
      </c>
      <c r="D179">
        <v>35669.224770000001</v>
      </c>
      <c r="E179">
        <v>35.900799999999997</v>
      </c>
      <c r="F179">
        <v>16</v>
      </c>
    </row>
    <row r="180" spans="1:6">
      <c r="A180" t="s">
        <v>27</v>
      </c>
      <c r="B180">
        <v>100</v>
      </c>
      <c r="C180">
        <v>1</v>
      </c>
      <c r="D180">
        <v>35669.694770000002</v>
      </c>
      <c r="E180">
        <v>35.689300000000003</v>
      </c>
      <c r="F180">
        <v>16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1.3794900000000001</v>
      </c>
      <c r="F181">
        <v>4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1.3850100000000001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1.38548</v>
      </c>
      <c r="F183">
        <v>4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1.3955599999999999</v>
      </c>
      <c r="F184">
        <v>4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1.41978</v>
      </c>
      <c r="F185">
        <v>4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1.38767</v>
      </c>
      <c r="F186">
        <v>4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1.3851800000000001</v>
      </c>
      <c r="F187">
        <v>4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1.4012</v>
      </c>
      <c r="F188">
        <v>4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1.3867</v>
      </c>
      <c r="F189">
        <v>4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1.3846799999999999</v>
      </c>
      <c r="F190">
        <v>4</v>
      </c>
    </row>
    <row r="191" spans="1:6">
      <c r="A191" t="s">
        <v>1</v>
      </c>
      <c r="B191">
        <v>30</v>
      </c>
      <c r="C191">
        <v>0.7</v>
      </c>
      <c r="D191">
        <v>675.44825000000003</v>
      </c>
      <c r="E191">
        <v>1.94387</v>
      </c>
      <c r="F191">
        <v>7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1.9550700000000001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1.9350099999999999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675.38247999999999</v>
      </c>
      <c r="E194">
        <v>1.9021300000000001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1.9027400000000001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675.36989000000005</v>
      </c>
      <c r="E196">
        <v>1.89262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1.8900399999999999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675.36989000000005</v>
      </c>
      <c r="E198">
        <v>1.89611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675.38247999999999</v>
      </c>
      <c r="E199">
        <v>1.8748499999999999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675.38247999999999</v>
      </c>
      <c r="E200">
        <v>1.9001399999999999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2.9439299999999999</v>
      </c>
      <c r="F201">
        <v>11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2.9624000000000001</v>
      </c>
      <c r="F202">
        <v>11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2.9082499999999998</v>
      </c>
      <c r="F203">
        <v>11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2.91723</v>
      </c>
      <c r="F204">
        <v>11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3.1254200000000001</v>
      </c>
      <c r="F205">
        <v>12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2.90882</v>
      </c>
      <c r="F206">
        <v>11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3.1719599999999999</v>
      </c>
      <c r="F207">
        <v>12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2.9073600000000002</v>
      </c>
      <c r="F208">
        <v>11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2.9474499999999999</v>
      </c>
      <c r="F209">
        <v>11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2.93065</v>
      </c>
      <c r="F210">
        <v>11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3.5998899999999998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3.1430699999999998</v>
      </c>
      <c r="F212">
        <v>5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3.1715499999999999</v>
      </c>
      <c r="F213">
        <v>5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3.1537799999999998</v>
      </c>
      <c r="F214">
        <v>5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3.1400800000000002</v>
      </c>
      <c r="F215">
        <v>5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3.1649699999999998</v>
      </c>
      <c r="F216">
        <v>5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3.14106</v>
      </c>
      <c r="F217">
        <v>5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3.1419199999999998</v>
      </c>
      <c r="F218">
        <v>5</v>
      </c>
    </row>
    <row r="219" spans="1:6">
      <c r="A219" t="s">
        <v>1</v>
      </c>
      <c r="B219">
        <v>50</v>
      </c>
      <c r="C219">
        <v>0.4</v>
      </c>
      <c r="D219">
        <v>1460.0209400000001</v>
      </c>
      <c r="E219">
        <v>3.1543800000000002</v>
      </c>
      <c r="F219">
        <v>5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3.1396099999999998</v>
      </c>
      <c r="F220">
        <v>5</v>
      </c>
    </row>
    <row r="221" spans="1:6">
      <c r="A221" t="s">
        <v>1</v>
      </c>
      <c r="B221">
        <v>50</v>
      </c>
      <c r="C221">
        <v>0.7</v>
      </c>
      <c r="D221">
        <v>1007.91182</v>
      </c>
      <c r="E221">
        <v>4.7866900000000001</v>
      </c>
      <c r="F221">
        <v>8</v>
      </c>
    </row>
    <row r="222" spans="1:6">
      <c r="A222" t="s">
        <v>1</v>
      </c>
      <c r="B222">
        <v>50</v>
      </c>
      <c r="C222">
        <v>0.7</v>
      </c>
      <c r="D222">
        <v>1009.30977</v>
      </c>
      <c r="E222">
        <v>4.7516800000000003</v>
      </c>
      <c r="F222">
        <v>8</v>
      </c>
    </row>
    <row r="223" spans="1:6">
      <c r="A223" t="s">
        <v>1</v>
      </c>
      <c r="B223">
        <v>50</v>
      </c>
      <c r="C223">
        <v>0.7</v>
      </c>
      <c r="D223">
        <v>1015.80903</v>
      </c>
      <c r="E223">
        <v>4.7672499999999998</v>
      </c>
      <c r="F223">
        <v>8</v>
      </c>
    </row>
    <row r="224" spans="1:6">
      <c r="A224" t="s">
        <v>1</v>
      </c>
      <c r="B224">
        <v>50</v>
      </c>
      <c r="C224">
        <v>0.7</v>
      </c>
      <c r="D224">
        <v>1015.58513</v>
      </c>
      <c r="E224">
        <v>4.8066500000000003</v>
      </c>
      <c r="F224">
        <v>8</v>
      </c>
    </row>
    <row r="225" spans="1:6">
      <c r="A225" t="s">
        <v>1</v>
      </c>
      <c r="B225">
        <v>50</v>
      </c>
      <c r="C225">
        <v>0.7</v>
      </c>
      <c r="D225">
        <v>1005.62809</v>
      </c>
      <c r="E225">
        <v>4.8182099999999997</v>
      </c>
      <c r="F225">
        <v>8</v>
      </c>
    </row>
    <row r="226" spans="1:6">
      <c r="A226" t="s">
        <v>1</v>
      </c>
      <c r="B226">
        <v>50</v>
      </c>
      <c r="C226">
        <v>0.7</v>
      </c>
      <c r="D226">
        <v>1007.91182</v>
      </c>
      <c r="E226">
        <v>4.7693599999999998</v>
      </c>
      <c r="F226">
        <v>8</v>
      </c>
    </row>
    <row r="227" spans="1:6">
      <c r="A227" t="s">
        <v>1</v>
      </c>
      <c r="B227">
        <v>50</v>
      </c>
      <c r="C227">
        <v>0.7</v>
      </c>
      <c r="D227">
        <v>1015.17177</v>
      </c>
      <c r="E227">
        <v>4.7730800000000002</v>
      </c>
      <c r="F227">
        <v>8</v>
      </c>
    </row>
    <row r="228" spans="1:6">
      <c r="A228" t="s">
        <v>1</v>
      </c>
      <c r="B228">
        <v>50</v>
      </c>
      <c r="C228">
        <v>0.7</v>
      </c>
      <c r="D228">
        <v>1010.38274</v>
      </c>
      <c r="E228">
        <v>4.7902899999999997</v>
      </c>
      <c r="F228">
        <v>8</v>
      </c>
    </row>
    <row r="229" spans="1:6">
      <c r="A229" t="s">
        <v>1</v>
      </c>
      <c r="B229">
        <v>50</v>
      </c>
      <c r="C229">
        <v>0.7</v>
      </c>
      <c r="D229">
        <v>1016.2138</v>
      </c>
      <c r="E229">
        <v>4.7863800000000003</v>
      </c>
      <c r="F229">
        <v>8</v>
      </c>
    </row>
    <row r="230" spans="1:6">
      <c r="A230" t="s">
        <v>1</v>
      </c>
      <c r="B230">
        <v>50</v>
      </c>
      <c r="C230">
        <v>0.7</v>
      </c>
      <c r="D230">
        <v>1010.04126</v>
      </c>
      <c r="E230">
        <v>4.7647700000000004</v>
      </c>
      <c r="F230">
        <v>8</v>
      </c>
    </row>
    <row r="231" spans="1:6">
      <c r="A231" t="s">
        <v>1</v>
      </c>
      <c r="B231">
        <v>50</v>
      </c>
      <c r="C231">
        <v>1</v>
      </c>
      <c r="D231">
        <v>1002.71203</v>
      </c>
      <c r="E231">
        <v>6.43865</v>
      </c>
      <c r="F231">
        <v>11</v>
      </c>
    </row>
    <row r="232" spans="1:6">
      <c r="A232" t="s">
        <v>1</v>
      </c>
      <c r="B232">
        <v>50</v>
      </c>
      <c r="C232">
        <v>1</v>
      </c>
      <c r="D232">
        <v>1007.6792799999999</v>
      </c>
      <c r="E232">
        <v>6.4788600000000001</v>
      </c>
      <c r="F232">
        <v>11</v>
      </c>
    </row>
    <row r="233" spans="1:6">
      <c r="A233" t="s">
        <v>1</v>
      </c>
      <c r="B233">
        <v>50</v>
      </c>
      <c r="C233">
        <v>1</v>
      </c>
      <c r="D233">
        <v>1000.45097</v>
      </c>
      <c r="E233">
        <v>6.5021000000000004</v>
      </c>
      <c r="F233">
        <v>11</v>
      </c>
    </row>
    <row r="234" spans="1:6">
      <c r="A234" t="s">
        <v>1</v>
      </c>
      <c r="B234">
        <v>50</v>
      </c>
      <c r="C234">
        <v>1</v>
      </c>
      <c r="D234">
        <v>993.55718000000002</v>
      </c>
      <c r="E234">
        <v>6.4997499999999997</v>
      </c>
      <c r="F234">
        <v>11</v>
      </c>
    </row>
    <row r="235" spans="1:6">
      <c r="A235" t="s">
        <v>1</v>
      </c>
      <c r="B235">
        <v>50</v>
      </c>
      <c r="C235">
        <v>1</v>
      </c>
      <c r="D235">
        <v>1002.71203</v>
      </c>
      <c r="E235">
        <v>6.4447400000000004</v>
      </c>
      <c r="F235">
        <v>11</v>
      </c>
    </row>
    <row r="236" spans="1:6">
      <c r="A236" t="s">
        <v>1</v>
      </c>
      <c r="B236">
        <v>50</v>
      </c>
      <c r="C236">
        <v>1</v>
      </c>
      <c r="D236">
        <v>999.32483999999999</v>
      </c>
      <c r="E236">
        <v>6.4991700000000003</v>
      </c>
      <c r="F236">
        <v>11</v>
      </c>
    </row>
    <row r="237" spans="1:6">
      <c r="A237" t="s">
        <v>1</v>
      </c>
      <c r="B237">
        <v>50</v>
      </c>
      <c r="C237">
        <v>1</v>
      </c>
      <c r="D237">
        <v>1004.63892</v>
      </c>
      <c r="E237">
        <v>6.5876200000000003</v>
      </c>
      <c r="F237">
        <v>11</v>
      </c>
    </row>
    <row r="238" spans="1:6">
      <c r="A238" t="s">
        <v>1</v>
      </c>
      <c r="B238">
        <v>50</v>
      </c>
      <c r="C238">
        <v>1</v>
      </c>
      <c r="D238">
        <v>1000.39</v>
      </c>
      <c r="E238">
        <v>6.5064799999999998</v>
      </c>
      <c r="F238">
        <v>11</v>
      </c>
    </row>
    <row r="239" spans="1:6">
      <c r="A239" t="s">
        <v>1</v>
      </c>
      <c r="B239">
        <v>50</v>
      </c>
      <c r="C239">
        <v>1</v>
      </c>
      <c r="D239">
        <v>994.31861000000004</v>
      </c>
      <c r="E239">
        <v>6.5704200000000004</v>
      </c>
      <c r="F239">
        <v>11</v>
      </c>
    </row>
    <row r="240" spans="1:6">
      <c r="A240" t="s">
        <v>1</v>
      </c>
      <c r="B240">
        <v>50</v>
      </c>
      <c r="C240">
        <v>1</v>
      </c>
      <c r="D240">
        <v>1007.21793</v>
      </c>
      <c r="E240">
        <v>6.5276399999999999</v>
      </c>
      <c r="F240">
        <v>11</v>
      </c>
    </row>
    <row r="241" spans="1:6">
      <c r="A241" t="s">
        <v>1</v>
      </c>
      <c r="B241">
        <v>100</v>
      </c>
      <c r="C241">
        <v>0.4</v>
      </c>
      <c r="D241">
        <v>1818.2847200000001</v>
      </c>
      <c r="E241">
        <v>11.07447</v>
      </c>
      <c r="F241">
        <v>5</v>
      </c>
    </row>
    <row r="242" spans="1:6">
      <c r="A242" t="s">
        <v>1</v>
      </c>
      <c r="B242">
        <v>100</v>
      </c>
      <c r="C242">
        <v>0.4</v>
      </c>
      <c r="D242">
        <v>1834.12176</v>
      </c>
      <c r="E242">
        <v>11.05151</v>
      </c>
      <c r="F242">
        <v>5</v>
      </c>
    </row>
    <row r="243" spans="1:6">
      <c r="A243" t="s">
        <v>1</v>
      </c>
      <c r="B243">
        <v>100</v>
      </c>
      <c r="C243">
        <v>0.4</v>
      </c>
      <c r="D243">
        <v>1829.4631300000001</v>
      </c>
      <c r="E243">
        <v>11.0215</v>
      </c>
      <c r="F243">
        <v>5</v>
      </c>
    </row>
    <row r="244" spans="1:6">
      <c r="A244" t="s">
        <v>1</v>
      </c>
      <c r="B244">
        <v>100</v>
      </c>
      <c r="C244">
        <v>0.4</v>
      </c>
      <c r="D244">
        <v>1833.8665000000001</v>
      </c>
      <c r="E244">
        <v>10.984669999999999</v>
      </c>
      <c r="F244">
        <v>5</v>
      </c>
    </row>
    <row r="245" spans="1:6">
      <c r="A245" t="s">
        <v>1</v>
      </c>
      <c r="B245">
        <v>100</v>
      </c>
      <c r="C245">
        <v>0.4</v>
      </c>
      <c r="D245">
        <v>1819.1862699999999</v>
      </c>
      <c r="E245">
        <v>10.985580000000001</v>
      </c>
      <c r="F245">
        <v>5</v>
      </c>
    </row>
    <row r="246" spans="1:6">
      <c r="A246" t="s">
        <v>1</v>
      </c>
      <c r="B246">
        <v>100</v>
      </c>
      <c r="C246">
        <v>0.4</v>
      </c>
      <c r="D246">
        <v>1817.54486</v>
      </c>
      <c r="E246">
        <v>11.09361</v>
      </c>
      <c r="F246">
        <v>5</v>
      </c>
    </row>
    <row r="247" spans="1:6">
      <c r="A247" t="s">
        <v>1</v>
      </c>
      <c r="B247">
        <v>100</v>
      </c>
      <c r="C247">
        <v>0.4</v>
      </c>
      <c r="D247">
        <v>1833.89734</v>
      </c>
      <c r="E247">
        <v>11.04335</v>
      </c>
      <c r="F247">
        <v>5</v>
      </c>
    </row>
    <row r="248" spans="1:6">
      <c r="A248" t="s">
        <v>1</v>
      </c>
      <c r="B248">
        <v>100</v>
      </c>
      <c r="C248">
        <v>0.4</v>
      </c>
      <c r="D248">
        <v>1823.8176800000001</v>
      </c>
      <c r="E248">
        <v>11.0528</v>
      </c>
      <c r="F248">
        <v>5</v>
      </c>
    </row>
    <row r="249" spans="1:6">
      <c r="A249" t="s">
        <v>1</v>
      </c>
      <c r="B249">
        <v>100</v>
      </c>
      <c r="C249">
        <v>0.4</v>
      </c>
      <c r="D249">
        <v>1817.1961699999999</v>
      </c>
      <c r="E249">
        <v>11.06907</v>
      </c>
      <c r="F249">
        <v>5</v>
      </c>
    </row>
    <row r="250" spans="1:6">
      <c r="A250" t="s">
        <v>1</v>
      </c>
      <c r="B250">
        <v>100</v>
      </c>
      <c r="C250">
        <v>0.4</v>
      </c>
      <c r="D250">
        <v>1815.53069</v>
      </c>
      <c r="E250">
        <v>11.0116</v>
      </c>
      <c r="F250">
        <v>5</v>
      </c>
    </row>
    <row r="251" spans="1:6">
      <c r="A251" t="s">
        <v>1</v>
      </c>
      <c r="B251">
        <v>100</v>
      </c>
      <c r="C251">
        <v>0.7</v>
      </c>
      <c r="D251">
        <v>1765.30492</v>
      </c>
      <c r="E251">
        <v>14.79576</v>
      </c>
      <c r="F251">
        <v>7</v>
      </c>
    </row>
    <row r="252" spans="1:6">
      <c r="A252" t="s">
        <v>1</v>
      </c>
      <c r="B252">
        <v>100</v>
      </c>
      <c r="C252">
        <v>0.7</v>
      </c>
      <c r="D252">
        <v>1772.5892100000001</v>
      </c>
      <c r="E252">
        <v>14.813789999999999</v>
      </c>
      <c r="F252">
        <v>7</v>
      </c>
    </row>
    <row r="253" spans="1:6">
      <c r="A253" t="s">
        <v>1</v>
      </c>
      <c r="B253">
        <v>100</v>
      </c>
      <c r="C253">
        <v>0.7</v>
      </c>
      <c r="D253">
        <v>1770.05</v>
      </c>
      <c r="E253">
        <v>14.912929999999999</v>
      </c>
      <c r="F253">
        <v>7</v>
      </c>
    </row>
    <row r="254" spans="1:6">
      <c r="A254" t="s">
        <v>1</v>
      </c>
      <c r="B254">
        <v>100</v>
      </c>
      <c r="C254">
        <v>0.7</v>
      </c>
      <c r="D254">
        <v>1767.0228</v>
      </c>
      <c r="E254">
        <v>14.80585</v>
      </c>
      <c r="F254">
        <v>7</v>
      </c>
    </row>
    <row r="255" spans="1:6">
      <c r="A255" t="s">
        <v>1</v>
      </c>
      <c r="B255">
        <v>100</v>
      </c>
      <c r="C255">
        <v>0.7</v>
      </c>
      <c r="D255">
        <v>1771.4841899999999</v>
      </c>
      <c r="E255">
        <v>14.82893</v>
      </c>
      <c r="F255">
        <v>7</v>
      </c>
    </row>
    <row r="256" spans="1:6">
      <c r="A256" t="s">
        <v>1</v>
      </c>
      <c r="B256">
        <v>100</v>
      </c>
      <c r="C256">
        <v>0.7</v>
      </c>
      <c r="D256">
        <v>1770.1745699999999</v>
      </c>
      <c r="E256">
        <v>14.86486</v>
      </c>
      <c r="F256">
        <v>7</v>
      </c>
    </row>
    <row r="257" spans="1:6">
      <c r="A257" t="s">
        <v>1</v>
      </c>
      <c r="B257">
        <v>100</v>
      </c>
      <c r="C257">
        <v>0.7</v>
      </c>
      <c r="D257">
        <v>1770.2746199999999</v>
      </c>
      <c r="E257">
        <v>14.81085</v>
      </c>
      <c r="F257">
        <v>7</v>
      </c>
    </row>
    <row r="258" spans="1:6">
      <c r="A258" t="s">
        <v>1</v>
      </c>
      <c r="B258">
        <v>100</v>
      </c>
      <c r="C258">
        <v>0.7</v>
      </c>
      <c r="D258">
        <v>1776.80006</v>
      </c>
      <c r="E258">
        <v>14.82832</v>
      </c>
      <c r="F258">
        <v>7</v>
      </c>
    </row>
    <row r="259" spans="1:6">
      <c r="A259" t="s">
        <v>1</v>
      </c>
      <c r="B259">
        <v>100</v>
      </c>
      <c r="C259">
        <v>0.7</v>
      </c>
      <c r="D259">
        <v>1771.23371</v>
      </c>
      <c r="E259">
        <v>14.835520000000001</v>
      </c>
      <c r="F259">
        <v>7</v>
      </c>
    </row>
    <row r="260" spans="1:6">
      <c r="A260" t="s">
        <v>1</v>
      </c>
      <c r="B260">
        <v>100</v>
      </c>
      <c r="C260">
        <v>0.7</v>
      </c>
      <c r="D260">
        <v>1770.8258000000001</v>
      </c>
      <c r="E260">
        <v>14.89002</v>
      </c>
      <c r="F260">
        <v>7</v>
      </c>
    </row>
    <row r="261" spans="1:6">
      <c r="A261" t="s">
        <v>1</v>
      </c>
      <c r="B261">
        <v>100</v>
      </c>
      <c r="C261">
        <v>1</v>
      </c>
      <c r="D261">
        <v>1762.1139800000001</v>
      </c>
      <c r="E261">
        <v>22.634630000000001</v>
      </c>
      <c r="F261">
        <v>11</v>
      </c>
    </row>
    <row r="262" spans="1:6">
      <c r="A262" t="s">
        <v>1</v>
      </c>
      <c r="B262">
        <v>100</v>
      </c>
      <c r="C262">
        <v>1</v>
      </c>
      <c r="D262">
        <v>1765.9676199999999</v>
      </c>
      <c r="E262">
        <v>22.509219999999999</v>
      </c>
      <c r="F262">
        <v>11</v>
      </c>
    </row>
    <row r="263" spans="1:6">
      <c r="A263" t="s">
        <v>1</v>
      </c>
      <c r="B263">
        <v>100</v>
      </c>
      <c r="C263">
        <v>1</v>
      </c>
      <c r="D263">
        <v>1760.9593</v>
      </c>
      <c r="E263">
        <v>20.434229999999999</v>
      </c>
      <c r="F263">
        <v>10</v>
      </c>
    </row>
    <row r="264" spans="1:6">
      <c r="A264" t="s">
        <v>1</v>
      </c>
      <c r="B264">
        <v>100</v>
      </c>
      <c r="C264">
        <v>1</v>
      </c>
      <c r="D264">
        <v>1764.23667</v>
      </c>
      <c r="E264">
        <v>22.279160000000001</v>
      </c>
      <c r="F264">
        <v>11</v>
      </c>
    </row>
    <row r="265" spans="1:6">
      <c r="A265" t="s">
        <v>1</v>
      </c>
      <c r="B265">
        <v>100</v>
      </c>
      <c r="C265">
        <v>1</v>
      </c>
      <c r="D265">
        <v>1759.32332</v>
      </c>
      <c r="E265">
        <v>22.52319</v>
      </c>
      <c r="F265">
        <v>11</v>
      </c>
    </row>
    <row r="266" spans="1:6">
      <c r="A266" t="s">
        <v>1</v>
      </c>
      <c r="B266">
        <v>100</v>
      </c>
      <c r="C266">
        <v>1</v>
      </c>
      <c r="D266">
        <v>1763.4295999999999</v>
      </c>
      <c r="E266">
        <v>22.59545</v>
      </c>
      <c r="F266">
        <v>11</v>
      </c>
    </row>
    <row r="267" spans="1:6">
      <c r="A267" t="s">
        <v>1</v>
      </c>
      <c r="B267">
        <v>100</v>
      </c>
      <c r="C267">
        <v>1</v>
      </c>
      <c r="D267">
        <v>1760.97119</v>
      </c>
      <c r="E267">
        <v>22.514209999999999</v>
      </c>
      <c r="F267">
        <v>11</v>
      </c>
    </row>
    <row r="268" spans="1:6">
      <c r="A268" t="s">
        <v>1</v>
      </c>
      <c r="B268">
        <v>100</v>
      </c>
      <c r="C268">
        <v>1</v>
      </c>
      <c r="D268">
        <v>1761.0050100000001</v>
      </c>
      <c r="E268">
        <v>22.575690000000002</v>
      </c>
      <c r="F268">
        <v>11</v>
      </c>
    </row>
    <row r="269" spans="1:6">
      <c r="A269" t="s">
        <v>1</v>
      </c>
      <c r="B269">
        <v>100</v>
      </c>
      <c r="C269">
        <v>1</v>
      </c>
      <c r="D269">
        <v>1762.44028</v>
      </c>
      <c r="E269">
        <v>22.461670000000002</v>
      </c>
      <c r="F269">
        <v>11</v>
      </c>
    </row>
    <row r="270" spans="1:6">
      <c r="A270" t="s">
        <v>1</v>
      </c>
      <c r="B270">
        <v>100</v>
      </c>
      <c r="C270">
        <v>1</v>
      </c>
      <c r="D270">
        <v>1764.6573599999999</v>
      </c>
      <c r="E270">
        <v>22.449069999999999</v>
      </c>
      <c r="F270">
        <v>11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1.1209899999999999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1.1253500000000001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1.12418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1.1223700000000001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0.94777999999999996</v>
      </c>
      <c r="F275">
        <v>3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1.1120300000000001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1.11408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1.12033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1.11208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1.1272599999999999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1.6074999999999999</v>
      </c>
      <c r="F281">
        <v>7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1.6176699999999999</v>
      </c>
      <c r="F282">
        <v>7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1.5947499999999999</v>
      </c>
      <c r="F283">
        <v>7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1.6175600000000001</v>
      </c>
      <c r="F284">
        <v>7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1.6047400000000001</v>
      </c>
      <c r="F285">
        <v>7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1.5934200000000001</v>
      </c>
      <c r="F286">
        <v>7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1.5744800000000001</v>
      </c>
      <c r="F287">
        <v>7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1.5882000000000001</v>
      </c>
      <c r="F288">
        <v>7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1.60341</v>
      </c>
      <c r="F289">
        <v>7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1.61236</v>
      </c>
      <c r="F290">
        <v>7</v>
      </c>
    </row>
    <row r="291" spans="1:6">
      <c r="A291" t="s">
        <v>0</v>
      </c>
      <c r="B291">
        <v>25</v>
      </c>
      <c r="C291">
        <v>1</v>
      </c>
      <c r="D291">
        <v>28.514099999999999</v>
      </c>
      <c r="E291">
        <v>2.2318099999999998</v>
      </c>
      <c r="F291">
        <v>10</v>
      </c>
    </row>
    <row r="292" spans="1:6">
      <c r="A292" t="s">
        <v>0</v>
      </c>
      <c r="B292">
        <v>25</v>
      </c>
      <c r="C292">
        <v>1</v>
      </c>
      <c r="D292">
        <v>28.546240000000001</v>
      </c>
      <c r="E292">
        <v>2.2797499999999999</v>
      </c>
      <c r="F292">
        <v>10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2.3000699999999998</v>
      </c>
      <c r="F293">
        <v>10</v>
      </c>
    </row>
    <row r="294" spans="1:6">
      <c r="A294" t="s">
        <v>0</v>
      </c>
      <c r="B294">
        <v>25</v>
      </c>
      <c r="C294">
        <v>1</v>
      </c>
      <c r="D294">
        <v>28.514099999999999</v>
      </c>
      <c r="E294">
        <v>2.2660200000000001</v>
      </c>
      <c r="F294">
        <v>10</v>
      </c>
    </row>
    <row r="295" spans="1:6">
      <c r="A295" t="s">
        <v>0</v>
      </c>
      <c r="B295">
        <v>25</v>
      </c>
      <c r="C295">
        <v>1</v>
      </c>
      <c r="D295">
        <v>28.546240000000001</v>
      </c>
      <c r="E295">
        <v>2.2626300000000001</v>
      </c>
      <c r="F295">
        <v>10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2.3068</v>
      </c>
      <c r="F296">
        <v>10</v>
      </c>
    </row>
    <row r="297" spans="1:6">
      <c r="A297" t="s">
        <v>0</v>
      </c>
      <c r="B297">
        <v>25</v>
      </c>
      <c r="C297">
        <v>1</v>
      </c>
      <c r="D297">
        <v>28.50442</v>
      </c>
      <c r="E297">
        <v>2.27332</v>
      </c>
      <c r="F297">
        <v>10</v>
      </c>
    </row>
    <row r="298" spans="1:6">
      <c r="A298" t="s">
        <v>0</v>
      </c>
      <c r="B298">
        <v>25</v>
      </c>
      <c r="C298">
        <v>1</v>
      </c>
      <c r="D298">
        <v>28.546240000000001</v>
      </c>
      <c r="E298">
        <v>2.2564199999999999</v>
      </c>
      <c r="F298">
        <v>10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2.2852100000000002</v>
      </c>
      <c r="F299">
        <v>10</v>
      </c>
    </row>
    <row r="300" spans="1:6">
      <c r="A300" t="s">
        <v>0</v>
      </c>
      <c r="B300">
        <v>25</v>
      </c>
      <c r="C300">
        <v>1</v>
      </c>
      <c r="D300">
        <v>28.504100000000001</v>
      </c>
      <c r="E300">
        <v>2.24017</v>
      </c>
      <c r="F300">
        <v>10</v>
      </c>
    </row>
    <row r="301" spans="1:6">
      <c r="A301" t="s">
        <v>0</v>
      </c>
      <c r="B301">
        <v>50</v>
      </c>
      <c r="C301">
        <v>0.4</v>
      </c>
      <c r="D301">
        <v>56.381340000000002</v>
      </c>
      <c r="E301">
        <v>3.4187500000000002</v>
      </c>
      <c r="F301">
        <v>5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3.42292</v>
      </c>
      <c r="F302">
        <v>5</v>
      </c>
    </row>
    <row r="303" spans="1:6">
      <c r="A303" t="s">
        <v>0</v>
      </c>
      <c r="B303">
        <v>50</v>
      </c>
      <c r="C303">
        <v>0.4</v>
      </c>
      <c r="D303">
        <v>56.85134</v>
      </c>
      <c r="E303">
        <v>3.4249499999999999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3.4182899999999998</v>
      </c>
      <c r="F304">
        <v>5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3.4226000000000001</v>
      </c>
      <c r="F305">
        <v>5</v>
      </c>
    </row>
    <row r="306" spans="1:6">
      <c r="A306" t="s">
        <v>0</v>
      </c>
      <c r="B306">
        <v>50</v>
      </c>
      <c r="C306">
        <v>0.4</v>
      </c>
      <c r="D306">
        <v>56.537759999999999</v>
      </c>
      <c r="E306">
        <v>3.3754200000000001</v>
      </c>
      <c r="F306">
        <v>5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3.4341200000000001</v>
      </c>
      <c r="F307">
        <v>5</v>
      </c>
    </row>
    <row r="308" spans="1:6">
      <c r="A308" t="s">
        <v>0</v>
      </c>
      <c r="B308">
        <v>50</v>
      </c>
      <c r="C308">
        <v>0.4</v>
      </c>
      <c r="D308">
        <v>56.821339999999999</v>
      </c>
      <c r="E308">
        <v>3.4141900000000001</v>
      </c>
      <c r="F308">
        <v>5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3.4121100000000002</v>
      </c>
      <c r="F309">
        <v>5</v>
      </c>
    </row>
    <row r="310" spans="1:6">
      <c r="A310" t="s">
        <v>0</v>
      </c>
      <c r="B310">
        <v>50</v>
      </c>
      <c r="C310">
        <v>0.4</v>
      </c>
      <c r="D310">
        <v>56.841340000000002</v>
      </c>
      <c r="E310">
        <v>3.4099599999999999</v>
      </c>
      <c r="F310">
        <v>5</v>
      </c>
    </row>
    <row r="311" spans="1:6">
      <c r="A311" t="s">
        <v>0</v>
      </c>
      <c r="B311">
        <v>50</v>
      </c>
      <c r="C311">
        <v>0.7</v>
      </c>
      <c r="D311">
        <v>53.324979999999996</v>
      </c>
      <c r="E311">
        <v>6.61714</v>
      </c>
      <c r="F311">
        <v>11</v>
      </c>
    </row>
    <row r="312" spans="1:6">
      <c r="A312" t="s">
        <v>0</v>
      </c>
      <c r="B312">
        <v>50</v>
      </c>
      <c r="C312">
        <v>0.7</v>
      </c>
      <c r="D312">
        <v>53.964979999999997</v>
      </c>
      <c r="E312">
        <v>6.65829</v>
      </c>
      <c r="F312">
        <v>11</v>
      </c>
    </row>
    <row r="313" spans="1:6">
      <c r="A313" t="s">
        <v>0</v>
      </c>
      <c r="B313">
        <v>50</v>
      </c>
      <c r="C313">
        <v>0.7</v>
      </c>
      <c r="D313">
        <v>54.406190000000002</v>
      </c>
      <c r="E313">
        <v>6.6555600000000004</v>
      </c>
      <c r="F313">
        <v>11</v>
      </c>
    </row>
    <row r="314" spans="1:6">
      <c r="A314" t="s">
        <v>0</v>
      </c>
      <c r="B314">
        <v>50</v>
      </c>
      <c r="C314">
        <v>0.7</v>
      </c>
      <c r="D314">
        <v>53.582749999999997</v>
      </c>
      <c r="E314">
        <v>6.6522800000000002</v>
      </c>
      <c r="F314">
        <v>11</v>
      </c>
    </row>
    <row r="315" spans="1:6">
      <c r="A315" t="s">
        <v>0</v>
      </c>
      <c r="B315">
        <v>50</v>
      </c>
      <c r="C315">
        <v>0.7</v>
      </c>
      <c r="D315">
        <v>53.614980000000003</v>
      </c>
      <c r="E315">
        <v>6.6367900000000004</v>
      </c>
      <c r="F315">
        <v>11</v>
      </c>
    </row>
    <row r="316" spans="1:6">
      <c r="A316" t="s">
        <v>0</v>
      </c>
      <c r="B316">
        <v>50</v>
      </c>
      <c r="C316">
        <v>0.7</v>
      </c>
      <c r="D316">
        <v>53.724980000000002</v>
      </c>
      <c r="E316">
        <v>6.6310099999999998</v>
      </c>
      <c r="F316">
        <v>11</v>
      </c>
    </row>
    <row r="317" spans="1:6">
      <c r="A317" t="s">
        <v>0</v>
      </c>
      <c r="B317">
        <v>50</v>
      </c>
      <c r="C317">
        <v>0.7</v>
      </c>
      <c r="D317">
        <v>53.48498</v>
      </c>
      <c r="E317">
        <v>6.5933000000000002</v>
      </c>
      <c r="F317">
        <v>11</v>
      </c>
    </row>
    <row r="318" spans="1:6">
      <c r="A318" t="s">
        <v>0</v>
      </c>
      <c r="B318">
        <v>50</v>
      </c>
      <c r="C318">
        <v>0.7</v>
      </c>
      <c r="D318">
        <v>53.5184</v>
      </c>
      <c r="E318">
        <v>6.6887600000000003</v>
      </c>
      <c r="F318">
        <v>11</v>
      </c>
    </row>
    <row r="319" spans="1:6">
      <c r="A319" t="s">
        <v>0</v>
      </c>
      <c r="B319">
        <v>50</v>
      </c>
      <c r="C319">
        <v>0.7</v>
      </c>
      <c r="D319">
        <v>55.83466</v>
      </c>
      <c r="E319">
        <v>6.6867900000000002</v>
      </c>
      <c r="F319">
        <v>11</v>
      </c>
    </row>
    <row r="320" spans="1:6">
      <c r="A320" t="s">
        <v>0</v>
      </c>
      <c r="B320">
        <v>50</v>
      </c>
      <c r="C320">
        <v>0.7</v>
      </c>
      <c r="D320">
        <v>53.994979999999998</v>
      </c>
      <c r="E320">
        <v>6.6310900000000004</v>
      </c>
      <c r="F320">
        <v>11</v>
      </c>
    </row>
    <row r="321" spans="1:6">
      <c r="A321" t="s">
        <v>0</v>
      </c>
      <c r="B321">
        <v>50</v>
      </c>
      <c r="C321">
        <v>1</v>
      </c>
      <c r="D321">
        <v>53.463990000000003</v>
      </c>
      <c r="E321">
        <v>9.6636299999999995</v>
      </c>
      <c r="F321">
        <v>16</v>
      </c>
    </row>
    <row r="322" spans="1:6">
      <c r="A322" t="s">
        <v>0</v>
      </c>
      <c r="B322">
        <v>50</v>
      </c>
      <c r="C322">
        <v>1</v>
      </c>
      <c r="D322">
        <v>53.27749</v>
      </c>
      <c r="E322">
        <v>9.577</v>
      </c>
      <c r="F322">
        <v>16</v>
      </c>
    </row>
    <row r="323" spans="1:6">
      <c r="A323" t="s">
        <v>0</v>
      </c>
      <c r="B323">
        <v>50</v>
      </c>
      <c r="C323">
        <v>1</v>
      </c>
      <c r="D323">
        <v>53.567489999999999</v>
      </c>
      <c r="E323">
        <v>9.6472599999999993</v>
      </c>
      <c r="F323">
        <v>16</v>
      </c>
    </row>
    <row r="324" spans="1:6">
      <c r="A324" t="s">
        <v>0</v>
      </c>
      <c r="B324">
        <v>50</v>
      </c>
      <c r="C324">
        <v>1</v>
      </c>
      <c r="D324">
        <v>53.52749</v>
      </c>
      <c r="E324">
        <v>9.5874199999999998</v>
      </c>
      <c r="F324">
        <v>16</v>
      </c>
    </row>
    <row r="325" spans="1:6">
      <c r="A325" t="s">
        <v>0</v>
      </c>
      <c r="B325">
        <v>50</v>
      </c>
      <c r="C325">
        <v>1</v>
      </c>
      <c r="D325">
        <v>53.287489999999998</v>
      </c>
      <c r="E325">
        <v>9.5413899999999998</v>
      </c>
      <c r="F325">
        <v>16</v>
      </c>
    </row>
    <row r="326" spans="1:6">
      <c r="A326" t="s">
        <v>0</v>
      </c>
      <c r="B326">
        <v>50</v>
      </c>
      <c r="C326">
        <v>1</v>
      </c>
      <c r="D326">
        <v>53.467489999999998</v>
      </c>
      <c r="E326">
        <v>9.6034600000000001</v>
      </c>
      <c r="F326">
        <v>16</v>
      </c>
    </row>
    <row r="327" spans="1:6">
      <c r="A327" t="s">
        <v>0</v>
      </c>
      <c r="B327">
        <v>50</v>
      </c>
      <c r="C327">
        <v>1</v>
      </c>
      <c r="D327">
        <v>53.437489999999997</v>
      </c>
      <c r="E327">
        <v>9.6263900000000007</v>
      </c>
      <c r="F327">
        <v>16</v>
      </c>
    </row>
    <row r="328" spans="1:6">
      <c r="A328" t="s">
        <v>0</v>
      </c>
      <c r="B328">
        <v>50</v>
      </c>
      <c r="C328">
        <v>1</v>
      </c>
      <c r="D328">
        <v>53.417490000000001</v>
      </c>
      <c r="E328">
        <v>9.5550899999999999</v>
      </c>
      <c r="F328">
        <v>16</v>
      </c>
    </row>
    <row r="329" spans="1:6">
      <c r="A329" t="s">
        <v>0</v>
      </c>
      <c r="B329">
        <v>50</v>
      </c>
      <c r="C329">
        <v>1</v>
      </c>
      <c r="D329">
        <v>53.407490000000003</v>
      </c>
      <c r="E329">
        <v>9.5122300000000006</v>
      </c>
      <c r="F329">
        <v>16</v>
      </c>
    </row>
    <row r="330" spans="1:6">
      <c r="A330" t="s">
        <v>0</v>
      </c>
      <c r="B330">
        <v>50</v>
      </c>
      <c r="C330">
        <v>1</v>
      </c>
      <c r="D330">
        <v>53.497489999999999</v>
      </c>
      <c r="E330">
        <v>9.4924300000000006</v>
      </c>
      <c r="F330">
        <v>16</v>
      </c>
    </row>
    <row r="331" spans="1:6">
      <c r="A331" t="s">
        <v>0</v>
      </c>
      <c r="B331">
        <v>100</v>
      </c>
      <c r="C331">
        <v>0.4</v>
      </c>
      <c r="D331">
        <v>148.33162999999999</v>
      </c>
      <c r="E331">
        <v>11.33114</v>
      </c>
      <c r="F331">
        <v>5</v>
      </c>
    </row>
    <row r="332" spans="1:6">
      <c r="A332" t="s">
        <v>0</v>
      </c>
      <c r="B332">
        <v>100</v>
      </c>
      <c r="C332">
        <v>0.4</v>
      </c>
      <c r="D332">
        <v>148.26830000000001</v>
      </c>
      <c r="E332">
        <v>11.308719999999999</v>
      </c>
      <c r="F332">
        <v>5</v>
      </c>
    </row>
    <row r="333" spans="1:6">
      <c r="A333" t="s">
        <v>0</v>
      </c>
      <c r="B333">
        <v>100</v>
      </c>
      <c r="C333">
        <v>0.4</v>
      </c>
      <c r="D333">
        <v>148.23079999999999</v>
      </c>
      <c r="E333">
        <v>11.21447</v>
      </c>
      <c r="F333">
        <v>5</v>
      </c>
    </row>
    <row r="334" spans="1:6">
      <c r="A334" t="s">
        <v>0</v>
      </c>
      <c r="B334">
        <v>100</v>
      </c>
      <c r="C334">
        <v>0.4</v>
      </c>
      <c r="D334">
        <v>148.19747000000001</v>
      </c>
      <c r="E334">
        <v>11.2257</v>
      </c>
      <c r="F334">
        <v>5</v>
      </c>
    </row>
    <row r="335" spans="1:6">
      <c r="A335" t="s">
        <v>0</v>
      </c>
      <c r="B335">
        <v>100</v>
      </c>
      <c r="C335">
        <v>0.4</v>
      </c>
      <c r="D335">
        <v>148.26163</v>
      </c>
      <c r="E335">
        <v>11.23489</v>
      </c>
      <c r="F335">
        <v>5</v>
      </c>
    </row>
    <row r="336" spans="1:6">
      <c r="A336" t="s">
        <v>0</v>
      </c>
      <c r="B336">
        <v>100</v>
      </c>
      <c r="C336">
        <v>0.4</v>
      </c>
      <c r="D336">
        <v>148.22747000000001</v>
      </c>
      <c r="E336">
        <v>11.29407</v>
      </c>
      <c r="F336">
        <v>5</v>
      </c>
    </row>
    <row r="337" spans="1:6">
      <c r="A337" t="s">
        <v>0</v>
      </c>
      <c r="B337">
        <v>100</v>
      </c>
      <c r="C337">
        <v>0.4</v>
      </c>
      <c r="D337">
        <v>148.19829999999999</v>
      </c>
      <c r="E337">
        <v>11.27819</v>
      </c>
      <c r="F337">
        <v>5</v>
      </c>
    </row>
    <row r="338" spans="1:6">
      <c r="A338" t="s">
        <v>0</v>
      </c>
      <c r="B338">
        <v>100</v>
      </c>
      <c r="C338">
        <v>0.4</v>
      </c>
      <c r="D338">
        <v>148.26079999999999</v>
      </c>
      <c r="E338">
        <v>11.239739999999999</v>
      </c>
      <c r="F338">
        <v>5</v>
      </c>
    </row>
    <row r="339" spans="1:6">
      <c r="A339" t="s">
        <v>0</v>
      </c>
      <c r="B339">
        <v>100</v>
      </c>
      <c r="C339">
        <v>0.4</v>
      </c>
      <c r="D339">
        <v>148.2183</v>
      </c>
      <c r="E339">
        <v>11.246779999999999</v>
      </c>
      <c r="F339">
        <v>5</v>
      </c>
    </row>
    <row r="340" spans="1:6">
      <c r="A340" t="s">
        <v>0</v>
      </c>
      <c r="B340">
        <v>100</v>
      </c>
      <c r="C340">
        <v>0.4</v>
      </c>
      <c r="D340">
        <v>148.23414</v>
      </c>
      <c r="E340">
        <v>11.298920000000001</v>
      </c>
      <c r="F340">
        <v>5</v>
      </c>
    </row>
    <row r="341" spans="1:6">
      <c r="A341" t="s">
        <v>0</v>
      </c>
      <c r="B341">
        <v>100</v>
      </c>
      <c r="C341">
        <v>0.7</v>
      </c>
      <c r="D341">
        <v>107.83919</v>
      </c>
      <c r="E341">
        <v>18.939699999999998</v>
      </c>
      <c r="F341">
        <v>9</v>
      </c>
    </row>
    <row r="342" spans="1:6">
      <c r="A342" t="s">
        <v>0</v>
      </c>
      <c r="B342">
        <v>100</v>
      </c>
      <c r="C342">
        <v>0.7</v>
      </c>
      <c r="D342">
        <v>107.82109</v>
      </c>
      <c r="E342">
        <v>18.953220000000002</v>
      </c>
      <c r="F342">
        <v>9</v>
      </c>
    </row>
    <row r="343" spans="1:6">
      <c r="A343" t="s">
        <v>0</v>
      </c>
      <c r="B343">
        <v>100</v>
      </c>
      <c r="C343">
        <v>0.7</v>
      </c>
      <c r="D343">
        <v>107.76918999999999</v>
      </c>
      <c r="E343">
        <v>18.92906</v>
      </c>
      <c r="F343">
        <v>9</v>
      </c>
    </row>
    <row r="344" spans="1:6">
      <c r="A344" t="s">
        <v>0</v>
      </c>
      <c r="B344">
        <v>100</v>
      </c>
      <c r="C344">
        <v>0.7</v>
      </c>
      <c r="D344">
        <v>107.76419</v>
      </c>
      <c r="E344">
        <v>18.85425</v>
      </c>
      <c r="F344">
        <v>9</v>
      </c>
    </row>
    <row r="345" spans="1:6">
      <c r="A345" t="s">
        <v>0</v>
      </c>
      <c r="B345">
        <v>100</v>
      </c>
      <c r="C345">
        <v>0.7</v>
      </c>
      <c r="D345">
        <v>107.82747000000001</v>
      </c>
      <c r="E345">
        <v>18.857659999999999</v>
      </c>
      <c r="F345">
        <v>9</v>
      </c>
    </row>
    <row r="346" spans="1:6">
      <c r="A346" t="s">
        <v>0</v>
      </c>
      <c r="B346">
        <v>100</v>
      </c>
      <c r="C346">
        <v>0.7</v>
      </c>
      <c r="D346">
        <v>107.7967</v>
      </c>
      <c r="E346">
        <v>18.89209</v>
      </c>
      <c r="F346">
        <v>9</v>
      </c>
    </row>
    <row r="347" spans="1:6">
      <c r="A347" t="s">
        <v>0</v>
      </c>
      <c r="B347">
        <v>100</v>
      </c>
      <c r="C347">
        <v>0.7</v>
      </c>
      <c r="D347">
        <v>107.81108999999999</v>
      </c>
      <c r="E347">
        <v>18.991209999999999</v>
      </c>
      <c r="F347">
        <v>9</v>
      </c>
    </row>
    <row r="348" spans="1:6">
      <c r="A348" t="s">
        <v>0</v>
      </c>
      <c r="B348">
        <v>100</v>
      </c>
      <c r="C348">
        <v>0.7</v>
      </c>
      <c r="D348">
        <v>107.79086</v>
      </c>
      <c r="E348">
        <v>18.902339999999999</v>
      </c>
      <c r="F348">
        <v>9</v>
      </c>
    </row>
    <row r="349" spans="1:6">
      <c r="A349" t="s">
        <v>0</v>
      </c>
      <c r="B349">
        <v>100</v>
      </c>
      <c r="C349">
        <v>0.7</v>
      </c>
      <c r="D349">
        <v>107.79919</v>
      </c>
      <c r="E349">
        <v>18.9754</v>
      </c>
      <c r="F349">
        <v>9</v>
      </c>
    </row>
    <row r="350" spans="1:6">
      <c r="A350" t="s">
        <v>0</v>
      </c>
      <c r="B350">
        <v>100</v>
      </c>
      <c r="C350">
        <v>0.7</v>
      </c>
      <c r="D350">
        <v>107.79086</v>
      </c>
      <c r="E350">
        <v>18.879549999999998</v>
      </c>
      <c r="F350">
        <v>9</v>
      </c>
    </row>
    <row r="351" spans="1:6">
      <c r="A351" t="s">
        <v>0</v>
      </c>
      <c r="B351">
        <v>100</v>
      </c>
      <c r="C351">
        <v>1</v>
      </c>
      <c r="D351">
        <v>103.92837</v>
      </c>
      <c r="E351">
        <v>26.551690000000001</v>
      </c>
      <c r="F351">
        <v>13</v>
      </c>
    </row>
    <row r="352" spans="1:6">
      <c r="A352" t="s">
        <v>0</v>
      </c>
      <c r="B352">
        <v>100</v>
      </c>
      <c r="C352">
        <v>1</v>
      </c>
      <c r="D352">
        <v>103.94253</v>
      </c>
      <c r="E352">
        <v>24.482749999999999</v>
      </c>
      <c r="F352">
        <v>12</v>
      </c>
    </row>
    <row r="353" spans="1:6">
      <c r="A353" t="s">
        <v>0</v>
      </c>
      <c r="B353">
        <v>100</v>
      </c>
      <c r="C353">
        <v>1</v>
      </c>
      <c r="D353">
        <v>103.97496</v>
      </c>
      <c r="E353">
        <v>24.541309999999999</v>
      </c>
      <c r="F353">
        <v>12</v>
      </c>
    </row>
    <row r="354" spans="1:6">
      <c r="A354" t="s">
        <v>0</v>
      </c>
      <c r="B354">
        <v>100</v>
      </c>
      <c r="C354">
        <v>1</v>
      </c>
      <c r="D354">
        <v>103.90586</v>
      </c>
      <c r="E354">
        <v>24.534839999999999</v>
      </c>
      <c r="F354">
        <v>12</v>
      </c>
    </row>
    <row r="355" spans="1:6">
      <c r="A355" t="s">
        <v>0</v>
      </c>
      <c r="B355">
        <v>100</v>
      </c>
      <c r="C355">
        <v>1</v>
      </c>
      <c r="D355">
        <v>103.94025000000001</v>
      </c>
      <c r="E355">
        <v>26.68553</v>
      </c>
      <c r="F355">
        <v>13</v>
      </c>
    </row>
    <row r="356" spans="1:6">
      <c r="A356" t="s">
        <v>0</v>
      </c>
      <c r="B356">
        <v>100</v>
      </c>
      <c r="C356">
        <v>1</v>
      </c>
      <c r="D356">
        <v>103.95753000000001</v>
      </c>
      <c r="E356">
        <v>24.568770000000001</v>
      </c>
      <c r="F356">
        <v>12</v>
      </c>
    </row>
    <row r="357" spans="1:6">
      <c r="A357" t="s">
        <v>0</v>
      </c>
      <c r="B357">
        <v>100</v>
      </c>
      <c r="C357">
        <v>1</v>
      </c>
      <c r="D357">
        <v>103.92919000000001</v>
      </c>
      <c r="E357">
        <v>24.4908</v>
      </c>
      <c r="F357">
        <v>12</v>
      </c>
    </row>
    <row r="358" spans="1:6">
      <c r="A358" t="s">
        <v>0</v>
      </c>
      <c r="B358">
        <v>100</v>
      </c>
      <c r="C358">
        <v>1</v>
      </c>
      <c r="D358">
        <v>104.0008</v>
      </c>
      <c r="E358">
        <v>24.506499999999999</v>
      </c>
      <c r="F358">
        <v>12</v>
      </c>
    </row>
    <row r="359" spans="1:6">
      <c r="A359" t="s">
        <v>0</v>
      </c>
      <c r="B359">
        <v>100</v>
      </c>
      <c r="C359">
        <v>1</v>
      </c>
      <c r="D359">
        <v>103.95086000000001</v>
      </c>
      <c r="E359">
        <v>24.59619</v>
      </c>
      <c r="F359">
        <v>12</v>
      </c>
    </row>
    <row r="360" spans="1:6">
      <c r="A360" t="s">
        <v>0</v>
      </c>
      <c r="B360">
        <v>100</v>
      </c>
      <c r="C360">
        <v>1</v>
      </c>
      <c r="D360">
        <v>103.9367</v>
      </c>
      <c r="E360">
        <v>26.650089999999999</v>
      </c>
      <c r="F360">
        <v>13</v>
      </c>
    </row>
    <row r="361" spans="1:6">
      <c r="A361" t="s">
        <v>0</v>
      </c>
      <c r="B361">
        <v>100</v>
      </c>
      <c r="C361">
        <v>1</v>
      </c>
      <c r="D361">
        <v>103.79919</v>
      </c>
      <c r="E361">
        <v>26.48264</v>
      </c>
      <c r="F361"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1.89124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1.86039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1.80911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1.8410899999999999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1.8528100000000001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1.8012699999999999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1.8279000000000001</v>
      </c>
      <c r="F7">
        <v>0</v>
      </c>
      <c r="H7" t="s">
        <v>80</v>
      </c>
      <c r="I7">
        <v>50</v>
      </c>
      <c r="J7">
        <v>1</v>
      </c>
      <c r="L7">
        <f t="shared" ca="1" si="2"/>
        <v>182.52003999999999</v>
      </c>
      <c r="M7">
        <f t="shared" ca="1" si="0"/>
        <v>182.51284999999999</v>
      </c>
      <c r="N7">
        <f t="shared" ca="1" si="0"/>
        <v>182.51284999999999</v>
      </c>
      <c r="O7">
        <f t="shared" ca="1" si="0"/>
        <v>182.34583000000001</v>
      </c>
      <c r="P7">
        <f t="shared" ca="1" si="0"/>
        <v>182.51284999999999</v>
      </c>
      <c r="Q7">
        <f t="shared" ca="1" si="0"/>
        <v>182.34583000000001</v>
      </c>
      <c r="R7">
        <f t="shared" ca="1" si="0"/>
        <v>182.37101999999999</v>
      </c>
      <c r="S7">
        <f t="shared" ca="1" si="0"/>
        <v>182.34583000000001</v>
      </c>
      <c r="T7">
        <f t="shared" ca="1" si="0"/>
        <v>181.84193999999999</v>
      </c>
      <c r="U7">
        <f t="shared" ca="1" si="0"/>
        <v>182.00667000000001</v>
      </c>
      <c r="W7">
        <f ca="1">总!E7</f>
        <v>180.05338</v>
      </c>
      <c r="Y7">
        <f t="shared" ca="1" si="3"/>
        <v>1.3699603972999509E-2</v>
      </c>
      <c r="Z7">
        <f t="shared" ca="1" si="1"/>
        <v>1.365967137079005E-2</v>
      </c>
      <c r="AA7">
        <f t="shared" ca="1" si="1"/>
        <v>1.365967137079005E-2</v>
      </c>
      <c r="AB7">
        <f t="shared" ca="1" si="1"/>
        <v>1.2732057570927035E-2</v>
      </c>
      <c r="AC7">
        <f t="shared" ca="1" si="1"/>
        <v>1.365967137079005E-2</v>
      </c>
      <c r="AD7">
        <f t="shared" ca="1" si="1"/>
        <v>1.2732057570927035E-2</v>
      </c>
      <c r="AE7">
        <f t="shared" ca="1" si="1"/>
        <v>1.2871960526372695E-2</v>
      </c>
      <c r="AF7">
        <f t="shared" ca="1" si="1"/>
        <v>1.2732057570927035E-2</v>
      </c>
      <c r="AG7">
        <f t="shared" ca="1" si="1"/>
        <v>9.9334986102454156E-3</v>
      </c>
      <c r="AH7">
        <f t="shared" ca="1" si="1"/>
        <v>1.0848393959613586E-2</v>
      </c>
      <c r="AJ7">
        <f t="shared" ca="1" si="4"/>
        <v>0.12652864389438245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1.8309299999999999</v>
      </c>
      <c r="F8">
        <v>0</v>
      </c>
      <c r="H8" t="s">
        <v>80</v>
      </c>
      <c r="I8">
        <v>100</v>
      </c>
      <c r="J8">
        <v>0.4</v>
      </c>
      <c r="L8">
        <f t="shared" ca="1" si="2"/>
        <v>282.93063999999998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284.52557000000002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6.2043065448734176E-4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6.2611047909604898E-3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6.8815354454478317E-3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1.8626400000000001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260.24633999999998</v>
      </c>
      <c r="M9">
        <f t="shared" ca="1" si="0"/>
        <v>261.60942999999997</v>
      </c>
      <c r="N9">
        <f t="shared" ca="1" si="0"/>
        <v>257.96494000000001</v>
      </c>
      <c r="O9">
        <f t="shared" ca="1" si="0"/>
        <v>262.18732</v>
      </c>
      <c r="P9">
        <f t="shared" ca="1" si="0"/>
        <v>261.28498000000002</v>
      </c>
      <c r="Q9">
        <f t="shared" ca="1" si="0"/>
        <v>260.04185000000001</v>
      </c>
      <c r="R9">
        <f t="shared" ca="1" si="0"/>
        <v>260.17701</v>
      </c>
      <c r="S9">
        <f t="shared" ca="1" si="0"/>
        <v>260.74831</v>
      </c>
      <c r="T9">
        <f t="shared" ca="1" si="0"/>
        <v>262.68626</v>
      </c>
      <c r="U9">
        <f t="shared" ca="1" si="0"/>
        <v>261.24873000000002</v>
      </c>
      <c r="W9">
        <f ca="1">总!E9</f>
        <v>255.98328000000001</v>
      </c>
      <c r="Y9">
        <f t="shared" ca="1" si="3"/>
        <v>1.6653665817548582E-2</v>
      </c>
      <c r="Z9">
        <f t="shared" ca="1" si="1"/>
        <v>2.1978583913761739E-2</v>
      </c>
      <c r="AA9">
        <f t="shared" ca="1" si="1"/>
        <v>7.7413649829004656E-3</v>
      </c>
      <c r="AB9">
        <f t="shared" ca="1" si="1"/>
        <v>2.4236114171206774E-2</v>
      </c>
      <c r="AC9">
        <f t="shared" ca="1" si="1"/>
        <v>2.071111831991531E-2</v>
      </c>
      <c r="AD9">
        <f t="shared" ca="1" si="1"/>
        <v>1.5854824580730439E-2</v>
      </c>
      <c r="AE9">
        <f t="shared" ca="1" si="1"/>
        <v>1.6382827815941681E-2</v>
      </c>
      <c r="AF9">
        <f t="shared" ca="1" si="1"/>
        <v>1.8614614204490215E-2</v>
      </c>
      <c r="AG9">
        <f t="shared" ca="1" si="1"/>
        <v>2.6185225847563155E-2</v>
      </c>
      <c r="AH9">
        <f t="shared" ca="1" si="1"/>
        <v>2.0569507508459206E-2</v>
      </c>
      <c r="AJ9">
        <f t="shared" ca="1" si="4"/>
        <v>0.18892784716251756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1.8496900000000001</v>
      </c>
      <c r="F10">
        <v>0</v>
      </c>
      <c r="H10" t="s">
        <v>80</v>
      </c>
      <c r="I10">
        <v>100</v>
      </c>
      <c r="J10">
        <v>1</v>
      </c>
      <c r="L10">
        <f t="shared" ca="1" si="2"/>
        <v>243.68303</v>
      </c>
      <c r="M10">
        <f t="shared" ca="1" si="0"/>
        <v>242.42823000000001</v>
      </c>
      <c r="N10">
        <f t="shared" ca="1" si="0"/>
        <v>243.93</v>
      </c>
      <c r="O10">
        <f t="shared" ca="1" si="0"/>
        <v>241.89304000000001</v>
      </c>
      <c r="P10">
        <f t="shared" ca="1" si="0"/>
        <v>243.73891</v>
      </c>
      <c r="Q10">
        <f t="shared" ca="1" si="0"/>
        <v>242.48338000000001</v>
      </c>
      <c r="R10">
        <f t="shared" ca="1" si="0"/>
        <v>243.11667</v>
      </c>
      <c r="S10">
        <f t="shared" ca="1" si="0"/>
        <v>243.00333000000001</v>
      </c>
      <c r="T10">
        <f t="shared" ca="1" si="0"/>
        <v>243.76666</v>
      </c>
      <c r="U10">
        <f t="shared" ca="1" si="0"/>
        <v>242.89479</v>
      </c>
      <c r="W10">
        <f ca="1">总!E10</f>
        <v>240.5599</v>
      </c>
      <c r="Y10">
        <f t="shared" ca="1" si="3"/>
        <v>1.2982753983519295E-2</v>
      </c>
      <c r="Z10">
        <f t="shared" ca="1" si="1"/>
        <v>7.7665895271822718E-3</v>
      </c>
      <c r="AA10">
        <f t="shared" ca="1" si="1"/>
        <v>1.4009400569255341E-2</v>
      </c>
      <c r="AB10">
        <f t="shared" ca="1" si="1"/>
        <v>5.541821392509784E-3</v>
      </c>
      <c r="AC10">
        <f t="shared" ca="1" si="1"/>
        <v>1.3215045400334824E-2</v>
      </c>
      <c r="AD10">
        <f t="shared" ca="1" si="1"/>
        <v>7.9958463567702358E-3</v>
      </c>
      <c r="AE10">
        <f t="shared" ca="1" si="1"/>
        <v>1.0628413131199341E-2</v>
      </c>
      <c r="AF10">
        <f t="shared" ca="1" si="1"/>
        <v>1.0157262286856648E-2</v>
      </c>
      <c r="AG10">
        <f t="shared" ca="1" si="1"/>
        <v>1.3330401284669651E-2</v>
      </c>
      <c r="AH10">
        <f t="shared" ca="1" si="1"/>
        <v>9.706064892777231E-3</v>
      </c>
      <c r="AJ10">
        <f t="shared" ca="1" si="4"/>
        <v>0.10533359882507463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2.5493700000000001</v>
      </c>
      <c r="F11">
        <v>8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2.2860499999999999</v>
      </c>
      <c r="F12">
        <v>7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2.29772</v>
      </c>
      <c r="F13">
        <v>7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2.54745</v>
      </c>
      <c r="F14">
        <v>8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4349.8556200000003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4.2011449808777759E-4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3.3317855438849166E-3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2.30307</v>
      </c>
      <c r="F15">
        <v>7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2.2851300000000001</v>
      </c>
      <c r="F16">
        <v>7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2.5416799999999999</v>
      </c>
      <c r="F17">
        <v>8</v>
      </c>
      <c r="H17" t="s">
        <v>27</v>
      </c>
      <c r="I17">
        <v>100</v>
      </c>
      <c r="J17">
        <v>0.4</v>
      </c>
      <c r="L17">
        <f t="shared" ca="1" si="2"/>
        <v>42987.239229999999</v>
      </c>
      <c r="M17">
        <f t="shared" ca="1" si="0"/>
        <v>42987.202149999997</v>
      </c>
      <c r="N17">
        <f t="shared" ca="1" si="0"/>
        <v>42987.202149999997</v>
      </c>
      <c r="O17">
        <f t="shared" ca="1" si="0"/>
        <v>42987.115819999999</v>
      </c>
      <c r="P17">
        <f t="shared" ca="1" si="0"/>
        <v>42987.112560000001</v>
      </c>
      <c r="Q17">
        <f t="shared" ca="1" si="0"/>
        <v>42986.942150000003</v>
      </c>
      <c r="R17">
        <f t="shared" ca="1" si="0"/>
        <v>42986.882250000002</v>
      </c>
      <c r="S17">
        <f t="shared" ca="1" si="0"/>
        <v>42987.141960000001</v>
      </c>
      <c r="T17">
        <f t="shared" ca="1" si="0"/>
        <v>42986.802479999998</v>
      </c>
      <c r="U17">
        <f t="shared" ca="1" si="0"/>
        <v>42987.304040000003</v>
      </c>
      <c r="W17">
        <f ca="1">总!E17</f>
        <v>42986.403050000001</v>
      </c>
      <c r="Y17">
        <f t="shared" ca="1" si="3"/>
        <v>1.9452197454758228E-5</v>
      </c>
      <c r="Z17">
        <f t="shared" ca="1" si="1"/>
        <v>1.8589599112702277E-5</v>
      </c>
      <c r="AA17">
        <f t="shared" ca="1" si="1"/>
        <v>1.8589599112702277E-5</v>
      </c>
      <c r="AB17">
        <f t="shared" ca="1" si="1"/>
        <v>1.6581289650339154E-5</v>
      </c>
      <c r="AC17">
        <f t="shared" ca="1" si="1"/>
        <v>1.6505451716332693E-5</v>
      </c>
      <c r="AD17">
        <f t="shared" ca="1" si="1"/>
        <v>1.254117492395729E-5</v>
      </c>
      <c r="AE17">
        <f t="shared" ca="1" si="1"/>
        <v>1.114771104351759E-5</v>
      </c>
      <c r="AF17">
        <f t="shared" ca="1" si="1"/>
        <v>1.7189388913060791E-5</v>
      </c>
      <c r="AG17">
        <f t="shared" ca="1" si="1"/>
        <v>9.2920079759421674E-6</v>
      </c>
      <c r="AH17">
        <f t="shared" ca="1" si="1"/>
        <v>2.0959883499764271E-5</v>
      </c>
      <c r="AJ17">
        <f t="shared" ca="1" si="4"/>
        <v>1.6084830340307673E-4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2.5423499999999999</v>
      </c>
      <c r="F18">
        <v>8</v>
      </c>
      <c r="H18" t="s">
        <v>27</v>
      </c>
      <c r="I18">
        <v>100</v>
      </c>
      <c r="J18">
        <v>0.7</v>
      </c>
      <c r="L18">
        <f t="shared" ca="1" si="2"/>
        <v>35677.378320000003</v>
      </c>
      <c r="M18">
        <f t="shared" ca="1" si="2"/>
        <v>35597.941169999998</v>
      </c>
      <c r="N18">
        <f t="shared" ca="1" si="2"/>
        <v>35975.715929999998</v>
      </c>
      <c r="O18">
        <f t="shared" ca="1" si="2"/>
        <v>35922.300260000004</v>
      </c>
      <c r="P18">
        <f t="shared" ca="1" si="2"/>
        <v>35659.41246</v>
      </c>
      <c r="Q18">
        <f t="shared" ca="1" si="2"/>
        <v>35746.177009999999</v>
      </c>
      <c r="R18">
        <f t="shared" ca="1" si="2"/>
        <v>35761.250650000002</v>
      </c>
      <c r="S18">
        <f t="shared" ca="1" si="2"/>
        <v>35933.031230000001</v>
      </c>
      <c r="T18">
        <f t="shared" ca="1" si="2"/>
        <v>35546.61</v>
      </c>
      <c r="U18">
        <f t="shared" ca="1" si="2"/>
        <v>35773.036829999997</v>
      </c>
      <c r="W18">
        <f ca="1">总!E18</f>
        <v>35527.867389999999</v>
      </c>
      <c r="Y18">
        <f t="shared" ca="1" si="3"/>
        <v>4.208272012467788E-3</v>
      </c>
      <c r="Z18">
        <f t="shared" ca="1" si="3"/>
        <v>1.972360998502331E-3</v>
      </c>
      <c r="AA18">
        <f t="shared" ca="1" si="3"/>
        <v>1.2605556508186433E-2</v>
      </c>
      <c r="AB18">
        <f t="shared" ca="1" si="3"/>
        <v>1.1102069979889221E-2</v>
      </c>
      <c r="AC18">
        <f t="shared" ca="1" si="3"/>
        <v>3.7025884091490954E-3</v>
      </c>
      <c r="AD18">
        <f t="shared" ca="1" si="3"/>
        <v>6.1447431562257921E-3</v>
      </c>
      <c r="AE18">
        <f t="shared" ca="1" si="3"/>
        <v>6.5690196779357645E-3</v>
      </c>
      <c r="AF18">
        <f t="shared" ca="1" si="3"/>
        <v>1.1404113721558255E-2</v>
      </c>
      <c r="AG18">
        <f t="shared" ca="1" si="3"/>
        <v>5.2754672252792231E-4</v>
      </c>
      <c r="AH18">
        <f t="shared" ca="1" si="3"/>
        <v>6.9007643298343736E-3</v>
      </c>
      <c r="AJ18">
        <f t="shared" ca="1" si="4"/>
        <v>6.5137035516276975E-2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2.2840699999999998</v>
      </c>
      <c r="F19">
        <v>7</v>
      </c>
      <c r="H19" t="s">
        <v>27</v>
      </c>
      <c r="I19">
        <v>100</v>
      </c>
      <c r="J19">
        <v>1</v>
      </c>
      <c r="L19">
        <f t="shared" ca="1" si="2"/>
        <v>35669.694770000002</v>
      </c>
      <c r="M19">
        <f t="shared" ca="1" si="2"/>
        <v>35669.694770000002</v>
      </c>
      <c r="N19">
        <f t="shared" ca="1" si="2"/>
        <v>35669.694770000002</v>
      </c>
      <c r="O19">
        <f t="shared" ca="1" si="2"/>
        <v>35669.694770000002</v>
      </c>
      <c r="P19">
        <f t="shared" ca="1" si="2"/>
        <v>35669.694770000002</v>
      </c>
      <c r="Q19">
        <f t="shared" ca="1" si="2"/>
        <v>35669.694770000002</v>
      </c>
      <c r="R19">
        <f t="shared" ca="1" si="2"/>
        <v>35669.694770000002</v>
      </c>
      <c r="S19">
        <f t="shared" ca="1" si="2"/>
        <v>35669.694770000002</v>
      </c>
      <c r="T19">
        <f t="shared" ca="1" si="2"/>
        <v>35593.112979999998</v>
      </c>
      <c r="U19">
        <f t="shared" ca="1" si="2"/>
        <v>35669.694770000002</v>
      </c>
      <c r="W19">
        <f ca="1">总!E19</f>
        <v>35450.177089999997</v>
      </c>
      <c r="Y19">
        <f t="shared" ca="1" si="3"/>
        <v>6.1922872611524238E-3</v>
      </c>
      <c r="Z19">
        <f t="shared" ca="1" si="3"/>
        <v>6.1922872611524238E-3</v>
      </c>
      <c r="AA19">
        <f t="shared" ca="1" si="3"/>
        <v>6.1922872611524238E-3</v>
      </c>
      <c r="AB19">
        <f t="shared" ca="1" si="3"/>
        <v>6.1922872611524238E-3</v>
      </c>
      <c r="AC19">
        <f t="shared" ca="1" si="3"/>
        <v>6.1922872611524238E-3</v>
      </c>
      <c r="AD19">
        <f t="shared" ca="1" si="3"/>
        <v>6.1922872611524238E-3</v>
      </c>
      <c r="AE19">
        <f t="shared" ca="1" si="3"/>
        <v>6.1922872611524238E-3</v>
      </c>
      <c r="AF19">
        <f t="shared" ca="1" si="3"/>
        <v>6.1922872611524238E-3</v>
      </c>
      <c r="AG19">
        <f t="shared" ca="1" si="3"/>
        <v>4.0320218891183165E-3</v>
      </c>
      <c r="AH19">
        <f t="shared" ca="1" si="3"/>
        <v>6.1922872611524238E-3</v>
      </c>
      <c r="AJ19">
        <f t="shared" ca="1" si="4"/>
        <v>5.9762607239490131E-2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2.3075999999999999</v>
      </c>
      <c r="F20">
        <v>7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2.8867699999999998</v>
      </c>
      <c r="F21">
        <v>9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675.38247999999999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t="shared" ca="1" si="3"/>
        <v>2.468291961652075E-5</v>
      </c>
      <c r="AH21">
        <f t="shared" ca="1" si="3"/>
        <v>0</v>
      </c>
      <c r="AJ21">
        <f t="shared" ca="1" si="4"/>
        <v>2.468291961652075E-5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2.8730600000000002</v>
      </c>
      <c r="F22">
        <v>9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2.8550800000000001</v>
      </c>
      <c r="F23">
        <v>9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2.9153199999999999</v>
      </c>
      <c r="F24">
        <v>9</v>
      </c>
      <c r="H24" t="s">
        <v>1</v>
      </c>
      <c r="I24">
        <v>50</v>
      </c>
      <c r="J24">
        <v>0.7</v>
      </c>
      <c r="L24">
        <f t="shared" ca="1" si="2"/>
        <v>1013.49375</v>
      </c>
      <c r="M24">
        <f t="shared" ca="1" si="2"/>
        <v>1010.13329</v>
      </c>
      <c r="N24">
        <f t="shared" ca="1" si="2"/>
        <v>1006.6760399999999</v>
      </c>
      <c r="O24">
        <f t="shared" ca="1" si="2"/>
        <v>1009.92103</v>
      </c>
      <c r="P24">
        <f t="shared" ca="1" si="2"/>
        <v>1013.06965</v>
      </c>
      <c r="Q24">
        <f t="shared" ca="1" si="2"/>
        <v>1004.66695</v>
      </c>
      <c r="R24">
        <f t="shared" ca="1" si="2"/>
        <v>1010.20499</v>
      </c>
      <c r="S24">
        <f t="shared" ca="1" si="2"/>
        <v>1008.95572</v>
      </c>
      <c r="T24">
        <f t="shared" ca="1" si="2"/>
        <v>1012.05983</v>
      </c>
      <c r="U24">
        <f t="shared" ca="1" si="2"/>
        <v>1010.46998</v>
      </c>
      <c r="W24">
        <f ca="1">总!E24</f>
        <v>1003.1772999999999</v>
      </c>
      <c r="Y24">
        <f t="shared" ca="1" si="3"/>
        <v>1.0283775360546966E-2</v>
      </c>
      <c r="Z24">
        <f t="shared" ca="1" si="3"/>
        <v>6.933958732917943E-3</v>
      </c>
      <c r="AA24">
        <f t="shared" ca="1" si="3"/>
        <v>3.4876586621328037E-3</v>
      </c>
      <c r="AB24">
        <f t="shared" ca="1" si="3"/>
        <v>6.7223710105880864E-3</v>
      </c>
      <c r="AC24">
        <f t="shared" ca="1" si="3"/>
        <v>9.8610185856479009E-3</v>
      </c>
      <c r="AD24">
        <f t="shared" ca="1" si="3"/>
        <v>1.4849319257922771E-3</v>
      </c>
      <c r="AE24">
        <f t="shared" ca="1" si="3"/>
        <v>7.0054316420437414E-3</v>
      </c>
      <c r="AF24">
        <f t="shared" ca="1" si="3"/>
        <v>5.760118375884399E-3</v>
      </c>
      <c r="AG24">
        <f t="shared" ca="1" si="3"/>
        <v>8.8543969246513941E-3</v>
      </c>
      <c r="AH24">
        <f t="shared" ca="1" si="3"/>
        <v>7.2695823559803625E-3</v>
      </c>
      <c r="AJ24">
        <f t="shared" ca="1" si="4"/>
        <v>6.7663243576185889E-2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2.90632</v>
      </c>
      <c r="F25">
        <v>9</v>
      </c>
      <c r="H25" t="s">
        <v>1</v>
      </c>
      <c r="I25">
        <v>50</v>
      </c>
      <c r="J25">
        <v>1</v>
      </c>
      <c r="L25">
        <f t="shared" ca="1" si="2"/>
        <v>999.07590000000005</v>
      </c>
      <c r="M25">
        <f t="shared" ca="1" si="2"/>
        <v>998.84266000000002</v>
      </c>
      <c r="N25">
        <f t="shared" ca="1" si="2"/>
        <v>1006.9043</v>
      </c>
      <c r="O25">
        <f t="shared" ca="1" si="2"/>
        <v>1006.8344499999999</v>
      </c>
      <c r="P25">
        <f t="shared" ca="1" si="2"/>
        <v>1004.54309</v>
      </c>
      <c r="Q25">
        <f t="shared" ca="1" si="2"/>
        <v>1007.71736</v>
      </c>
      <c r="R25">
        <f t="shared" ca="1" si="2"/>
        <v>1009.8546</v>
      </c>
      <c r="S25">
        <f t="shared" ca="1" si="2"/>
        <v>998.18615999999997</v>
      </c>
      <c r="T25">
        <f t="shared" ca="1" si="2"/>
        <v>1009.8546</v>
      </c>
      <c r="U25">
        <f t="shared" ca="1" si="2"/>
        <v>1009.62539</v>
      </c>
      <c r="W25">
        <f ca="1">总!E25</f>
        <v>993.28806999999995</v>
      </c>
      <c r="Y25">
        <f t="shared" ca="1" si="3"/>
        <v>5.8269400134848088E-3</v>
      </c>
      <c r="Z25">
        <f t="shared" ca="1" si="3"/>
        <v>5.5921239444666603E-3</v>
      </c>
      <c r="AA25">
        <f t="shared" ca="1" si="3"/>
        <v>1.370823873883846E-2</v>
      </c>
      <c r="AB25">
        <f t="shared" ca="1" si="3"/>
        <v>1.3637916742521633E-2</v>
      </c>
      <c r="AC25">
        <f t="shared" ca="1" si="3"/>
        <v>1.1331073371293042E-2</v>
      </c>
      <c r="AD25">
        <f t="shared" ca="1" si="3"/>
        <v>1.4526792816508949E-2</v>
      </c>
      <c r="AE25">
        <f t="shared" ca="1" si="3"/>
        <v>1.6678474755062806E-2</v>
      </c>
      <c r="AF25">
        <f t="shared" ca="1" si="3"/>
        <v>4.9311877872448675E-3</v>
      </c>
      <c r="AG25">
        <f t="shared" ca="1" si="3"/>
        <v>1.6678474755062806E-2</v>
      </c>
      <c r="AH25">
        <f t="shared" ca="1" si="3"/>
        <v>1.6447715917900927E-2</v>
      </c>
      <c r="AJ25">
        <f t="shared" ca="1" si="4"/>
        <v>0.11935893884238495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2.8623500000000002</v>
      </c>
      <c r="F26">
        <v>9</v>
      </c>
      <c r="H26" t="s">
        <v>1</v>
      </c>
      <c r="I26">
        <v>100</v>
      </c>
      <c r="J26">
        <v>0.4</v>
      </c>
      <c r="L26">
        <f t="shared" ca="1" si="2"/>
        <v>1836.33806</v>
      </c>
      <c r="M26">
        <f t="shared" ca="1" si="2"/>
        <v>1848.2123899999999</v>
      </c>
      <c r="N26">
        <f t="shared" ca="1" si="2"/>
        <v>1832.29484</v>
      </c>
      <c r="O26">
        <f t="shared" ca="1" si="2"/>
        <v>1830.3012699999999</v>
      </c>
      <c r="P26">
        <f t="shared" ca="1" si="2"/>
        <v>1809.2029</v>
      </c>
      <c r="Q26">
        <f t="shared" ca="1" si="2"/>
        <v>1820.6435899999999</v>
      </c>
      <c r="R26">
        <f t="shared" ca="1" si="2"/>
        <v>1815.8271299999999</v>
      </c>
      <c r="S26">
        <f t="shared" ca="1" si="2"/>
        <v>1825.0405800000001</v>
      </c>
      <c r="T26">
        <f t="shared" ca="1" si="2"/>
        <v>1859.16</v>
      </c>
      <c r="U26">
        <f t="shared" ca="1" si="2"/>
        <v>1819.97928</v>
      </c>
      <c r="W26">
        <f ca="1">总!E26</f>
        <v>1799.34375</v>
      </c>
      <c r="Y26">
        <f t="shared" ca="1" si="3"/>
        <v>2.0559890237760319E-2</v>
      </c>
      <c r="Z26">
        <f t="shared" ca="1" si="3"/>
        <v>2.7159146216502495E-2</v>
      </c>
      <c r="AA26">
        <f t="shared" ca="1" si="3"/>
        <v>1.8312837666510373E-2</v>
      </c>
      <c r="AB26">
        <f t="shared" ca="1" si="3"/>
        <v>1.7204894840132649E-2</v>
      </c>
      <c r="AC26">
        <f t="shared" ca="1" si="3"/>
        <v>5.4793032181871858E-3</v>
      </c>
      <c r="AD26">
        <f t="shared" ca="1" si="3"/>
        <v>1.1837560221608518E-2</v>
      </c>
      <c r="AE26">
        <f t="shared" ca="1" si="3"/>
        <v>9.1607731985619192E-3</v>
      </c>
      <c r="AF26">
        <f t="shared" ca="1" si="3"/>
        <v>1.4281223362684363E-2</v>
      </c>
      <c r="AG26">
        <f t="shared" ca="1" si="3"/>
        <v>3.3243369978638089E-2</v>
      </c>
      <c r="AH26">
        <f t="shared" ca="1" si="3"/>
        <v>1.1468364507893512E-2</v>
      </c>
      <c r="AJ26">
        <f t="shared" ca="1" si="4"/>
        <v>0.16870736344847942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2.8594300000000001</v>
      </c>
      <c r="F27">
        <v>9</v>
      </c>
      <c r="H27" t="s">
        <v>1</v>
      </c>
      <c r="I27">
        <v>100</v>
      </c>
      <c r="J27">
        <v>0.7</v>
      </c>
      <c r="L27">
        <f t="shared" ca="1" si="2"/>
        <v>1770.6327000000001</v>
      </c>
      <c r="M27">
        <f t="shared" ca="1" si="2"/>
        <v>1773.2004199999999</v>
      </c>
      <c r="N27">
        <f t="shared" ca="1" si="2"/>
        <v>1770.1676199999999</v>
      </c>
      <c r="O27">
        <f t="shared" ca="1" si="2"/>
        <v>1764.0278699999999</v>
      </c>
      <c r="P27">
        <f t="shared" ca="1" si="2"/>
        <v>1775.3219899999999</v>
      </c>
      <c r="Q27">
        <f t="shared" ca="1" si="2"/>
        <v>1767.4718399999999</v>
      </c>
      <c r="R27">
        <f t="shared" ca="1" si="2"/>
        <v>1772.57981</v>
      </c>
      <c r="S27">
        <f t="shared" ca="1" si="2"/>
        <v>1770.1498200000001</v>
      </c>
      <c r="T27">
        <f t="shared" ca="1" si="2"/>
        <v>1766.7368300000001</v>
      </c>
      <c r="U27">
        <f t="shared" ca="1" si="2"/>
        <v>1767.4133200000001</v>
      </c>
      <c r="W27">
        <f ca="1">总!E27</f>
        <v>1760.1990699999999</v>
      </c>
      <c r="Y27">
        <f t="shared" ca="1" si="3"/>
        <v>5.9275284130221829E-3</v>
      </c>
      <c r="Z27">
        <f t="shared" ca="1" si="3"/>
        <v>7.386295233072702E-3</v>
      </c>
      <c r="AA27">
        <f t="shared" ca="1" si="3"/>
        <v>5.6633082984187981E-3</v>
      </c>
      <c r="AB27">
        <f t="shared" ca="1" si="3"/>
        <v>2.1752085120690361E-3</v>
      </c>
      <c r="AC27">
        <f t="shared" ca="1" si="3"/>
        <v>8.5915964039226678E-3</v>
      </c>
      <c r="AD27">
        <f t="shared" ca="1" si="3"/>
        <v>4.1317883436900339E-3</v>
      </c>
      <c r="AE27">
        <f t="shared" ca="1" si="3"/>
        <v>7.0337157944300359E-3</v>
      </c>
      <c r="AF27">
        <f t="shared" ca="1" si="3"/>
        <v>5.6531958058585949E-3</v>
      </c>
      <c r="AG27">
        <f t="shared" ca="1" si="3"/>
        <v>3.7142162562329739E-3</v>
      </c>
      <c r="AH27">
        <f t="shared" ca="1" si="3"/>
        <v>4.0985421041042931E-3</v>
      </c>
      <c r="AJ27">
        <f t="shared" ca="1" si="4"/>
        <v>5.4375395164821316E-2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2.88401</v>
      </c>
      <c r="F28">
        <v>9</v>
      </c>
      <c r="H28" t="s">
        <v>1</v>
      </c>
      <c r="I28">
        <v>100</v>
      </c>
      <c r="J28">
        <v>1</v>
      </c>
      <c r="L28">
        <f t="shared" ca="1" si="2"/>
        <v>1761.4693199999999</v>
      </c>
      <c r="M28">
        <f t="shared" ca="1" si="2"/>
        <v>1764.7112400000001</v>
      </c>
      <c r="N28">
        <f t="shared" ca="1" si="2"/>
        <v>1763.2171900000001</v>
      </c>
      <c r="O28">
        <f t="shared" ca="1" si="2"/>
        <v>1764.1954699999999</v>
      </c>
      <c r="P28">
        <f t="shared" ca="1" si="2"/>
        <v>1762.6233299999999</v>
      </c>
      <c r="Q28">
        <f t="shared" ca="1" si="2"/>
        <v>1763.70838</v>
      </c>
      <c r="R28">
        <f t="shared" ca="1" si="2"/>
        <v>1760.06846</v>
      </c>
      <c r="S28">
        <f t="shared" ca="1" si="2"/>
        <v>1762.13464</v>
      </c>
      <c r="T28">
        <f t="shared" ca="1" si="2"/>
        <v>1764.68923</v>
      </c>
      <c r="U28">
        <f t="shared" ca="1" si="2"/>
        <v>1763.44802</v>
      </c>
      <c r="W28">
        <f ca="1">总!E28</f>
        <v>1756.3333299999999</v>
      </c>
      <c r="Y28">
        <f t="shared" ca="1" si="3"/>
        <v>2.9242683676679944E-3</v>
      </c>
      <c r="Z28">
        <f t="shared" ca="1" si="3"/>
        <v>4.7701138826535599E-3</v>
      </c>
      <c r="AA28">
        <f t="shared" ca="1" si="3"/>
        <v>3.9194496183706431E-3</v>
      </c>
      <c r="AB28">
        <f t="shared" ca="1" si="3"/>
        <v>4.4764509479530033E-3</v>
      </c>
      <c r="AC28">
        <f t="shared" ca="1" si="3"/>
        <v>3.5813247363471511E-3</v>
      </c>
      <c r="AD28">
        <f t="shared" ca="1" si="3"/>
        <v>4.1991174875671815E-3</v>
      </c>
      <c r="AE28">
        <f t="shared" ca="1" si="3"/>
        <v>2.1266635075472985E-3</v>
      </c>
      <c r="AF28">
        <f t="shared" ca="1" si="3"/>
        <v>3.3030802871571413E-3</v>
      </c>
      <c r="AG28">
        <f t="shared" ca="1" si="3"/>
        <v>4.7575820929162804E-3</v>
      </c>
      <c r="AH28">
        <f t="shared" ca="1" si="3"/>
        <v>4.050876834410533E-3</v>
      </c>
      <c r="AJ28">
        <f t="shared" ca="1" si="4"/>
        <v>3.8108927762590783E-2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2.8662899999999998</v>
      </c>
      <c r="F29">
        <v>9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2.8559600000000001</v>
      </c>
      <c r="F30">
        <v>9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3.0579000000000001</v>
      </c>
      <c r="F31">
        <v>0</v>
      </c>
      <c r="H31" t="s">
        <v>0</v>
      </c>
      <c r="I31">
        <v>25</v>
      </c>
      <c r="J31">
        <v>1</v>
      </c>
      <c r="L31">
        <f t="shared" ca="1" si="2"/>
        <v>28.504799999999999</v>
      </c>
      <c r="M31">
        <f t="shared" ca="1" si="2"/>
        <v>28.514099999999999</v>
      </c>
      <c r="N31">
        <f t="shared" ca="1" si="2"/>
        <v>28.504100000000001</v>
      </c>
      <c r="O31">
        <f t="shared" ca="1" si="2"/>
        <v>28.504480000000001</v>
      </c>
      <c r="P31">
        <f t="shared" ca="1" si="2"/>
        <v>28.504100000000001</v>
      </c>
      <c r="Q31">
        <f t="shared" ca="1" si="2"/>
        <v>28.514099999999999</v>
      </c>
      <c r="R31">
        <f t="shared" ca="1" si="2"/>
        <v>28.546240000000001</v>
      </c>
      <c r="S31">
        <f t="shared" ca="1" si="2"/>
        <v>28.514099999999999</v>
      </c>
      <c r="T31">
        <f t="shared" ca="1" si="2"/>
        <v>28.546240000000001</v>
      </c>
      <c r="U31">
        <f t="shared" ca="1" si="2"/>
        <v>28.504100000000001</v>
      </c>
      <c r="W31">
        <f ca="1">总!E31</f>
        <v>28.504100000000001</v>
      </c>
      <c r="Y31">
        <f t="shared" ca="1" si="3"/>
        <v>2.4557870622063794E-5</v>
      </c>
      <c r="Z31">
        <f t="shared" ca="1" si="3"/>
        <v>3.5082672317308776E-4</v>
      </c>
      <c r="AA31">
        <f t="shared" ca="1" si="3"/>
        <v>0</v>
      </c>
      <c r="AB31">
        <f t="shared" ca="1" si="3"/>
        <v>1.3331415480573845E-5</v>
      </c>
      <c r="AC31">
        <f t="shared" ca="1" si="3"/>
        <v>0</v>
      </c>
      <c r="AD31">
        <f t="shared" ca="1" si="3"/>
        <v>3.5082672317308776E-4</v>
      </c>
      <c r="AE31">
        <f t="shared" ca="1" si="3"/>
        <v>1.4783838114516804E-3</v>
      </c>
      <c r="AF31">
        <f t="shared" ca="1" si="3"/>
        <v>3.5082672317308776E-4</v>
      </c>
      <c r="AG31">
        <f t="shared" ca="1" si="3"/>
        <v>1.4783838114516804E-3</v>
      </c>
      <c r="AH31">
        <f t="shared" ca="1" si="3"/>
        <v>0</v>
      </c>
      <c r="AJ31">
        <f t="shared" ca="1" si="4"/>
        <v>4.0471370785252619E-3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3.08067</v>
      </c>
      <c r="F32">
        <v>0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56.741340000000001</v>
      </c>
      <c r="N32">
        <f t="shared" ca="1" si="2"/>
        <v>56.591340000000002</v>
      </c>
      <c r="O32">
        <f t="shared" ca="1" si="2"/>
        <v>56.821339999999999</v>
      </c>
      <c r="P32">
        <f t="shared" ca="1" si="2"/>
        <v>56.901339999999998</v>
      </c>
      <c r="Q32">
        <f t="shared" ca="1" si="2"/>
        <v>56.584569999999999</v>
      </c>
      <c r="R32">
        <f t="shared" ca="1" si="2"/>
        <v>56.841340000000002</v>
      </c>
      <c r="S32">
        <f t="shared" ca="1" si="2"/>
        <v>56.901339999999998</v>
      </c>
      <c r="T32">
        <f t="shared" ca="1" si="2"/>
        <v>56.881340000000002</v>
      </c>
      <c r="U32">
        <f t="shared" ca="1" si="2"/>
        <v>56.901339999999998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6.3850912376328664E-3</v>
      </c>
      <c r="AA32">
        <f t="shared" ca="1" si="3"/>
        <v>3.7246365552858597E-3</v>
      </c>
      <c r="AB32">
        <f t="shared" ca="1" si="3"/>
        <v>7.8040004015512525E-3</v>
      </c>
      <c r="AC32">
        <f t="shared" ca="1" si="3"/>
        <v>9.2229095654696395E-3</v>
      </c>
      <c r="AD32">
        <f t="shared" ca="1" si="3"/>
        <v>3.6045613672892095E-3</v>
      </c>
      <c r="AE32">
        <f t="shared" ca="1" si="3"/>
        <v>8.1587276925309121E-3</v>
      </c>
      <c r="AF32">
        <f t="shared" ca="1" si="3"/>
        <v>9.2229095654696395E-3</v>
      </c>
      <c r="AG32">
        <f t="shared" ca="1" si="3"/>
        <v>8.8681822744901065E-3</v>
      </c>
      <c r="AH32">
        <f t="shared" ca="1" si="3"/>
        <v>9.2229095654696395E-3</v>
      </c>
      <c r="AJ32">
        <f t="shared" ca="1" si="4"/>
        <v>7.5436837790658767E-2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3.0755699999999999</v>
      </c>
      <c r="F33">
        <v>0</v>
      </c>
      <c r="H33" t="s">
        <v>0</v>
      </c>
      <c r="I33">
        <v>50</v>
      </c>
      <c r="J33">
        <v>0.7</v>
      </c>
      <c r="L33">
        <f t="shared" ca="1" si="2"/>
        <v>53.62321</v>
      </c>
      <c r="M33">
        <f t="shared" ca="1" si="2"/>
        <v>53.73507</v>
      </c>
      <c r="N33">
        <f t="shared" ca="1" si="2"/>
        <v>53.334980000000002</v>
      </c>
      <c r="O33">
        <f t="shared" ca="1" si="2"/>
        <v>53.454979999999999</v>
      </c>
      <c r="P33">
        <f t="shared" ca="1" si="2"/>
        <v>53.598210000000002</v>
      </c>
      <c r="Q33">
        <f t="shared" ca="1" si="2"/>
        <v>53.98498</v>
      </c>
      <c r="R33">
        <f t="shared" ca="1" si="2"/>
        <v>53.505070000000003</v>
      </c>
      <c r="S33">
        <f t="shared" ca="1" si="2"/>
        <v>54.456020000000002</v>
      </c>
      <c r="T33">
        <f t="shared" ca="1" si="2"/>
        <v>53.704979999999999</v>
      </c>
      <c r="U33">
        <f t="shared" ca="1" si="2"/>
        <v>53.674979999999998</v>
      </c>
      <c r="W33">
        <f ca="1">总!E33</f>
        <v>53.30498</v>
      </c>
      <c r="Y33">
        <f t="shared" ca="1" si="3"/>
        <v>5.9699862939635246E-3</v>
      </c>
      <c r="Z33">
        <f t="shared" ca="1" si="3"/>
        <v>8.0684769040341043E-3</v>
      </c>
      <c r="AA33">
        <f t="shared" ca="1" si="3"/>
        <v>5.6279919812372381E-4</v>
      </c>
      <c r="AB33">
        <f t="shared" ca="1" si="3"/>
        <v>2.8139959906184858E-3</v>
      </c>
      <c r="AC33">
        <f t="shared" ca="1" si="3"/>
        <v>5.5009869621937988E-3</v>
      </c>
      <c r="AD33">
        <f t="shared" ca="1" si="3"/>
        <v>1.2756781824137252E-2</v>
      </c>
      <c r="AE33">
        <f t="shared" ca="1" si="3"/>
        <v>3.7536830517524438E-3</v>
      </c>
      <c r="AF33">
        <f t="shared" ca="1" si="3"/>
        <v>2.1593479633610253E-2</v>
      </c>
      <c r="AG33">
        <f t="shared" ca="1" si="3"/>
        <v>7.5039893083160064E-3</v>
      </c>
      <c r="AH33">
        <f t="shared" ca="1" si="3"/>
        <v>6.9411901101922831E-3</v>
      </c>
      <c r="AJ33">
        <f t="shared" ca="1" si="4"/>
        <v>7.5465369276941877E-2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3.0779100000000001</v>
      </c>
      <c r="F34">
        <v>0</v>
      </c>
      <c r="H34" t="s">
        <v>0</v>
      </c>
      <c r="I34">
        <v>50</v>
      </c>
      <c r="J34">
        <v>1</v>
      </c>
      <c r="L34">
        <f t="shared" ca="1" si="2"/>
        <v>53.357489999999999</v>
      </c>
      <c r="M34">
        <f t="shared" ca="1" si="2"/>
        <v>53.547490000000003</v>
      </c>
      <c r="N34">
        <f t="shared" ca="1" si="2"/>
        <v>53.187489999999997</v>
      </c>
      <c r="O34">
        <f t="shared" ca="1" si="2"/>
        <v>53.567489999999999</v>
      </c>
      <c r="P34">
        <f t="shared" ca="1" si="2"/>
        <v>53.217489999999998</v>
      </c>
      <c r="Q34">
        <f t="shared" ca="1" si="2"/>
        <v>53.680709999999998</v>
      </c>
      <c r="R34">
        <f t="shared" ca="1" si="2"/>
        <v>53.467489999999998</v>
      </c>
      <c r="S34">
        <f t="shared" ca="1" si="2"/>
        <v>53.337490000000003</v>
      </c>
      <c r="T34">
        <f t="shared" ca="1" si="2"/>
        <v>53.517490000000002</v>
      </c>
      <c r="U34">
        <f t="shared" ca="1" si="2"/>
        <v>53.407490000000003</v>
      </c>
      <c r="W34">
        <f ca="1">总!E34</f>
        <v>53.09957</v>
      </c>
      <c r="Y34">
        <f t="shared" ca="1" si="3"/>
        <v>4.8572898047950031E-3</v>
      </c>
      <c r="Z34">
        <f t="shared" ca="1" si="3"/>
        <v>8.4354732062802661E-3</v>
      </c>
      <c r="AA34">
        <f t="shared" ca="1" si="3"/>
        <v>1.6557572876766589E-3</v>
      </c>
      <c r="AB34">
        <f t="shared" ca="1" si="3"/>
        <v>8.8121240906470517E-3</v>
      </c>
      <c r="AC34">
        <f t="shared" ca="1" si="3"/>
        <v>2.2207336142269708E-3</v>
      </c>
      <c r="AD34">
        <f t="shared" ca="1" si="3"/>
        <v>1.0944344747047816E-2</v>
      </c>
      <c r="AE34">
        <f t="shared" ca="1" si="3"/>
        <v>6.9288696688127238E-3</v>
      </c>
      <c r="AF34">
        <f t="shared" ca="1" si="3"/>
        <v>4.4806389204282175E-3</v>
      </c>
      <c r="AG34">
        <f t="shared" ca="1" si="3"/>
        <v>7.8704968797299549E-3</v>
      </c>
      <c r="AH34">
        <f t="shared" ca="1" si="3"/>
        <v>5.7989170157122334E-3</v>
      </c>
      <c r="AJ34">
        <f t="shared" ca="1" si="4"/>
        <v>6.2004645235356891E-2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3.0861700000000001</v>
      </c>
      <c r="F35">
        <v>0</v>
      </c>
      <c r="H35" t="s">
        <v>0</v>
      </c>
      <c r="I35">
        <v>100</v>
      </c>
      <c r="J35">
        <v>0.4</v>
      </c>
      <c r="L35">
        <f t="shared" ca="1" si="2"/>
        <v>148.25747000000001</v>
      </c>
      <c r="M35">
        <f t="shared" ca="1" si="2"/>
        <v>148.24366000000001</v>
      </c>
      <c r="N35">
        <f t="shared" ca="1" si="2"/>
        <v>148.25747000000001</v>
      </c>
      <c r="O35">
        <f t="shared" ca="1" si="2"/>
        <v>148.24080000000001</v>
      </c>
      <c r="P35">
        <f t="shared" ca="1" si="2"/>
        <v>148.28747000000001</v>
      </c>
      <c r="Q35">
        <f t="shared" ca="1" si="2"/>
        <v>148.20079999999999</v>
      </c>
      <c r="R35">
        <f t="shared" ca="1" si="2"/>
        <v>148.26866000000001</v>
      </c>
      <c r="S35">
        <f t="shared" ca="1" si="2"/>
        <v>148.24746999999999</v>
      </c>
      <c r="T35">
        <f t="shared" ca="1" si="2"/>
        <v>148.29414</v>
      </c>
      <c r="U35">
        <f t="shared" ca="1" si="2"/>
        <v>148.23830000000001</v>
      </c>
      <c r="W35">
        <f ca="1">总!E35</f>
        <v>148.15163000000001</v>
      </c>
      <c r="Y35">
        <f t="shared" ca="1" si="3"/>
        <v>7.1440320973856707E-4</v>
      </c>
      <c r="Z35">
        <f t="shared" ca="1" si="3"/>
        <v>6.2118790053132761E-4</v>
      </c>
      <c r="AA35">
        <f t="shared" ca="1" si="3"/>
        <v>7.1440320973856707E-4</v>
      </c>
      <c r="AB35">
        <f t="shared" ca="1" si="3"/>
        <v>6.0188335423643836E-4</v>
      </c>
      <c r="AC35">
        <f t="shared" ca="1" si="3"/>
        <v>9.1689845059417653E-4</v>
      </c>
      <c r="AD35">
        <f t="shared" ca="1" si="3"/>
        <v>3.3188969976216453E-4</v>
      </c>
      <c r="AE35">
        <f t="shared" ca="1" si="3"/>
        <v>7.8993393457770086E-4</v>
      </c>
      <c r="AF35">
        <f t="shared" ca="1" si="3"/>
        <v>6.4690479611990276E-4</v>
      </c>
      <c r="AG35">
        <f t="shared" ca="1" si="3"/>
        <v>9.6191989247764093E-4</v>
      </c>
      <c r="AH35">
        <f t="shared" ca="1" si="3"/>
        <v>5.8500875083182025E-4</v>
      </c>
      <c r="AJ35">
        <f t="shared" ca="1" si="4"/>
        <v>6.8844331986083057E-3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3.0985299999999998</v>
      </c>
      <c r="F36">
        <v>0</v>
      </c>
      <c r="H36" t="s">
        <v>0</v>
      </c>
      <c r="I36">
        <v>100</v>
      </c>
      <c r="J36">
        <v>0.7</v>
      </c>
      <c r="L36">
        <f t="shared" ca="1" si="2"/>
        <v>107.75086</v>
      </c>
      <c r="M36">
        <f t="shared" ca="1" si="2"/>
        <v>107.77670000000001</v>
      </c>
      <c r="N36">
        <f t="shared" ca="1" si="2"/>
        <v>107.75776</v>
      </c>
      <c r="O36">
        <f t="shared" ca="1" si="2"/>
        <v>107.76524999999999</v>
      </c>
      <c r="P36">
        <f t="shared" ca="1" si="2"/>
        <v>107.81419</v>
      </c>
      <c r="Q36">
        <f t="shared" ca="1" si="2"/>
        <v>107.74003</v>
      </c>
      <c r="R36">
        <f t="shared" ca="1" si="2"/>
        <v>107.8083</v>
      </c>
      <c r="S36">
        <f t="shared" ca="1" si="2"/>
        <v>107.77086</v>
      </c>
      <c r="T36">
        <f t="shared" ca="1" si="2"/>
        <v>107.7967</v>
      </c>
      <c r="U36">
        <f t="shared" ca="1" si="2"/>
        <v>107.77086</v>
      </c>
      <c r="W36">
        <f ca="1">总!E36</f>
        <v>107.70586</v>
      </c>
      <c r="Y36">
        <f t="shared" ca="1" si="3"/>
        <v>4.1780456513695451E-4</v>
      </c>
      <c r="Z36">
        <f t="shared" ca="1" si="3"/>
        <v>6.5771723098449807E-4</v>
      </c>
      <c r="AA36">
        <f t="shared" ca="1" si="3"/>
        <v>4.8186793179130072E-4</v>
      </c>
      <c r="AB36">
        <f t="shared" ca="1" si="3"/>
        <v>5.514091805217784E-4</v>
      </c>
      <c r="AC36">
        <f t="shared" ca="1" si="3"/>
        <v>1.0057948564729455E-3</v>
      </c>
      <c r="AD36">
        <f t="shared" ca="1" si="3"/>
        <v>3.1725293312734462E-4</v>
      </c>
      <c r="AE36">
        <f t="shared" ca="1" si="3"/>
        <v>9.5110888116952427E-4</v>
      </c>
      <c r="AF36">
        <f t="shared" ca="1" si="3"/>
        <v>6.0349548297555702E-4</v>
      </c>
      <c r="AG36">
        <f t="shared" ca="1" si="3"/>
        <v>8.4340814882310057E-4</v>
      </c>
      <c r="AH36">
        <f t="shared" ca="1" si="3"/>
        <v>6.0349548297555702E-4</v>
      </c>
      <c r="AJ36">
        <f t="shared" ca="1" si="4"/>
        <v>6.4333546939785609E-3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3.11124</v>
      </c>
      <c r="F37">
        <v>0</v>
      </c>
      <c r="H37" t="s">
        <v>0</v>
      </c>
      <c r="I37">
        <v>100</v>
      </c>
      <c r="J37">
        <v>1</v>
      </c>
      <c r="L37">
        <f t="shared" ca="1" si="2"/>
        <v>103.95253</v>
      </c>
      <c r="M37">
        <f t="shared" ca="1" si="2"/>
        <v>104.01195</v>
      </c>
      <c r="N37">
        <f t="shared" ca="1" si="2"/>
        <v>103.93086</v>
      </c>
      <c r="O37">
        <f t="shared" ca="1" si="2"/>
        <v>103.92086</v>
      </c>
      <c r="P37">
        <f t="shared" ca="1" si="2"/>
        <v>103.96337</v>
      </c>
      <c r="Q37">
        <f t="shared" ca="1" si="2"/>
        <v>103.9717</v>
      </c>
      <c r="R37">
        <f t="shared" ca="1" si="2"/>
        <v>103.93913000000001</v>
      </c>
      <c r="S37">
        <f t="shared" ca="1" si="2"/>
        <v>103.89753</v>
      </c>
      <c r="T37">
        <f t="shared" ca="1" si="2"/>
        <v>103.95502999999999</v>
      </c>
      <c r="U37">
        <f t="shared" ca="1" si="2"/>
        <v>103.87513</v>
      </c>
      <c r="W37">
        <f ca="1">总!E37</f>
        <v>103.83503</v>
      </c>
      <c r="Y37">
        <f t="shared" ca="1" si="3"/>
        <v>1.1316026970858736E-3</v>
      </c>
      <c r="Z37">
        <f t="shared" ca="1" si="3"/>
        <v>1.703856588667577E-3</v>
      </c>
      <c r="AA37">
        <f t="shared" ca="1" si="3"/>
        <v>9.2290626775946719E-4</v>
      </c>
      <c r="AB37">
        <f t="shared" ca="1" si="3"/>
        <v>8.2659965524160199E-4</v>
      </c>
      <c r="AC37">
        <f t="shared" ca="1" si="3"/>
        <v>1.2359990650553513E-3</v>
      </c>
      <c r="AD37">
        <f t="shared" ca="1" si="3"/>
        <v>1.3162224732828139E-3</v>
      </c>
      <c r="AE37">
        <f t="shared" ca="1" si="3"/>
        <v>1.0025518363119125E-3</v>
      </c>
      <c r="AF37">
        <f t="shared" ca="1" si="3"/>
        <v>6.0191632823720475E-4</v>
      </c>
      <c r="AG37">
        <f t="shared" ca="1" si="3"/>
        <v>1.15567935021534E-3</v>
      </c>
      <c r="AH37">
        <f t="shared" ca="1" si="3"/>
        <v>3.8618951619694586E-4</v>
      </c>
      <c r="AJ37">
        <f t="shared" ca="1" si="4"/>
        <v>1.0283523778054087E-2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3.16581</v>
      </c>
      <c r="F38">
        <v>0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3.0825300000000002</v>
      </c>
      <c r="F39">
        <v>0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3.07517</v>
      </c>
      <c r="F40">
        <v>0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5.9561700000000002</v>
      </c>
      <c r="F41">
        <v>8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5.95106</v>
      </c>
      <c r="F42">
        <v>8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5.9992700000000001</v>
      </c>
      <c r="F43">
        <v>8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6.0330500000000002</v>
      </c>
      <c r="F44">
        <v>8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6.0083700000000002</v>
      </c>
      <c r="F45">
        <v>8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5.9862500000000001</v>
      </c>
      <c r="F46">
        <v>8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6.0163500000000001</v>
      </c>
      <c r="F47">
        <v>8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6.0423799999999996</v>
      </c>
      <c r="F48">
        <v>8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6.0094500000000002</v>
      </c>
      <c r="F49">
        <v>8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6.0346599999999997</v>
      </c>
      <c r="F50">
        <v>8</v>
      </c>
    </row>
    <row r="51" spans="1:6">
      <c r="A51" t="s">
        <v>80</v>
      </c>
      <c r="B51">
        <v>50</v>
      </c>
      <c r="C51">
        <v>1</v>
      </c>
      <c r="D51">
        <v>182.52003999999999</v>
      </c>
      <c r="E51">
        <v>7.61958</v>
      </c>
      <c r="F51">
        <v>12</v>
      </c>
    </row>
    <row r="52" spans="1:6">
      <c r="A52" t="s">
        <v>80</v>
      </c>
      <c r="B52">
        <v>50</v>
      </c>
      <c r="C52">
        <v>1</v>
      </c>
      <c r="D52">
        <v>182.51284999999999</v>
      </c>
      <c r="E52">
        <v>7.6347899999999997</v>
      </c>
      <c r="F52">
        <v>12</v>
      </c>
    </row>
    <row r="53" spans="1:6">
      <c r="A53" t="s">
        <v>80</v>
      </c>
      <c r="B53">
        <v>50</v>
      </c>
      <c r="C53">
        <v>1</v>
      </c>
      <c r="D53">
        <v>182.51284999999999</v>
      </c>
      <c r="E53">
        <v>7.56013</v>
      </c>
      <c r="F53">
        <v>12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7.6007800000000003</v>
      </c>
      <c r="F54">
        <v>12</v>
      </c>
    </row>
    <row r="55" spans="1:6">
      <c r="A55" t="s">
        <v>80</v>
      </c>
      <c r="B55">
        <v>50</v>
      </c>
      <c r="C55">
        <v>1</v>
      </c>
      <c r="D55">
        <v>182.51284999999999</v>
      </c>
      <c r="E55">
        <v>7.6436400000000004</v>
      </c>
      <c r="F55">
        <v>12</v>
      </c>
    </row>
    <row r="56" spans="1:6">
      <c r="A56" t="s">
        <v>80</v>
      </c>
      <c r="B56">
        <v>50</v>
      </c>
      <c r="C56">
        <v>1</v>
      </c>
      <c r="D56">
        <v>182.34583000000001</v>
      </c>
      <c r="E56">
        <v>7.6089099999999998</v>
      </c>
      <c r="F56">
        <v>12</v>
      </c>
    </row>
    <row r="57" spans="1:6">
      <c r="A57" t="s">
        <v>80</v>
      </c>
      <c r="B57">
        <v>50</v>
      </c>
      <c r="C57">
        <v>1</v>
      </c>
      <c r="D57">
        <v>182.37101999999999</v>
      </c>
      <c r="E57">
        <v>7.6556300000000004</v>
      </c>
      <c r="F57">
        <v>12</v>
      </c>
    </row>
    <row r="58" spans="1:6">
      <c r="A58" t="s">
        <v>80</v>
      </c>
      <c r="B58">
        <v>50</v>
      </c>
      <c r="C58">
        <v>1</v>
      </c>
      <c r="D58">
        <v>182.34583000000001</v>
      </c>
      <c r="E58">
        <v>7.6194699999999997</v>
      </c>
      <c r="F58">
        <v>12</v>
      </c>
    </row>
    <row r="59" spans="1:6">
      <c r="A59" t="s">
        <v>80</v>
      </c>
      <c r="B59">
        <v>50</v>
      </c>
      <c r="C59">
        <v>1</v>
      </c>
      <c r="D59">
        <v>181.84193999999999</v>
      </c>
      <c r="E59">
        <v>7.6441600000000003</v>
      </c>
      <c r="F59">
        <v>12</v>
      </c>
    </row>
    <row r="60" spans="1:6">
      <c r="A60" t="s">
        <v>80</v>
      </c>
      <c r="B60">
        <v>50</v>
      </c>
      <c r="C60">
        <v>1</v>
      </c>
      <c r="D60">
        <v>182.00667000000001</v>
      </c>
      <c r="E60">
        <v>7.5236999999999998</v>
      </c>
      <c r="F60">
        <v>12</v>
      </c>
    </row>
    <row r="61" spans="1:6">
      <c r="A61" t="s">
        <v>80</v>
      </c>
      <c r="B61">
        <v>100</v>
      </c>
      <c r="C61">
        <v>0.4</v>
      </c>
      <c r="D61">
        <v>282.93063999999998</v>
      </c>
      <c r="E61">
        <v>10.121130000000001</v>
      </c>
      <c r="F61">
        <v>3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10.11598</v>
      </c>
      <c r="F62">
        <v>3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10.059329999999999</v>
      </c>
      <c r="F63">
        <v>3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10.17324</v>
      </c>
      <c r="F64">
        <v>3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10.1502</v>
      </c>
      <c r="F65">
        <v>3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10.05597</v>
      </c>
      <c r="F66">
        <v>3</v>
      </c>
    </row>
    <row r="67" spans="1:6">
      <c r="A67" t="s">
        <v>80</v>
      </c>
      <c r="B67">
        <v>100</v>
      </c>
      <c r="C67">
        <v>0.4</v>
      </c>
      <c r="D67">
        <v>284.52557000000002</v>
      </c>
      <c r="E67">
        <v>10.162879999999999</v>
      </c>
      <c r="F67">
        <v>3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10.134029999999999</v>
      </c>
      <c r="F68">
        <v>3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10.10699</v>
      </c>
      <c r="F69">
        <v>3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10.14377</v>
      </c>
      <c r="F70">
        <v>3</v>
      </c>
    </row>
    <row r="71" spans="1:6">
      <c r="A71" t="s">
        <v>80</v>
      </c>
      <c r="B71">
        <v>100</v>
      </c>
      <c r="C71">
        <v>0.7</v>
      </c>
      <c r="D71">
        <v>260.24633999999998</v>
      </c>
      <c r="E71">
        <v>17.690770000000001</v>
      </c>
      <c r="F71">
        <v>7</v>
      </c>
    </row>
    <row r="72" spans="1:6">
      <c r="A72" t="s">
        <v>80</v>
      </c>
      <c r="B72">
        <v>100</v>
      </c>
      <c r="C72">
        <v>0.7</v>
      </c>
      <c r="D72">
        <v>261.60942999999997</v>
      </c>
      <c r="E72">
        <v>17.661169999999998</v>
      </c>
      <c r="F72">
        <v>7</v>
      </c>
    </row>
    <row r="73" spans="1:6">
      <c r="A73" t="s">
        <v>80</v>
      </c>
      <c r="B73">
        <v>100</v>
      </c>
      <c r="C73">
        <v>0.7</v>
      </c>
      <c r="D73">
        <v>257.96494000000001</v>
      </c>
      <c r="E73">
        <v>17.711359999999999</v>
      </c>
      <c r="F73">
        <v>7</v>
      </c>
    </row>
    <row r="74" spans="1:6">
      <c r="A74" t="s">
        <v>80</v>
      </c>
      <c r="B74">
        <v>100</v>
      </c>
      <c r="C74">
        <v>0.7</v>
      </c>
      <c r="D74">
        <v>262.18732</v>
      </c>
      <c r="E74">
        <v>17.512640000000001</v>
      </c>
      <c r="F74">
        <v>7</v>
      </c>
    </row>
    <row r="75" spans="1:6">
      <c r="A75" t="s">
        <v>80</v>
      </c>
      <c r="B75">
        <v>100</v>
      </c>
      <c r="C75">
        <v>0.7</v>
      </c>
      <c r="D75">
        <v>261.28498000000002</v>
      </c>
      <c r="E75">
        <v>17.72917</v>
      </c>
      <c r="F75">
        <v>7</v>
      </c>
    </row>
    <row r="76" spans="1:6">
      <c r="A76" t="s">
        <v>80</v>
      </c>
      <c r="B76">
        <v>100</v>
      </c>
      <c r="C76">
        <v>0.7</v>
      </c>
      <c r="D76">
        <v>260.04185000000001</v>
      </c>
      <c r="E76">
        <v>17.61917</v>
      </c>
      <c r="F76">
        <v>7</v>
      </c>
    </row>
    <row r="77" spans="1:6">
      <c r="A77" t="s">
        <v>80</v>
      </c>
      <c r="B77">
        <v>100</v>
      </c>
      <c r="C77">
        <v>0.7</v>
      </c>
      <c r="D77">
        <v>260.17701</v>
      </c>
      <c r="E77">
        <v>17.773689999999998</v>
      </c>
      <c r="F77">
        <v>7</v>
      </c>
    </row>
    <row r="78" spans="1:6">
      <c r="A78" t="s">
        <v>80</v>
      </c>
      <c r="B78">
        <v>100</v>
      </c>
      <c r="C78">
        <v>0.7</v>
      </c>
      <c r="D78">
        <v>260.74831</v>
      </c>
      <c r="E78">
        <v>17.533899999999999</v>
      </c>
      <c r="F78">
        <v>7</v>
      </c>
    </row>
    <row r="79" spans="1:6">
      <c r="A79" t="s">
        <v>80</v>
      </c>
      <c r="B79">
        <v>100</v>
      </c>
      <c r="C79">
        <v>0.7</v>
      </c>
      <c r="D79">
        <v>262.68626</v>
      </c>
      <c r="E79">
        <v>17.780850000000001</v>
      </c>
      <c r="F79">
        <v>7</v>
      </c>
    </row>
    <row r="80" spans="1:6">
      <c r="A80" t="s">
        <v>80</v>
      </c>
      <c r="B80">
        <v>100</v>
      </c>
      <c r="C80">
        <v>0.7</v>
      </c>
      <c r="D80">
        <v>261.24873000000002</v>
      </c>
      <c r="E80">
        <v>17.561589999999999</v>
      </c>
      <c r="F80">
        <v>7</v>
      </c>
    </row>
    <row r="81" spans="1:6">
      <c r="A81" t="s">
        <v>80</v>
      </c>
      <c r="B81">
        <v>100</v>
      </c>
      <c r="C81">
        <v>1</v>
      </c>
      <c r="D81">
        <v>243.68303</v>
      </c>
      <c r="E81">
        <v>22.800519999999999</v>
      </c>
      <c r="F81">
        <v>10</v>
      </c>
    </row>
    <row r="82" spans="1:6">
      <c r="A82" t="s">
        <v>80</v>
      </c>
      <c r="B82">
        <v>100</v>
      </c>
      <c r="C82">
        <v>1</v>
      </c>
      <c r="D82">
        <v>242.42823000000001</v>
      </c>
      <c r="E82">
        <v>22.57282</v>
      </c>
      <c r="F82">
        <v>10</v>
      </c>
    </row>
    <row r="83" spans="1:6">
      <c r="A83" t="s">
        <v>80</v>
      </c>
      <c r="B83">
        <v>100</v>
      </c>
      <c r="C83">
        <v>1</v>
      </c>
      <c r="D83">
        <v>243.93</v>
      </c>
      <c r="E83">
        <v>22.686779999999999</v>
      </c>
      <c r="F83">
        <v>10</v>
      </c>
    </row>
    <row r="84" spans="1:6">
      <c r="A84" t="s">
        <v>80</v>
      </c>
      <c r="B84">
        <v>100</v>
      </c>
      <c r="C84">
        <v>1</v>
      </c>
      <c r="D84">
        <v>241.89304000000001</v>
      </c>
      <c r="E84">
        <v>22.421199999999999</v>
      </c>
      <c r="F84">
        <v>10</v>
      </c>
    </row>
    <row r="85" spans="1:6">
      <c r="A85" t="s">
        <v>80</v>
      </c>
      <c r="B85">
        <v>100</v>
      </c>
      <c r="C85">
        <v>1</v>
      </c>
      <c r="D85">
        <v>243.73891</v>
      </c>
      <c r="E85">
        <v>22.813099999999999</v>
      </c>
      <c r="F85">
        <v>10</v>
      </c>
    </row>
    <row r="86" spans="1:6">
      <c r="A86" t="s">
        <v>80</v>
      </c>
      <c r="B86">
        <v>100</v>
      </c>
      <c r="C86">
        <v>1</v>
      </c>
      <c r="D86">
        <v>242.48338000000001</v>
      </c>
      <c r="E86">
        <v>22.77073</v>
      </c>
      <c r="F86">
        <v>10</v>
      </c>
    </row>
    <row r="87" spans="1:6">
      <c r="A87" t="s">
        <v>80</v>
      </c>
      <c r="B87">
        <v>100</v>
      </c>
      <c r="C87">
        <v>1</v>
      </c>
      <c r="D87">
        <v>243.11667</v>
      </c>
      <c r="E87">
        <v>22.768969999999999</v>
      </c>
      <c r="F87">
        <v>10</v>
      </c>
    </row>
    <row r="88" spans="1:6">
      <c r="A88" t="s">
        <v>80</v>
      </c>
      <c r="B88">
        <v>100</v>
      </c>
      <c r="C88">
        <v>1</v>
      </c>
      <c r="D88">
        <v>243.00333000000001</v>
      </c>
      <c r="E88">
        <v>22.70017</v>
      </c>
      <c r="F88">
        <v>10</v>
      </c>
    </row>
    <row r="89" spans="1:6">
      <c r="A89" t="s">
        <v>80</v>
      </c>
      <c r="B89">
        <v>100</v>
      </c>
      <c r="C89">
        <v>1</v>
      </c>
      <c r="D89">
        <v>243.76666</v>
      </c>
      <c r="E89">
        <v>22.599810000000002</v>
      </c>
      <c r="F89">
        <v>10</v>
      </c>
    </row>
    <row r="90" spans="1:6">
      <c r="A90" t="s">
        <v>80</v>
      </c>
      <c r="B90">
        <v>100</v>
      </c>
      <c r="C90">
        <v>1</v>
      </c>
      <c r="D90">
        <v>242.89479</v>
      </c>
      <c r="E90">
        <v>22.628150000000002</v>
      </c>
      <c r="F90">
        <v>10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1.0271999999999999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1.03112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1.02918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1.04051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1.0645899999999999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1.0328900000000001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1.0625800000000001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1.0327999999999999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1.03691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1.0544100000000001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1.37608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1.2054400000000001</v>
      </c>
      <c r="F102">
        <v>5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1.3744400000000001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1.39324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1.36544</v>
      </c>
      <c r="F105">
        <v>6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1.37198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1.39693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1.2090000000000001</v>
      </c>
      <c r="F108">
        <v>5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1.36869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1.37409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2.0938500000000002</v>
      </c>
      <c r="F111">
        <v>10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2.0979100000000002</v>
      </c>
      <c r="F112">
        <v>10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2.0932599999999999</v>
      </c>
      <c r="F113">
        <v>10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2.0968800000000001</v>
      </c>
      <c r="F114">
        <v>10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2.1252399999999998</v>
      </c>
      <c r="F115">
        <v>10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2.0926900000000002</v>
      </c>
      <c r="F116">
        <v>10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2.1292599999999999</v>
      </c>
      <c r="F117">
        <v>10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2.0660699999999999</v>
      </c>
      <c r="F118">
        <v>10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2.1075599999999999</v>
      </c>
      <c r="F119">
        <v>10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2.0687899999999999</v>
      </c>
      <c r="F120">
        <v>10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3.42591</v>
      </c>
      <c r="F121">
        <v>5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3.5331899999999998</v>
      </c>
      <c r="F122">
        <v>5</v>
      </c>
    </row>
    <row r="123" spans="1:6">
      <c r="A123" t="s">
        <v>27</v>
      </c>
      <c r="B123">
        <v>47</v>
      </c>
      <c r="C123">
        <v>0.4</v>
      </c>
      <c r="D123">
        <v>4349.8556200000003</v>
      </c>
      <c r="E123">
        <v>3.5509200000000001</v>
      </c>
      <c r="F123">
        <v>5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3.5281400000000001</v>
      </c>
      <c r="F124">
        <v>5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3.4119000000000002</v>
      </c>
      <c r="F125">
        <v>5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3.4451900000000002</v>
      </c>
      <c r="F126">
        <v>5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3.5501</v>
      </c>
      <c r="F127">
        <v>5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3.5357799999999999</v>
      </c>
      <c r="F128">
        <v>5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3.5217900000000002</v>
      </c>
      <c r="F129">
        <v>5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3.5498799999999999</v>
      </c>
      <c r="F130">
        <v>5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5.5234500000000004</v>
      </c>
      <c r="F131">
        <v>9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5.5303000000000004</v>
      </c>
      <c r="F132">
        <v>9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5.5380399999999996</v>
      </c>
      <c r="F133">
        <v>9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5.5567900000000003</v>
      </c>
      <c r="F134">
        <v>9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5.5287600000000001</v>
      </c>
      <c r="F135">
        <v>9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5.5671099999999996</v>
      </c>
      <c r="F136">
        <v>9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5.5616700000000003</v>
      </c>
      <c r="F137">
        <v>9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5.5773799999999998</v>
      </c>
      <c r="F138">
        <v>9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5.5719200000000004</v>
      </c>
      <c r="F139">
        <v>9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5.57341</v>
      </c>
      <c r="F140">
        <v>9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7.4926300000000001</v>
      </c>
      <c r="F141">
        <v>14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7.4854099999999999</v>
      </c>
      <c r="F142">
        <v>14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7.5521599999999998</v>
      </c>
      <c r="F143">
        <v>14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7.5143800000000001</v>
      </c>
      <c r="F144">
        <v>14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7.4778500000000001</v>
      </c>
      <c r="F145">
        <v>14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7.5536599999999998</v>
      </c>
      <c r="F146">
        <v>14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7.4572200000000004</v>
      </c>
      <c r="F147">
        <v>14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7.5480499999999999</v>
      </c>
      <c r="F148">
        <v>14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7.4803300000000004</v>
      </c>
      <c r="F149">
        <v>14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7.50305</v>
      </c>
      <c r="F150">
        <v>14</v>
      </c>
    </row>
    <row r="151" spans="1:6">
      <c r="A151" t="s">
        <v>27</v>
      </c>
      <c r="B151">
        <v>100</v>
      </c>
      <c r="C151">
        <v>0.4</v>
      </c>
      <c r="D151">
        <v>42987.239229999999</v>
      </c>
      <c r="E151">
        <v>11.069789999999999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42987.202149999997</v>
      </c>
      <c r="E152">
        <v>11.113530000000001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42987.202149999997</v>
      </c>
      <c r="E153">
        <v>11.03393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42987.115819999999</v>
      </c>
      <c r="E154">
        <v>11.1096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42987.112560000001</v>
      </c>
      <c r="E155">
        <v>11.08328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42986.942150000003</v>
      </c>
      <c r="E156">
        <v>11.081519999999999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42986.882250000002</v>
      </c>
      <c r="E157">
        <v>11.04097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42987.141960000001</v>
      </c>
      <c r="E158">
        <v>11.115349999999999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42986.802479999998</v>
      </c>
      <c r="E159">
        <v>11.009130000000001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42987.304040000003</v>
      </c>
      <c r="E160">
        <v>11.106579999999999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35677.378320000003</v>
      </c>
      <c r="E161">
        <v>20.6357</v>
      </c>
      <c r="F161">
        <v>9</v>
      </c>
    </row>
    <row r="162" spans="1:6">
      <c r="A162" t="s">
        <v>27</v>
      </c>
      <c r="B162">
        <v>100</v>
      </c>
      <c r="C162">
        <v>0.7</v>
      </c>
      <c r="D162">
        <v>35597.941169999998</v>
      </c>
      <c r="E162">
        <v>21.100169999999999</v>
      </c>
      <c r="F162">
        <v>9</v>
      </c>
    </row>
    <row r="163" spans="1:6">
      <c r="A163" t="s">
        <v>27</v>
      </c>
      <c r="B163">
        <v>100</v>
      </c>
      <c r="C163">
        <v>0.7</v>
      </c>
      <c r="D163">
        <v>35975.715929999998</v>
      </c>
      <c r="E163">
        <v>21.064440000000001</v>
      </c>
      <c r="F163">
        <v>9</v>
      </c>
    </row>
    <row r="164" spans="1:6">
      <c r="A164" t="s">
        <v>27</v>
      </c>
      <c r="B164">
        <v>100</v>
      </c>
      <c r="C164">
        <v>0.7</v>
      </c>
      <c r="D164">
        <v>35922.300260000004</v>
      </c>
      <c r="E164">
        <v>20.62304</v>
      </c>
      <c r="F164">
        <v>9</v>
      </c>
    </row>
    <row r="165" spans="1:6">
      <c r="A165" t="s">
        <v>27</v>
      </c>
      <c r="B165">
        <v>100</v>
      </c>
      <c r="C165">
        <v>0.7</v>
      </c>
      <c r="D165">
        <v>35659.41246</v>
      </c>
      <c r="E165">
        <v>21.1495</v>
      </c>
      <c r="F165">
        <v>9</v>
      </c>
    </row>
    <row r="166" spans="1:6">
      <c r="A166" t="s">
        <v>27</v>
      </c>
      <c r="B166">
        <v>100</v>
      </c>
      <c r="C166">
        <v>0.7</v>
      </c>
      <c r="D166">
        <v>35746.177009999999</v>
      </c>
      <c r="E166">
        <v>21.10605</v>
      </c>
      <c r="F166">
        <v>9</v>
      </c>
    </row>
    <row r="167" spans="1:6">
      <c r="A167" t="s">
        <v>27</v>
      </c>
      <c r="B167">
        <v>100</v>
      </c>
      <c r="C167">
        <v>0.7</v>
      </c>
      <c r="D167">
        <v>35761.250650000002</v>
      </c>
      <c r="E167">
        <v>21.149229999999999</v>
      </c>
      <c r="F167">
        <v>9</v>
      </c>
    </row>
    <row r="168" spans="1:6">
      <c r="A168" t="s">
        <v>27</v>
      </c>
      <c r="B168">
        <v>100</v>
      </c>
      <c r="C168">
        <v>0.7</v>
      </c>
      <c r="D168">
        <v>35933.031230000001</v>
      </c>
      <c r="E168">
        <v>21.0581</v>
      </c>
      <c r="F168">
        <v>9</v>
      </c>
    </row>
    <row r="169" spans="1:6">
      <c r="A169" t="s">
        <v>27</v>
      </c>
      <c r="B169">
        <v>100</v>
      </c>
      <c r="C169">
        <v>0.7</v>
      </c>
      <c r="D169">
        <v>35546.61</v>
      </c>
      <c r="E169">
        <v>21.08135</v>
      </c>
      <c r="F169">
        <v>9</v>
      </c>
    </row>
    <row r="170" spans="1:6">
      <c r="A170" t="s">
        <v>27</v>
      </c>
      <c r="B170">
        <v>100</v>
      </c>
      <c r="C170">
        <v>0.7</v>
      </c>
      <c r="D170">
        <v>35773.036829999997</v>
      </c>
      <c r="E170">
        <v>21.15964</v>
      </c>
      <c r="F170">
        <v>9</v>
      </c>
    </row>
    <row r="171" spans="1:6">
      <c r="A171" t="s">
        <v>27</v>
      </c>
      <c r="B171">
        <v>100</v>
      </c>
      <c r="C171">
        <v>1</v>
      </c>
      <c r="D171">
        <v>35669.694770000002</v>
      </c>
      <c r="E171">
        <v>34.610030000000002</v>
      </c>
      <c r="F171">
        <v>16</v>
      </c>
    </row>
    <row r="172" spans="1:6">
      <c r="A172" t="s">
        <v>27</v>
      </c>
      <c r="B172">
        <v>100</v>
      </c>
      <c r="C172">
        <v>1</v>
      </c>
      <c r="D172">
        <v>35669.694770000002</v>
      </c>
      <c r="E172">
        <v>34.39743</v>
      </c>
      <c r="F172">
        <v>16</v>
      </c>
    </row>
    <row r="173" spans="1:6">
      <c r="A173" t="s">
        <v>27</v>
      </c>
      <c r="B173">
        <v>100</v>
      </c>
      <c r="C173">
        <v>1</v>
      </c>
      <c r="D173">
        <v>35669.694770000002</v>
      </c>
      <c r="E173">
        <v>34.976909999999997</v>
      </c>
      <c r="F173">
        <v>16</v>
      </c>
    </row>
    <row r="174" spans="1:6">
      <c r="A174" t="s">
        <v>27</v>
      </c>
      <c r="B174">
        <v>100</v>
      </c>
      <c r="C174">
        <v>1</v>
      </c>
      <c r="D174">
        <v>35669.694770000002</v>
      </c>
      <c r="E174">
        <v>35.078960000000002</v>
      </c>
      <c r="F174">
        <v>16</v>
      </c>
    </row>
    <row r="175" spans="1:6">
      <c r="A175" t="s">
        <v>27</v>
      </c>
      <c r="B175">
        <v>100</v>
      </c>
      <c r="C175">
        <v>1</v>
      </c>
      <c r="D175">
        <v>35669.694770000002</v>
      </c>
      <c r="E175">
        <v>34.716949999999997</v>
      </c>
      <c r="F175">
        <v>16</v>
      </c>
    </row>
    <row r="176" spans="1:6">
      <c r="A176" t="s">
        <v>27</v>
      </c>
      <c r="B176">
        <v>100</v>
      </c>
      <c r="C176">
        <v>1</v>
      </c>
      <c r="D176">
        <v>35669.694770000002</v>
      </c>
      <c r="E176">
        <v>34.228659999999998</v>
      </c>
      <c r="F176">
        <v>16</v>
      </c>
    </row>
    <row r="177" spans="1:6">
      <c r="A177" t="s">
        <v>27</v>
      </c>
      <c r="B177">
        <v>100</v>
      </c>
      <c r="C177">
        <v>1</v>
      </c>
      <c r="D177">
        <v>35669.694770000002</v>
      </c>
      <c r="E177">
        <v>34.757150000000003</v>
      </c>
      <c r="F177">
        <v>16</v>
      </c>
    </row>
    <row r="178" spans="1:6">
      <c r="A178" t="s">
        <v>27</v>
      </c>
      <c r="B178">
        <v>100</v>
      </c>
      <c r="C178">
        <v>1</v>
      </c>
      <c r="D178">
        <v>35669.694770000002</v>
      </c>
      <c r="E178">
        <v>34.715769999999999</v>
      </c>
      <c r="F178">
        <v>16</v>
      </c>
    </row>
    <row r="179" spans="1:6">
      <c r="A179" t="s">
        <v>27</v>
      </c>
      <c r="B179">
        <v>100</v>
      </c>
      <c r="C179">
        <v>1</v>
      </c>
      <c r="D179">
        <v>35593.112979999998</v>
      </c>
      <c r="E179">
        <v>35.014629999999997</v>
      </c>
      <c r="F179">
        <v>16</v>
      </c>
    </row>
    <row r="180" spans="1:6">
      <c r="A180" t="s">
        <v>27</v>
      </c>
      <c r="B180">
        <v>100</v>
      </c>
      <c r="C180">
        <v>1</v>
      </c>
      <c r="D180">
        <v>35669.694770000002</v>
      </c>
      <c r="E180">
        <v>34.758879999999998</v>
      </c>
      <c r="F180">
        <v>16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1.3633200000000001</v>
      </c>
      <c r="F181">
        <v>4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1.3436399999999999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1.3509</v>
      </c>
      <c r="F183">
        <v>4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1.36056</v>
      </c>
      <c r="F184">
        <v>4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1.3543700000000001</v>
      </c>
      <c r="F185">
        <v>4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1.3578300000000001</v>
      </c>
      <c r="F186">
        <v>4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1.3511200000000001</v>
      </c>
      <c r="F187">
        <v>4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1.3610899999999999</v>
      </c>
      <c r="F188">
        <v>4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1.37134</v>
      </c>
      <c r="F189">
        <v>4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1.3876200000000001</v>
      </c>
      <c r="F190">
        <v>4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1.9129799999999999</v>
      </c>
      <c r="F191">
        <v>7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1.8931800000000001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1.88419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1.9074899999999999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1.9174899999999999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1.88496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1.94123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1.883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675.38247999999999</v>
      </c>
      <c r="E199">
        <v>1.8902600000000001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1.9109700000000001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3.13395</v>
      </c>
      <c r="F201">
        <v>12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2.9584000000000001</v>
      </c>
      <c r="F202">
        <v>11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3.1370200000000001</v>
      </c>
      <c r="F203">
        <v>12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3.1493799999999998</v>
      </c>
      <c r="F204">
        <v>12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3.1513</v>
      </c>
      <c r="F205">
        <v>12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3.14378</v>
      </c>
      <c r="F206">
        <v>12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3.1325799999999999</v>
      </c>
      <c r="F207">
        <v>12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3.1128499999999999</v>
      </c>
      <c r="F208">
        <v>12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3.12832</v>
      </c>
      <c r="F209">
        <v>12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3.1394299999999999</v>
      </c>
      <c r="F210">
        <v>12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3.64716</v>
      </c>
      <c r="F211">
        <v>6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3.0797500000000002</v>
      </c>
      <c r="F212">
        <v>5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3.07342</v>
      </c>
      <c r="F213">
        <v>5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3.6386699999999998</v>
      </c>
      <c r="F214">
        <v>6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3.6504799999999999</v>
      </c>
      <c r="F215">
        <v>6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3.64025</v>
      </c>
      <c r="F216">
        <v>6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3.0836999999999999</v>
      </c>
      <c r="F217">
        <v>5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3.0903100000000001</v>
      </c>
      <c r="F218">
        <v>5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3.6265499999999999</v>
      </c>
      <c r="F219">
        <v>6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3.0539700000000001</v>
      </c>
      <c r="F220">
        <v>5</v>
      </c>
    </row>
    <row r="221" spans="1:6">
      <c r="A221" t="s">
        <v>1</v>
      </c>
      <c r="B221">
        <v>50</v>
      </c>
      <c r="C221">
        <v>0.7</v>
      </c>
      <c r="D221">
        <v>1013.49375</v>
      </c>
      <c r="E221">
        <v>4.6521999999999997</v>
      </c>
      <c r="F221">
        <v>8</v>
      </c>
    </row>
    <row r="222" spans="1:6">
      <c r="A222" t="s">
        <v>1</v>
      </c>
      <c r="B222">
        <v>50</v>
      </c>
      <c r="C222">
        <v>0.7</v>
      </c>
      <c r="D222">
        <v>1010.13329</v>
      </c>
      <c r="E222">
        <v>4.7021300000000004</v>
      </c>
      <c r="F222">
        <v>8</v>
      </c>
    </row>
    <row r="223" spans="1:6">
      <c r="A223" t="s">
        <v>1</v>
      </c>
      <c r="B223">
        <v>50</v>
      </c>
      <c r="C223">
        <v>0.7</v>
      </c>
      <c r="D223">
        <v>1006.6760399999999</v>
      </c>
      <c r="E223">
        <v>4.6772</v>
      </c>
      <c r="F223">
        <v>8</v>
      </c>
    </row>
    <row r="224" spans="1:6">
      <c r="A224" t="s">
        <v>1</v>
      </c>
      <c r="B224">
        <v>50</v>
      </c>
      <c r="C224">
        <v>0.7</v>
      </c>
      <c r="D224">
        <v>1009.92103</v>
      </c>
      <c r="E224">
        <v>4.6571300000000004</v>
      </c>
      <c r="F224">
        <v>8</v>
      </c>
    </row>
    <row r="225" spans="1:6">
      <c r="A225" t="s">
        <v>1</v>
      </c>
      <c r="B225">
        <v>50</v>
      </c>
      <c r="C225">
        <v>0.7</v>
      </c>
      <c r="D225">
        <v>1013.06965</v>
      </c>
      <c r="E225">
        <v>4.6529400000000001</v>
      </c>
      <c r="F225">
        <v>8</v>
      </c>
    </row>
    <row r="226" spans="1:6">
      <c r="A226" t="s">
        <v>1</v>
      </c>
      <c r="B226">
        <v>50</v>
      </c>
      <c r="C226">
        <v>0.7</v>
      </c>
      <c r="D226">
        <v>1004.66695</v>
      </c>
      <c r="E226">
        <v>4.7092099999999997</v>
      </c>
      <c r="F226">
        <v>8</v>
      </c>
    </row>
    <row r="227" spans="1:6">
      <c r="A227" t="s">
        <v>1</v>
      </c>
      <c r="B227">
        <v>50</v>
      </c>
      <c r="C227">
        <v>0.7</v>
      </c>
      <c r="D227">
        <v>1010.20499</v>
      </c>
      <c r="E227">
        <v>4.7075100000000001</v>
      </c>
      <c r="F227">
        <v>8</v>
      </c>
    </row>
    <row r="228" spans="1:6">
      <c r="A228" t="s">
        <v>1</v>
      </c>
      <c r="B228">
        <v>50</v>
      </c>
      <c r="C228">
        <v>0.7</v>
      </c>
      <c r="D228">
        <v>1008.95572</v>
      </c>
      <c r="E228">
        <v>4.6383900000000002</v>
      </c>
      <c r="F228">
        <v>8</v>
      </c>
    </row>
    <row r="229" spans="1:6">
      <c r="A229" t="s">
        <v>1</v>
      </c>
      <c r="B229">
        <v>50</v>
      </c>
      <c r="C229">
        <v>0.7</v>
      </c>
      <c r="D229">
        <v>1012.05983</v>
      </c>
      <c r="E229">
        <v>4.6875299999999998</v>
      </c>
      <c r="F229">
        <v>8</v>
      </c>
    </row>
    <row r="230" spans="1:6">
      <c r="A230" t="s">
        <v>1</v>
      </c>
      <c r="B230">
        <v>50</v>
      </c>
      <c r="C230">
        <v>0.7</v>
      </c>
      <c r="D230">
        <v>1010.46998</v>
      </c>
      <c r="E230">
        <v>4.70831</v>
      </c>
      <c r="F230">
        <v>8</v>
      </c>
    </row>
    <row r="231" spans="1:6">
      <c r="A231" t="s">
        <v>1</v>
      </c>
      <c r="B231">
        <v>50</v>
      </c>
      <c r="C231">
        <v>1</v>
      </c>
      <c r="D231">
        <v>999.07590000000005</v>
      </c>
      <c r="E231">
        <v>6.4065099999999999</v>
      </c>
      <c r="F231">
        <v>11</v>
      </c>
    </row>
    <row r="232" spans="1:6">
      <c r="A232" t="s">
        <v>1</v>
      </c>
      <c r="B232">
        <v>50</v>
      </c>
      <c r="C232">
        <v>1</v>
      </c>
      <c r="D232">
        <v>998.84266000000002</v>
      </c>
      <c r="E232">
        <v>6.4495399999999998</v>
      </c>
      <c r="F232">
        <v>11</v>
      </c>
    </row>
    <row r="233" spans="1:6">
      <c r="A233" t="s">
        <v>1</v>
      </c>
      <c r="B233">
        <v>50</v>
      </c>
      <c r="C233">
        <v>1</v>
      </c>
      <c r="D233">
        <v>1006.9043</v>
      </c>
      <c r="E233">
        <v>6.9474099999999996</v>
      </c>
      <c r="F233">
        <v>12</v>
      </c>
    </row>
    <row r="234" spans="1:6">
      <c r="A234" t="s">
        <v>1</v>
      </c>
      <c r="B234">
        <v>50</v>
      </c>
      <c r="C234">
        <v>1</v>
      </c>
      <c r="D234">
        <v>1006.8344499999999</v>
      </c>
      <c r="E234">
        <v>6.4119000000000002</v>
      </c>
      <c r="F234">
        <v>11</v>
      </c>
    </row>
    <row r="235" spans="1:6">
      <c r="A235" t="s">
        <v>1</v>
      </c>
      <c r="B235">
        <v>50</v>
      </c>
      <c r="C235">
        <v>1</v>
      </c>
      <c r="D235">
        <v>1004.54309</v>
      </c>
      <c r="E235">
        <v>6.4531700000000001</v>
      </c>
      <c r="F235">
        <v>11</v>
      </c>
    </row>
    <row r="236" spans="1:6">
      <c r="A236" t="s">
        <v>1</v>
      </c>
      <c r="B236">
        <v>50</v>
      </c>
      <c r="C236">
        <v>1</v>
      </c>
      <c r="D236">
        <v>1007.71736</v>
      </c>
      <c r="E236">
        <v>6.9014800000000003</v>
      </c>
      <c r="F236">
        <v>12</v>
      </c>
    </row>
    <row r="237" spans="1:6">
      <c r="A237" t="s">
        <v>1</v>
      </c>
      <c r="B237">
        <v>50</v>
      </c>
      <c r="C237">
        <v>1</v>
      </c>
      <c r="D237">
        <v>1009.8546</v>
      </c>
      <c r="E237">
        <v>6.4642999999999997</v>
      </c>
      <c r="F237">
        <v>11</v>
      </c>
    </row>
    <row r="238" spans="1:6">
      <c r="A238" t="s">
        <v>1</v>
      </c>
      <c r="B238">
        <v>50</v>
      </c>
      <c r="C238">
        <v>1</v>
      </c>
      <c r="D238">
        <v>998.18615999999997</v>
      </c>
      <c r="E238">
        <v>6.9192499999999999</v>
      </c>
      <c r="F238">
        <v>12</v>
      </c>
    </row>
    <row r="239" spans="1:6">
      <c r="A239" t="s">
        <v>1</v>
      </c>
      <c r="B239">
        <v>50</v>
      </c>
      <c r="C239">
        <v>1</v>
      </c>
      <c r="D239">
        <v>1009.8546</v>
      </c>
      <c r="E239">
        <v>6.4161400000000004</v>
      </c>
      <c r="F239">
        <v>11</v>
      </c>
    </row>
    <row r="240" spans="1:6">
      <c r="A240" t="s">
        <v>1</v>
      </c>
      <c r="B240">
        <v>50</v>
      </c>
      <c r="C240">
        <v>1</v>
      </c>
      <c r="D240">
        <v>1009.62539</v>
      </c>
      <c r="E240">
        <v>6.4111599999999997</v>
      </c>
      <c r="F240">
        <v>11</v>
      </c>
    </row>
    <row r="241" spans="1:6">
      <c r="A241" t="s">
        <v>1</v>
      </c>
      <c r="B241">
        <v>100</v>
      </c>
      <c r="C241">
        <v>0.4</v>
      </c>
      <c r="D241">
        <v>1836.33806</v>
      </c>
      <c r="E241">
        <v>10.640930000000001</v>
      </c>
      <c r="F241">
        <v>5</v>
      </c>
    </row>
    <row r="242" spans="1:6">
      <c r="A242" t="s">
        <v>1</v>
      </c>
      <c r="B242">
        <v>100</v>
      </c>
      <c r="C242">
        <v>0.4</v>
      </c>
      <c r="D242">
        <v>1848.2123899999999</v>
      </c>
      <c r="E242">
        <v>10.758570000000001</v>
      </c>
      <c r="F242">
        <v>5</v>
      </c>
    </row>
    <row r="243" spans="1:6">
      <c r="A243" t="s">
        <v>1</v>
      </c>
      <c r="B243">
        <v>100</v>
      </c>
      <c r="C243">
        <v>0.4</v>
      </c>
      <c r="D243">
        <v>1832.29484</v>
      </c>
      <c r="E243">
        <v>10.660550000000001</v>
      </c>
      <c r="F243">
        <v>5</v>
      </c>
    </row>
    <row r="244" spans="1:6">
      <c r="A244" t="s">
        <v>1</v>
      </c>
      <c r="B244">
        <v>100</v>
      </c>
      <c r="C244">
        <v>0.4</v>
      </c>
      <c r="D244">
        <v>1830.3012699999999</v>
      </c>
      <c r="E244">
        <v>10.619910000000001</v>
      </c>
      <c r="F244">
        <v>5</v>
      </c>
    </row>
    <row r="245" spans="1:6">
      <c r="A245" t="s">
        <v>1</v>
      </c>
      <c r="B245">
        <v>100</v>
      </c>
      <c r="C245">
        <v>0.4</v>
      </c>
      <c r="D245">
        <v>1809.2029</v>
      </c>
      <c r="E245">
        <v>10.624269999999999</v>
      </c>
      <c r="F245">
        <v>5</v>
      </c>
    </row>
    <row r="246" spans="1:6">
      <c r="A246" t="s">
        <v>1</v>
      </c>
      <c r="B246">
        <v>100</v>
      </c>
      <c r="C246">
        <v>0.4</v>
      </c>
      <c r="D246">
        <v>1820.6435899999999</v>
      </c>
      <c r="E246">
        <v>10.62524</v>
      </c>
      <c r="F246">
        <v>5</v>
      </c>
    </row>
    <row r="247" spans="1:6">
      <c r="A247" t="s">
        <v>1</v>
      </c>
      <c r="B247">
        <v>100</v>
      </c>
      <c r="C247">
        <v>0.4</v>
      </c>
      <c r="D247">
        <v>1815.8271299999999</v>
      </c>
      <c r="E247">
        <v>10.666869999999999</v>
      </c>
      <c r="F247">
        <v>5</v>
      </c>
    </row>
    <row r="248" spans="1:6">
      <c r="A248" t="s">
        <v>1</v>
      </c>
      <c r="B248">
        <v>100</v>
      </c>
      <c r="C248">
        <v>0.4</v>
      </c>
      <c r="D248">
        <v>1825.0405800000001</v>
      </c>
      <c r="E248">
        <v>10.67357</v>
      </c>
      <c r="F248">
        <v>5</v>
      </c>
    </row>
    <row r="249" spans="1:6">
      <c r="A249" t="s">
        <v>1</v>
      </c>
      <c r="B249">
        <v>100</v>
      </c>
      <c r="C249">
        <v>0.4</v>
      </c>
      <c r="D249">
        <v>1859.16</v>
      </c>
      <c r="E249">
        <v>10.68773</v>
      </c>
      <c r="F249">
        <v>5</v>
      </c>
    </row>
    <row r="250" spans="1:6">
      <c r="A250" t="s">
        <v>1</v>
      </c>
      <c r="B250">
        <v>100</v>
      </c>
      <c r="C250">
        <v>0.4</v>
      </c>
      <c r="D250">
        <v>1819.97928</v>
      </c>
      <c r="E250">
        <v>10.687480000000001</v>
      </c>
      <c r="F250">
        <v>5</v>
      </c>
    </row>
    <row r="251" spans="1:6">
      <c r="A251" t="s">
        <v>1</v>
      </c>
      <c r="B251">
        <v>100</v>
      </c>
      <c r="C251">
        <v>0.7</v>
      </c>
      <c r="D251">
        <v>1770.6327000000001</v>
      </c>
      <c r="E251">
        <v>16.668700000000001</v>
      </c>
      <c r="F251">
        <v>8</v>
      </c>
    </row>
    <row r="252" spans="1:6">
      <c r="A252" t="s">
        <v>1</v>
      </c>
      <c r="B252">
        <v>100</v>
      </c>
      <c r="C252">
        <v>0.7</v>
      </c>
      <c r="D252">
        <v>1773.2004199999999</v>
      </c>
      <c r="E252">
        <v>16.702210000000001</v>
      </c>
      <c r="F252">
        <v>8</v>
      </c>
    </row>
    <row r="253" spans="1:6">
      <c r="A253" t="s">
        <v>1</v>
      </c>
      <c r="B253">
        <v>100</v>
      </c>
      <c r="C253">
        <v>0.7</v>
      </c>
      <c r="D253">
        <v>1770.1676199999999</v>
      </c>
      <c r="E253">
        <v>16.6096</v>
      </c>
      <c r="F253">
        <v>8</v>
      </c>
    </row>
    <row r="254" spans="1:6">
      <c r="A254" t="s">
        <v>1</v>
      </c>
      <c r="B254">
        <v>100</v>
      </c>
      <c r="C254">
        <v>0.7</v>
      </c>
      <c r="D254">
        <v>1764.0278699999999</v>
      </c>
      <c r="E254">
        <v>16.490600000000001</v>
      </c>
      <c r="F254">
        <v>8</v>
      </c>
    </row>
    <row r="255" spans="1:6">
      <c r="A255" t="s">
        <v>1</v>
      </c>
      <c r="B255">
        <v>100</v>
      </c>
      <c r="C255">
        <v>0.7</v>
      </c>
      <c r="D255">
        <v>1775.3219899999999</v>
      </c>
      <c r="E255">
        <v>16.581009999999999</v>
      </c>
      <c r="F255">
        <v>8</v>
      </c>
    </row>
    <row r="256" spans="1:6">
      <c r="A256" t="s">
        <v>1</v>
      </c>
      <c r="B256">
        <v>100</v>
      </c>
      <c r="C256">
        <v>0.7</v>
      </c>
      <c r="D256">
        <v>1767.4718399999999</v>
      </c>
      <c r="E256">
        <v>16.547820000000002</v>
      </c>
      <c r="F256">
        <v>8</v>
      </c>
    </row>
    <row r="257" spans="1:6">
      <c r="A257" t="s">
        <v>1</v>
      </c>
      <c r="B257">
        <v>100</v>
      </c>
      <c r="C257">
        <v>0.7</v>
      </c>
      <c r="D257">
        <v>1772.57981</v>
      </c>
      <c r="E257">
        <v>16.63241</v>
      </c>
      <c r="F257">
        <v>8</v>
      </c>
    </row>
    <row r="258" spans="1:6">
      <c r="A258" t="s">
        <v>1</v>
      </c>
      <c r="B258">
        <v>100</v>
      </c>
      <c r="C258">
        <v>0.7</v>
      </c>
      <c r="D258">
        <v>1770.1498200000001</v>
      </c>
      <c r="E258">
        <v>16.609380000000002</v>
      </c>
      <c r="F258">
        <v>8</v>
      </c>
    </row>
    <row r="259" spans="1:6">
      <c r="A259" t="s">
        <v>1</v>
      </c>
      <c r="B259">
        <v>100</v>
      </c>
      <c r="C259">
        <v>0.7</v>
      </c>
      <c r="D259">
        <v>1766.7368300000001</v>
      </c>
      <c r="E259">
        <v>16.567060000000001</v>
      </c>
      <c r="F259">
        <v>8</v>
      </c>
    </row>
    <row r="260" spans="1:6">
      <c r="A260" t="s">
        <v>1</v>
      </c>
      <c r="B260">
        <v>100</v>
      </c>
      <c r="C260">
        <v>0.7</v>
      </c>
      <c r="D260">
        <v>1767.4133200000001</v>
      </c>
      <c r="E260">
        <v>16.708739999999999</v>
      </c>
      <c r="F260">
        <v>8</v>
      </c>
    </row>
    <row r="261" spans="1:6">
      <c r="A261" t="s">
        <v>1</v>
      </c>
      <c r="B261">
        <v>100</v>
      </c>
      <c r="C261">
        <v>1</v>
      </c>
      <c r="D261">
        <v>1761.4693199999999</v>
      </c>
      <c r="E261">
        <v>22.14029</v>
      </c>
      <c r="F261">
        <v>11</v>
      </c>
    </row>
    <row r="262" spans="1:6">
      <c r="A262" t="s">
        <v>1</v>
      </c>
      <c r="B262">
        <v>100</v>
      </c>
      <c r="C262">
        <v>1</v>
      </c>
      <c r="D262">
        <v>1764.7112400000001</v>
      </c>
      <c r="E262">
        <v>22.072959999999998</v>
      </c>
      <c r="F262">
        <v>11</v>
      </c>
    </row>
    <row r="263" spans="1:6">
      <c r="A263" t="s">
        <v>1</v>
      </c>
      <c r="B263">
        <v>100</v>
      </c>
      <c r="C263">
        <v>1</v>
      </c>
      <c r="D263">
        <v>1763.2171900000001</v>
      </c>
      <c r="E263">
        <v>22.195039999999999</v>
      </c>
      <c r="F263">
        <v>11</v>
      </c>
    </row>
    <row r="264" spans="1:6">
      <c r="A264" t="s">
        <v>1</v>
      </c>
      <c r="B264">
        <v>100</v>
      </c>
      <c r="C264">
        <v>1</v>
      </c>
      <c r="D264">
        <v>1764.1954699999999</v>
      </c>
      <c r="E264">
        <v>22.117619999999999</v>
      </c>
      <c r="F264">
        <v>11</v>
      </c>
    </row>
    <row r="265" spans="1:6">
      <c r="A265" t="s">
        <v>1</v>
      </c>
      <c r="B265">
        <v>100</v>
      </c>
      <c r="C265">
        <v>1</v>
      </c>
      <c r="D265">
        <v>1762.6233299999999</v>
      </c>
      <c r="E265">
        <v>22.017189999999999</v>
      </c>
      <c r="F265">
        <v>11</v>
      </c>
    </row>
    <row r="266" spans="1:6">
      <c r="A266" t="s">
        <v>1</v>
      </c>
      <c r="B266">
        <v>100</v>
      </c>
      <c r="C266">
        <v>1</v>
      </c>
      <c r="D266">
        <v>1763.70838</v>
      </c>
      <c r="E266">
        <v>22.150860000000002</v>
      </c>
      <c r="F266">
        <v>11</v>
      </c>
    </row>
    <row r="267" spans="1:6">
      <c r="A267" t="s">
        <v>1</v>
      </c>
      <c r="B267">
        <v>100</v>
      </c>
      <c r="C267">
        <v>1</v>
      </c>
      <c r="D267">
        <v>1760.06846</v>
      </c>
      <c r="E267">
        <v>22.06757</v>
      </c>
      <c r="F267">
        <v>11</v>
      </c>
    </row>
    <row r="268" spans="1:6">
      <c r="A268" t="s">
        <v>1</v>
      </c>
      <c r="B268">
        <v>100</v>
      </c>
      <c r="C268">
        <v>1</v>
      </c>
      <c r="D268">
        <v>1762.13464</v>
      </c>
      <c r="E268">
        <v>22.137840000000001</v>
      </c>
      <c r="F268">
        <v>11</v>
      </c>
    </row>
    <row r="269" spans="1:6">
      <c r="A269" t="s">
        <v>1</v>
      </c>
      <c r="B269">
        <v>100</v>
      </c>
      <c r="C269">
        <v>1</v>
      </c>
      <c r="D269">
        <v>1764.68923</v>
      </c>
      <c r="E269">
        <v>22.137519999999999</v>
      </c>
      <c r="F269">
        <v>11</v>
      </c>
    </row>
    <row r="270" spans="1:6">
      <c r="A270" t="s">
        <v>1</v>
      </c>
      <c r="B270">
        <v>100</v>
      </c>
      <c r="C270">
        <v>1</v>
      </c>
      <c r="D270">
        <v>1763.44802</v>
      </c>
      <c r="E270">
        <v>22.105429999999998</v>
      </c>
      <c r="F270">
        <v>11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0.94377999999999995</v>
      </c>
      <c r="F271">
        <v>3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1.1265099999999999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1.12069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1.15133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1.11314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1.12218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1.1473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1.12835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1.1210500000000001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1.14547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1.5884</v>
      </c>
      <c r="F281">
        <v>7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1.56751</v>
      </c>
      <c r="F282">
        <v>7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1.5747500000000001</v>
      </c>
      <c r="F283">
        <v>7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1.6001099999999999</v>
      </c>
      <c r="F284">
        <v>7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1.5943000000000001</v>
      </c>
      <c r="F285">
        <v>7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1.5600499999999999</v>
      </c>
      <c r="F286">
        <v>7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1.6048</v>
      </c>
      <c r="F287">
        <v>7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1.5678099999999999</v>
      </c>
      <c r="F288">
        <v>7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1.6008800000000001</v>
      </c>
      <c r="F289">
        <v>7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1.5986400000000001</v>
      </c>
      <c r="F290">
        <v>7</v>
      </c>
    </row>
    <row r="291" spans="1:6">
      <c r="A291" t="s">
        <v>0</v>
      </c>
      <c r="B291">
        <v>25</v>
      </c>
      <c r="C291">
        <v>1</v>
      </c>
      <c r="D291">
        <v>28.504799999999999</v>
      </c>
      <c r="E291">
        <v>2.2557100000000001</v>
      </c>
      <c r="F291">
        <v>10</v>
      </c>
    </row>
    <row r="292" spans="1:6">
      <c r="A292" t="s">
        <v>0</v>
      </c>
      <c r="B292">
        <v>25</v>
      </c>
      <c r="C292">
        <v>1</v>
      </c>
      <c r="D292">
        <v>28.514099999999999</v>
      </c>
      <c r="E292">
        <v>2.2278199999999999</v>
      </c>
      <c r="F292">
        <v>10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2.2850899999999998</v>
      </c>
      <c r="F293">
        <v>10</v>
      </c>
    </row>
    <row r="294" spans="1:6">
      <c r="A294" t="s">
        <v>0</v>
      </c>
      <c r="B294">
        <v>25</v>
      </c>
      <c r="C294">
        <v>1</v>
      </c>
      <c r="D294">
        <v>28.504480000000001</v>
      </c>
      <c r="E294">
        <v>2.2362899999999999</v>
      </c>
      <c r="F294">
        <v>10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2.2255500000000001</v>
      </c>
      <c r="F295">
        <v>10</v>
      </c>
    </row>
    <row r="296" spans="1:6">
      <c r="A296" t="s">
        <v>0</v>
      </c>
      <c r="B296">
        <v>25</v>
      </c>
      <c r="C296">
        <v>1</v>
      </c>
      <c r="D296">
        <v>28.514099999999999</v>
      </c>
      <c r="E296">
        <v>2.2269999999999999</v>
      </c>
      <c r="F296">
        <v>10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2.2436199999999999</v>
      </c>
      <c r="F297">
        <v>10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2.23068</v>
      </c>
      <c r="F298">
        <v>10</v>
      </c>
    </row>
    <row r="299" spans="1:6">
      <c r="A299" t="s">
        <v>0</v>
      </c>
      <c r="B299">
        <v>25</v>
      </c>
      <c r="C299">
        <v>1</v>
      </c>
      <c r="D299">
        <v>28.546240000000001</v>
      </c>
      <c r="E299">
        <v>2.2573400000000001</v>
      </c>
      <c r="F299">
        <v>10</v>
      </c>
    </row>
    <row r="300" spans="1:6">
      <c r="A300" t="s">
        <v>0</v>
      </c>
      <c r="B300">
        <v>25</v>
      </c>
      <c r="C300">
        <v>1</v>
      </c>
      <c r="D300">
        <v>28.504100000000001</v>
      </c>
      <c r="E300">
        <v>2.2299000000000002</v>
      </c>
      <c r="F300">
        <v>10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3.4197199999999999</v>
      </c>
      <c r="F301">
        <v>5</v>
      </c>
    </row>
    <row r="302" spans="1:6">
      <c r="A302" t="s">
        <v>0</v>
      </c>
      <c r="B302">
        <v>50</v>
      </c>
      <c r="C302">
        <v>0.4</v>
      </c>
      <c r="D302">
        <v>56.741340000000001</v>
      </c>
      <c r="E302">
        <v>3.4437899999999999</v>
      </c>
      <c r="F302">
        <v>5</v>
      </c>
    </row>
    <row r="303" spans="1:6">
      <c r="A303" t="s">
        <v>0</v>
      </c>
      <c r="B303">
        <v>50</v>
      </c>
      <c r="C303">
        <v>0.4</v>
      </c>
      <c r="D303">
        <v>56.591340000000002</v>
      </c>
      <c r="E303">
        <v>3.43669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56.821339999999999</v>
      </c>
      <c r="E304">
        <v>3.29277</v>
      </c>
      <c r="F304">
        <v>5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3.4273099999999999</v>
      </c>
      <c r="F305">
        <v>5</v>
      </c>
    </row>
    <row r="306" spans="1:6">
      <c r="A306" t="s">
        <v>0</v>
      </c>
      <c r="B306">
        <v>50</v>
      </c>
      <c r="C306">
        <v>0.4</v>
      </c>
      <c r="D306">
        <v>56.584569999999999</v>
      </c>
      <c r="E306">
        <v>3.2945799999999998</v>
      </c>
      <c r="F306">
        <v>5</v>
      </c>
    </row>
    <row r="307" spans="1:6">
      <c r="A307" t="s">
        <v>0</v>
      </c>
      <c r="B307">
        <v>50</v>
      </c>
      <c r="C307">
        <v>0.4</v>
      </c>
      <c r="D307">
        <v>56.841340000000002</v>
      </c>
      <c r="E307">
        <v>3.4228800000000001</v>
      </c>
      <c r="F307">
        <v>5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3.4224000000000001</v>
      </c>
      <c r="F308">
        <v>5</v>
      </c>
    </row>
    <row r="309" spans="1:6">
      <c r="A309" t="s">
        <v>0</v>
      </c>
      <c r="B309">
        <v>50</v>
      </c>
      <c r="C309">
        <v>0.4</v>
      </c>
      <c r="D309">
        <v>56.881340000000002</v>
      </c>
      <c r="E309">
        <v>3.4074599999999999</v>
      </c>
      <c r="F309">
        <v>5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3.43472</v>
      </c>
      <c r="F310">
        <v>5</v>
      </c>
    </row>
    <row r="311" spans="1:6">
      <c r="A311" t="s">
        <v>0</v>
      </c>
      <c r="B311">
        <v>50</v>
      </c>
      <c r="C311">
        <v>0.7</v>
      </c>
      <c r="D311">
        <v>53.62321</v>
      </c>
      <c r="E311">
        <v>6.6165700000000003</v>
      </c>
      <c r="F311">
        <v>11</v>
      </c>
    </row>
    <row r="312" spans="1:6">
      <c r="A312" t="s">
        <v>0</v>
      </c>
      <c r="B312">
        <v>50</v>
      </c>
      <c r="C312">
        <v>0.7</v>
      </c>
      <c r="D312">
        <v>53.73507</v>
      </c>
      <c r="E312">
        <v>6.5888499999999999</v>
      </c>
      <c r="F312">
        <v>11</v>
      </c>
    </row>
    <row r="313" spans="1:6">
      <c r="A313" t="s">
        <v>0</v>
      </c>
      <c r="B313">
        <v>50</v>
      </c>
      <c r="C313">
        <v>0.7</v>
      </c>
      <c r="D313">
        <v>53.334980000000002</v>
      </c>
      <c r="E313">
        <v>6.5133599999999996</v>
      </c>
      <c r="F313">
        <v>11</v>
      </c>
    </row>
    <row r="314" spans="1:6">
      <c r="A314" t="s">
        <v>0</v>
      </c>
      <c r="B314">
        <v>50</v>
      </c>
      <c r="C314">
        <v>0.7</v>
      </c>
      <c r="D314">
        <v>53.454979999999999</v>
      </c>
      <c r="E314">
        <v>6.5666700000000002</v>
      </c>
      <c r="F314">
        <v>11</v>
      </c>
    </row>
    <row r="315" spans="1:6">
      <c r="A315" t="s">
        <v>0</v>
      </c>
      <c r="B315">
        <v>50</v>
      </c>
      <c r="C315">
        <v>0.7</v>
      </c>
      <c r="D315">
        <v>53.598210000000002</v>
      </c>
      <c r="E315">
        <v>6.6058500000000002</v>
      </c>
      <c r="F315">
        <v>11</v>
      </c>
    </row>
    <row r="316" spans="1:6">
      <c r="A316" t="s">
        <v>0</v>
      </c>
      <c r="B316">
        <v>50</v>
      </c>
      <c r="C316">
        <v>0.7</v>
      </c>
      <c r="D316">
        <v>53.98498</v>
      </c>
      <c r="E316">
        <v>6.5682900000000002</v>
      </c>
      <c r="F316">
        <v>11</v>
      </c>
    </row>
    <row r="317" spans="1:6">
      <c r="A317" t="s">
        <v>0</v>
      </c>
      <c r="B317">
        <v>50</v>
      </c>
      <c r="C317">
        <v>0.7</v>
      </c>
      <c r="D317">
        <v>53.505070000000003</v>
      </c>
      <c r="E317">
        <v>6.5914000000000001</v>
      </c>
      <c r="F317">
        <v>11</v>
      </c>
    </row>
    <row r="318" spans="1:6">
      <c r="A318" t="s">
        <v>0</v>
      </c>
      <c r="B318">
        <v>50</v>
      </c>
      <c r="C318">
        <v>0.7</v>
      </c>
      <c r="D318">
        <v>54.456020000000002</v>
      </c>
      <c r="E318">
        <v>6.5975599999999996</v>
      </c>
      <c r="F318">
        <v>11</v>
      </c>
    </row>
    <row r="319" spans="1:6">
      <c r="A319" t="s">
        <v>0</v>
      </c>
      <c r="B319">
        <v>50</v>
      </c>
      <c r="C319">
        <v>0.7</v>
      </c>
      <c r="D319">
        <v>53.704979999999999</v>
      </c>
      <c r="E319">
        <v>6.63687</v>
      </c>
      <c r="F319">
        <v>11</v>
      </c>
    </row>
    <row r="320" spans="1:6">
      <c r="A320" t="s">
        <v>0</v>
      </c>
      <c r="B320">
        <v>50</v>
      </c>
      <c r="C320">
        <v>0.7</v>
      </c>
      <c r="D320">
        <v>53.674979999999998</v>
      </c>
      <c r="E320">
        <v>6.5611899999999999</v>
      </c>
      <c r="F320">
        <v>11</v>
      </c>
    </row>
    <row r="321" spans="1:6">
      <c r="A321" t="s">
        <v>0</v>
      </c>
      <c r="B321">
        <v>50</v>
      </c>
      <c r="C321">
        <v>1</v>
      </c>
      <c r="D321">
        <v>53.357489999999999</v>
      </c>
      <c r="E321">
        <v>9.9415999999999993</v>
      </c>
      <c r="F321">
        <v>17</v>
      </c>
    </row>
    <row r="322" spans="1:6">
      <c r="A322" t="s">
        <v>0</v>
      </c>
      <c r="B322">
        <v>50</v>
      </c>
      <c r="C322">
        <v>1</v>
      </c>
      <c r="D322">
        <v>53.547490000000003</v>
      </c>
      <c r="E322">
        <v>9.5183700000000009</v>
      </c>
      <c r="F322">
        <v>16</v>
      </c>
    </row>
    <row r="323" spans="1:6">
      <c r="A323" t="s">
        <v>0</v>
      </c>
      <c r="B323">
        <v>50</v>
      </c>
      <c r="C323">
        <v>1</v>
      </c>
      <c r="D323">
        <v>53.187489999999997</v>
      </c>
      <c r="E323">
        <v>9.4564599999999999</v>
      </c>
      <c r="F323">
        <v>16</v>
      </c>
    </row>
    <row r="324" spans="1:6">
      <c r="A324" t="s">
        <v>0</v>
      </c>
      <c r="B324">
        <v>50</v>
      </c>
      <c r="C324">
        <v>1</v>
      </c>
      <c r="D324">
        <v>53.567489999999999</v>
      </c>
      <c r="E324">
        <v>10.05306</v>
      </c>
      <c r="F324">
        <v>17</v>
      </c>
    </row>
    <row r="325" spans="1:6">
      <c r="A325" t="s">
        <v>0</v>
      </c>
      <c r="B325">
        <v>50</v>
      </c>
      <c r="C325">
        <v>1</v>
      </c>
      <c r="D325">
        <v>53.217489999999998</v>
      </c>
      <c r="E325">
        <v>9.5931599999999992</v>
      </c>
      <c r="F325">
        <v>16</v>
      </c>
    </row>
    <row r="326" spans="1:6">
      <c r="A326" t="s">
        <v>0</v>
      </c>
      <c r="B326">
        <v>50</v>
      </c>
      <c r="C326">
        <v>1</v>
      </c>
      <c r="D326">
        <v>53.680709999999998</v>
      </c>
      <c r="E326">
        <v>9.4789300000000001</v>
      </c>
      <c r="F326">
        <v>16</v>
      </c>
    </row>
    <row r="327" spans="1:6">
      <c r="A327" t="s">
        <v>0</v>
      </c>
      <c r="B327">
        <v>50</v>
      </c>
      <c r="C327">
        <v>1</v>
      </c>
      <c r="D327">
        <v>53.467489999999998</v>
      </c>
      <c r="E327">
        <v>9.4943600000000004</v>
      </c>
      <c r="F327">
        <v>16</v>
      </c>
    </row>
    <row r="328" spans="1:6">
      <c r="A328" t="s">
        <v>0</v>
      </c>
      <c r="B328">
        <v>50</v>
      </c>
      <c r="C328">
        <v>1</v>
      </c>
      <c r="D328">
        <v>53.337490000000003</v>
      </c>
      <c r="E328">
        <v>9.9757700000000007</v>
      </c>
      <c r="F328">
        <v>17</v>
      </c>
    </row>
    <row r="329" spans="1:6">
      <c r="A329" t="s">
        <v>0</v>
      </c>
      <c r="B329">
        <v>50</v>
      </c>
      <c r="C329">
        <v>1</v>
      </c>
      <c r="D329">
        <v>53.517490000000002</v>
      </c>
      <c r="E329">
        <v>10.029299999999999</v>
      </c>
      <c r="F329">
        <v>17</v>
      </c>
    </row>
    <row r="330" spans="1:6">
      <c r="A330" t="s">
        <v>0</v>
      </c>
      <c r="B330">
        <v>50</v>
      </c>
      <c r="C330">
        <v>1</v>
      </c>
      <c r="D330">
        <v>53.407490000000003</v>
      </c>
      <c r="E330">
        <v>10.043850000000001</v>
      </c>
      <c r="F330">
        <v>17</v>
      </c>
    </row>
    <row r="331" spans="1:6">
      <c r="A331" t="s">
        <v>0</v>
      </c>
      <c r="B331">
        <v>100</v>
      </c>
      <c r="C331">
        <v>0.4</v>
      </c>
      <c r="D331">
        <v>148.25747000000001</v>
      </c>
      <c r="E331">
        <v>10.86135</v>
      </c>
      <c r="F331">
        <v>5</v>
      </c>
    </row>
    <row r="332" spans="1:6">
      <c r="A332" t="s">
        <v>0</v>
      </c>
      <c r="B332">
        <v>100</v>
      </c>
      <c r="C332">
        <v>0.4</v>
      </c>
      <c r="D332">
        <v>148.24366000000001</v>
      </c>
      <c r="E332">
        <v>10.78623</v>
      </c>
      <c r="F332">
        <v>5</v>
      </c>
    </row>
    <row r="333" spans="1:6">
      <c r="A333" t="s">
        <v>0</v>
      </c>
      <c r="B333">
        <v>100</v>
      </c>
      <c r="C333">
        <v>0.4</v>
      </c>
      <c r="D333">
        <v>148.25747000000001</v>
      </c>
      <c r="E333">
        <v>10.79321</v>
      </c>
      <c r="F333">
        <v>5</v>
      </c>
    </row>
    <row r="334" spans="1:6">
      <c r="A334" t="s">
        <v>0</v>
      </c>
      <c r="B334">
        <v>100</v>
      </c>
      <c r="C334">
        <v>0.4</v>
      </c>
      <c r="D334">
        <v>148.24080000000001</v>
      </c>
      <c r="E334">
        <v>10.86477</v>
      </c>
      <c r="F334">
        <v>5</v>
      </c>
    </row>
    <row r="335" spans="1:6">
      <c r="A335" t="s">
        <v>0</v>
      </c>
      <c r="B335">
        <v>100</v>
      </c>
      <c r="C335">
        <v>0.4</v>
      </c>
      <c r="D335">
        <v>148.28747000000001</v>
      </c>
      <c r="E335">
        <v>10.79707</v>
      </c>
      <c r="F335">
        <v>5</v>
      </c>
    </row>
    <row r="336" spans="1:6">
      <c r="A336" t="s">
        <v>0</v>
      </c>
      <c r="B336">
        <v>100</v>
      </c>
      <c r="C336">
        <v>0.4</v>
      </c>
      <c r="D336">
        <v>148.20079999999999</v>
      </c>
      <c r="E336">
        <v>10.879960000000001</v>
      </c>
      <c r="F336">
        <v>5</v>
      </c>
    </row>
    <row r="337" spans="1:6">
      <c r="A337" t="s">
        <v>0</v>
      </c>
      <c r="B337">
        <v>100</v>
      </c>
      <c r="C337">
        <v>0.4</v>
      </c>
      <c r="D337">
        <v>148.26866000000001</v>
      </c>
      <c r="E337">
        <v>10.83832</v>
      </c>
      <c r="F337">
        <v>5</v>
      </c>
    </row>
    <row r="338" spans="1:6">
      <c r="A338" t="s">
        <v>0</v>
      </c>
      <c r="B338">
        <v>100</v>
      </c>
      <c r="C338">
        <v>0.4</v>
      </c>
      <c r="D338">
        <v>148.24746999999999</v>
      </c>
      <c r="E338">
        <v>10.792730000000001</v>
      </c>
      <c r="F338">
        <v>5</v>
      </c>
    </row>
    <row r="339" spans="1:6">
      <c r="A339" t="s">
        <v>0</v>
      </c>
      <c r="B339">
        <v>100</v>
      </c>
      <c r="C339">
        <v>0.4</v>
      </c>
      <c r="D339">
        <v>148.29414</v>
      </c>
      <c r="E339">
        <v>10.82748</v>
      </c>
      <c r="F339">
        <v>5</v>
      </c>
    </row>
    <row r="340" spans="1:6">
      <c r="A340" t="s">
        <v>0</v>
      </c>
      <c r="B340">
        <v>100</v>
      </c>
      <c r="C340">
        <v>0.4</v>
      </c>
      <c r="D340">
        <v>148.23830000000001</v>
      </c>
      <c r="E340">
        <v>10.836600000000001</v>
      </c>
      <c r="F340">
        <v>5</v>
      </c>
    </row>
    <row r="341" spans="1:6">
      <c r="A341" t="s">
        <v>0</v>
      </c>
      <c r="B341">
        <v>100</v>
      </c>
      <c r="C341">
        <v>0.7</v>
      </c>
      <c r="D341">
        <v>107.75086</v>
      </c>
      <c r="E341">
        <v>18.38758</v>
      </c>
      <c r="F341">
        <v>9</v>
      </c>
    </row>
    <row r="342" spans="1:6">
      <c r="A342" t="s">
        <v>0</v>
      </c>
      <c r="B342">
        <v>100</v>
      </c>
      <c r="C342">
        <v>0.7</v>
      </c>
      <c r="D342">
        <v>107.77670000000001</v>
      </c>
      <c r="E342">
        <v>18.407579999999999</v>
      </c>
      <c r="F342">
        <v>9</v>
      </c>
    </row>
    <row r="343" spans="1:6">
      <c r="A343" t="s">
        <v>0</v>
      </c>
      <c r="B343">
        <v>100</v>
      </c>
      <c r="C343">
        <v>0.7</v>
      </c>
      <c r="D343">
        <v>107.75776</v>
      </c>
      <c r="E343">
        <v>18.470289999999999</v>
      </c>
      <c r="F343">
        <v>9</v>
      </c>
    </row>
    <row r="344" spans="1:6">
      <c r="A344" t="s">
        <v>0</v>
      </c>
      <c r="B344">
        <v>100</v>
      </c>
      <c r="C344">
        <v>0.7</v>
      </c>
      <c r="D344">
        <v>107.76524999999999</v>
      </c>
      <c r="E344">
        <v>18.506340000000002</v>
      </c>
      <c r="F344">
        <v>9</v>
      </c>
    </row>
    <row r="345" spans="1:6">
      <c r="A345" t="s">
        <v>0</v>
      </c>
      <c r="B345">
        <v>100</v>
      </c>
      <c r="C345">
        <v>0.7</v>
      </c>
      <c r="D345">
        <v>107.81419</v>
      </c>
      <c r="E345">
        <v>18.447579999999999</v>
      </c>
      <c r="F345">
        <v>9</v>
      </c>
    </row>
    <row r="346" spans="1:6">
      <c r="A346" t="s">
        <v>0</v>
      </c>
      <c r="B346">
        <v>100</v>
      </c>
      <c r="C346">
        <v>0.7</v>
      </c>
      <c r="D346">
        <v>107.74003</v>
      </c>
      <c r="E346">
        <v>18.403079999999999</v>
      </c>
      <c r="F346">
        <v>9</v>
      </c>
    </row>
    <row r="347" spans="1:6">
      <c r="A347" t="s">
        <v>0</v>
      </c>
      <c r="B347">
        <v>100</v>
      </c>
      <c r="C347">
        <v>0.7</v>
      </c>
      <c r="D347">
        <v>107.8083</v>
      </c>
      <c r="E347">
        <v>18.416899999999998</v>
      </c>
      <c r="F347">
        <v>9</v>
      </c>
    </row>
    <row r="348" spans="1:6">
      <c r="A348" t="s">
        <v>0</v>
      </c>
      <c r="B348">
        <v>100</v>
      </c>
      <c r="C348">
        <v>0.7</v>
      </c>
      <c r="D348">
        <v>107.77086</v>
      </c>
      <c r="E348">
        <v>18.452570000000001</v>
      </c>
      <c r="F348">
        <v>9</v>
      </c>
    </row>
    <row r="349" spans="1:6">
      <c r="A349" t="s">
        <v>0</v>
      </c>
      <c r="B349">
        <v>100</v>
      </c>
      <c r="C349">
        <v>0.7</v>
      </c>
      <c r="D349">
        <v>107.7967</v>
      </c>
      <c r="E349">
        <v>18.485900000000001</v>
      </c>
      <c r="F349">
        <v>9</v>
      </c>
    </row>
    <row r="350" spans="1:6">
      <c r="A350" t="s">
        <v>0</v>
      </c>
      <c r="B350">
        <v>100</v>
      </c>
      <c r="C350">
        <v>0.7</v>
      </c>
      <c r="D350">
        <v>107.77086</v>
      </c>
      <c r="E350">
        <v>18.33512</v>
      </c>
      <c r="F350">
        <v>9</v>
      </c>
    </row>
    <row r="351" spans="1:6">
      <c r="A351" t="s">
        <v>0</v>
      </c>
      <c r="B351">
        <v>100</v>
      </c>
      <c r="C351">
        <v>1</v>
      </c>
      <c r="D351">
        <v>103.95253</v>
      </c>
      <c r="E351">
        <v>25.835809999999999</v>
      </c>
      <c r="F351">
        <v>13</v>
      </c>
    </row>
    <row r="352" spans="1:6">
      <c r="A352" t="s">
        <v>0</v>
      </c>
      <c r="B352">
        <v>100</v>
      </c>
      <c r="C352">
        <v>1</v>
      </c>
      <c r="D352">
        <v>104.01195</v>
      </c>
      <c r="E352">
        <v>25.918959999999998</v>
      </c>
      <c r="F352">
        <v>13</v>
      </c>
    </row>
    <row r="353" spans="1:6">
      <c r="A353" t="s">
        <v>0</v>
      </c>
      <c r="B353">
        <v>100</v>
      </c>
      <c r="C353">
        <v>1</v>
      </c>
      <c r="D353">
        <v>103.93086</v>
      </c>
      <c r="E353">
        <v>25.941600000000001</v>
      </c>
      <c r="F353">
        <v>13</v>
      </c>
    </row>
    <row r="354" spans="1:6">
      <c r="A354" t="s">
        <v>0</v>
      </c>
      <c r="B354">
        <v>100</v>
      </c>
      <c r="C354">
        <v>1</v>
      </c>
      <c r="D354">
        <v>103.92086</v>
      </c>
      <c r="E354">
        <v>25.816179999999999</v>
      </c>
      <c r="F354">
        <v>13</v>
      </c>
    </row>
    <row r="355" spans="1:6">
      <c r="A355" t="s">
        <v>0</v>
      </c>
      <c r="B355">
        <v>100</v>
      </c>
      <c r="C355">
        <v>1</v>
      </c>
      <c r="D355">
        <v>103.96337</v>
      </c>
      <c r="E355">
        <v>25.8461</v>
      </c>
      <c r="F355">
        <v>13</v>
      </c>
    </row>
    <row r="356" spans="1:6">
      <c r="A356" t="s">
        <v>0</v>
      </c>
      <c r="B356">
        <v>100</v>
      </c>
      <c r="C356">
        <v>1</v>
      </c>
      <c r="D356">
        <v>103.9717</v>
      </c>
      <c r="E356">
        <v>25.91254</v>
      </c>
      <c r="F356">
        <v>13</v>
      </c>
    </row>
    <row r="357" spans="1:6">
      <c r="A357" t="s">
        <v>0</v>
      </c>
      <c r="B357">
        <v>100</v>
      </c>
      <c r="C357">
        <v>1</v>
      </c>
      <c r="D357">
        <v>103.93913000000001</v>
      </c>
      <c r="E357">
        <v>25.81073</v>
      </c>
      <c r="F357">
        <v>13</v>
      </c>
    </row>
    <row r="358" spans="1:6">
      <c r="A358" t="s">
        <v>0</v>
      </c>
      <c r="B358">
        <v>100</v>
      </c>
      <c r="C358">
        <v>1</v>
      </c>
      <c r="D358">
        <v>103.89753</v>
      </c>
      <c r="E358">
        <v>25.880009999999999</v>
      </c>
      <c r="F358">
        <v>13</v>
      </c>
    </row>
    <row r="359" spans="1:6">
      <c r="A359" t="s">
        <v>0</v>
      </c>
      <c r="B359">
        <v>100</v>
      </c>
      <c r="C359">
        <v>1</v>
      </c>
      <c r="D359">
        <v>103.95502999999999</v>
      </c>
      <c r="E359">
        <v>25.890619999999998</v>
      </c>
      <c r="F359">
        <v>13</v>
      </c>
    </row>
    <row r="360" spans="1:6">
      <c r="A360" t="s">
        <v>0</v>
      </c>
      <c r="B360">
        <v>100</v>
      </c>
      <c r="C360">
        <v>1</v>
      </c>
      <c r="D360">
        <v>103.87513</v>
      </c>
      <c r="E360">
        <v>25.856059999999999</v>
      </c>
      <c r="F360">
        <v>13</v>
      </c>
    </row>
    <row r="361" spans="1:6">
      <c r="A361" t="s">
        <v>0</v>
      </c>
      <c r="B361">
        <v>100</v>
      </c>
      <c r="C361">
        <v>1</v>
      </c>
      <c r="D361">
        <v>103.95337000000001</v>
      </c>
      <c r="E361">
        <v>25.75882</v>
      </c>
      <c r="F361">
        <v>13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1.8412500000000001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1.8450200000000001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1.8184499999999999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1.8472999999999999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1.8432299999999999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1.81921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1.8997999999999999</v>
      </c>
      <c r="F7">
        <v>0</v>
      </c>
      <c r="H7" t="s">
        <v>80</v>
      </c>
      <c r="I7">
        <v>50</v>
      </c>
      <c r="J7">
        <v>1</v>
      </c>
      <c r="L7">
        <f t="shared" ca="1" si="2"/>
        <v>182.94098</v>
      </c>
      <c r="M7">
        <f t="shared" ca="1" si="0"/>
        <v>181.73004</v>
      </c>
      <c r="N7">
        <f t="shared" ca="1" si="0"/>
        <v>182.07667000000001</v>
      </c>
      <c r="O7">
        <f t="shared" ca="1" si="0"/>
        <v>182.83667</v>
      </c>
      <c r="P7">
        <f t="shared" ca="1" si="0"/>
        <v>182.51284999999999</v>
      </c>
      <c r="Q7">
        <f t="shared" ca="1" si="0"/>
        <v>182.50635</v>
      </c>
      <c r="R7">
        <f t="shared" ca="1" si="0"/>
        <v>182.37107</v>
      </c>
      <c r="S7">
        <f t="shared" ca="1" si="0"/>
        <v>182.51284999999999</v>
      </c>
      <c r="T7">
        <f t="shared" ca="1" si="0"/>
        <v>182.14332999999999</v>
      </c>
      <c r="U7">
        <f t="shared" ca="1" si="0"/>
        <v>181.62333000000001</v>
      </c>
      <c r="W7">
        <f ca="1">总!E7</f>
        <v>180.05338</v>
      </c>
      <c r="Y7">
        <f t="shared" ca="1" si="3"/>
        <v>1.6037466222516856E-2</v>
      </c>
      <c r="Z7">
        <f t="shared" ca="1" si="1"/>
        <v>9.3120162476261099E-3</v>
      </c>
      <c r="AA7">
        <f t="shared" ca="1" si="1"/>
        <v>1.1237167555532715E-2</v>
      </c>
      <c r="AB7">
        <f t="shared" ca="1" si="1"/>
        <v>1.5458138025512177E-2</v>
      </c>
      <c r="AC7">
        <f t="shared" ca="1" si="1"/>
        <v>1.365967137079005E-2</v>
      </c>
      <c r="AD7">
        <f t="shared" ca="1" si="1"/>
        <v>1.3623570965454763E-2</v>
      </c>
      <c r="AE7">
        <f t="shared" ca="1" si="1"/>
        <v>1.287223822179844E-2</v>
      </c>
      <c r="AF7">
        <f t="shared" ca="1" si="1"/>
        <v>1.365967137079005E-2</v>
      </c>
      <c r="AG7">
        <f t="shared" ca="1" si="1"/>
        <v>1.1607391097017937E-2</v>
      </c>
      <c r="AH7">
        <f t="shared" ca="1" si="1"/>
        <v>8.7193586701899504E-3</v>
      </c>
      <c r="AJ7">
        <f t="shared" ca="1" si="4"/>
        <v>0.12618668974722905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1.8329899999999999</v>
      </c>
      <c r="F8">
        <v>0</v>
      </c>
      <c r="H8" t="s">
        <v>80</v>
      </c>
      <c r="I8">
        <v>100</v>
      </c>
      <c r="J8">
        <v>0.4</v>
      </c>
      <c r="L8">
        <f t="shared" ca="1" si="2"/>
        <v>282.95064000000002</v>
      </c>
      <c r="M8">
        <f t="shared" ca="1" si="0"/>
        <v>282.75520999999998</v>
      </c>
      <c r="N8">
        <f t="shared" ca="1" si="0"/>
        <v>283.95355000000001</v>
      </c>
      <c r="O8">
        <f t="shared" ca="1" si="0"/>
        <v>282.79854999999998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284.19024000000002</v>
      </c>
      <c r="W8">
        <f ca="1">总!E8</f>
        <v>282.75520999999998</v>
      </c>
      <c r="Y8">
        <f t="shared" ca="1" si="3"/>
        <v>6.9116321499449796E-4</v>
      </c>
      <c r="Z8">
        <f t="shared" ca="1" si="1"/>
        <v>0</v>
      </c>
      <c r="AA8">
        <f t="shared" ca="1" si="1"/>
        <v>4.2380828278991934E-3</v>
      </c>
      <c r="AB8">
        <f t="shared" ca="1" si="1"/>
        <v>1.5327745861871335E-4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5.0751673152195512E-3</v>
      </c>
      <c r="AJ8">
        <f t="shared" ca="1" si="4"/>
        <v>1.0157690816731957E-2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1.8306100000000001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261.91834</v>
      </c>
      <c r="M9">
        <f t="shared" ca="1" si="0"/>
        <v>259.71827000000002</v>
      </c>
      <c r="N9">
        <f t="shared" ca="1" si="0"/>
        <v>260.51053000000002</v>
      </c>
      <c r="O9">
        <f t="shared" ca="1" si="0"/>
        <v>261.82161000000002</v>
      </c>
      <c r="P9">
        <f t="shared" ca="1" si="0"/>
        <v>259.01085</v>
      </c>
      <c r="Q9">
        <f t="shared" ca="1" si="0"/>
        <v>261.58792</v>
      </c>
      <c r="R9">
        <f t="shared" ca="1" si="0"/>
        <v>261.44398000000001</v>
      </c>
      <c r="S9">
        <f t="shared" ca="1" si="0"/>
        <v>262.12383999999997</v>
      </c>
      <c r="T9">
        <f t="shared" ca="1" si="0"/>
        <v>261.96980000000002</v>
      </c>
      <c r="U9">
        <f t="shared" ca="1" si="0"/>
        <v>261.61389000000003</v>
      </c>
      <c r="W9">
        <f ca="1">总!E9</f>
        <v>255.98328000000001</v>
      </c>
      <c r="Y9">
        <f t="shared" ca="1" si="3"/>
        <v>2.3185342417676627E-2</v>
      </c>
      <c r="Z9">
        <f t="shared" ca="1" si="1"/>
        <v>1.4590757646358818E-2</v>
      </c>
      <c r="AA9">
        <f t="shared" ca="1" si="1"/>
        <v>1.7685725411440971E-2</v>
      </c>
      <c r="AB9">
        <f t="shared" ca="1" si="1"/>
        <v>2.2807466175134614E-2</v>
      </c>
      <c r="AC9">
        <f t="shared" ca="1" si="1"/>
        <v>1.1827217777661093E-2</v>
      </c>
      <c r="AD9">
        <f t="shared" ca="1" si="1"/>
        <v>2.1894554988122619E-2</v>
      </c>
      <c r="AE9">
        <f t="shared" ca="1" si="1"/>
        <v>2.1332252637750414E-2</v>
      </c>
      <c r="AF9">
        <f t="shared" ca="1" si="1"/>
        <v>2.398812922468985E-2</v>
      </c>
      <c r="AG9">
        <f t="shared" ca="1" si="1"/>
        <v>2.3386371172367245E-2</v>
      </c>
      <c r="AH9">
        <f t="shared" ca="1" si="1"/>
        <v>2.1996006926702474E-2</v>
      </c>
      <c r="AJ9">
        <f t="shared" ca="1" si="4"/>
        <v>0.20269382437790473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1.84124</v>
      </c>
      <c r="F10">
        <v>0</v>
      </c>
      <c r="H10" t="s">
        <v>80</v>
      </c>
      <c r="I10">
        <v>100</v>
      </c>
      <c r="J10">
        <v>1</v>
      </c>
      <c r="L10">
        <f t="shared" ca="1" si="2"/>
        <v>244.2</v>
      </c>
      <c r="M10">
        <f t="shared" ca="1" si="0"/>
        <v>242.94864999999999</v>
      </c>
      <c r="N10">
        <f t="shared" ca="1" si="0"/>
        <v>243.16667000000001</v>
      </c>
      <c r="O10">
        <f t="shared" ca="1" si="0"/>
        <v>241.76256000000001</v>
      </c>
      <c r="P10">
        <f t="shared" ca="1" si="0"/>
        <v>243.04667000000001</v>
      </c>
      <c r="Q10">
        <f t="shared" ca="1" si="0"/>
        <v>242.95332999999999</v>
      </c>
      <c r="R10">
        <f t="shared" ca="1" si="0"/>
        <v>243.47667000000001</v>
      </c>
      <c r="S10">
        <f t="shared" ca="1" si="0"/>
        <v>243.37599</v>
      </c>
      <c r="T10">
        <f t="shared" ca="1" si="0"/>
        <v>244.11332999999999</v>
      </c>
      <c r="U10">
        <f t="shared" ca="1" si="0"/>
        <v>242.73993999999999</v>
      </c>
      <c r="W10">
        <f ca="1">总!E10</f>
        <v>240.5599</v>
      </c>
      <c r="Y10">
        <f t="shared" ca="1" si="3"/>
        <v>1.5131782146567194E-2</v>
      </c>
      <c r="Z10">
        <f t="shared" ca="1" si="1"/>
        <v>9.9299592326068786E-3</v>
      </c>
      <c r="AA10">
        <f t="shared" ca="1" si="1"/>
        <v>1.0836261571442338E-2</v>
      </c>
      <c r="AB10">
        <f t="shared" ca="1" si="1"/>
        <v>4.9994201028517584E-3</v>
      </c>
      <c r="AC10">
        <f t="shared" ca="1" si="1"/>
        <v>1.0337425314859238E-2</v>
      </c>
      <c r="AD10">
        <f t="shared" ca="1" si="1"/>
        <v>9.9494138466136497E-3</v>
      </c>
      <c r="AE10">
        <f t="shared" ca="1" si="1"/>
        <v>1.2124921900948637E-2</v>
      </c>
      <c r="AF10">
        <f t="shared" ca="1" si="1"/>
        <v>1.1706398281675386E-2</v>
      </c>
      <c r="AG10">
        <f t="shared" ca="1" si="1"/>
        <v>1.4771497660250073E-2</v>
      </c>
      <c r="AH10">
        <f t="shared" ca="1" si="1"/>
        <v>9.0623582733447717E-3</v>
      </c>
      <c r="AJ10">
        <f t="shared" ca="1" si="4"/>
        <v>0.10884943833115993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2.37609</v>
      </c>
      <c r="F11">
        <v>7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3177.6379999999999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0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6.6181043907454027E-3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2.3464700000000001</v>
      </c>
      <c r="F12">
        <v>7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2.36171</v>
      </c>
      <c r="F13">
        <v>7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2.35649</v>
      </c>
      <c r="F14">
        <v>7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4348.0289499999999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4348.9064200000003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4348.0289499999999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0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2.0180868390960407E-4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0</v>
      </c>
      <c r="AH14">
        <f t="shared" ca="1" si="1"/>
        <v>3.2351900508857098E-4</v>
      </c>
      <c r="AJ14">
        <f t="shared" ca="1" si="4"/>
        <v>2.466441719529601E-3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2.3737699999999999</v>
      </c>
      <c r="F15">
        <v>7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2.3683000000000001</v>
      </c>
      <c r="F16">
        <v>7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2.40415</v>
      </c>
      <c r="F17">
        <v>7</v>
      </c>
      <c r="H17" t="s">
        <v>27</v>
      </c>
      <c r="I17">
        <v>100</v>
      </c>
      <c r="J17">
        <v>0.4</v>
      </c>
      <c r="L17">
        <f t="shared" ca="1" si="2"/>
        <v>42986.802479999998</v>
      </c>
      <c r="M17">
        <f t="shared" ca="1" si="0"/>
        <v>42986.836920000002</v>
      </c>
      <c r="N17">
        <f t="shared" ca="1" si="0"/>
        <v>42986.836920000002</v>
      </c>
      <c r="O17">
        <f t="shared" ca="1" si="0"/>
        <v>42987.43939</v>
      </c>
      <c r="P17">
        <f t="shared" ca="1" si="0"/>
        <v>42986.942150000003</v>
      </c>
      <c r="Q17">
        <f t="shared" ca="1" si="0"/>
        <v>42987.068630000002</v>
      </c>
      <c r="R17">
        <f t="shared" ca="1" si="0"/>
        <v>42986.755819999998</v>
      </c>
      <c r="S17">
        <f t="shared" ca="1" si="0"/>
        <v>42986.802479999998</v>
      </c>
      <c r="T17">
        <f t="shared" ca="1" si="0"/>
        <v>42987.43939</v>
      </c>
      <c r="U17">
        <f t="shared" ca="1" si="0"/>
        <v>42986.907370000001</v>
      </c>
      <c r="W17">
        <f ca="1">总!E17</f>
        <v>42986.403050000001</v>
      </c>
      <c r="Y17">
        <f t="shared" ca="1" si="3"/>
        <v>9.2920079759421674E-6</v>
      </c>
      <c r="Z17">
        <f t="shared" ca="1" si="1"/>
        <v>1.0093191549339275E-5</v>
      </c>
      <c r="AA17">
        <f t="shared" ca="1" si="1"/>
        <v>1.0093191549339275E-5</v>
      </c>
      <c r="AB17">
        <f t="shared" ca="1" si="1"/>
        <v>2.4108553553394949E-5</v>
      </c>
      <c r="AC17">
        <f t="shared" ca="1" si="1"/>
        <v>1.254117492395729E-5</v>
      </c>
      <c r="AD17">
        <f t="shared" ca="1" si="1"/>
        <v>1.5483500660117989E-5</v>
      </c>
      <c r="AE17">
        <f t="shared" ca="1" si="1"/>
        <v>8.2065484657407338E-6</v>
      </c>
      <c r="AF17">
        <f t="shared" ca="1" si="1"/>
        <v>9.2920079759421674E-6</v>
      </c>
      <c r="AG17">
        <f t="shared" ca="1" si="1"/>
        <v>2.4108553553394949E-5</v>
      </c>
      <c r="AH17">
        <f t="shared" ca="1" si="1"/>
        <v>1.1732081872805289E-5</v>
      </c>
      <c r="AJ17">
        <f t="shared" ca="1" si="4"/>
        <v>1.3495081207997407E-4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2.3422499999999999</v>
      </c>
      <c r="F18">
        <v>7</v>
      </c>
      <c r="H18" t="s">
        <v>27</v>
      </c>
      <c r="I18">
        <v>100</v>
      </c>
      <c r="J18">
        <v>0.7</v>
      </c>
      <c r="L18">
        <f t="shared" ca="1" si="2"/>
        <v>36040.310210000003</v>
      </c>
      <c r="M18">
        <f t="shared" ca="1" si="2"/>
        <v>35732.550929999998</v>
      </c>
      <c r="N18">
        <f t="shared" ca="1" si="2"/>
        <v>35797.283360000001</v>
      </c>
      <c r="O18">
        <f t="shared" ca="1" si="2"/>
        <v>35970.611320000004</v>
      </c>
      <c r="P18">
        <f t="shared" ca="1" si="2"/>
        <v>35823.402849999999</v>
      </c>
      <c r="Q18">
        <f t="shared" ca="1" si="2"/>
        <v>35831.10181</v>
      </c>
      <c r="R18">
        <f t="shared" ca="1" si="2"/>
        <v>35727.825519999999</v>
      </c>
      <c r="S18">
        <f t="shared" ca="1" si="2"/>
        <v>35757.962019999999</v>
      </c>
      <c r="T18">
        <f t="shared" ca="1" si="2"/>
        <v>35762.700929999999</v>
      </c>
      <c r="U18">
        <f t="shared" ca="1" si="2"/>
        <v>35914.567060000001</v>
      </c>
      <c r="W18">
        <f ca="1">总!E18</f>
        <v>35527.867389999999</v>
      </c>
      <c r="Y18">
        <f t="shared" ca="1" si="3"/>
        <v>1.4423686464902779E-2</v>
      </c>
      <c r="Z18">
        <f t="shared" ca="1" si="3"/>
        <v>5.761210988352492E-3</v>
      </c>
      <c r="AA18">
        <f t="shared" ca="1" si="3"/>
        <v>7.5832294419066124E-3</v>
      </c>
      <c r="AB18">
        <f t="shared" ca="1" si="3"/>
        <v>1.2461877464804514E-2</v>
      </c>
      <c r="AC18">
        <f t="shared" ca="1" si="3"/>
        <v>8.3184126070900404E-3</v>
      </c>
      <c r="AD18">
        <f t="shared" ca="1" si="3"/>
        <v>8.5351146093658251E-3</v>
      </c>
      <c r="AE18">
        <f t="shared" ca="1" si="3"/>
        <v>5.6282052565947462E-3</v>
      </c>
      <c r="AF18">
        <f t="shared" ca="1" si="3"/>
        <v>6.4764548762294739E-3</v>
      </c>
      <c r="AG18">
        <f t="shared" ca="1" si="3"/>
        <v>6.6098405913915916E-3</v>
      </c>
      <c r="AH18">
        <f t="shared" ca="1" si="3"/>
        <v>1.0884404227112315E-2</v>
      </c>
      <c r="AJ18">
        <f t="shared" ca="1" si="4"/>
        <v>8.6682436527750387E-2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2.37324</v>
      </c>
      <c r="F19">
        <v>7</v>
      </c>
      <c r="H19" t="s">
        <v>27</v>
      </c>
      <c r="I19">
        <v>100</v>
      </c>
      <c r="J19">
        <v>1</v>
      </c>
      <c r="L19">
        <f t="shared" ca="1" si="2"/>
        <v>35668.706030000001</v>
      </c>
      <c r="M19">
        <f t="shared" ca="1" si="2"/>
        <v>35644.15782</v>
      </c>
      <c r="N19">
        <f t="shared" ca="1" si="2"/>
        <v>35669.34706</v>
      </c>
      <c r="O19">
        <f t="shared" ca="1" si="2"/>
        <v>35668.621429999999</v>
      </c>
      <c r="P19">
        <f t="shared" ca="1" si="2"/>
        <v>35667.722430000002</v>
      </c>
      <c r="Q19">
        <f t="shared" ca="1" si="2"/>
        <v>35622.974349999997</v>
      </c>
      <c r="R19">
        <f t="shared" ca="1" si="2"/>
        <v>35668.181799999998</v>
      </c>
      <c r="S19">
        <f t="shared" ca="1" si="2"/>
        <v>35668.175779999998</v>
      </c>
      <c r="T19">
        <f t="shared" ca="1" si="2"/>
        <v>35668.484770000003</v>
      </c>
      <c r="U19">
        <f t="shared" ca="1" si="2"/>
        <v>35594.86793</v>
      </c>
      <c r="W19">
        <f ca="1">总!E19</f>
        <v>35450.177089999997</v>
      </c>
      <c r="Y19">
        <f t="shared" ca="1" si="3"/>
        <v>6.1643962862359793E-3</v>
      </c>
      <c r="Z19">
        <f t="shared" ca="1" si="3"/>
        <v>5.4719255564656183E-3</v>
      </c>
      <c r="AA19">
        <f t="shared" ca="1" si="3"/>
        <v>6.1824788475267579E-3</v>
      </c>
      <c r="AB19">
        <f t="shared" ca="1" si="3"/>
        <v>6.1620098383548538E-3</v>
      </c>
      <c r="AC19">
        <f t="shared" ca="1" si="3"/>
        <v>6.1366503035430739E-3</v>
      </c>
      <c r="AD19">
        <f t="shared" ca="1" si="3"/>
        <v>4.8743694442289001E-3</v>
      </c>
      <c r="AE19">
        <f t="shared" ca="1" si="3"/>
        <v>6.1496084898683672E-3</v>
      </c>
      <c r="AF19">
        <f t="shared" ca="1" si="3"/>
        <v>6.1494386740735003E-3</v>
      </c>
      <c r="AG19">
        <f t="shared" ca="1" si="3"/>
        <v>6.158154850560307E-3</v>
      </c>
      <c r="AH19">
        <f t="shared" ca="1" si="3"/>
        <v>4.0815265783486938E-3</v>
      </c>
      <c r="AJ19">
        <f t="shared" ca="1" si="4"/>
        <v>5.753055886920605E-2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2.3908399999999999</v>
      </c>
      <c r="F20">
        <v>7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2.7352699999999999</v>
      </c>
      <c r="F21">
        <v>8</v>
      </c>
      <c r="H21" t="s">
        <v>1</v>
      </c>
      <c r="I21">
        <v>30</v>
      </c>
      <c r="J21">
        <v>0.7</v>
      </c>
      <c r="L21">
        <f t="shared" ca="1" si="2"/>
        <v>675.36989000000005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675.38247999999999</v>
      </c>
      <c r="S21">
        <f t="shared" ca="1" si="2"/>
        <v>675.38247999999999</v>
      </c>
      <c r="T21">
        <f t="shared" ca="1" si="2"/>
        <v>675.36989000000005</v>
      </c>
      <c r="U21">
        <f t="shared" ca="1" si="2"/>
        <v>675.36581000000001</v>
      </c>
      <c r="W21">
        <f ca="1">总!E21</f>
        <v>675.36581000000001</v>
      </c>
      <c r="Y21">
        <f t="shared" ca="1" si="3"/>
        <v>6.0411704881010963E-6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2.468291961652075E-5</v>
      </c>
      <c r="AF21">
        <f t="shared" ca="1" si="3"/>
        <v>2.468291961652075E-5</v>
      </c>
      <c r="AG21">
        <f t="shared" ca="1" si="3"/>
        <v>6.0411704881010963E-6</v>
      </c>
      <c r="AH21">
        <f t="shared" ca="1" si="3"/>
        <v>0</v>
      </c>
      <c r="AJ21">
        <f t="shared" ca="1" si="4"/>
        <v>6.1448180209243685E-5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2.93946</v>
      </c>
      <c r="F22">
        <v>9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2.9567600000000001</v>
      </c>
      <c r="F23">
        <v>9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1460.0209400000001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3.5719941657253266E-5</v>
      </c>
      <c r="AJ23">
        <f t="shared" ca="1" si="4"/>
        <v>3.5719941657253266E-5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2.6879499999999998</v>
      </c>
      <c r="F24">
        <v>8</v>
      </c>
      <c r="H24" t="s">
        <v>1</v>
      </c>
      <c r="I24">
        <v>50</v>
      </c>
      <c r="J24">
        <v>0.7</v>
      </c>
      <c r="L24">
        <f t="shared" ca="1" si="2"/>
        <v>1007.38212</v>
      </c>
      <c r="M24">
        <f t="shared" ca="1" si="2"/>
        <v>1011.42917</v>
      </c>
      <c r="N24">
        <f t="shared" ca="1" si="2"/>
        <v>1005.33205</v>
      </c>
      <c r="O24">
        <f t="shared" ca="1" si="2"/>
        <v>1017.56321</v>
      </c>
      <c r="P24">
        <f t="shared" ca="1" si="2"/>
        <v>1007.71736</v>
      </c>
      <c r="Q24">
        <f t="shared" ca="1" si="2"/>
        <v>1009.51181</v>
      </c>
      <c r="R24">
        <f t="shared" ca="1" si="2"/>
        <v>1013.3075</v>
      </c>
      <c r="S24">
        <f t="shared" ca="1" si="2"/>
        <v>1015.82215</v>
      </c>
      <c r="T24">
        <f t="shared" ca="1" si="2"/>
        <v>1007.5191600000001</v>
      </c>
      <c r="U24">
        <f t="shared" ca="1" si="2"/>
        <v>1003.3543</v>
      </c>
      <c r="W24">
        <f ca="1">总!E24</f>
        <v>1003.1772999999999</v>
      </c>
      <c r="Y24">
        <f t="shared" ca="1" si="3"/>
        <v>4.1915023396163782E-3</v>
      </c>
      <c r="Z24">
        <f t="shared" ca="1" si="3"/>
        <v>8.2257343741729948E-3</v>
      </c>
      <c r="AA24">
        <f t="shared" ca="1" si="3"/>
        <v>2.1479253966373E-3</v>
      </c>
      <c r="AB24">
        <f t="shared" ca="1" si="3"/>
        <v>1.4340346417328304E-2</v>
      </c>
      <c r="AC24">
        <f t="shared" ca="1" si="3"/>
        <v>4.5256805551720913E-3</v>
      </c>
      <c r="AD24">
        <f t="shared" ca="1" si="3"/>
        <v>6.3144471072062967E-3</v>
      </c>
      <c r="AE24">
        <f t="shared" ca="1" si="3"/>
        <v>1.0098115258389578E-2</v>
      </c>
      <c r="AF24">
        <f t="shared" ca="1" si="3"/>
        <v>1.2604800766524541E-2</v>
      </c>
      <c r="AG24">
        <f t="shared" ca="1" si="3"/>
        <v>4.328108301493775E-3</v>
      </c>
      <c r="AH24">
        <f t="shared" ca="1" si="3"/>
        <v>1.7643939909726917E-4</v>
      </c>
      <c r="AJ24">
        <f t="shared" ca="1" si="4"/>
        <v>6.6953099915638525E-2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2.7246100000000002</v>
      </c>
      <c r="F25">
        <v>8</v>
      </c>
      <c r="H25" t="s">
        <v>1</v>
      </c>
      <c r="I25">
        <v>50</v>
      </c>
      <c r="J25">
        <v>1</v>
      </c>
      <c r="L25">
        <f t="shared" ca="1" si="2"/>
        <v>1000.8034</v>
      </c>
      <c r="M25">
        <f t="shared" ca="1" si="2"/>
        <v>1003.73551</v>
      </c>
      <c r="N25">
        <f t="shared" ca="1" si="2"/>
        <v>997.24509999999998</v>
      </c>
      <c r="O25">
        <f t="shared" ca="1" si="2"/>
        <v>1000.75893</v>
      </c>
      <c r="P25">
        <f t="shared" ca="1" si="2"/>
        <v>1006.8344499999999</v>
      </c>
      <c r="Q25">
        <f t="shared" ca="1" si="2"/>
        <v>1007.84273</v>
      </c>
      <c r="R25">
        <f t="shared" ca="1" si="2"/>
        <v>1000.32249</v>
      </c>
      <c r="S25">
        <f t="shared" ca="1" si="2"/>
        <v>1005.0826</v>
      </c>
      <c r="T25">
        <f t="shared" ca="1" si="2"/>
        <v>1000.06404</v>
      </c>
      <c r="U25">
        <f t="shared" ca="1" si="2"/>
        <v>1002.91198</v>
      </c>
      <c r="W25">
        <f ca="1">总!E25</f>
        <v>993.28806999999995</v>
      </c>
      <c r="Y25">
        <f t="shared" ca="1" si="3"/>
        <v>7.5661132223203515E-3</v>
      </c>
      <c r="Z25">
        <f t="shared" ca="1" si="3"/>
        <v>1.0518036323541095E-2</v>
      </c>
      <c r="AA25">
        <f t="shared" ca="1" si="3"/>
        <v>3.9837687771685729E-3</v>
      </c>
      <c r="AB25">
        <f t="shared" ca="1" si="3"/>
        <v>7.5213427258821464E-3</v>
      </c>
      <c r="AC25">
        <f t="shared" ca="1" si="3"/>
        <v>1.3637916742521633E-2</v>
      </c>
      <c r="AD25">
        <f t="shared" ca="1" si="3"/>
        <v>1.4653009977256661E-2</v>
      </c>
      <c r="AE25">
        <f t="shared" ca="1" si="3"/>
        <v>7.0819535766699264E-3</v>
      </c>
      <c r="AF25">
        <f t="shared" ca="1" si="3"/>
        <v>1.1874228993810436E-2</v>
      </c>
      <c r="AG25">
        <f t="shared" ca="1" si="3"/>
        <v>6.8217571565115341E-3</v>
      </c>
      <c r="AH25">
        <f t="shared" ca="1" si="3"/>
        <v>9.6889414971026728E-3</v>
      </c>
      <c r="AJ25">
        <f t="shared" ca="1" si="4"/>
        <v>9.3347068992785026E-2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2.9401799999999998</v>
      </c>
      <c r="F26">
        <v>9</v>
      </c>
      <c r="H26" t="s">
        <v>1</v>
      </c>
      <c r="I26">
        <v>100</v>
      </c>
      <c r="J26">
        <v>0.4</v>
      </c>
      <c r="L26">
        <f t="shared" ca="1" si="2"/>
        <v>1835.01313</v>
      </c>
      <c r="M26">
        <f t="shared" ca="1" si="2"/>
        <v>1841.5</v>
      </c>
      <c r="N26">
        <f t="shared" ca="1" si="2"/>
        <v>1817.78133</v>
      </c>
      <c r="O26">
        <f t="shared" ca="1" si="2"/>
        <v>1813.27541</v>
      </c>
      <c r="P26">
        <f t="shared" ca="1" si="2"/>
        <v>1833.19444</v>
      </c>
      <c r="Q26">
        <f t="shared" ca="1" si="2"/>
        <v>1828.2179599999999</v>
      </c>
      <c r="R26">
        <f t="shared" ca="1" si="2"/>
        <v>1817.68145</v>
      </c>
      <c r="S26">
        <f t="shared" ca="1" si="2"/>
        <v>1828.25722</v>
      </c>
      <c r="T26">
        <f t="shared" ca="1" si="2"/>
        <v>1830.1358499999999</v>
      </c>
      <c r="U26">
        <f t="shared" ca="1" si="2"/>
        <v>1830.62905</v>
      </c>
      <c r="W26">
        <f ca="1">总!E26</f>
        <v>1799.34375</v>
      </c>
      <c r="Y26">
        <f t="shared" ca="1" si="3"/>
        <v>1.9823549557998602E-2</v>
      </c>
      <c r="Z26">
        <f t="shared" ca="1" si="3"/>
        <v>2.3428680595355945E-2</v>
      </c>
      <c r="AA26">
        <f t="shared" ca="1" si="3"/>
        <v>1.0246835825561417E-2</v>
      </c>
      <c r="AB26">
        <f t="shared" ca="1" si="3"/>
        <v>7.742633946404052E-3</v>
      </c>
      <c r="AC26">
        <f t="shared" ca="1" si="3"/>
        <v>1.881279772139147E-2</v>
      </c>
      <c r="AD26">
        <f t="shared" ca="1" si="3"/>
        <v>1.6047078275065532E-2</v>
      </c>
      <c r="AE26">
        <f t="shared" ca="1" si="3"/>
        <v>1.0191326698970134E-2</v>
      </c>
      <c r="AF26">
        <f t="shared" ca="1" si="3"/>
        <v>1.6068897341044455E-2</v>
      </c>
      <c r="AG26">
        <f t="shared" ca="1" si="3"/>
        <v>1.7112961322704397E-2</v>
      </c>
      <c r="AH26">
        <f t="shared" ca="1" si="3"/>
        <v>1.7387061254971435E-2</v>
      </c>
      <c r="AJ26">
        <f t="shared" ca="1" si="4"/>
        <v>0.15686182253946743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2.9451100000000001</v>
      </c>
      <c r="F27">
        <v>9</v>
      </c>
      <c r="H27" t="s">
        <v>1</v>
      </c>
      <c r="I27">
        <v>100</v>
      </c>
      <c r="J27">
        <v>0.7</v>
      </c>
      <c r="L27">
        <f t="shared" ca="1" si="2"/>
        <v>1767.7328</v>
      </c>
      <c r="M27">
        <f t="shared" ca="1" si="2"/>
        <v>1777.88336</v>
      </c>
      <c r="N27">
        <f t="shared" ca="1" si="2"/>
        <v>1771.49791</v>
      </c>
      <c r="O27">
        <f t="shared" ca="1" si="2"/>
        <v>1763.0595699999999</v>
      </c>
      <c r="P27">
        <f t="shared" ca="1" si="2"/>
        <v>1772.96361</v>
      </c>
      <c r="Q27">
        <f t="shared" ca="1" si="2"/>
        <v>1770.57</v>
      </c>
      <c r="R27">
        <f t="shared" ca="1" si="2"/>
        <v>1768.7292199999999</v>
      </c>
      <c r="S27">
        <f t="shared" ca="1" si="2"/>
        <v>1772.90672</v>
      </c>
      <c r="T27">
        <f t="shared" ca="1" si="2"/>
        <v>1771.99224</v>
      </c>
      <c r="U27">
        <f t="shared" ca="1" si="2"/>
        <v>1776.68004</v>
      </c>
      <c r="W27">
        <f ca="1">总!E27</f>
        <v>1760.1990699999999</v>
      </c>
      <c r="Y27">
        <f t="shared" ca="1" si="3"/>
        <v>4.2800443020346024E-3</v>
      </c>
      <c r="Z27">
        <f t="shared" ca="1" si="3"/>
        <v>1.0046755677470133E-2</v>
      </c>
      <c r="AA27">
        <f t="shared" ca="1" si="3"/>
        <v>6.4190694067348614E-3</v>
      </c>
      <c r="AB27">
        <f t="shared" ca="1" si="3"/>
        <v>1.6251002791405871E-3</v>
      </c>
      <c r="AC27">
        <f t="shared" ca="1" si="3"/>
        <v>7.2517593137917781E-3</v>
      </c>
      <c r="AD27">
        <f t="shared" ca="1" si="3"/>
        <v>5.8919074420372489E-3</v>
      </c>
      <c r="AE27">
        <f t="shared" ca="1" si="3"/>
        <v>4.8461280007380354E-3</v>
      </c>
      <c r="AF27">
        <f t="shared" ca="1" si="3"/>
        <v>7.2194391058279898E-3</v>
      </c>
      <c r="AG27">
        <f t="shared" ca="1" si="3"/>
        <v>6.6999069599554704E-3</v>
      </c>
      <c r="AH27">
        <f t="shared" ca="1" si="3"/>
        <v>9.3631284556922705E-3</v>
      </c>
      <c r="AJ27">
        <f t="shared" ca="1" si="4"/>
        <v>6.364323894342297E-2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2.9695900000000002</v>
      </c>
      <c r="F28">
        <v>9</v>
      </c>
      <c r="H28" t="s">
        <v>1</v>
      </c>
      <c r="I28">
        <v>100</v>
      </c>
      <c r="J28">
        <v>1</v>
      </c>
      <c r="L28">
        <f t="shared" ca="1" si="2"/>
        <v>1765.4898700000001</v>
      </c>
      <c r="M28">
        <f t="shared" ca="1" si="2"/>
        <v>1764.5019400000001</v>
      </c>
      <c r="N28">
        <f t="shared" ca="1" si="2"/>
        <v>1760.6702</v>
      </c>
      <c r="O28">
        <f t="shared" ca="1" si="2"/>
        <v>1764.0911599999999</v>
      </c>
      <c r="P28">
        <f t="shared" ca="1" si="2"/>
        <v>1772.6261400000001</v>
      </c>
      <c r="Q28">
        <f t="shared" ca="1" si="2"/>
        <v>1763.4272599999999</v>
      </c>
      <c r="R28">
        <f t="shared" ca="1" si="2"/>
        <v>1761.86472</v>
      </c>
      <c r="S28">
        <f t="shared" ca="1" si="2"/>
        <v>1766.8044299999999</v>
      </c>
      <c r="T28">
        <f t="shared" ca="1" si="2"/>
        <v>1757.93298</v>
      </c>
      <c r="U28">
        <f t="shared" ca="1" si="2"/>
        <v>1765.6990000000001</v>
      </c>
      <c r="W28">
        <f ca="1">总!E28</f>
        <v>1756.3333299999999</v>
      </c>
      <c r="Y28">
        <f t="shared" ca="1" si="3"/>
        <v>5.213440890517165E-3</v>
      </c>
      <c r="Z28">
        <f t="shared" ca="1" si="3"/>
        <v>4.6509451597096163E-3</v>
      </c>
      <c r="AA28">
        <f t="shared" ca="1" si="3"/>
        <v>2.4692750094312053E-3</v>
      </c>
      <c r="AB28">
        <f t="shared" ca="1" si="3"/>
        <v>4.4170601716019432E-3</v>
      </c>
      <c r="AC28">
        <f t="shared" ca="1" si="3"/>
        <v>9.2766046864237017E-3</v>
      </c>
      <c r="AD28">
        <f t="shared" ca="1" si="3"/>
        <v>4.0390567546765175E-3</v>
      </c>
      <c r="AE28">
        <f t="shared" ca="1" si="3"/>
        <v>3.1493964758956671E-3</v>
      </c>
      <c r="AF28">
        <f t="shared" ca="1" si="3"/>
        <v>5.9619092920134807E-3</v>
      </c>
      <c r="AG28">
        <f t="shared" ca="1" si="3"/>
        <v>9.1078952535741649E-4</v>
      </c>
      <c r="AH28">
        <f t="shared" ca="1" si="3"/>
        <v>5.3325128209006523E-3</v>
      </c>
      <c r="AJ28">
        <f t="shared" ca="1" si="4"/>
        <v>4.5420990786527365E-2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2.74227</v>
      </c>
      <c r="F29">
        <v>8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2.6907399999999999</v>
      </c>
      <c r="F30">
        <v>8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3.1148799999999999</v>
      </c>
      <c r="F31">
        <v>0</v>
      </c>
      <c r="H31" t="s">
        <v>0</v>
      </c>
      <c r="I31">
        <v>25</v>
      </c>
      <c r="J31">
        <v>1</v>
      </c>
      <c r="L31">
        <f t="shared" ca="1" si="2"/>
        <v>28.504100000000001</v>
      </c>
      <c r="M31">
        <f t="shared" ca="1" si="2"/>
        <v>28.514099999999999</v>
      </c>
      <c r="N31">
        <f t="shared" ca="1" si="2"/>
        <v>28.514099999999999</v>
      </c>
      <c r="O31">
        <f t="shared" ca="1" si="2"/>
        <v>28.504100000000001</v>
      </c>
      <c r="P31">
        <f t="shared" ca="1" si="2"/>
        <v>28.514099999999999</v>
      </c>
      <c r="Q31">
        <f t="shared" ca="1" si="2"/>
        <v>28.504100000000001</v>
      </c>
      <c r="R31">
        <f t="shared" ca="1" si="2"/>
        <v>28.504100000000001</v>
      </c>
      <c r="S31">
        <f t="shared" ca="1" si="2"/>
        <v>28.514099999999999</v>
      </c>
      <c r="T31">
        <f t="shared" ca="1" si="2"/>
        <v>28.514099999999999</v>
      </c>
      <c r="U31">
        <f t="shared" ca="1" si="2"/>
        <v>28.546240000000001</v>
      </c>
      <c r="W31">
        <f ca="1">总!E31</f>
        <v>28.504100000000001</v>
      </c>
      <c r="Y31">
        <f t="shared" ca="1" si="3"/>
        <v>0</v>
      </c>
      <c r="Z31">
        <f t="shared" ca="1" si="3"/>
        <v>3.5082672317308776E-4</v>
      </c>
      <c r="AA31">
        <f t="shared" ca="1" si="3"/>
        <v>3.5082672317308776E-4</v>
      </c>
      <c r="AB31">
        <f t="shared" ca="1" si="3"/>
        <v>0</v>
      </c>
      <c r="AC31">
        <f t="shared" ca="1" si="3"/>
        <v>3.5082672317308776E-4</v>
      </c>
      <c r="AD31">
        <f t="shared" ca="1" si="3"/>
        <v>0</v>
      </c>
      <c r="AE31">
        <f t="shared" ca="1" si="3"/>
        <v>0</v>
      </c>
      <c r="AF31">
        <f t="shared" ca="1" si="3"/>
        <v>3.5082672317308776E-4</v>
      </c>
      <c r="AG31">
        <f t="shared" ca="1" si="3"/>
        <v>3.5082672317308776E-4</v>
      </c>
      <c r="AH31">
        <f t="shared" ca="1" si="3"/>
        <v>1.4783838114516804E-3</v>
      </c>
      <c r="AJ31">
        <f t="shared" ca="1" si="4"/>
        <v>3.232517427317119E-3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3.0884</v>
      </c>
      <c r="F32">
        <v>0</v>
      </c>
      <c r="H32" t="s">
        <v>0</v>
      </c>
      <c r="I32">
        <v>50</v>
      </c>
      <c r="J32">
        <v>0.4</v>
      </c>
      <c r="L32">
        <f t="shared" ca="1" si="2"/>
        <v>56.891660000000002</v>
      </c>
      <c r="M32">
        <f t="shared" ca="1" si="2"/>
        <v>56.901339999999998</v>
      </c>
      <c r="N32">
        <f t="shared" ca="1" si="2"/>
        <v>56.791339999999998</v>
      </c>
      <c r="O32">
        <f t="shared" ca="1" si="2"/>
        <v>56.861339999999998</v>
      </c>
      <c r="P32">
        <f t="shared" ca="1" si="2"/>
        <v>56.671340000000001</v>
      </c>
      <c r="Q32">
        <f t="shared" ca="1" si="2"/>
        <v>56.901339999999998</v>
      </c>
      <c r="R32">
        <f t="shared" ca="1" si="2"/>
        <v>56.901339999999998</v>
      </c>
      <c r="S32">
        <f t="shared" ca="1" si="2"/>
        <v>56.511339999999997</v>
      </c>
      <c r="T32">
        <f t="shared" ca="1" si="2"/>
        <v>56.901339999999998</v>
      </c>
      <c r="U32">
        <f t="shared" ca="1" si="2"/>
        <v>56.861660000000001</v>
      </c>
      <c r="W32">
        <f ca="1">总!E32</f>
        <v>56.381340000000002</v>
      </c>
      <c r="Y32">
        <f t="shared" ca="1" si="3"/>
        <v>9.051221556635583E-3</v>
      </c>
      <c r="Z32">
        <f t="shared" ca="1" si="3"/>
        <v>9.2229095654696395E-3</v>
      </c>
      <c r="AA32">
        <f t="shared" ca="1" si="3"/>
        <v>7.2719094650818264E-3</v>
      </c>
      <c r="AB32">
        <f t="shared" ca="1" si="3"/>
        <v>8.5134549835104469E-3</v>
      </c>
      <c r="AC32">
        <f t="shared" ca="1" si="3"/>
        <v>5.1435457192042459E-3</v>
      </c>
      <c r="AD32">
        <f t="shared" ca="1" si="3"/>
        <v>9.2229095654696395E-3</v>
      </c>
      <c r="AE32">
        <f t="shared" ca="1" si="3"/>
        <v>9.2229095654696395E-3</v>
      </c>
      <c r="AF32">
        <f t="shared" ca="1" si="3"/>
        <v>2.305727391367347E-3</v>
      </c>
      <c r="AG32">
        <f t="shared" ca="1" si="3"/>
        <v>9.2229095654696395E-3</v>
      </c>
      <c r="AH32">
        <f t="shared" ca="1" si="3"/>
        <v>8.5191306201661578E-3</v>
      </c>
      <c r="AJ32">
        <f t="shared" ca="1" si="4"/>
        <v>7.7696627997844159E-2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3.0781100000000001</v>
      </c>
      <c r="F33">
        <v>0</v>
      </c>
      <c r="H33" t="s">
        <v>0</v>
      </c>
      <c r="I33">
        <v>50</v>
      </c>
      <c r="J33">
        <v>0.7</v>
      </c>
      <c r="L33">
        <f t="shared" ca="1" si="2"/>
        <v>53.915520000000001</v>
      </c>
      <c r="M33">
        <f t="shared" ca="1" si="2"/>
        <v>53.814979999999998</v>
      </c>
      <c r="N33">
        <f t="shared" ca="1" si="2"/>
        <v>54.56823</v>
      </c>
      <c r="O33">
        <f t="shared" ca="1" si="2"/>
        <v>53.684980000000003</v>
      </c>
      <c r="P33">
        <f t="shared" ca="1" si="2"/>
        <v>53.305070000000001</v>
      </c>
      <c r="Q33">
        <f t="shared" ca="1" si="2"/>
        <v>53.464979999999997</v>
      </c>
      <c r="R33">
        <f t="shared" ca="1" si="2"/>
        <v>53.444980000000001</v>
      </c>
      <c r="S33">
        <f t="shared" ca="1" si="2"/>
        <v>53.504980000000003</v>
      </c>
      <c r="T33">
        <f t="shared" ca="1" si="2"/>
        <v>53.41498</v>
      </c>
      <c r="U33">
        <f t="shared" ca="1" si="2"/>
        <v>53.724980000000002</v>
      </c>
      <c r="W33">
        <f ca="1">总!E33</f>
        <v>53.30498</v>
      </c>
      <c r="Y33">
        <f t="shared" ca="1" si="3"/>
        <v>1.1453714080748183E-2</v>
      </c>
      <c r="Z33">
        <f t="shared" ca="1" si="3"/>
        <v>9.5675863681029052E-3</v>
      </c>
      <c r="AA33">
        <f t="shared" ca="1" si="3"/>
        <v>2.3698536234325562E-2</v>
      </c>
      <c r="AB33">
        <f t="shared" ca="1" si="3"/>
        <v>7.1287898429002799E-3</v>
      </c>
      <c r="AC33">
        <f t="shared" ca="1" si="3"/>
        <v>1.6883975943738375E-6</v>
      </c>
      <c r="AD33">
        <f t="shared" ca="1" si="3"/>
        <v>3.0015957233263495E-3</v>
      </c>
      <c r="AE33">
        <f t="shared" ca="1" si="3"/>
        <v>2.6263962579106226E-3</v>
      </c>
      <c r="AF33">
        <f t="shared" ca="1" si="3"/>
        <v>3.75199465415807E-3</v>
      </c>
      <c r="AG33">
        <f t="shared" ca="1" si="3"/>
        <v>2.0635970597868984E-3</v>
      </c>
      <c r="AH33">
        <f t="shared" ca="1" si="3"/>
        <v>7.8791887737318673E-3</v>
      </c>
      <c r="AJ33">
        <f t="shared" ca="1" si="4"/>
        <v>7.1173087392585113E-2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3.0862400000000001</v>
      </c>
      <c r="F34">
        <v>0</v>
      </c>
      <c r="H34" t="s">
        <v>0</v>
      </c>
      <c r="I34">
        <v>50</v>
      </c>
      <c r="J34">
        <v>1</v>
      </c>
      <c r="L34">
        <f t="shared" ca="1" si="2"/>
        <v>53.467489999999998</v>
      </c>
      <c r="M34">
        <f t="shared" ca="1" si="2"/>
        <v>53.257489999999997</v>
      </c>
      <c r="N34">
        <f t="shared" ca="1" si="2"/>
        <v>53.167490000000001</v>
      </c>
      <c r="O34">
        <f t="shared" ca="1" si="2"/>
        <v>53.507489999999997</v>
      </c>
      <c r="P34">
        <f t="shared" ca="1" si="2"/>
        <v>53.167490000000001</v>
      </c>
      <c r="Q34">
        <f t="shared" ca="1" si="2"/>
        <v>53.447490000000002</v>
      </c>
      <c r="R34">
        <f t="shared" ca="1" si="2"/>
        <v>53.537489999999998</v>
      </c>
      <c r="S34">
        <f t="shared" ca="1" si="2"/>
        <v>53.497489999999999</v>
      </c>
      <c r="T34">
        <f t="shared" ca="1" si="2"/>
        <v>53.367489999999997</v>
      </c>
      <c r="U34">
        <f t="shared" ca="1" si="2"/>
        <v>53.417490000000001</v>
      </c>
      <c r="W34">
        <f ca="1">总!E34</f>
        <v>53.09957</v>
      </c>
      <c r="Y34">
        <f t="shared" ca="1" si="3"/>
        <v>6.9288696688127238E-3</v>
      </c>
      <c r="Z34">
        <f t="shared" ca="1" si="3"/>
        <v>2.9740353829606752E-3</v>
      </c>
      <c r="AA34">
        <f t="shared" ca="1" si="3"/>
        <v>1.2791064033098737E-3</v>
      </c>
      <c r="AB34">
        <f t="shared" ca="1" si="3"/>
        <v>7.6821714375464277E-3</v>
      </c>
      <c r="AC34">
        <f t="shared" ca="1" si="3"/>
        <v>1.2791064033098737E-3</v>
      </c>
      <c r="AD34">
        <f t="shared" ca="1" si="3"/>
        <v>6.5522187844459382E-3</v>
      </c>
      <c r="AE34">
        <f t="shared" ca="1" si="3"/>
        <v>8.2471477640967388E-3</v>
      </c>
      <c r="AF34">
        <f t="shared" ca="1" si="3"/>
        <v>7.4938459953630349E-3</v>
      </c>
      <c r="AG34">
        <f t="shared" ca="1" si="3"/>
        <v>5.0456152469783959E-3</v>
      </c>
      <c r="AH34">
        <f t="shared" ca="1" si="3"/>
        <v>5.9872424578956262E-3</v>
      </c>
      <c r="AJ34">
        <f t="shared" ca="1" si="4"/>
        <v>5.3469359544719305E-2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3.0653899999999998</v>
      </c>
      <c r="F35">
        <v>0</v>
      </c>
      <c r="H35" t="s">
        <v>0</v>
      </c>
      <c r="I35">
        <v>100</v>
      </c>
      <c r="J35">
        <v>0.4</v>
      </c>
      <c r="L35">
        <f t="shared" ca="1" si="2"/>
        <v>148.2483</v>
      </c>
      <c r="M35">
        <f t="shared" ca="1" si="2"/>
        <v>148.28829999999999</v>
      </c>
      <c r="N35">
        <f t="shared" ca="1" si="2"/>
        <v>148.2183</v>
      </c>
      <c r="O35">
        <f t="shared" ca="1" si="2"/>
        <v>148.29163</v>
      </c>
      <c r="P35">
        <f t="shared" ca="1" si="2"/>
        <v>148.21283</v>
      </c>
      <c r="Q35">
        <f t="shared" ca="1" si="2"/>
        <v>148.27162999999999</v>
      </c>
      <c r="R35">
        <f t="shared" ca="1" si="2"/>
        <v>148.30413999999999</v>
      </c>
      <c r="S35">
        <f t="shared" ca="1" si="2"/>
        <v>148.30495999999999</v>
      </c>
      <c r="T35">
        <f t="shared" ca="1" si="2"/>
        <v>148.31163000000001</v>
      </c>
      <c r="U35">
        <f t="shared" ca="1" si="2"/>
        <v>148.25479000000001</v>
      </c>
      <c r="W35">
        <f ca="1">总!E35</f>
        <v>148.15163000000001</v>
      </c>
      <c r="Y35">
        <f t="shared" ca="1" si="3"/>
        <v>6.5250716445029277E-4</v>
      </c>
      <c r="Z35">
        <f t="shared" ca="1" si="3"/>
        <v>9.2250081892437474E-4</v>
      </c>
      <c r="AA35">
        <f t="shared" ca="1" si="3"/>
        <v>4.5001192359468332E-4</v>
      </c>
      <c r="AB35">
        <f t="shared" ca="1" si="3"/>
        <v>9.4497779065938286E-4</v>
      </c>
      <c r="AC35">
        <f t="shared" ca="1" si="3"/>
        <v>4.130902913453282E-4</v>
      </c>
      <c r="AD35">
        <f t="shared" ca="1" si="3"/>
        <v>8.0998096342224592E-4</v>
      </c>
      <c r="AE35">
        <f t="shared" ca="1" si="3"/>
        <v>1.0294183060961136E-3</v>
      </c>
      <c r="AF35">
        <f t="shared" ca="1" si="3"/>
        <v>1.0349531760128635E-3</v>
      </c>
      <c r="AG35">
        <f t="shared" ca="1" si="3"/>
        <v>1.0799746178965198E-3</v>
      </c>
      <c r="AH35">
        <f t="shared" ca="1" si="3"/>
        <v>6.9631363488881345E-4</v>
      </c>
      <c r="AJ35">
        <f t="shared" ca="1" si="4"/>
        <v>8.0337286872906189E-3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3.0696599999999998</v>
      </c>
      <c r="F36">
        <v>0</v>
      </c>
      <c r="H36" t="s">
        <v>0</v>
      </c>
      <c r="I36">
        <v>100</v>
      </c>
      <c r="J36">
        <v>0.7</v>
      </c>
      <c r="L36">
        <f t="shared" ca="1" si="2"/>
        <v>107.83776</v>
      </c>
      <c r="M36">
        <f t="shared" ca="1" si="2"/>
        <v>107.7383</v>
      </c>
      <c r="N36">
        <f t="shared" ca="1" si="2"/>
        <v>107.83086</v>
      </c>
      <c r="O36">
        <f t="shared" ca="1" si="2"/>
        <v>107.79503</v>
      </c>
      <c r="P36">
        <f t="shared" ca="1" si="2"/>
        <v>107.82003</v>
      </c>
      <c r="Q36">
        <f t="shared" ca="1" si="2"/>
        <v>107.82003</v>
      </c>
      <c r="R36">
        <f t="shared" ca="1" si="2"/>
        <v>107.80337</v>
      </c>
      <c r="S36">
        <f t="shared" ca="1" si="2"/>
        <v>107.77670000000001</v>
      </c>
      <c r="T36">
        <f t="shared" ca="1" si="2"/>
        <v>107.78443</v>
      </c>
      <c r="U36">
        <f t="shared" ca="1" si="2"/>
        <v>107.82419</v>
      </c>
      <c r="W36">
        <f ca="1">总!E36</f>
        <v>107.70586</v>
      </c>
      <c r="Y36">
        <f t="shared" ca="1" si="3"/>
        <v>1.2246316031458426E-3</v>
      </c>
      <c r="Z36">
        <f t="shared" ca="1" si="3"/>
        <v>3.0119066873421769E-4</v>
      </c>
      <c r="AA36">
        <f t="shared" ca="1" si="3"/>
        <v>1.1605682364914964E-3</v>
      </c>
      <c r="AB36">
        <f t="shared" ca="1" si="3"/>
        <v>8.2790295718353441E-4</v>
      </c>
      <c r="AC36">
        <f t="shared" ca="1" si="3"/>
        <v>1.0600166044818864E-3</v>
      </c>
      <c r="AD36">
        <f t="shared" ca="1" si="3"/>
        <v>1.0600166044818864E-3</v>
      </c>
      <c r="AE36">
        <f t="shared" ca="1" si="3"/>
        <v>9.0533606992228429E-4</v>
      </c>
      <c r="AF36">
        <f t="shared" ca="1" si="3"/>
        <v>6.5771723098449807E-4</v>
      </c>
      <c r="AG36">
        <f t="shared" ca="1" si="3"/>
        <v>7.29486770729087E-4</v>
      </c>
      <c r="AH36">
        <f t="shared" ca="1" si="3"/>
        <v>1.0986403153923126E-3</v>
      </c>
      <c r="AJ36">
        <f t="shared" ca="1" si="4"/>
        <v>9.0255070615470473E-3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3.1058500000000002</v>
      </c>
      <c r="F37">
        <v>0</v>
      </c>
      <c r="H37" t="s">
        <v>0</v>
      </c>
      <c r="I37">
        <v>100</v>
      </c>
      <c r="J37">
        <v>1</v>
      </c>
      <c r="L37">
        <f t="shared" ca="1" si="2"/>
        <v>103.98345999999999</v>
      </c>
      <c r="M37">
        <f t="shared" ca="1" si="2"/>
        <v>103.97329000000001</v>
      </c>
      <c r="N37">
        <f t="shared" ca="1" si="2"/>
        <v>103.9367</v>
      </c>
      <c r="O37">
        <f t="shared" ca="1" si="2"/>
        <v>103.95359000000001</v>
      </c>
      <c r="P37">
        <f t="shared" ca="1" si="2"/>
        <v>103.94337</v>
      </c>
      <c r="Q37">
        <f t="shared" ca="1" si="2"/>
        <v>104.01085999999999</v>
      </c>
      <c r="R37">
        <f t="shared" ca="1" si="2"/>
        <v>104.01609000000001</v>
      </c>
      <c r="S37">
        <f t="shared" ca="1" si="2"/>
        <v>103.95329</v>
      </c>
      <c r="T37">
        <f t="shared" ca="1" si="2"/>
        <v>103.9717</v>
      </c>
      <c r="U37">
        <f t="shared" ca="1" si="2"/>
        <v>104.01586</v>
      </c>
      <c r="W37">
        <f ca="1">总!E37</f>
        <v>103.83503</v>
      </c>
      <c r="Y37">
        <f t="shared" ca="1" si="3"/>
        <v>1.4294790496038813E-3</v>
      </c>
      <c r="Z37">
        <f t="shared" ca="1" si="3"/>
        <v>1.3315352246732388E-3</v>
      </c>
      <c r="AA37">
        <f t="shared" ca="1" si="3"/>
        <v>9.7914932947001216E-4</v>
      </c>
      <c r="AB37">
        <f t="shared" ca="1" si="3"/>
        <v>1.1418111980128693E-3</v>
      </c>
      <c r="AC37">
        <f t="shared" ca="1" si="3"/>
        <v>1.0433858400194841E-3</v>
      </c>
      <c r="AD37">
        <f t="shared" ca="1" si="3"/>
        <v>1.6933591679030727E-3</v>
      </c>
      <c r="AE37">
        <f t="shared" ca="1" si="3"/>
        <v>1.7437275262500739E-3</v>
      </c>
      <c r="AF37">
        <f t="shared" ca="1" si="3"/>
        <v>1.1389219996372347E-3</v>
      </c>
      <c r="AG37">
        <f t="shared" ca="1" si="3"/>
        <v>1.3162224732828139E-3</v>
      </c>
      <c r="AH37">
        <f t="shared" ca="1" si="3"/>
        <v>1.7415124741621422E-3</v>
      </c>
      <c r="AJ37">
        <f t="shared" ca="1" si="4"/>
        <v>1.3559104283014826E-2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3.0826500000000001</v>
      </c>
      <c r="F38">
        <v>0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3.0945100000000001</v>
      </c>
      <c r="F39">
        <v>0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3.1016499999999998</v>
      </c>
      <c r="F40">
        <v>0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6.2731399999999997</v>
      </c>
      <c r="F41">
        <v>8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6.2488799999999998</v>
      </c>
      <c r="F42">
        <v>8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6.2878499999999997</v>
      </c>
      <c r="F43">
        <v>8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6.29528</v>
      </c>
      <c r="F44">
        <v>8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6.29786</v>
      </c>
      <c r="F45">
        <v>8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6.2680699999999998</v>
      </c>
      <c r="F46">
        <v>8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6.2891199999999996</v>
      </c>
      <c r="F47">
        <v>8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6.3005599999999999</v>
      </c>
      <c r="F48">
        <v>8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6.31942</v>
      </c>
      <c r="F49">
        <v>8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6.2853199999999996</v>
      </c>
      <c r="F50">
        <v>8</v>
      </c>
    </row>
    <row r="51" spans="1:6">
      <c r="A51" t="s">
        <v>80</v>
      </c>
      <c r="B51">
        <v>50</v>
      </c>
      <c r="C51">
        <v>1</v>
      </c>
      <c r="D51">
        <v>182.94098</v>
      </c>
      <c r="E51">
        <v>7.9163800000000002</v>
      </c>
      <c r="F51">
        <v>12</v>
      </c>
    </row>
    <row r="52" spans="1:6">
      <c r="A52" t="s">
        <v>80</v>
      </c>
      <c r="B52">
        <v>50</v>
      </c>
      <c r="C52">
        <v>1</v>
      </c>
      <c r="D52">
        <v>181.73004</v>
      </c>
      <c r="E52">
        <v>7.97166</v>
      </c>
      <c r="F52">
        <v>12</v>
      </c>
    </row>
    <row r="53" spans="1:6">
      <c r="A53" t="s">
        <v>80</v>
      </c>
      <c r="B53">
        <v>50</v>
      </c>
      <c r="C53">
        <v>1</v>
      </c>
      <c r="D53">
        <v>182.07667000000001</v>
      </c>
      <c r="E53">
        <v>7.9382400000000004</v>
      </c>
      <c r="F53">
        <v>12</v>
      </c>
    </row>
    <row r="54" spans="1:6">
      <c r="A54" t="s">
        <v>80</v>
      </c>
      <c r="B54">
        <v>50</v>
      </c>
      <c r="C54">
        <v>1</v>
      </c>
      <c r="D54">
        <v>182.83667</v>
      </c>
      <c r="E54">
        <v>7.9199400000000004</v>
      </c>
      <c r="F54">
        <v>12</v>
      </c>
    </row>
    <row r="55" spans="1:6">
      <c r="A55" t="s">
        <v>80</v>
      </c>
      <c r="B55">
        <v>50</v>
      </c>
      <c r="C55">
        <v>1</v>
      </c>
      <c r="D55">
        <v>182.51284999999999</v>
      </c>
      <c r="E55">
        <v>7.9483499999999996</v>
      </c>
      <c r="F55">
        <v>12</v>
      </c>
    </row>
    <row r="56" spans="1:6">
      <c r="A56" t="s">
        <v>80</v>
      </c>
      <c r="B56">
        <v>50</v>
      </c>
      <c r="C56">
        <v>1</v>
      </c>
      <c r="D56">
        <v>182.50635</v>
      </c>
      <c r="E56">
        <v>7.9786900000000003</v>
      </c>
      <c r="F56">
        <v>12</v>
      </c>
    </row>
    <row r="57" spans="1:6">
      <c r="A57" t="s">
        <v>80</v>
      </c>
      <c r="B57">
        <v>50</v>
      </c>
      <c r="C57">
        <v>1</v>
      </c>
      <c r="D57">
        <v>182.37107</v>
      </c>
      <c r="E57">
        <v>7.3817599999999999</v>
      </c>
      <c r="F57">
        <v>11</v>
      </c>
    </row>
    <row r="58" spans="1:6">
      <c r="A58" t="s">
        <v>80</v>
      </c>
      <c r="B58">
        <v>50</v>
      </c>
      <c r="C58">
        <v>1</v>
      </c>
      <c r="D58">
        <v>182.51284999999999</v>
      </c>
      <c r="E58">
        <v>7.9523900000000003</v>
      </c>
      <c r="F58">
        <v>12</v>
      </c>
    </row>
    <row r="59" spans="1:6">
      <c r="A59" t="s">
        <v>80</v>
      </c>
      <c r="B59">
        <v>50</v>
      </c>
      <c r="C59">
        <v>1</v>
      </c>
      <c r="D59">
        <v>182.14332999999999</v>
      </c>
      <c r="E59">
        <v>7.9577099999999996</v>
      </c>
      <c r="F59">
        <v>12</v>
      </c>
    </row>
    <row r="60" spans="1:6">
      <c r="A60" t="s">
        <v>80</v>
      </c>
      <c r="B60">
        <v>50</v>
      </c>
      <c r="C60">
        <v>1</v>
      </c>
      <c r="D60">
        <v>181.62333000000001</v>
      </c>
      <c r="E60">
        <v>7.8728899999999999</v>
      </c>
      <c r="F60">
        <v>12</v>
      </c>
    </row>
    <row r="61" spans="1:6">
      <c r="A61" t="s">
        <v>80</v>
      </c>
      <c r="B61">
        <v>100</v>
      </c>
      <c r="C61">
        <v>0.4</v>
      </c>
      <c r="D61">
        <v>282.95064000000002</v>
      </c>
      <c r="E61">
        <v>10.976929999999999</v>
      </c>
      <c r="F61">
        <v>3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10.988060000000001</v>
      </c>
      <c r="F62">
        <v>3</v>
      </c>
    </row>
    <row r="63" spans="1:6">
      <c r="A63" t="s">
        <v>80</v>
      </c>
      <c r="B63">
        <v>100</v>
      </c>
      <c r="C63">
        <v>0.4</v>
      </c>
      <c r="D63">
        <v>283.95355000000001</v>
      </c>
      <c r="E63">
        <v>10.935980000000001</v>
      </c>
      <c r="F63">
        <v>3</v>
      </c>
    </row>
    <row r="64" spans="1:6">
      <c r="A64" t="s">
        <v>80</v>
      </c>
      <c r="B64">
        <v>100</v>
      </c>
      <c r="C64">
        <v>0.4</v>
      </c>
      <c r="D64">
        <v>282.79854999999998</v>
      </c>
      <c r="E64">
        <v>10.976660000000001</v>
      </c>
      <c r="F64">
        <v>3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10.95631</v>
      </c>
      <c r="F65">
        <v>3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10.96927</v>
      </c>
      <c r="F66">
        <v>3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10.970739999999999</v>
      </c>
      <c r="F67">
        <v>3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10.953010000000001</v>
      </c>
      <c r="F68">
        <v>3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10.967549999999999</v>
      </c>
      <c r="F69">
        <v>3</v>
      </c>
    </row>
    <row r="70" spans="1:6">
      <c r="A70" t="s">
        <v>80</v>
      </c>
      <c r="B70">
        <v>100</v>
      </c>
      <c r="C70">
        <v>0.4</v>
      </c>
      <c r="D70">
        <v>284.19024000000002</v>
      </c>
      <c r="E70">
        <v>10.89737</v>
      </c>
      <c r="F70">
        <v>3</v>
      </c>
    </row>
    <row r="71" spans="1:6">
      <c r="A71" t="s">
        <v>80</v>
      </c>
      <c r="B71">
        <v>100</v>
      </c>
      <c r="C71">
        <v>0.7</v>
      </c>
      <c r="D71">
        <v>261.91834</v>
      </c>
      <c r="E71">
        <v>16.02422</v>
      </c>
      <c r="F71">
        <v>6</v>
      </c>
    </row>
    <row r="72" spans="1:6">
      <c r="A72" t="s">
        <v>80</v>
      </c>
      <c r="B72">
        <v>100</v>
      </c>
      <c r="C72">
        <v>0.7</v>
      </c>
      <c r="D72">
        <v>259.71827000000002</v>
      </c>
      <c r="E72">
        <v>15.886049999999999</v>
      </c>
      <c r="F72">
        <v>6</v>
      </c>
    </row>
    <row r="73" spans="1:6">
      <c r="A73" t="s">
        <v>80</v>
      </c>
      <c r="B73">
        <v>100</v>
      </c>
      <c r="C73">
        <v>0.7</v>
      </c>
      <c r="D73">
        <v>260.51053000000002</v>
      </c>
      <c r="E73">
        <v>15.99846</v>
      </c>
      <c r="F73">
        <v>6</v>
      </c>
    </row>
    <row r="74" spans="1:6">
      <c r="A74" t="s">
        <v>80</v>
      </c>
      <c r="B74">
        <v>100</v>
      </c>
      <c r="C74">
        <v>0.7</v>
      </c>
      <c r="D74">
        <v>261.82161000000002</v>
      </c>
      <c r="E74">
        <v>16.02355</v>
      </c>
      <c r="F74">
        <v>6</v>
      </c>
    </row>
    <row r="75" spans="1:6">
      <c r="A75" t="s">
        <v>80</v>
      </c>
      <c r="B75">
        <v>100</v>
      </c>
      <c r="C75">
        <v>0.7</v>
      </c>
      <c r="D75">
        <v>259.01085</v>
      </c>
      <c r="E75">
        <v>15.84728</v>
      </c>
      <c r="F75">
        <v>6</v>
      </c>
    </row>
    <row r="76" spans="1:6">
      <c r="A76" t="s">
        <v>80</v>
      </c>
      <c r="B76">
        <v>100</v>
      </c>
      <c r="C76">
        <v>0.7</v>
      </c>
      <c r="D76">
        <v>261.58792</v>
      </c>
      <c r="E76">
        <v>16.08061</v>
      </c>
      <c r="F76">
        <v>6</v>
      </c>
    </row>
    <row r="77" spans="1:6">
      <c r="A77" t="s">
        <v>80</v>
      </c>
      <c r="B77">
        <v>100</v>
      </c>
      <c r="C77">
        <v>0.7</v>
      </c>
      <c r="D77">
        <v>261.44398000000001</v>
      </c>
      <c r="E77">
        <v>15.92653</v>
      </c>
      <c r="F77">
        <v>6</v>
      </c>
    </row>
    <row r="78" spans="1:6">
      <c r="A78" t="s">
        <v>80</v>
      </c>
      <c r="B78">
        <v>100</v>
      </c>
      <c r="C78">
        <v>0.7</v>
      </c>
      <c r="D78">
        <v>262.12383999999997</v>
      </c>
      <c r="E78">
        <v>16.066410000000001</v>
      </c>
      <c r="F78">
        <v>6</v>
      </c>
    </row>
    <row r="79" spans="1:6">
      <c r="A79" t="s">
        <v>80</v>
      </c>
      <c r="B79">
        <v>100</v>
      </c>
      <c r="C79">
        <v>0.7</v>
      </c>
      <c r="D79">
        <v>261.96980000000002</v>
      </c>
      <c r="E79">
        <v>15.986499999999999</v>
      </c>
      <c r="F79">
        <v>6</v>
      </c>
    </row>
    <row r="80" spans="1:6">
      <c r="A80" t="s">
        <v>80</v>
      </c>
      <c r="B80">
        <v>100</v>
      </c>
      <c r="C80">
        <v>0.7</v>
      </c>
      <c r="D80">
        <v>261.61389000000003</v>
      </c>
      <c r="E80">
        <v>15.9962</v>
      </c>
      <c r="F80">
        <v>6</v>
      </c>
    </row>
    <row r="81" spans="1:6">
      <c r="A81" t="s">
        <v>80</v>
      </c>
      <c r="B81">
        <v>100</v>
      </c>
      <c r="C81">
        <v>1</v>
      </c>
      <c r="D81">
        <v>244.2</v>
      </c>
      <c r="E81">
        <v>21.71088</v>
      </c>
      <c r="F81">
        <v>9</v>
      </c>
    </row>
    <row r="82" spans="1:6">
      <c r="A82" t="s">
        <v>80</v>
      </c>
      <c r="B82">
        <v>100</v>
      </c>
      <c r="C82">
        <v>1</v>
      </c>
      <c r="D82">
        <v>242.94864999999999</v>
      </c>
      <c r="E82">
        <v>21.425529999999998</v>
      </c>
      <c r="F82">
        <v>9</v>
      </c>
    </row>
    <row r="83" spans="1:6">
      <c r="A83" t="s">
        <v>80</v>
      </c>
      <c r="B83">
        <v>100</v>
      </c>
      <c r="C83">
        <v>1</v>
      </c>
      <c r="D83">
        <v>243.16667000000001</v>
      </c>
      <c r="E83">
        <v>21.454540000000001</v>
      </c>
      <c r="F83">
        <v>9</v>
      </c>
    </row>
    <row r="84" spans="1:6">
      <c r="A84" t="s">
        <v>80</v>
      </c>
      <c r="B84">
        <v>100</v>
      </c>
      <c r="C84">
        <v>1</v>
      </c>
      <c r="D84">
        <v>241.76256000000001</v>
      </c>
      <c r="E84">
        <v>21.471430000000002</v>
      </c>
      <c r="F84">
        <v>9</v>
      </c>
    </row>
    <row r="85" spans="1:6">
      <c r="A85" t="s">
        <v>80</v>
      </c>
      <c r="B85">
        <v>100</v>
      </c>
      <c r="C85">
        <v>1</v>
      </c>
      <c r="D85">
        <v>243.04667000000001</v>
      </c>
      <c r="E85">
        <v>21.374790000000001</v>
      </c>
      <c r="F85">
        <v>9</v>
      </c>
    </row>
    <row r="86" spans="1:6">
      <c r="A86" t="s">
        <v>80</v>
      </c>
      <c r="B86">
        <v>100</v>
      </c>
      <c r="C86">
        <v>1</v>
      </c>
      <c r="D86">
        <v>242.95332999999999</v>
      </c>
      <c r="E86">
        <v>21.549379999999999</v>
      </c>
      <c r="F86">
        <v>9</v>
      </c>
    </row>
    <row r="87" spans="1:6">
      <c r="A87" t="s">
        <v>80</v>
      </c>
      <c r="B87">
        <v>100</v>
      </c>
      <c r="C87">
        <v>1</v>
      </c>
      <c r="D87">
        <v>243.47667000000001</v>
      </c>
      <c r="E87">
        <v>21.277149999999999</v>
      </c>
      <c r="F87">
        <v>9</v>
      </c>
    </row>
    <row r="88" spans="1:6">
      <c r="A88" t="s">
        <v>80</v>
      </c>
      <c r="B88">
        <v>100</v>
      </c>
      <c r="C88">
        <v>1</v>
      </c>
      <c r="D88">
        <v>243.37599</v>
      </c>
      <c r="E88">
        <v>21.671720000000001</v>
      </c>
      <c r="F88">
        <v>9</v>
      </c>
    </row>
    <row r="89" spans="1:6">
      <c r="A89" t="s">
        <v>80</v>
      </c>
      <c r="B89">
        <v>100</v>
      </c>
      <c r="C89">
        <v>1</v>
      </c>
      <c r="D89">
        <v>244.11332999999999</v>
      </c>
      <c r="E89">
        <v>21.701640000000001</v>
      </c>
      <c r="F89">
        <v>9</v>
      </c>
    </row>
    <row r="90" spans="1:6">
      <c r="A90" t="s">
        <v>80</v>
      </c>
      <c r="B90">
        <v>100</v>
      </c>
      <c r="C90">
        <v>1</v>
      </c>
      <c r="D90">
        <v>242.73993999999999</v>
      </c>
      <c r="E90">
        <v>23.4116</v>
      </c>
      <c r="F90">
        <v>10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1.0323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3177.6379999999999</v>
      </c>
      <c r="E92">
        <v>1.0504</v>
      </c>
      <c r="F92">
        <v>4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1.0441100000000001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1.0493699999999999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1.06362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1.0488500000000001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1.0487899999999999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1.0720000000000001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1.04609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1.0660099999999999</v>
      </c>
      <c r="F100">
        <v>4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1.2522599999999999</v>
      </c>
      <c r="F101">
        <v>5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1.22292</v>
      </c>
      <c r="F102">
        <v>5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1.21652</v>
      </c>
      <c r="F103">
        <v>5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1.21835</v>
      </c>
      <c r="F104">
        <v>5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1.2118500000000001</v>
      </c>
      <c r="F105">
        <v>5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1.21319</v>
      </c>
      <c r="F106">
        <v>5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1.2342599999999999</v>
      </c>
      <c r="F107">
        <v>5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1.4203699999999999</v>
      </c>
      <c r="F108">
        <v>6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1.39493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1.2142200000000001</v>
      </c>
      <c r="F110">
        <v>5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2.15429</v>
      </c>
      <c r="F111">
        <v>10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2.14696</v>
      </c>
      <c r="F112">
        <v>10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2.1521400000000002</v>
      </c>
      <c r="F113">
        <v>10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2.11253</v>
      </c>
      <c r="F114">
        <v>10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2.1533099999999998</v>
      </c>
      <c r="F115">
        <v>10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2.1455500000000001</v>
      </c>
      <c r="F116">
        <v>10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2.1472199999999999</v>
      </c>
      <c r="F117">
        <v>10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2.1299600000000001</v>
      </c>
      <c r="F118">
        <v>10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2.12297</v>
      </c>
      <c r="F119">
        <v>10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2.12446</v>
      </c>
      <c r="F120">
        <v>10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3.5922100000000001</v>
      </c>
      <c r="F121">
        <v>5</v>
      </c>
    </row>
    <row r="122" spans="1:6">
      <c r="A122" t="s">
        <v>27</v>
      </c>
      <c r="B122">
        <v>47</v>
      </c>
      <c r="C122">
        <v>0.4</v>
      </c>
      <c r="D122">
        <v>4348.0289499999999</v>
      </c>
      <c r="E122">
        <v>3.5994799999999998</v>
      </c>
      <c r="F122">
        <v>5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3.5826799999999999</v>
      </c>
      <c r="F123">
        <v>5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3.5838800000000002</v>
      </c>
      <c r="F124">
        <v>5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3.5798299999999998</v>
      </c>
      <c r="F125">
        <v>5</v>
      </c>
    </row>
    <row r="126" spans="1:6">
      <c r="A126" t="s">
        <v>27</v>
      </c>
      <c r="B126">
        <v>47</v>
      </c>
      <c r="C126">
        <v>0.4</v>
      </c>
      <c r="D126">
        <v>4348.9064200000003</v>
      </c>
      <c r="E126">
        <v>3.5770400000000002</v>
      </c>
      <c r="F126">
        <v>5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3.5945399999999998</v>
      </c>
      <c r="F127">
        <v>5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3.5768800000000001</v>
      </c>
      <c r="F128">
        <v>5</v>
      </c>
    </row>
    <row r="129" spans="1:6">
      <c r="A129" t="s">
        <v>27</v>
      </c>
      <c r="B129">
        <v>47</v>
      </c>
      <c r="C129">
        <v>0.4</v>
      </c>
      <c r="D129">
        <v>4348.0289499999999</v>
      </c>
      <c r="E129">
        <v>3.60764</v>
      </c>
      <c r="F129">
        <v>5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3.60025</v>
      </c>
      <c r="F130">
        <v>5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5.2475500000000004</v>
      </c>
      <c r="F131">
        <v>8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5.2057599999999997</v>
      </c>
      <c r="F132">
        <v>8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5.1920799999999998</v>
      </c>
      <c r="F133">
        <v>8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5.7428600000000003</v>
      </c>
      <c r="F134">
        <v>9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5.2473000000000001</v>
      </c>
      <c r="F135">
        <v>8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5.2195</v>
      </c>
      <c r="F136">
        <v>8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5.7386299999999997</v>
      </c>
      <c r="F137">
        <v>9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5.1917400000000002</v>
      </c>
      <c r="F138">
        <v>8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5.7154100000000003</v>
      </c>
      <c r="F139">
        <v>9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5.2219499999999996</v>
      </c>
      <c r="F140">
        <v>8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7.8400699999999999</v>
      </c>
      <c r="F141">
        <v>14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7.3321199999999997</v>
      </c>
      <c r="F142">
        <v>13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7.7997699999999996</v>
      </c>
      <c r="F143">
        <v>14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7.3135300000000001</v>
      </c>
      <c r="F144">
        <v>13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7.7761300000000002</v>
      </c>
      <c r="F145">
        <v>14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7.37629</v>
      </c>
      <c r="F146">
        <v>13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7.3757900000000003</v>
      </c>
      <c r="F147">
        <v>13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7.3425200000000004</v>
      </c>
      <c r="F148">
        <v>13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7.8100300000000002</v>
      </c>
      <c r="F149">
        <v>14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7.3712999999999997</v>
      </c>
      <c r="F150">
        <v>13</v>
      </c>
    </row>
    <row r="151" spans="1:6">
      <c r="A151" t="s">
        <v>27</v>
      </c>
      <c r="B151">
        <v>100</v>
      </c>
      <c r="C151">
        <v>0.4</v>
      </c>
      <c r="D151">
        <v>42986.802479999998</v>
      </c>
      <c r="E151">
        <v>11.459490000000001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42986.836920000002</v>
      </c>
      <c r="E152">
        <v>11.388019999999999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42986.836920000002</v>
      </c>
      <c r="E153">
        <v>11.353960000000001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42987.43939</v>
      </c>
      <c r="E154">
        <v>11.42132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42986.942150000003</v>
      </c>
      <c r="E155">
        <v>11.33197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42987.068630000002</v>
      </c>
      <c r="E156">
        <v>11.36815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42986.755819999998</v>
      </c>
      <c r="E157">
        <v>11.36758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42986.802479999998</v>
      </c>
      <c r="E158">
        <v>11.46753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42987.43939</v>
      </c>
      <c r="E159">
        <v>11.46313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42986.907370000001</v>
      </c>
      <c r="E160">
        <v>11.41732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36040.310210000003</v>
      </c>
      <c r="E161">
        <v>22.136669999999999</v>
      </c>
      <c r="F161">
        <v>9</v>
      </c>
    </row>
    <row r="162" spans="1:6">
      <c r="A162" t="s">
        <v>27</v>
      </c>
      <c r="B162">
        <v>100</v>
      </c>
      <c r="C162">
        <v>0.7</v>
      </c>
      <c r="D162">
        <v>35732.550929999998</v>
      </c>
      <c r="E162">
        <v>22.203690000000002</v>
      </c>
      <c r="F162">
        <v>9</v>
      </c>
    </row>
    <row r="163" spans="1:6">
      <c r="A163" t="s">
        <v>27</v>
      </c>
      <c r="B163">
        <v>100</v>
      </c>
      <c r="C163">
        <v>0.7</v>
      </c>
      <c r="D163">
        <v>35797.283360000001</v>
      </c>
      <c r="E163">
        <v>22.17632</v>
      </c>
      <c r="F163">
        <v>9</v>
      </c>
    </row>
    <row r="164" spans="1:6">
      <c r="A164" t="s">
        <v>27</v>
      </c>
      <c r="B164">
        <v>100</v>
      </c>
      <c r="C164">
        <v>0.7</v>
      </c>
      <c r="D164">
        <v>35970.611320000004</v>
      </c>
      <c r="E164">
        <v>22.245190000000001</v>
      </c>
      <c r="F164">
        <v>9</v>
      </c>
    </row>
    <row r="165" spans="1:6">
      <c r="A165" t="s">
        <v>27</v>
      </c>
      <c r="B165">
        <v>100</v>
      </c>
      <c r="C165">
        <v>0.7</v>
      </c>
      <c r="D165">
        <v>35823.402849999999</v>
      </c>
      <c r="E165">
        <v>22.249600000000001</v>
      </c>
      <c r="F165">
        <v>9</v>
      </c>
    </row>
    <row r="166" spans="1:6">
      <c r="A166" t="s">
        <v>27</v>
      </c>
      <c r="B166">
        <v>100</v>
      </c>
      <c r="C166">
        <v>0.7</v>
      </c>
      <c r="D166">
        <v>35831.10181</v>
      </c>
      <c r="E166">
        <v>22.140830000000001</v>
      </c>
      <c r="F166">
        <v>9</v>
      </c>
    </row>
    <row r="167" spans="1:6">
      <c r="A167" t="s">
        <v>27</v>
      </c>
      <c r="B167">
        <v>100</v>
      </c>
      <c r="C167">
        <v>0.7</v>
      </c>
      <c r="D167">
        <v>35727.825519999999</v>
      </c>
      <c r="E167">
        <v>22.15306</v>
      </c>
      <c r="F167">
        <v>9</v>
      </c>
    </row>
    <row r="168" spans="1:6">
      <c r="A168" t="s">
        <v>27</v>
      </c>
      <c r="B168">
        <v>100</v>
      </c>
      <c r="C168">
        <v>0.7</v>
      </c>
      <c r="D168">
        <v>35757.962019999999</v>
      </c>
      <c r="E168">
        <v>22.206949999999999</v>
      </c>
      <c r="F168">
        <v>9</v>
      </c>
    </row>
    <row r="169" spans="1:6">
      <c r="A169" t="s">
        <v>27</v>
      </c>
      <c r="B169">
        <v>100</v>
      </c>
      <c r="C169">
        <v>0.7</v>
      </c>
      <c r="D169">
        <v>35762.700929999999</v>
      </c>
      <c r="E169">
        <v>22.15606</v>
      </c>
      <c r="F169">
        <v>9</v>
      </c>
    </row>
    <row r="170" spans="1:6">
      <c r="A170" t="s">
        <v>27</v>
      </c>
      <c r="B170">
        <v>100</v>
      </c>
      <c r="C170">
        <v>0.7</v>
      </c>
      <c r="D170">
        <v>35914.567060000001</v>
      </c>
      <c r="E170">
        <v>22.115539999999999</v>
      </c>
      <c r="F170">
        <v>9</v>
      </c>
    </row>
    <row r="171" spans="1:6">
      <c r="A171" t="s">
        <v>27</v>
      </c>
      <c r="B171">
        <v>100</v>
      </c>
      <c r="C171">
        <v>1</v>
      </c>
      <c r="D171">
        <v>35668.706030000001</v>
      </c>
      <c r="E171">
        <v>36.011620000000001</v>
      </c>
      <c r="F171">
        <v>16</v>
      </c>
    </row>
    <row r="172" spans="1:6">
      <c r="A172" t="s">
        <v>27</v>
      </c>
      <c r="B172">
        <v>100</v>
      </c>
      <c r="C172">
        <v>1</v>
      </c>
      <c r="D172">
        <v>35644.15782</v>
      </c>
      <c r="E172">
        <v>36.237099999999998</v>
      </c>
      <c r="F172">
        <v>16</v>
      </c>
    </row>
    <row r="173" spans="1:6">
      <c r="A173" t="s">
        <v>27</v>
      </c>
      <c r="B173">
        <v>100</v>
      </c>
      <c r="C173">
        <v>1</v>
      </c>
      <c r="D173">
        <v>35669.34706</v>
      </c>
      <c r="E173">
        <v>36.04918</v>
      </c>
      <c r="F173">
        <v>16</v>
      </c>
    </row>
    <row r="174" spans="1:6">
      <c r="A174" t="s">
        <v>27</v>
      </c>
      <c r="B174">
        <v>100</v>
      </c>
      <c r="C174">
        <v>1</v>
      </c>
      <c r="D174">
        <v>35668.621429999999</v>
      </c>
      <c r="E174">
        <v>33.960740000000001</v>
      </c>
      <c r="F174">
        <v>15</v>
      </c>
    </row>
    <row r="175" spans="1:6">
      <c r="A175" t="s">
        <v>27</v>
      </c>
      <c r="B175">
        <v>100</v>
      </c>
      <c r="C175">
        <v>1</v>
      </c>
      <c r="D175">
        <v>35667.722430000002</v>
      </c>
      <c r="E175">
        <v>35.746319999999997</v>
      </c>
      <c r="F175">
        <v>16</v>
      </c>
    </row>
    <row r="176" spans="1:6">
      <c r="A176" t="s">
        <v>27</v>
      </c>
      <c r="B176">
        <v>100</v>
      </c>
      <c r="C176">
        <v>1</v>
      </c>
      <c r="D176">
        <v>35622.974349999997</v>
      </c>
      <c r="E176">
        <v>33.917029999999997</v>
      </c>
      <c r="F176">
        <v>15</v>
      </c>
    </row>
    <row r="177" spans="1:6">
      <c r="A177" t="s">
        <v>27</v>
      </c>
      <c r="B177">
        <v>100</v>
      </c>
      <c r="C177">
        <v>1</v>
      </c>
      <c r="D177">
        <v>35668.181799999998</v>
      </c>
      <c r="E177">
        <v>33.94896</v>
      </c>
      <c r="F177">
        <v>15</v>
      </c>
    </row>
    <row r="178" spans="1:6">
      <c r="A178" t="s">
        <v>27</v>
      </c>
      <c r="B178">
        <v>100</v>
      </c>
      <c r="C178">
        <v>1</v>
      </c>
      <c r="D178">
        <v>35668.175779999998</v>
      </c>
      <c r="E178">
        <v>36.185459999999999</v>
      </c>
      <c r="F178">
        <v>16</v>
      </c>
    </row>
    <row r="179" spans="1:6">
      <c r="A179" t="s">
        <v>27</v>
      </c>
      <c r="B179">
        <v>100</v>
      </c>
      <c r="C179">
        <v>1</v>
      </c>
      <c r="D179">
        <v>35668.484770000003</v>
      </c>
      <c r="E179">
        <v>36.191029999999998</v>
      </c>
      <c r="F179">
        <v>16</v>
      </c>
    </row>
    <row r="180" spans="1:6">
      <c r="A180" t="s">
        <v>27</v>
      </c>
      <c r="B180">
        <v>100</v>
      </c>
      <c r="C180">
        <v>1</v>
      </c>
      <c r="D180">
        <v>35594.86793</v>
      </c>
      <c r="E180">
        <v>34.338659999999997</v>
      </c>
      <c r="F180">
        <v>15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1.4410499999999999</v>
      </c>
      <c r="F181">
        <v>4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1.44652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1.4116599999999999</v>
      </c>
      <c r="F183">
        <v>4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1.4237200000000001</v>
      </c>
      <c r="F184">
        <v>4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1.41991</v>
      </c>
      <c r="F185">
        <v>4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1.42655</v>
      </c>
      <c r="F186">
        <v>4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1.4359999999999999</v>
      </c>
      <c r="F187">
        <v>4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1.4556199999999999</v>
      </c>
      <c r="F188">
        <v>4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1.4398500000000001</v>
      </c>
      <c r="F189">
        <v>4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1.41659</v>
      </c>
      <c r="F190">
        <v>4</v>
      </c>
    </row>
    <row r="191" spans="1:6">
      <c r="A191" t="s">
        <v>1</v>
      </c>
      <c r="B191">
        <v>30</v>
      </c>
      <c r="C191">
        <v>0.7</v>
      </c>
      <c r="D191">
        <v>675.36989000000005</v>
      </c>
      <c r="E191">
        <v>1.7279199999999999</v>
      </c>
      <c r="F191">
        <v>6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1.73444</v>
      </c>
      <c r="F192">
        <v>6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1.95391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1.9281900000000001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1.9335599999999999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1.9421200000000001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675.38247999999999</v>
      </c>
      <c r="E197">
        <v>1.92571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675.38247999999999</v>
      </c>
      <c r="E198">
        <v>1.9308399999999999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675.36989000000005</v>
      </c>
      <c r="E199">
        <v>1.9379500000000001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1.9360200000000001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2.9573</v>
      </c>
      <c r="F201">
        <v>11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2.9979</v>
      </c>
      <c r="F202">
        <v>11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2.9601899999999999</v>
      </c>
      <c r="F203">
        <v>11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2.9438399999999998</v>
      </c>
      <c r="F204">
        <v>11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3.0052599999999998</v>
      </c>
      <c r="F205">
        <v>11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2.9988899999999998</v>
      </c>
      <c r="F206">
        <v>11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3.0057800000000001</v>
      </c>
      <c r="F207">
        <v>11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2.9670399999999999</v>
      </c>
      <c r="F208">
        <v>11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3.0121600000000002</v>
      </c>
      <c r="F209">
        <v>11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2.9923099999999998</v>
      </c>
      <c r="F210">
        <v>11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3.21095</v>
      </c>
      <c r="F211">
        <v>5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3.2305000000000001</v>
      </c>
      <c r="F212">
        <v>5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3.2063600000000001</v>
      </c>
      <c r="F213">
        <v>5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3.2366100000000002</v>
      </c>
      <c r="F214">
        <v>5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3.2032400000000001</v>
      </c>
      <c r="F215">
        <v>5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3.2202700000000002</v>
      </c>
      <c r="F216">
        <v>5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3.1966000000000001</v>
      </c>
      <c r="F217">
        <v>5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3.2036500000000001</v>
      </c>
      <c r="F218">
        <v>5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3.1859899999999999</v>
      </c>
      <c r="F219">
        <v>5</v>
      </c>
    </row>
    <row r="220" spans="1:6">
      <c r="A220" t="s">
        <v>1</v>
      </c>
      <c r="B220">
        <v>50</v>
      </c>
      <c r="C220">
        <v>0.4</v>
      </c>
      <c r="D220">
        <v>1460.0209400000001</v>
      </c>
      <c r="E220">
        <v>3.2254900000000002</v>
      </c>
      <c r="F220">
        <v>5</v>
      </c>
    </row>
    <row r="221" spans="1:6">
      <c r="A221" t="s">
        <v>1</v>
      </c>
      <c r="B221">
        <v>50</v>
      </c>
      <c r="C221">
        <v>0.7</v>
      </c>
      <c r="D221">
        <v>1007.38212</v>
      </c>
      <c r="E221">
        <v>4.8851100000000001</v>
      </c>
      <c r="F221">
        <v>8</v>
      </c>
    </row>
    <row r="222" spans="1:6">
      <c r="A222" t="s">
        <v>1</v>
      </c>
      <c r="B222">
        <v>50</v>
      </c>
      <c r="C222">
        <v>0.7</v>
      </c>
      <c r="D222">
        <v>1011.42917</v>
      </c>
      <c r="E222">
        <v>4.9222700000000001</v>
      </c>
      <c r="F222">
        <v>8</v>
      </c>
    </row>
    <row r="223" spans="1:6">
      <c r="A223" t="s">
        <v>1</v>
      </c>
      <c r="B223">
        <v>50</v>
      </c>
      <c r="C223">
        <v>0.7</v>
      </c>
      <c r="D223">
        <v>1005.33205</v>
      </c>
      <c r="E223">
        <v>4.9378099999999998</v>
      </c>
      <c r="F223">
        <v>8</v>
      </c>
    </row>
    <row r="224" spans="1:6">
      <c r="A224" t="s">
        <v>1</v>
      </c>
      <c r="B224">
        <v>50</v>
      </c>
      <c r="C224">
        <v>0.7</v>
      </c>
      <c r="D224">
        <v>1017.56321</v>
      </c>
      <c r="E224">
        <v>4.9382799999999998</v>
      </c>
      <c r="F224">
        <v>8</v>
      </c>
    </row>
    <row r="225" spans="1:6">
      <c r="A225" t="s">
        <v>1</v>
      </c>
      <c r="B225">
        <v>50</v>
      </c>
      <c r="C225">
        <v>0.7</v>
      </c>
      <c r="D225">
        <v>1007.71736</v>
      </c>
      <c r="E225">
        <v>4.8873499999999996</v>
      </c>
      <c r="F225">
        <v>8</v>
      </c>
    </row>
    <row r="226" spans="1:6">
      <c r="A226" t="s">
        <v>1</v>
      </c>
      <c r="B226">
        <v>50</v>
      </c>
      <c r="C226">
        <v>0.7</v>
      </c>
      <c r="D226">
        <v>1009.51181</v>
      </c>
      <c r="E226">
        <v>4.92936</v>
      </c>
      <c r="F226">
        <v>8</v>
      </c>
    </row>
    <row r="227" spans="1:6">
      <c r="A227" t="s">
        <v>1</v>
      </c>
      <c r="B227">
        <v>50</v>
      </c>
      <c r="C227">
        <v>0.7</v>
      </c>
      <c r="D227">
        <v>1013.3075</v>
      </c>
      <c r="E227">
        <v>4.9448699999999999</v>
      </c>
      <c r="F227">
        <v>8</v>
      </c>
    </row>
    <row r="228" spans="1:6">
      <c r="A228" t="s">
        <v>1</v>
      </c>
      <c r="B228">
        <v>50</v>
      </c>
      <c r="C228">
        <v>0.7</v>
      </c>
      <c r="D228">
        <v>1015.82215</v>
      </c>
      <c r="E228">
        <v>4.9323899999999998</v>
      </c>
      <c r="F228">
        <v>8</v>
      </c>
    </row>
    <row r="229" spans="1:6">
      <c r="A229" t="s">
        <v>1</v>
      </c>
      <c r="B229">
        <v>50</v>
      </c>
      <c r="C229">
        <v>0.7</v>
      </c>
      <c r="D229">
        <v>1007.5191600000001</v>
      </c>
      <c r="E229">
        <v>4.96922</v>
      </c>
      <c r="F229">
        <v>8</v>
      </c>
    </row>
    <row r="230" spans="1:6">
      <c r="A230" t="s">
        <v>1</v>
      </c>
      <c r="B230">
        <v>50</v>
      </c>
      <c r="C230">
        <v>0.7</v>
      </c>
      <c r="D230">
        <v>1003.3543</v>
      </c>
      <c r="E230">
        <v>4.9231199999999999</v>
      </c>
      <c r="F230">
        <v>8</v>
      </c>
    </row>
    <row r="231" spans="1:6">
      <c r="A231" t="s">
        <v>1</v>
      </c>
      <c r="B231">
        <v>50</v>
      </c>
      <c r="C231">
        <v>1</v>
      </c>
      <c r="D231">
        <v>1000.8034</v>
      </c>
      <c r="E231">
        <v>6.69109</v>
      </c>
      <c r="F231">
        <v>11</v>
      </c>
    </row>
    <row r="232" spans="1:6">
      <c r="A232" t="s">
        <v>1</v>
      </c>
      <c r="B232">
        <v>50</v>
      </c>
      <c r="C232">
        <v>1</v>
      </c>
      <c r="D232">
        <v>1003.73551</v>
      </c>
      <c r="E232">
        <v>6.6203500000000002</v>
      </c>
      <c r="F232">
        <v>11</v>
      </c>
    </row>
    <row r="233" spans="1:6">
      <c r="A233" t="s">
        <v>1</v>
      </c>
      <c r="B233">
        <v>50</v>
      </c>
      <c r="C233">
        <v>1</v>
      </c>
      <c r="D233">
        <v>997.24509999999998</v>
      </c>
      <c r="E233">
        <v>6.6634399999999996</v>
      </c>
      <c r="F233">
        <v>11</v>
      </c>
    </row>
    <row r="234" spans="1:6">
      <c r="A234" t="s">
        <v>1</v>
      </c>
      <c r="B234">
        <v>50</v>
      </c>
      <c r="C234">
        <v>1</v>
      </c>
      <c r="D234">
        <v>1000.75893</v>
      </c>
      <c r="E234">
        <v>6.6423800000000002</v>
      </c>
      <c r="F234">
        <v>11</v>
      </c>
    </row>
    <row r="235" spans="1:6">
      <c r="A235" t="s">
        <v>1</v>
      </c>
      <c r="B235">
        <v>50</v>
      </c>
      <c r="C235">
        <v>1</v>
      </c>
      <c r="D235">
        <v>1006.8344499999999</v>
      </c>
      <c r="E235">
        <v>6.6690100000000001</v>
      </c>
      <c r="F235">
        <v>11</v>
      </c>
    </row>
    <row r="236" spans="1:6">
      <c r="A236" t="s">
        <v>1</v>
      </c>
      <c r="B236">
        <v>50</v>
      </c>
      <c r="C236">
        <v>1</v>
      </c>
      <c r="D236">
        <v>1007.84273</v>
      </c>
      <c r="E236">
        <v>6.6630900000000004</v>
      </c>
      <c r="F236">
        <v>11</v>
      </c>
    </row>
    <row r="237" spans="1:6">
      <c r="A237" t="s">
        <v>1</v>
      </c>
      <c r="B237">
        <v>50</v>
      </c>
      <c r="C237">
        <v>1</v>
      </c>
      <c r="D237">
        <v>1000.32249</v>
      </c>
      <c r="E237">
        <v>6.6122199999999998</v>
      </c>
      <c r="F237">
        <v>11</v>
      </c>
    </row>
    <row r="238" spans="1:6">
      <c r="A238" t="s">
        <v>1</v>
      </c>
      <c r="B238">
        <v>50</v>
      </c>
      <c r="C238">
        <v>1</v>
      </c>
      <c r="D238">
        <v>1005.0826</v>
      </c>
      <c r="E238">
        <v>6.5860099999999999</v>
      </c>
      <c r="F238">
        <v>11</v>
      </c>
    </row>
    <row r="239" spans="1:6">
      <c r="A239" t="s">
        <v>1</v>
      </c>
      <c r="B239">
        <v>50</v>
      </c>
      <c r="C239">
        <v>1</v>
      </c>
      <c r="D239">
        <v>1000.06404</v>
      </c>
      <c r="E239">
        <v>6.6247800000000003</v>
      </c>
      <c r="F239">
        <v>11</v>
      </c>
    </row>
    <row r="240" spans="1:6">
      <c r="A240" t="s">
        <v>1</v>
      </c>
      <c r="B240">
        <v>50</v>
      </c>
      <c r="C240">
        <v>1</v>
      </c>
      <c r="D240">
        <v>1002.91198</v>
      </c>
      <c r="E240">
        <v>6.6704100000000004</v>
      </c>
      <c r="F240">
        <v>11</v>
      </c>
    </row>
    <row r="241" spans="1:6">
      <c r="A241" t="s">
        <v>1</v>
      </c>
      <c r="B241">
        <v>100</v>
      </c>
      <c r="C241">
        <v>0.4</v>
      </c>
      <c r="D241">
        <v>1835.01313</v>
      </c>
      <c r="E241">
        <v>11.46837</v>
      </c>
      <c r="F241">
        <v>5</v>
      </c>
    </row>
    <row r="242" spans="1:6">
      <c r="A242" t="s">
        <v>1</v>
      </c>
      <c r="B242">
        <v>100</v>
      </c>
      <c r="C242">
        <v>0.4</v>
      </c>
      <c r="D242">
        <v>1841.5</v>
      </c>
      <c r="E242">
        <v>11.415940000000001</v>
      </c>
      <c r="F242">
        <v>5</v>
      </c>
    </row>
    <row r="243" spans="1:6">
      <c r="A243" t="s">
        <v>1</v>
      </c>
      <c r="B243">
        <v>100</v>
      </c>
      <c r="C243">
        <v>0.4</v>
      </c>
      <c r="D243">
        <v>1817.78133</v>
      </c>
      <c r="E243">
        <v>11.367710000000001</v>
      </c>
      <c r="F243">
        <v>5</v>
      </c>
    </row>
    <row r="244" spans="1:6">
      <c r="A244" t="s">
        <v>1</v>
      </c>
      <c r="B244">
        <v>100</v>
      </c>
      <c r="C244">
        <v>0.4</v>
      </c>
      <c r="D244">
        <v>1813.27541</v>
      </c>
      <c r="E244">
        <v>11.39181</v>
      </c>
      <c r="F244">
        <v>5</v>
      </c>
    </row>
    <row r="245" spans="1:6">
      <c r="A245" t="s">
        <v>1</v>
      </c>
      <c r="B245">
        <v>100</v>
      </c>
      <c r="C245">
        <v>0.4</v>
      </c>
      <c r="D245">
        <v>1833.19444</v>
      </c>
      <c r="E245">
        <v>11.382490000000001</v>
      </c>
      <c r="F245">
        <v>5</v>
      </c>
    </row>
    <row r="246" spans="1:6">
      <c r="A246" t="s">
        <v>1</v>
      </c>
      <c r="B246">
        <v>100</v>
      </c>
      <c r="C246">
        <v>0.4</v>
      </c>
      <c r="D246">
        <v>1828.2179599999999</v>
      </c>
      <c r="E246">
        <v>11.464040000000001</v>
      </c>
      <c r="F246">
        <v>5</v>
      </c>
    </row>
    <row r="247" spans="1:6">
      <c r="A247" t="s">
        <v>1</v>
      </c>
      <c r="B247">
        <v>100</v>
      </c>
      <c r="C247">
        <v>0.4</v>
      </c>
      <c r="D247">
        <v>1817.68145</v>
      </c>
      <c r="E247">
        <v>11.481629999999999</v>
      </c>
      <c r="F247">
        <v>5</v>
      </c>
    </row>
    <row r="248" spans="1:6">
      <c r="A248" t="s">
        <v>1</v>
      </c>
      <c r="B248">
        <v>100</v>
      </c>
      <c r="C248">
        <v>0.4</v>
      </c>
      <c r="D248">
        <v>1828.25722</v>
      </c>
      <c r="E248">
        <v>11.43646</v>
      </c>
      <c r="F248">
        <v>5</v>
      </c>
    </row>
    <row r="249" spans="1:6">
      <c r="A249" t="s">
        <v>1</v>
      </c>
      <c r="B249">
        <v>100</v>
      </c>
      <c r="C249">
        <v>0.4</v>
      </c>
      <c r="D249">
        <v>1830.1358499999999</v>
      </c>
      <c r="E249">
        <v>11.38744</v>
      </c>
      <c r="F249">
        <v>5</v>
      </c>
    </row>
    <row r="250" spans="1:6">
      <c r="A250" t="s">
        <v>1</v>
      </c>
      <c r="B250">
        <v>100</v>
      </c>
      <c r="C250">
        <v>0.4</v>
      </c>
      <c r="D250">
        <v>1830.62905</v>
      </c>
      <c r="E250">
        <v>11.45458</v>
      </c>
      <c r="F250">
        <v>5</v>
      </c>
    </row>
    <row r="251" spans="1:6">
      <c r="A251" t="s">
        <v>1</v>
      </c>
      <c r="B251">
        <v>100</v>
      </c>
      <c r="C251">
        <v>0.7</v>
      </c>
      <c r="D251">
        <v>1767.7328</v>
      </c>
      <c r="E251">
        <v>15.04264</v>
      </c>
      <c r="F251">
        <v>7</v>
      </c>
    </row>
    <row r="252" spans="1:6">
      <c r="A252" t="s">
        <v>1</v>
      </c>
      <c r="B252">
        <v>100</v>
      </c>
      <c r="C252">
        <v>0.7</v>
      </c>
      <c r="D252">
        <v>1777.88336</v>
      </c>
      <c r="E252">
        <v>15.63973</v>
      </c>
      <c r="F252">
        <v>7</v>
      </c>
    </row>
    <row r="253" spans="1:6">
      <c r="A253" t="s">
        <v>1</v>
      </c>
      <c r="B253">
        <v>100</v>
      </c>
      <c r="C253">
        <v>0.7</v>
      </c>
      <c r="D253">
        <v>1771.49791</v>
      </c>
      <c r="E253">
        <v>15.145960000000001</v>
      </c>
      <c r="F253">
        <v>7</v>
      </c>
    </row>
    <row r="254" spans="1:6">
      <c r="A254" t="s">
        <v>1</v>
      </c>
      <c r="B254">
        <v>100</v>
      </c>
      <c r="C254">
        <v>0.7</v>
      </c>
      <c r="D254">
        <v>1763.0595699999999</v>
      </c>
      <c r="E254">
        <v>15.59558</v>
      </c>
      <c r="F254">
        <v>7</v>
      </c>
    </row>
    <row r="255" spans="1:6">
      <c r="A255" t="s">
        <v>1</v>
      </c>
      <c r="B255">
        <v>100</v>
      </c>
      <c r="C255">
        <v>0.7</v>
      </c>
      <c r="D255">
        <v>1772.96361</v>
      </c>
      <c r="E255">
        <v>15.71712</v>
      </c>
      <c r="F255">
        <v>7</v>
      </c>
    </row>
    <row r="256" spans="1:6">
      <c r="A256" t="s">
        <v>1</v>
      </c>
      <c r="B256">
        <v>100</v>
      </c>
      <c r="C256">
        <v>0.7</v>
      </c>
      <c r="D256">
        <v>1770.57</v>
      </c>
      <c r="E256">
        <v>15.10901</v>
      </c>
      <c r="F256">
        <v>7</v>
      </c>
    </row>
    <row r="257" spans="1:6">
      <c r="A257" t="s">
        <v>1</v>
      </c>
      <c r="B257">
        <v>100</v>
      </c>
      <c r="C257">
        <v>0.7</v>
      </c>
      <c r="D257">
        <v>1768.7292199999999</v>
      </c>
      <c r="E257">
        <v>15.71571</v>
      </c>
      <c r="F257">
        <v>7</v>
      </c>
    </row>
    <row r="258" spans="1:6">
      <c r="A258" t="s">
        <v>1</v>
      </c>
      <c r="B258">
        <v>100</v>
      </c>
      <c r="C258">
        <v>0.7</v>
      </c>
      <c r="D258">
        <v>1772.90672</v>
      </c>
      <c r="E258">
        <v>15.600239999999999</v>
      </c>
      <c r="F258">
        <v>7</v>
      </c>
    </row>
    <row r="259" spans="1:6">
      <c r="A259" t="s">
        <v>1</v>
      </c>
      <c r="B259">
        <v>100</v>
      </c>
      <c r="C259">
        <v>0.7</v>
      </c>
      <c r="D259">
        <v>1771.99224</v>
      </c>
      <c r="E259">
        <v>15.64648</v>
      </c>
      <c r="F259">
        <v>7</v>
      </c>
    </row>
    <row r="260" spans="1:6">
      <c r="A260" t="s">
        <v>1</v>
      </c>
      <c r="B260">
        <v>100</v>
      </c>
      <c r="C260">
        <v>0.7</v>
      </c>
      <c r="D260">
        <v>1776.68004</v>
      </c>
      <c r="E260">
        <v>15.087389999999999</v>
      </c>
      <c r="F260">
        <v>7</v>
      </c>
    </row>
    <row r="261" spans="1:6">
      <c r="A261" t="s">
        <v>1</v>
      </c>
      <c r="B261">
        <v>100</v>
      </c>
      <c r="C261">
        <v>1</v>
      </c>
      <c r="D261">
        <v>1765.4898700000001</v>
      </c>
      <c r="E261">
        <v>21.49878</v>
      </c>
      <c r="F261">
        <v>10</v>
      </c>
    </row>
    <row r="262" spans="1:6">
      <c r="A262" t="s">
        <v>1</v>
      </c>
      <c r="B262">
        <v>100</v>
      </c>
      <c r="C262">
        <v>1</v>
      </c>
      <c r="D262">
        <v>1764.5019400000001</v>
      </c>
      <c r="E262">
        <v>21.48348</v>
      </c>
      <c r="F262">
        <v>10</v>
      </c>
    </row>
    <row r="263" spans="1:6">
      <c r="A263" t="s">
        <v>1</v>
      </c>
      <c r="B263">
        <v>100</v>
      </c>
      <c r="C263">
        <v>1</v>
      </c>
      <c r="D263">
        <v>1760.6702</v>
      </c>
      <c r="E263">
        <v>21.620419999999999</v>
      </c>
      <c r="F263">
        <v>10</v>
      </c>
    </row>
    <row r="264" spans="1:6">
      <c r="A264" t="s">
        <v>1</v>
      </c>
      <c r="B264">
        <v>100</v>
      </c>
      <c r="C264">
        <v>1</v>
      </c>
      <c r="D264">
        <v>1764.0911599999999</v>
      </c>
      <c r="E264">
        <v>21.548449999999999</v>
      </c>
      <c r="F264">
        <v>10</v>
      </c>
    </row>
    <row r="265" spans="1:6">
      <c r="A265" t="s">
        <v>1</v>
      </c>
      <c r="B265">
        <v>100</v>
      </c>
      <c r="C265">
        <v>1</v>
      </c>
      <c r="D265">
        <v>1772.6261400000001</v>
      </c>
      <c r="E265">
        <v>21.471409999999999</v>
      </c>
      <c r="F265">
        <v>10</v>
      </c>
    </row>
    <row r="266" spans="1:6">
      <c r="A266" t="s">
        <v>1</v>
      </c>
      <c r="B266">
        <v>100</v>
      </c>
      <c r="C266">
        <v>1</v>
      </c>
      <c r="D266">
        <v>1763.4272599999999</v>
      </c>
      <c r="E266">
        <v>21.398990000000001</v>
      </c>
      <c r="F266">
        <v>10</v>
      </c>
    </row>
    <row r="267" spans="1:6">
      <c r="A267" t="s">
        <v>1</v>
      </c>
      <c r="B267">
        <v>100</v>
      </c>
      <c r="C267">
        <v>1</v>
      </c>
      <c r="D267">
        <v>1761.86472</v>
      </c>
      <c r="E267">
        <v>21.582529999999998</v>
      </c>
      <c r="F267">
        <v>10</v>
      </c>
    </row>
    <row r="268" spans="1:6">
      <c r="A268" t="s">
        <v>1</v>
      </c>
      <c r="B268">
        <v>100</v>
      </c>
      <c r="C268">
        <v>1</v>
      </c>
      <c r="D268">
        <v>1766.8044299999999</v>
      </c>
      <c r="E268">
        <v>21.523</v>
      </c>
      <c r="F268">
        <v>10</v>
      </c>
    </row>
    <row r="269" spans="1:6">
      <c r="A269" t="s">
        <v>1</v>
      </c>
      <c r="B269">
        <v>100</v>
      </c>
      <c r="C269">
        <v>1</v>
      </c>
      <c r="D269">
        <v>1757.93298</v>
      </c>
      <c r="E269">
        <v>21.555879999999998</v>
      </c>
      <c r="F269">
        <v>10</v>
      </c>
    </row>
    <row r="270" spans="1:6">
      <c r="A270" t="s">
        <v>1</v>
      </c>
      <c r="B270">
        <v>100</v>
      </c>
      <c r="C270">
        <v>1</v>
      </c>
      <c r="D270">
        <v>1765.6990000000001</v>
      </c>
      <c r="E270">
        <v>21.62473</v>
      </c>
      <c r="F270">
        <v>10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1.1332199999999999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1.1335900000000001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1.16178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1.15615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1.1353899999999999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1.1589799999999999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1.13365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1.13415</v>
      </c>
      <c r="F278">
        <v>4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1.13612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1.12734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1.6669</v>
      </c>
      <c r="F281">
        <v>7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1.6508</v>
      </c>
      <c r="F282">
        <v>7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1.6327799999999999</v>
      </c>
      <c r="F283">
        <v>7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1.6651800000000001</v>
      </c>
      <c r="F284">
        <v>7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1.6492800000000001</v>
      </c>
      <c r="F285">
        <v>7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1.6577999999999999</v>
      </c>
      <c r="F286">
        <v>7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1.64642</v>
      </c>
      <c r="F287">
        <v>7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1.6282700000000001</v>
      </c>
      <c r="F288">
        <v>7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1.6211199999999999</v>
      </c>
      <c r="F289">
        <v>7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1.6292500000000001</v>
      </c>
      <c r="F290">
        <v>7</v>
      </c>
    </row>
    <row r="291" spans="1:6">
      <c r="A291" t="s">
        <v>0</v>
      </c>
      <c r="B291">
        <v>25</v>
      </c>
      <c r="C291">
        <v>1</v>
      </c>
      <c r="D291">
        <v>28.504100000000001</v>
      </c>
      <c r="E291">
        <v>2.31345</v>
      </c>
      <c r="F291">
        <v>10</v>
      </c>
    </row>
    <row r="292" spans="1:6">
      <c r="A292" t="s">
        <v>0</v>
      </c>
      <c r="B292">
        <v>25</v>
      </c>
      <c r="C292">
        <v>1</v>
      </c>
      <c r="D292">
        <v>28.514099999999999</v>
      </c>
      <c r="E292">
        <v>2.28545</v>
      </c>
      <c r="F292">
        <v>10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2.2707999999999999</v>
      </c>
      <c r="F293">
        <v>10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2.2837299999999998</v>
      </c>
      <c r="F294">
        <v>10</v>
      </c>
    </row>
    <row r="295" spans="1:6">
      <c r="A295" t="s">
        <v>0</v>
      </c>
      <c r="B295">
        <v>25</v>
      </c>
      <c r="C295">
        <v>1</v>
      </c>
      <c r="D295">
        <v>28.514099999999999</v>
      </c>
      <c r="E295">
        <v>2.2838099999999999</v>
      </c>
      <c r="F295">
        <v>10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2.2606099999999998</v>
      </c>
      <c r="F296">
        <v>10</v>
      </c>
    </row>
    <row r="297" spans="1:6">
      <c r="A297" t="s">
        <v>0</v>
      </c>
      <c r="B297">
        <v>25</v>
      </c>
      <c r="C297">
        <v>1</v>
      </c>
      <c r="D297">
        <v>28.504100000000001</v>
      </c>
      <c r="E297">
        <v>2.2894100000000002</v>
      </c>
      <c r="F297">
        <v>10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2.2813500000000002</v>
      </c>
      <c r="F298">
        <v>10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2.2975300000000001</v>
      </c>
      <c r="F299">
        <v>10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2.3080099999999999</v>
      </c>
      <c r="F300">
        <v>10</v>
      </c>
    </row>
    <row r="301" spans="1:6">
      <c r="A301" t="s">
        <v>0</v>
      </c>
      <c r="B301">
        <v>50</v>
      </c>
      <c r="C301">
        <v>0.4</v>
      </c>
      <c r="D301">
        <v>56.891660000000002</v>
      </c>
      <c r="E301">
        <v>3.45886</v>
      </c>
      <c r="F301">
        <v>5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3.47444</v>
      </c>
      <c r="F302">
        <v>5</v>
      </c>
    </row>
    <row r="303" spans="1:6">
      <c r="A303" t="s">
        <v>0</v>
      </c>
      <c r="B303">
        <v>50</v>
      </c>
      <c r="C303">
        <v>0.4</v>
      </c>
      <c r="D303">
        <v>56.791339999999998</v>
      </c>
      <c r="E303">
        <v>3.4846200000000001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56.861339999999998</v>
      </c>
      <c r="E304">
        <v>3.4475600000000002</v>
      </c>
      <c r="F304">
        <v>5</v>
      </c>
    </row>
    <row r="305" spans="1:6">
      <c r="A305" t="s">
        <v>0</v>
      </c>
      <c r="B305">
        <v>50</v>
      </c>
      <c r="C305">
        <v>0.4</v>
      </c>
      <c r="D305">
        <v>56.671340000000001</v>
      </c>
      <c r="E305">
        <v>3.4626100000000002</v>
      </c>
      <c r="F305">
        <v>5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3.4956100000000001</v>
      </c>
      <c r="F306">
        <v>5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3.4281299999999999</v>
      </c>
      <c r="F307">
        <v>5</v>
      </c>
    </row>
    <row r="308" spans="1:6">
      <c r="A308" t="s">
        <v>0</v>
      </c>
      <c r="B308">
        <v>50</v>
      </c>
      <c r="C308">
        <v>0.4</v>
      </c>
      <c r="D308">
        <v>56.511339999999997</v>
      </c>
      <c r="E308">
        <v>3.4452699999999998</v>
      </c>
      <c r="F308">
        <v>5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3.43689</v>
      </c>
      <c r="F309">
        <v>5</v>
      </c>
    </row>
    <row r="310" spans="1:6">
      <c r="A310" t="s">
        <v>0</v>
      </c>
      <c r="B310">
        <v>50</v>
      </c>
      <c r="C310">
        <v>0.4</v>
      </c>
      <c r="D310">
        <v>56.861660000000001</v>
      </c>
      <c r="E310">
        <v>3.44495</v>
      </c>
      <c r="F310">
        <v>5</v>
      </c>
    </row>
    <row r="311" spans="1:6">
      <c r="A311" t="s">
        <v>0</v>
      </c>
      <c r="B311">
        <v>50</v>
      </c>
      <c r="C311">
        <v>0.7</v>
      </c>
      <c r="D311">
        <v>53.915520000000001</v>
      </c>
      <c r="E311">
        <v>6.82857</v>
      </c>
      <c r="F311">
        <v>11</v>
      </c>
    </row>
    <row r="312" spans="1:6">
      <c r="A312" t="s">
        <v>0</v>
      </c>
      <c r="B312">
        <v>50</v>
      </c>
      <c r="C312">
        <v>0.7</v>
      </c>
      <c r="D312">
        <v>53.814979999999998</v>
      </c>
      <c r="E312">
        <v>6.8136900000000002</v>
      </c>
      <c r="F312">
        <v>11</v>
      </c>
    </row>
    <row r="313" spans="1:6">
      <c r="A313" t="s">
        <v>0</v>
      </c>
      <c r="B313">
        <v>50</v>
      </c>
      <c r="C313">
        <v>0.7</v>
      </c>
      <c r="D313">
        <v>54.56823</v>
      </c>
      <c r="E313">
        <v>6.7819200000000004</v>
      </c>
      <c r="F313">
        <v>11</v>
      </c>
    </row>
    <row r="314" spans="1:6">
      <c r="A314" t="s">
        <v>0</v>
      </c>
      <c r="B314">
        <v>50</v>
      </c>
      <c r="C314">
        <v>0.7</v>
      </c>
      <c r="D314">
        <v>53.684980000000003</v>
      </c>
      <c r="E314">
        <v>6.8387000000000002</v>
      </c>
      <c r="F314">
        <v>11</v>
      </c>
    </row>
    <row r="315" spans="1:6">
      <c r="A315" t="s">
        <v>0</v>
      </c>
      <c r="B315">
        <v>50</v>
      </c>
      <c r="C315">
        <v>0.7</v>
      </c>
      <c r="D315">
        <v>53.305070000000001</v>
      </c>
      <c r="E315">
        <v>6.6867599999999996</v>
      </c>
      <c r="F315">
        <v>11</v>
      </c>
    </row>
    <row r="316" spans="1:6">
      <c r="A316" t="s">
        <v>0</v>
      </c>
      <c r="B316">
        <v>50</v>
      </c>
      <c r="C316">
        <v>0.7</v>
      </c>
      <c r="D316">
        <v>53.464979999999997</v>
      </c>
      <c r="E316">
        <v>6.8230399999999998</v>
      </c>
      <c r="F316">
        <v>11</v>
      </c>
    </row>
    <row r="317" spans="1:6">
      <c r="A317" t="s">
        <v>0</v>
      </c>
      <c r="B317">
        <v>50</v>
      </c>
      <c r="C317">
        <v>0.7</v>
      </c>
      <c r="D317">
        <v>53.444980000000001</v>
      </c>
      <c r="E317">
        <v>6.7690299999999999</v>
      </c>
      <c r="F317">
        <v>11</v>
      </c>
    </row>
    <row r="318" spans="1:6">
      <c r="A318" t="s">
        <v>0</v>
      </c>
      <c r="B318">
        <v>50</v>
      </c>
      <c r="C318">
        <v>0.7</v>
      </c>
      <c r="D318">
        <v>53.504980000000003</v>
      </c>
      <c r="E318">
        <v>6.7803699999999996</v>
      </c>
      <c r="F318">
        <v>11</v>
      </c>
    </row>
    <row r="319" spans="1:6">
      <c r="A319" t="s">
        <v>0</v>
      </c>
      <c r="B319">
        <v>50</v>
      </c>
      <c r="C319">
        <v>0.7</v>
      </c>
      <c r="D319">
        <v>53.41498</v>
      </c>
      <c r="E319">
        <v>6.6946899999999996</v>
      </c>
      <c r="F319">
        <v>11</v>
      </c>
    </row>
    <row r="320" spans="1:6">
      <c r="A320" t="s">
        <v>0</v>
      </c>
      <c r="B320">
        <v>50</v>
      </c>
      <c r="C320">
        <v>0.7</v>
      </c>
      <c r="D320">
        <v>53.724980000000002</v>
      </c>
      <c r="E320">
        <v>6.84293</v>
      </c>
      <c r="F320">
        <v>11</v>
      </c>
    </row>
    <row r="321" spans="1:6">
      <c r="A321" t="s">
        <v>0</v>
      </c>
      <c r="B321">
        <v>50</v>
      </c>
      <c r="C321">
        <v>1</v>
      </c>
      <c r="D321">
        <v>53.467489999999998</v>
      </c>
      <c r="E321">
        <v>9.7609600000000007</v>
      </c>
      <c r="F321">
        <v>16</v>
      </c>
    </row>
    <row r="322" spans="1:6">
      <c r="A322" t="s">
        <v>0</v>
      </c>
      <c r="B322">
        <v>50</v>
      </c>
      <c r="C322">
        <v>1</v>
      </c>
      <c r="D322">
        <v>53.257489999999997</v>
      </c>
      <c r="E322">
        <v>9.8093000000000004</v>
      </c>
      <c r="F322">
        <v>16</v>
      </c>
    </row>
    <row r="323" spans="1:6">
      <c r="A323" t="s">
        <v>0</v>
      </c>
      <c r="B323">
        <v>50</v>
      </c>
      <c r="C323">
        <v>1</v>
      </c>
      <c r="D323">
        <v>53.167490000000001</v>
      </c>
      <c r="E323">
        <v>9.8025099999999998</v>
      </c>
      <c r="F323">
        <v>16</v>
      </c>
    </row>
    <row r="324" spans="1:6">
      <c r="A324" t="s">
        <v>0</v>
      </c>
      <c r="B324">
        <v>50</v>
      </c>
      <c r="C324">
        <v>1</v>
      </c>
      <c r="D324">
        <v>53.507489999999997</v>
      </c>
      <c r="E324">
        <v>9.7519299999999998</v>
      </c>
      <c r="F324">
        <v>16</v>
      </c>
    </row>
    <row r="325" spans="1:6">
      <c r="A325" t="s">
        <v>0</v>
      </c>
      <c r="B325">
        <v>50</v>
      </c>
      <c r="C325">
        <v>1</v>
      </c>
      <c r="D325">
        <v>53.167490000000001</v>
      </c>
      <c r="E325">
        <v>9.8303600000000007</v>
      </c>
      <c r="F325">
        <v>16</v>
      </c>
    </row>
    <row r="326" spans="1:6">
      <c r="A326" t="s">
        <v>0</v>
      </c>
      <c r="B326">
        <v>50</v>
      </c>
      <c r="C326">
        <v>1</v>
      </c>
      <c r="D326">
        <v>53.447490000000002</v>
      </c>
      <c r="E326">
        <v>9.7613500000000002</v>
      </c>
      <c r="F326">
        <v>16</v>
      </c>
    </row>
    <row r="327" spans="1:6">
      <c r="A327" t="s">
        <v>0</v>
      </c>
      <c r="B327">
        <v>50</v>
      </c>
      <c r="C327">
        <v>1</v>
      </c>
      <c r="D327">
        <v>53.537489999999998</v>
      </c>
      <c r="E327">
        <v>9.7868700000000004</v>
      </c>
      <c r="F327">
        <v>16</v>
      </c>
    </row>
    <row r="328" spans="1:6">
      <c r="A328" t="s">
        <v>0</v>
      </c>
      <c r="B328">
        <v>50</v>
      </c>
      <c r="C328">
        <v>1</v>
      </c>
      <c r="D328">
        <v>53.497489999999999</v>
      </c>
      <c r="E328">
        <v>9.78369</v>
      </c>
      <c r="F328">
        <v>16</v>
      </c>
    </row>
    <row r="329" spans="1:6">
      <c r="A329" t="s">
        <v>0</v>
      </c>
      <c r="B329">
        <v>50</v>
      </c>
      <c r="C329">
        <v>1</v>
      </c>
      <c r="D329">
        <v>53.367489999999997</v>
      </c>
      <c r="E329">
        <v>9.7170100000000001</v>
      </c>
      <c r="F329">
        <v>16</v>
      </c>
    </row>
    <row r="330" spans="1:6">
      <c r="A330" t="s">
        <v>0</v>
      </c>
      <c r="B330">
        <v>50</v>
      </c>
      <c r="C330">
        <v>1</v>
      </c>
      <c r="D330">
        <v>53.417490000000001</v>
      </c>
      <c r="E330">
        <v>9.7027599999999996</v>
      </c>
      <c r="F330">
        <v>16</v>
      </c>
    </row>
    <row r="331" spans="1:6">
      <c r="A331" t="s">
        <v>0</v>
      </c>
      <c r="B331">
        <v>100</v>
      </c>
      <c r="C331">
        <v>0.4</v>
      </c>
      <c r="D331">
        <v>148.2483</v>
      </c>
      <c r="E331">
        <v>11.687569999999999</v>
      </c>
      <c r="F331">
        <v>5</v>
      </c>
    </row>
    <row r="332" spans="1:6">
      <c r="A332" t="s">
        <v>0</v>
      </c>
      <c r="B332">
        <v>100</v>
      </c>
      <c r="C332">
        <v>0.4</v>
      </c>
      <c r="D332">
        <v>148.28829999999999</v>
      </c>
      <c r="E332">
        <v>11.65638</v>
      </c>
      <c r="F332">
        <v>5</v>
      </c>
    </row>
    <row r="333" spans="1:6">
      <c r="A333" t="s">
        <v>0</v>
      </c>
      <c r="B333">
        <v>100</v>
      </c>
      <c r="C333">
        <v>0.4</v>
      </c>
      <c r="D333">
        <v>148.2183</v>
      </c>
      <c r="E333">
        <v>11.609590000000001</v>
      </c>
      <c r="F333">
        <v>5</v>
      </c>
    </row>
    <row r="334" spans="1:6">
      <c r="A334" t="s">
        <v>0</v>
      </c>
      <c r="B334">
        <v>100</v>
      </c>
      <c r="C334">
        <v>0.4</v>
      </c>
      <c r="D334">
        <v>148.29163</v>
      </c>
      <c r="E334">
        <v>11.61392</v>
      </c>
      <c r="F334">
        <v>5</v>
      </c>
    </row>
    <row r="335" spans="1:6">
      <c r="A335" t="s">
        <v>0</v>
      </c>
      <c r="B335">
        <v>100</v>
      </c>
      <c r="C335">
        <v>0.4</v>
      </c>
      <c r="D335">
        <v>148.21283</v>
      </c>
      <c r="E335">
        <v>11.64949</v>
      </c>
      <c r="F335">
        <v>5</v>
      </c>
    </row>
    <row r="336" spans="1:6">
      <c r="A336" t="s">
        <v>0</v>
      </c>
      <c r="B336">
        <v>100</v>
      </c>
      <c r="C336">
        <v>0.4</v>
      </c>
      <c r="D336">
        <v>148.27162999999999</v>
      </c>
      <c r="E336">
        <v>11.609489999999999</v>
      </c>
      <c r="F336">
        <v>5</v>
      </c>
    </row>
    <row r="337" spans="1:6">
      <c r="A337" t="s">
        <v>0</v>
      </c>
      <c r="B337">
        <v>100</v>
      </c>
      <c r="C337">
        <v>0.4</v>
      </c>
      <c r="D337">
        <v>148.30413999999999</v>
      </c>
      <c r="E337">
        <v>11.66267</v>
      </c>
      <c r="F337">
        <v>5</v>
      </c>
    </row>
    <row r="338" spans="1:6">
      <c r="A338" t="s">
        <v>0</v>
      </c>
      <c r="B338">
        <v>100</v>
      </c>
      <c r="C338">
        <v>0.4</v>
      </c>
      <c r="D338">
        <v>148.30495999999999</v>
      </c>
      <c r="E338">
        <v>11.672829999999999</v>
      </c>
      <c r="F338">
        <v>5</v>
      </c>
    </row>
    <row r="339" spans="1:6">
      <c r="A339" t="s">
        <v>0</v>
      </c>
      <c r="B339">
        <v>100</v>
      </c>
      <c r="C339">
        <v>0.4</v>
      </c>
      <c r="D339">
        <v>148.31163000000001</v>
      </c>
      <c r="E339">
        <v>11.65136</v>
      </c>
      <c r="F339">
        <v>5</v>
      </c>
    </row>
    <row r="340" spans="1:6">
      <c r="A340" t="s">
        <v>0</v>
      </c>
      <c r="B340">
        <v>100</v>
      </c>
      <c r="C340">
        <v>0.4</v>
      </c>
      <c r="D340">
        <v>148.25479000000001</v>
      </c>
      <c r="E340">
        <v>11.66441</v>
      </c>
      <c r="F340">
        <v>5</v>
      </c>
    </row>
    <row r="341" spans="1:6">
      <c r="A341" t="s">
        <v>0</v>
      </c>
      <c r="B341">
        <v>100</v>
      </c>
      <c r="C341">
        <v>0.7</v>
      </c>
      <c r="D341">
        <v>107.83776</v>
      </c>
      <c r="E341">
        <v>17.553519999999999</v>
      </c>
      <c r="F341">
        <v>8</v>
      </c>
    </row>
    <row r="342" spans="1:6">
      <c r="A342" t="s">
        <v>0</v>
      </c>
      <c r="B342">
        <v>100</v>
      </c>
      <c r="C342">
        <v>0.7</v>
      </c>
      <c r="D342">
        <v>107.7383</v>
      </c>
      <c r="E342">
        <v>17.495899999999999</v>
      </c>
      <c r="F342">
        <v>8</v>
      </c>
    </row>
    <row r="343" spans="1:6">
      <c r="A343" t="s">
        <v>0</v>
      </c>
      <c r="B343">
        <v>100</v>
      </c>
      <c r="C343">
        <v>0.7</v>
      </c>
      <c r="D343">
        <v>107.83086</v>
      </c>
      <c r="E343">
        <v>17.543009999999999</v>
      </c>
      <c r="F343">
        <v>8</v>
      </c>
    </row>
    <row r="344" spans="1:6">
      <c r="A344" t="s">
        <v>0</v>
      </c>
      <c r="B344">
        <v>100</v>
      </c>
      <c r="C344">
        <v>0.7</v>
      </c>
      <c r="D344">
        <v>107.79503</v>
      </c>
      <c r="E344">
        <v>17.59329</v>
      </c>
      <c r="F344">
        <v>8</v>
      </c>
    </row>
    <row r="345" spans="1:6">
      <c r="A345" t="s">
        <v>0</v>
      </c>
      <c r="B345">
        <v>100</v>
      </c>
      <c r="C345">
        <v>0.7</v>
      </c>
      <c r="D345">
        <v>107.82003</v>
      </c>
      <c r="E345">
        <v>17.720770000000002</v>
      </c>
      <c r="F345">
        <v>8</v>
      </c>
    </row>
    <row r="346" spans="1:6">
      <c r="A346" t="s">
        <v>0</v>
      </c>
      <c r="B346">
        <v>100</v>
      </c>
      <c r="C346">
        <v>0.7</v>
      </c>
      <c r="D346">
        <v>107.82003</v>
      </c>
      <c r="E346">
        <v>17.488199999999999</v>
      </c>
      <c r="F346">
        <v>8</v>
      </c>
    </row>
    <row r="347" spans="1:6">
      <c r="A347" t="s">
        <v>0</v>
      </c>
      <c r="B347">
        <v>100</v>
      </c>
      <c r="C347">
        <v>0.7</v>
      </c>
      <c r="D347">
        <v>107.80337</v>
      </c>
      <c r="E347">
        <v>17.51445</v>
      </c>
      <c r="F347">
        <v>8</v>
      </c>
    </row>
    <row r="348" spans="1:6">
      <c r="A348" t="s">
        <v>0</v>
      </c>
      <c r="B348">
        <v>100</v>
      </c>
      <c r="C348">
        <v>0.7</v>
      </c>
      <c r="D348">
        <v>107.77670000000001</v>
      </c>
      <c r="E348">
        <v>17.59478</v>
      </c>
      <c r="F348">
        <v>8</v>
      </c>
    </row>
    <row r="349" spans="1:6">
      <c r="A349" t="s">
        <v>0</v>
      </c>
      <c r="B349">
        <v>100</v>
      </c>
      <c r="C349">
        <v>0.7</v>
      </c>
      <c r="D349">
        <v>107.78443</v>
      </c>
      <c r="E349">
        <v>17.65333</v>
      </c>
      <c r="F349">
        <v>8</v>
      </c>
    </row>
    <row r="350" spans="1:6">
      <c r="A350" t="s">
        <v>0</v>
      </c>
      <c r="B350">
        <v>100</v>
      </c>
      <c r="C350">
        <v>0.7</v>
      </c>
      <c r="D350">
        <v>107.82419</v>
      </c>
      <c r="E350">
        <v>17.565930000000002</v>
      </c>
      <c r="F350">
        <v>8</v>
      </c>
    </row>
    <row r="351" spans="1:6">
      <c r="A351" t="s">
        <v>0</v>
      </c>
      <c r="B351">
        <v>100</v>
      </c>
      <c r="C351">
        <v>1</v>
      </c>
      <c r="D351">
        <v>103.98345999999999</v>
      </c>
      <c r="E351">
        <v>25.38766</v>
      </c>
      <c r="F351">
        <v>12</v>
      </c>
    </row>
    <row r="352" spans="1:6">
      <c r="A352" t="s">
        <v>0</v>
      </c>
      <c r="B352">
        <v>100</v>
      </c>
      <c r="C352">
        <v>1</v>
      </c>
      <c r="D352">
        <v>103.97329000000001</v>
      </c>
      <c r="E352">
        <v>25.332560000000001</v>
      </c>
      <c r="F352">
        <v>12</v>
      </c>
    </row>
    <row r="353" spans="1:6">
      <c r="A353" t="s">
        <v>0</v>
      </c>
      <c r="B353">
        <v>100</v>
      </c>
      <c r="C353">
        <v>1</v>
      </c>
      <c r="D353">
        <v>103.9367</v>
      </c>
      <c r="E353">
        <v>25.249079999999999</v>
      </c>
      <c r="F353">
        <v>12</v>
      </c>
    </row>
    <row r="354" spans="1:6">
      <c r="A354" t="s">
        <v>0</v>
      </c>
      <c r="B354">
        <v>100</v>
      </c>
      <c r="C354">
        <v>1</v>
      </c>
      <c r="D354">
        <v>103.95359000000001</v>
      </c>
      <c r="E354">
        <v>25.406980000000001</v>
      </c>
      <c r="F354">
        <v>12</v>
      </c>
    </row>
    <row r="355" spans="1:6">
      <c r="A355" t="s">
        <v>0</v>
      </c>
      <c r="B355">
        <v>100</v>
      </c>
      <c r="C355">
        <v>1</v>
      </c>
      <c r="D355">
        <v>103.94337</v>
      </c>
      <c r="E355">
        <v>25.259499999999999</v>
      </c>
      <c r="F355">
        <v>12</v>
      </c>
    </row>
    <row r="356" spans="1:6">
      <c r="A356" t="s">
        <v>0</v>
      </c>
      <c r="B356">
        <v>100</v>
      </c>
      <c r="C356">
        <v>1</v>
      </c>
      <c r="D356">
        <v>104.01085999999999</v>
      </c>
      <c r="E356">
        <v>25.299469999999999</v>
      </c>
      <c r="F356">
        <v>12</v>
      </c>
    </row>
    <row r="357" spans="1:6">
      <c r="A357" t="s">
        <v>0</v>
      </c>
      <c r="B357">
        <v>100</v>
      </c>
      <c r="C357">
        <v>1</v>
      </c>
      <c r="D357">
        <v>104.01609000000001</v>
      </c>
      <c r="E357">
        <v>25.474620000000002</v>
      </c>
      <c r="F357">
        <v>12</v>
      </c>
    </row>
    <row r="358" spans="1:6">
      <c r="A358" t="s">
        <v>0</v>
      </c>
      <c r="B358">
        <v>100</v>
      </c>
      <c r="C358">
        <v>1</v>
      </c>
      <c r="D358">
        <v>103.95329</v>
      </c>
      <c r="E358">
        <v>25.551950000000001</v>
      </c>
      <c r="F358">
        <v>12</v>
      </c>
    </row>
    <row r="359" spans="1:6">
      <c r="A359" t="s">
        <v>0</v>
      </c>
      <c r="B359">
        <v>100</v>
      </c>
      <c r="C359">
        <v>1</v>
      </c>
      <c r="D359">
        <v>103.9717</v>
      </c>
      <c r="E359">
        <v>25.345310000000001</v>
      </c>
      <c r="F359">
        <v>12</v>
      </c>
    </row>
    <row r="360" spans="1:6">
      <c r="A360" t="s">
        <v>0</v>
      </c>
      <c r="B360">
        <v>100</v>
      </c>
      <c r="C360">
        <v>1</v>
      </c>
      <c r="D360">
        <v>104.01586</v>
      </c>
      <c r="E360">
        <v>25.479700000000001</v>
      </c>
      <c r="F360">
        <v>12</v>
      </c>
    </row>
    <row r="361" spans="1:6">
      <c r="A361" t="s">
        <v>0</v>
      </c>
      <c r="B361">
        <v>100</v>
      </c>
      <c r="C361">
        <v>1</v>
      </c>
      <c r="D361">
        <v>103.96503</v>
      </c>
      <c r="E361">
        <v>25.276669999999999</v>
      </c>
      <c r="F361">
        <v>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1.82873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1.8419399999999999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1.837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1.8280400000000001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1.8550800000000001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1.81718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1.85192</v>
      </c>
      <c r="F7">
        <v>0</v>
      </c>
      <c r="H7" t="s">
        <v>80</v>
      </c>
      <c r="I7">
        <v>50</v>
      </c>
      <c r="J7">
        <v>1</v>
      </c>
      <c r="L7">
        <f t="shared" ca="1" si="2"/>
        <v>182.80637999999999</v>
      </c>
      <c r="M7">
        <f t="shared" ca="1" si="0"/>
        <v>182.51284999999999</v>
      </c>
      <c r="N7">
        <f t="shared" ca="1" si="0"/>
        <v>182.34269</v>
      </c>
      <c r="O7">
        <f t="shared" ca="1" si="0"/>
        <v>182.34583000000001</v>
      </c>
      <c r="P7">
        <f t="shared" ca="1" si="0"/>
        <v>182.51284999999999</v>
      </c>
      <c r="Q7">
        <f t="shared" ca="1" si="0"/>
        <v>183.19667000000001</v>
      </c>
      <c r="R7">
        <f t="shared" ca="1" si="0"/>
        <v>182.34583000000001</v>
      </c>
      <c r="S7">
        <f t="shared" ca="1" si="0"/>
        <v>181.62333000000001</v>
      </c>
      <c r="T7">
        <f t="shared" ca="1" si="0"/>
        <v>182.69333</v>
      </c>
      <c r="U7">
        <f t="shared" ca="1" si="0"/>
        <v>182.51284999999999</v>
      </c>
      <c r="W7">
        <f ca="1">总!E7</f>
        <v>180.05338</v>
      </c>
      <c r="Y7">
        <f t="shared" ca="1" si="3"/>
        <v>1.5289910136649397E-2</v>
      </c>
      <c r="Z7">
        <f t="shared" ca="1" si="1"/>
        <v>1.365967137079005E-2</v>
      </c>
      <c r="AA7">
        <f t="shared" ca="1" si="1"/>
        <v>1.2714618298195793E-2</v>
      </c>
      <c r="AB7">
        <f t="shared" ca="1" si="1"/>
        <v>1.2732057570927035E-2</v>
      </c>
      <c r="AC7">
        <f t="shared" ca="1" si="1"/>
        <v>1.365967137079005E-2</v>
      </c>
      <c r="AD7">
        <f t="shared" ca="1" si="1"/>
        <v>1.745754509023939E-2</v>
      </c>
      <c r="AE7">
        <f t="shared" ca="1" si="1"/>
        <v>1.2732057570927035E-2</v>
      </c>
      <c r="AF7">
        <f t="shared" ca="1" si="1"/>
        <v>8.7193586701899504E-3</v>
      </c>
      <c r="AG7">
        <f t="shared" ca="1" si="1"/>
        <v>1.4662040779240017E-2</v>
      </c>
      <c r="AH7">
        <f t="shared" ca="1" si="1"/>
        <v>1.365967137079005E-2</v>
      </c>
      <c r="AJ7">
        <f t="shared" ca="1" si="4"/>
        <v>0.13528660222873878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1.8104100000000001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282.87187999999998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4.1261839171769524E-4</v>
      </c>
      <c r="AH8">
        <f t="shared" ca="1" si="1"/>
        <v>0</v>
      </c>
      <c r="AJ8">
        <f t="shared" ca="1" si="4"/>
        <v>4.1261839171769524E-4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1.8197700000000001</v>
      </c>
      <c r="F9">
        <v>0</v>
      </c>
      <c r="H9" t="s">
        <v>80</v>
      </c>
      <c r="I9">
        <v>100</v>
      </c>
      <c r="J9">
        <v>0.7</v>
      </c>
      <c r="L9">
        <f t="shared" ca="1" si="2"/>
        <v>259.71827000000002</v>
      </c>
      <c r="M9">
        <f t="shared" ca="1" si="0"/>
        <v>262.76638000000003</v>
      </c>
      <c r="N9">
        <f t="shared" ca="1" si="0"/>
        <v>261.20006000000001</v>
      </c>
      <c r="O9">
        <f t="shared" ca="1" si="0"/>
        <v>261.57792000000001</v>
      </c>
      <c r="P9">
        <f t="shared" ca="1" si="0"/>
        <v>258.54271</v>
      </c>
      <c r="Q9">
        <f t="shared" ca="1" si="0"/>
        <v>263.15705000000003</v>
      </c>
      <c r="R9">
        <f t="shared" ca="1" si="0"/>
        <v>261.32643999999999</v>
      </c>
      <c r="S9">
        <f t="shared" ca="1" si="0"/>
        <v>257.86462</v>
      </c>
      <c r="T9">
        <f t="shared" ca="1" si="0"/>
        <v>261.73782999999997</v>
      </c>
      <c r="U9">
        <f t="shared" ca="1" si="0"/>
        <v>262.16982999999999</v>
      </c>
      <c r="W9">
        <f ca="1">总!E9</f>
        <v>255.98328000000001</v>
      </c>
      <c r="Y9">
        <f t="shared" ca="1" si="3"/>
        <v>1.4590757646358818E-2</v>
      </c>
      <c r="Z9">
        <f t="shared" ca="1" si="1"/>
        <v>2.6498215039669849E-2</v>
      </c>
      <c r="AA9">
        <f t="shared" ca="1" si="1"/>
        <v>2.0379377903119295E-2</v>
      </c>
      <c r="AB9">
        <f t="shared" ca="1" si="1"/>
        <v>2.1855489936686484E-2</v>
      </c>
      <c r="AC9">
        <f t="shared" ca="1" si="1"/>
        <v>9.9984264597281197E-3</v>
      </c>
      <c r="AD9">
        <f t="shared" ca="1" si="1"/>
        <v>2.8024369404126781E-2</v>
      </c>
      <c r="AE9">
        <f t="shared" ca="1" si="1"/>
        <v>2.0873082023169572E-2</v>
      </c>
      <c r="AF9">
        <f t="shared" ca="1" si="1"/>
        <v>7.349464386892747E-3</v>
      </c>
      <c r="AG9">
        <f t="shared" ca="1" si="1"/>
        <v>2.2480179174202183E-2</v>
      </c>
      <c r="AH9">
        <f t="shared" ca="1" si="1"/>
        <v>2.4167789396244872E-2</v>
      </c>
      <c r="AJ9">
        <f t="shared" ca="1" si="4"/>
        <v>0.19621715137019868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1.84185</v>
      </c>
      <c r="F10">
        <v>0</v>
      </c>
      <c r="H10" t="s">
        <v>80</v>
      </c>
      <c r="I10">
        <v>100</v>
      </c>
      <c r="J10">
        <v>1</v>
      </c>
      <c r="L10">
        <f t="shared" ca="1" si="2"/>
        <v>242.98645999999999</v>
      </c>
      <c r="M10">
        <f t="shared" ca="1" si="0"/>
        <v>243.66333</v>
      </c>
      <c r="N10">
        <f t="shared" ca="1" si="0"/>
        <v>242.75</v>
      </c>
      <c r="O10">
        <f t="shared" ca="1" si="0"/>
        <v>242.32078999999999</v>
      </c>
      <c r="P10">
        <f t="shared" ca="1" si="0"/>
        <v>242.88146</v>
      </c>
      <c r="Q10">
        <f t="shared" ca="1" si="0"/>
        <v>242.58287999999999</v>
      </c>
      <c r="R10">
        <f t="shared" ca="1" si="0"/>
        <v>243.13146</v>
      </c>
      <c r="S10">
        <f t="shared" ca="1" si="0"/>
        <v>242.49258</v>
      </c>
      <c r="T10">
        <f t="shared" ca="1" si="0"/>
        <v>241.97667000000001</v>
      </c>
      <c r="U10">
        <f t="shared" ca="1" si="0"/>
        <v>242.48</v>
      </c>
      <c r="W10">
        <f ca="1">总!E10</f>
        <v>240.5599</v>
      </c>
      <c r="Y10">
        <f t="shared" ca="1" si="3"/>
        <v>1.0087134223118629E-2</v>
      </c>
      <c r="Z10">
        <f t="shared" ca="1" si="1"/>
        <v>1.2900861698063572E-2</v>
      </c>
      <c r="AA10">
        <f t="shared" ca="1" si="1"/>
        <v>9.1041773795216951E-3</v>
      </c>
      <c r="AB10">
        <f t="shared" ca="1" si="1"/>
        <v>7.3199647987881155E-3</v>
      </c>
      <c r="AC10">
        <f t="shared" ca="1" si="1"/>
        <v>9.6506524986084766E-3</v>
      </c>
      <c r="AD10">
        <f t="shared" ca="1" si="1"/>
        <v>8.409464752853613E-3</v>
      </c>
      <c r="AE10">
        <f t="shared" ca="1" si="1"/>
        <v>1.0689894699823226E-2</v>
      </c>
      <c r="AF10">
        <f t="shared" ca="1" si="1"/>
        <v>8.0340904697749072E-3</v>
      </c>
      <c r="AG10">
        <f t="shared" ca="1" si="1"/>
        <v>5.8894686936601399E-3</v>
      </c>
      <c r="AH10">
        <f t="shared" ca="1" si="1"/>
        <v>7.9817958022097239E-3</v>
      </c>
      <c r="AJ10">
        <f t="shared" ca="1" si="4"/>
        <v>9.0067505016422106E-2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2.3141799999999999</v>
      </c>
      <c r="F11">
        <v>7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2.3391500000000001</v>
      </c>
      <c r="F12">
        <v>7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2.3038500000000002</v>
      </c>
      <c r="F13">
        <v>7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2.32864</v>
      </c>
      <c r="F14">
        <v>7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4348.0289499999999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0</v>
      </c>
      <c r="AH14">
        <f t="shared" ca="1" si="1"/>
        <v>3.2351900508857098E-4</v>
      </c>
      <c r="AJ14">
        <f t="shared" ca="1" si="4"/>
        <v>2.9116710457971389E-3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2.3336399999999999</v>
      </c>
      <c r="F15">
        <v>7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2.3445100000000001</v>
      </c>
      <c r="F16">
        <v>7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2.3265899999999999</v>
      </c>
      <c r="F17">
        <v>7</v>
      </c>
      <c r="H17" t="s">
        <v>27</v>
      </c>
      <c r="I17">
        <v>100</v>
      </c>
      <c r="J17">
        <v>0.4</v>
      </c>
      <c r="L17">
        <f t="shared" ca="1" si="2"/>
        <v>42986.942150000003</v>
      </c>
      <c r="M17">
        <f t="shared" ca="1" si="0"/>
        <v>42987.239229999999</v>
      </c>
      <c r="N17">
        <f t="shared" ca="1" si="0"/>
        <v>42986.853589999999</v>
      </c>
      <c r="O17">
        <f t="shared" ca="1" si="0"/>
        <v>42987.00359</v>
      </c>
      <c r="P17">
        <f t="shared" ca="1" si="0"/>
        <v>42986.731959999997</v>
      </c>
      <c r="Q17">
        <f t="shared" ca="1" si="0"/>
        <v>42987.024039999997</v>
      </c>
      <c r="R17">
        <f t="shared" ca="1" si="0"/>
        <v>42986.673049999998</v>
      </c>
      <c r="S17">
        <f t="shared" ca="1" si="0"/>
        <v>42987.212480000002</v>
      </c>
      <c r="T17">
        <f t="shared" ca="1" si="0"/>
        <v>42986.713589999999</v>
      </c>
      <c r="U17">
        <f t="shared" ca="1" si="0"/>
        <v>42986.854039999998</v>
      </c>
      <c r="W17">
        <f ca="1">总!E17</f>
        <v>42986.403050000001</v>
      </c>
      <c r="Y17">
        <f t="shared" ca="1" si="3"/>
        <v>1.254117492395729E-5</v>
      </c>
      <c r="Z17">
        <f t="shared" ca="1" si="1"/>
        <v>1.9452197454758228E-5</v>
      </c>
      <c r="AA17">
        <f t="shared" ca="1" si="1"/>
        <v>1.0480988592461448E-5</v>
      </c>
      <c r="AB17">
        <f t="shared" ca="1" si="1"/>
        <v>1.3970464086072333E-5</v>
      </c>
      <c r="AC17">
        <f t="shared" ca="1" si="1"/>
        <v>7.6514892305356573E-6</v>
      </c>
      <c r="AD17">
        <f t="shared" ca="1" si="1"/>
        <v>1.4446195911611631E-5</v>
      </c>
      <c r="AE17">
        <f t="shared" ca="1" si="1"/>
        <v>6.2810558883641826E-6</v>
      </c>
      <c r="AF17">
        <f t="shared" ca="1" si="1"/>
        <v>1.8829907658467303E-5</v>
      </c>
      <c r="AG17">
        <f t="shared" ca="1" si="1"/>
        <v>7.2241447984697586E-6</v>
      </c>
      <c r="AH17">
        <f t="shared" ca="1" si="1"/>
        <v>1.0491457018931617E-5</v>
      </c>
      <c r="AJ17">
        <f t="shared" ca="1" si="4"/>
        <v>1.2136907556362945E-4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2.3230300000000002</v>
      </c>
      <c r="F18">
        <v>7</v>
      </c>
      <c r="H18" t="s">
        <v>27</v>
      </c>
      <c r="I18">
        <v>100</v>
      </c>
      <c r="J18">
        <v>0.7</v>
      </c>
      <c r="L18">
        <f t="shared" ca="1" si="2"/>
        <v>36148.721089999999</v>
      </c>
      <c r="M18">
        <f t="shared" ca="1" si="2"/>
        <v>35820.852250000004</v>
      </c>
      <c r="N18">
        <f t="shared" ca="1" si="2"/>
        <v>35906.991719999998</v>
      </c>
      <c r="O18">
        <f t="shared" ca="1" si="2"/>
        <v>35768.45566</v>
      </c>
      <c r="P18">
        <f t="shared" ca="1" si="2"/>
        <v>35776.395929999999</v>
      </c>
      <c r="Q18">
        <f t="shared" ca="1" si="2"/>
        <v>35977.192719999999</v>
      </c>
      <c r="R18">
        <f t="shared" ca="1" si="2"/>
        <v>36022.531999999999</v>
      </c>
      <c r="S18">
        <f t="shared" ca="1" si="2"/>
        <v>35737.675660000001</v>
      </c>
      <c r="T18">
        <f t="shared" ca="1" si="2"/>
        <v>35829.429380000001</v>
      </c>
      <c r="U18">
        <f t="shared" ca="1" si="2"/>
        <v>35998.108339999999</v>
      </c>
      <c r="W18">
        <f ca="1">总!E18</f>
        <v>35527.867389999999</v>
      </c>
      <c r="Y18">
        <f t="shared" ca="1" si="3"/>
        <v>1.7475118705682594E-2</v>
      </c>
      <c r="Z18">
        <f t="shared" ca="1" si="3"/>
        <v>8.2466210758957732E-3</v>
      </c>
      <c r="AA18">
        <f t="shared" ca="1" si="3"/>
        <v>1.0671181746943544E-2</v>
      </c>
      <c r="AB18">
        <f t="shared" ca="1" si="3"/>
        <v>6.7718185096502124E-3</v>
      </c>
      <c r="AC18">
        <f t="shared" ca="1" si="3"/>
        <v>6.9953126449113145E-3</v>
      </c>
      <c r="AD18">
        <f t="shared" ca="1" si="3"/>
        <v>1.2647123596460814E-2</v>
      </c>
      <c r="AE18">
        <f t="shared" ca="1" si="3"/>
        <v>1.3923284630904489E-2</v>
      </c>
      <c r="AF18">
        <f t="shared" ca="1" si="3"/>
        <v>5.9054563477417147E-3</v>
      </c>
      <c r="AG18">
        <f t="shared" ca="1" si="3"/>
        <v>8.488040857889555E-3</v>
      </c>
      <c r="AH18">
        <f t="shared" ca="1" si="3"/>
        <v>1.3235833855098147E-2</v>
      </c>
      <c r="AJ18">
        <f t="shared" ca="1" si="4"/>
        <v>0.10435979197117815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2.32409</v>
      </c>
      <c r="F19">
        <v>7</v>
      </c>
      <c r="H19" t="s">
        <v>27</v>
      </c>
      <c r="I19">
        <v>100</v>
      </c>
      <c r="J19">
        <v>1</v>
      </c>
      <c r="L19">
        <f t="shared" ca="1" si="2"/>
        <v>35656.623330000002</v>
      </c>
      <c r="M19">
        <f t="shared" ca="1" si="2"/>
        <v>35668.674769999998</v>
      </c>
      <c r="N19">
        <f t="shared" ca="1" si="2"/>
        <v>35667.526669999999</v>
      </c>
      <c r="O19">
        <f t="shared" ca="1" si="2"/>
        <v>35669.224770000001</v>
      </c>
      <c r="P19">
        <f t="shared" ca="1" si="2"/>
        <v>35669.09143</v>
      </c>
      <c r="Q19">
        <f t="shared" ca="1" si="2"/>
        <v>35665.11333</v>
      </c>
      <c r="R19">
        <f t="shared" ca="1" si="2"/>
        <v>35668.448470000003</v>
      </c>
      <c r="S19">
        <f t="shared" ca="1" si="2"/>
        <v>35668.621429999999</v>
      </c>
      <c r="T19">
        <f t="shared" ca="1" si="2"/>
        <v>35668.513030000002</v>
      </c>
      <c r="U19">
        <f t="shared" ca="1" si="2"/>
        <v>35656.280890000002</v>
      </c>
      <c r="W19">
        <f ca="1">总!E19</f>
        <v>35450.177089999997</v>
      </c>
      <c r="Y19">
        <f t="shared" ca="1" si="3"/>
        <v>5.8235601891602502E-3</v>
      </c>
      <c r="Z19">
        <f t="shared" ca="1" si="3"/>
        <v>6.1635144852812476E-3</v>
      </c>
      <c r="AA19">
        <f t="shared" ca="1" si="3"/>
        <v>6.1311281872640684E-3</v>
      </c>
      <c r="AB19">
        <f t="shared" ca="1" si="3"/>
        <v>6.1790292173686664E-3</v>
      </c>
      <c r="AC19">
        <f t="shared" ca="1" si="3"/>
        <v>6.1752678821386112E-3</v>
      </c>
      <c r="AD19">
        <f t="shared" ca="1" si="3"/>
        <v>6.0630512353810851E-3</v>
      </c>
      <c r="AE19">
        <f t="shared" ca="1" si="3"/>
        <v>6.1571308782425492E-3</v>
      </c>
      <c r="AF19">
        <f t="shared" ca="1" si="3"/>
        <v>6.1620098383548538E-3</v>
      </c>
      <c r="AG19">
        <f t="shared" ca="1" si="3"/>
        <v>6.1589520257035336E-3</v>
      </c>
      <c r="AH19">
        <f t="shared" ca="1" si="3"/>
        <v>5.8139004348766263E-3</v>
      </c>
      <c r="AJ19">
        <f t="shared" ca="1" si="4"/>
        <v>6.082754437377149E-2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2.3413200000000001</v>
      </c>
      <c r="F20">
        <v>7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2.7053799999999999</v>
      </c>
      <c r="F21">
        <v>8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675.36989000000005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675.36989000000005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6.0411704881010963E-6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t="shared" ca="1" si="3"/>
        <v>6.0411704881010963E-6</v>
      </c>
      <c r="AH21">
        <f t="shared" ca="1" si="3"/>
        <v>0</v>
      </c>
      <c r="AJ21">
        <f t="shared" ca="1" si="4"/>
        <v>1.2082340976202193E-5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2.9441000000000002</v>
      </c>
      <c r="F22">
        <v>9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2.9496699999999998</v>
      </c>
      <c r="F23">
        <v>9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2.6810200000000002</v>
      </c>
      <c r="F24">
        <v>8</v>
      </c>
      <c r="H24" t="s">
        <v>1</v>
      </c>
      <c r="I24">
        <v>50</v>
      </c>
      <c r="J24">
        <v>0.7</v>
      </c>
      <c r="L24">
        <f t="shared" ca="1" si="2"/>
        <v>1006.7315</v>
      </c>
      <c r="M24">
        <f t="shared" ca="1" si="2"/>
        <v>1016.01168</v>
      </c>
      <c r="N24">
        <f t="shared" ca="1" si="2"/>
        <v>1010.15064</v>
      </c>
      <c r="O24">
        <f t="shared" ca="1" si="2"/>
        <v>1010.03239</v>
      </c>
      <c r="P24">
        <f t="shared" ca="1" si="2"/>
        <v>1015.59333</v>
      </c>
      <c r="Q24">
        <f t="shared" ca="1" si="2"/>
        <v>1005.6776</v>
      </c>
      <c r="R24">
        <f t="shared" ca="1" si="2"/>
        <v>1006.05731</v>
      </c>
      <c r="S24">
        <f t="shared" ca="1" si="2"/>
        <v>1006.2373</v>
      </c>
      <c r="T24">
        <f t="shared" ca="1" si="2"/>
        <v>1007.92002</v>
      </c>
      <c r="U24">
        <f t="shared" ca="1" si="2"/>
        <v>1008.05884</v>
      </c>
      <c r="W24">
        <f ca="1">总!E24</f>
        <v>1003.1772999999999</v>
      </c>
      <c r="Y24">
        <f t="shared" ca="1" si="3"/>
        <v>3.5429430071833136E-3</v>
      </c>
      <c r="Z24">
        <f t="shared" ca="1" si="3"/>
        <v>1.2793730480145444E-2</v>
      </c>
      <c r="AA24">
        <f t="shared" ca="1" si="3"/>
        <v>6.9512537813604912E-3</v>
      </c>
      <c r="AB24">
        <f t="shared" ca="1" si="3"/>
        <v>6.8333783071048548E-3</v>
      </c>
      <c r="AC24">
        <f t="shared" ca="1" si="3"/>
        <v>1.2376705493635166E-2</v>
      </c>
      <c r="AD24">
        <f t="shared" ca="1" si="3"/>
        <v>2.4923809579822415E-3</v>
      </c>
      <c r="AE24">
        <f t="shared" ca="1" si="3"/>
        <v>2.8708883265202313E-3</v>
      </c>
      <c r="AF24">
        <f t="shared" ca="1" si="3"/>
        <v>3.0503082555796064E-3</v>
      </c>
      <c r="AG24">
        <f t="shared" ca="1" si="3"/>
        <v>4.7276986829746619E-3</v>
      </c>
      <c r="AH24">
        <f t="shared" ca="1" si="3"/>
        <v>4.8660790071706032E-3</v>
      </c>
      <c r="AJ24">
        <f t="shared" ca="1" si="4"/>
        <v>6.0505366299656624E-2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2.9681799999999998</v>
      </c>
      <c r="F25">
        <v>9</v>
      </c>
      <c r="H25" t="s">
        <v>1</v>
      </c>
      <c r="I25">
        <v>50</v>
      </c>
      <c r="J25">
        <v>1</v>
      </c>
      <c r="L25">
        <f t="shared" ca="1" si="2"/>
        <v>1001.7782999999999</v>
      </c>
      <c r="M25">
        <f t="shared" ca="1" si="2"/>
        <v>1004.85606</v>
      </c>
      <c r="N25">
        <f t="shared" ca="1" si="2"/>
        <v>998.23961999999995</v>
      </c>
      <c r="O25">
        <f t="shared" ca="1" si="2"/>
        <v>998.42695000000003</v>
      </c>
      <c r="P25">
        <f t="shared" ca="1" si="2"/>
        <v>1007.77961</v>
      </c>
      <c r="Q25">
        <f t="shared" ca="1" si="2"/>
        <v>1006.8344499999999</v>
      </c>
      <c r="R25">
        <f t="shared" ca="1" si="2"/>
        <v>995.70993999999996</v>
      </c>
      <c r="S25">
        <f t="shared" ca="1" si="2"/>
        <v>996.71983999999998</v>
      </c>
      <c r="T25">
        <f t="shared" ca="1" si="2"/>
        <v>1003.00904</v>
      </c>
      <c r="U25">
        <f t="shared" ca="1" si="2"/>
        <v>996.09339999999997</v>
      </c>
      <c r="W25">
        <f ca="1">总!E25</f>
        <v>993.28806999999995</v>
      </c>
      <c r="Y25">
        <f t="shared" ca="1" si="3"/>
        <v>8.5476008989013603E-3</v>
      </c>
      <c r="Z25">
        <f t="shared" ca="1" si="3"/>
        <v>1.1646158198597925E-2</v>
      </c>
      <c r="AA25">
        <f t="shared" ca="1" si="3"/>
        <v>4.9850090316699344E-3</v>
      </c>
      <c r="AB25">
        <f t="shared" ca="1" si="3"/>
        <v>5.1736048737604243E-3</v>
      </c>
      <c r="AC25">
        <f t="shared" ca="1" si="3"/>
        <v>1.4589463457464159E-2</v>
      </c>
      <c r="AD25">
        <f t="shared" ca="1" si="3"/>
        <v>1.3637916742521633E-2</v>
      </c>
      <c r="AE25">
        <f t="shared" ca="1" si="3"/>
        <v>2.4382352644183201E-3</v>
      </c>
      <c r="AF25">
        <f t="shared" ca="1" si="3"/>
        <v>3.4549594459541114E-3</v>
      </c>
      <c r="AG25">
        <f t="shared" ca="1" si="3"/>
        <v>9.7866573591285349E-3</v>
      </c>
      <c r="AH25">
        <f t="shared" ca="1" si="3"/>
        <v>2.8242864127020336E-3</v>
      </c>
      <c r="AJ25">
        <f t="shared" ca="1" si="4"/>
        <v>7.7083891685118436E-2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2.9291900000000002</v>
      </c>
      <c r="F26">
        <v>9</v>
      </c>
      <c r="H26" t="s">
        <v>1</v>
      </c>
      <c r="I26">
        <v>100</v>
      </c>
      <c r="J26">
        <v>0.4</v>
      </c>
      <c r="L26">
        <f t="shared" ca="1" si="2"/>
        <v>1816.0222200000001</v>
      </c>
      <c r="M26">
        <f t="shared" ca="1" si="2"/>
        <v>1837.13356</v>
      </c>
      <c r="N26">
        <f t="shared" ca="1" si="2"/>
        <v>1824.0823</v>
      </c>
      <c r="O26">
        <f t="shared" ca="1" si="2"/>
        <v>1819.54998</v>
      </c>
      <c r="P26">
        <f t="shared" ca="1" si="2"/>
        <v>1834.02962</v>
      </c>
      <c r="Q26">
        <f t="shared" ca="1" si="2"/>
        <v>1827.88391</v>
      </c>
      <c r="R26">
        <f t="shared" ca="1" si="2"/>
        <v>1818.5435299999999</v>
      </c>
      <c r="S26">
        <f t="shared" ca="1" si="2"/>
        <v>1820.73216</v>
      </c>
      <c r="T26">
        <f t="shared" ca="1" si="2"/>
        <v>1818.7131300000001</v>
      </c>
      <c r="U26">
        <f t="shared" ca="1" si="2"/>
        <v>1821.5032100000001</v>
      </c>
      <c r="W26">
        <f ca="1">总!E26</f>
        <v>1799.34375</v>
      </c>
      <c r="Y26">
        <f t="shared" ca="1" si="3"/>
        <v>9.2691960610639633E-3</v>
      </c>
      <c r="Z26">
        <f t="shared" ca="1" si="3"/>
        <v>2.1001995866548561E-2</v>
      </c>
      <c r="AA26">
        <f t="shared" ca="1" si="3"/>
        <v>1.3748651418051738E-2</v>
      </c>
      <c r="AB26">
        <f t="shared" ca="1" si="3"/>
        <v>1.1229777523055283E-2</v>
      </c>
      <c r="AC26">
        <f t="shared" ca="1" si="3"/>
        <v>1.9276955834592484E-2</v>
      </c>
      <c r="AD26">
        <f t="shared" ca="1" si="3"/>
        <v>1.5861427256465038E-2</v>
      </c>
      <c r="AE26">
        <f t="shared" ca="1" si="3"/>
        <v>1.0670434707098029E-2</v>
      </c>
      <c r="AF26">
        <f t="shared" ca="1" si="3"/>
        <v>1.1886783723232441E-2</v>
      </c>
      <c r="AG26">
        <f t="shared" ca="1" si="3"/>
        <v>1.0764691293700879E-2</v>
      </c>
      <c r="AH26">
        <f t="shared" ca="1" si="3"/>
        <v>1.23153010646243E-2</v>
      </c>
      <c r="AJ26">
        <f t="shared" ca="1" si="4"/>
        <v>0.13602521474843271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2.90937</v>
      </c>
      <c r="F27">
        <v>9</v>
      </c>
      <c r="H27" t="s">
        <v>1</v>
      </c>
      <c r="I27">
        <v>100</v>
      </c>
      <c r="J27">
        <v>0.7</v>
      </c>
      <c r="L27">
        <f t="shared" ca="1" si="2"/>
        <v>1770.0819100000001</v>
      </c>
      <c r="M27">
        <f t="shared" ca="1" si="2"/>
        <v>1763.3012799999999</v>
      </c>
      <c r="N27">
        <f t="shared" ca="1" si="2"/>
        <v>1771.6888200000001</v>
      </c>
      <c r="O27">
        <f t="shared" ca="1" si="2"/>
        <v>1772.18667</v>
      </c>
      <c r="P27">
        <f t="shared" ca="1" si="2"/>
        <v>1763.52</v>
      </c>
      <c r="Q27">
        <f t="shared" ca="1" si="2"/>
        <v>1763.44667</v>
      </c>
      <c r="R27">
        <f t="shared" ca="1" si="2"/>
        <v>1768.9082100000001</v>
      </c>
      <c r="S27">
        <f t="shared" ca="1" si="2"/>
        <v>1771.20391</v>
      </c>
      <c r="T27">
        <f t="shared" ca="1" si="2"/>
        <v>1762.8766700000001</v>
      </c>
      <c r="U27">
        <f t="shared" ca="1" si="2"/>
        <v>1775.1662799999999</v>
      </c>
      <c r="W27">
        <f ca="1">总!E27</f>
        <v>1760.1990699999999</v>
      </c>
      <c r="Y27">
        <f t="shared" ca="1" si="3"/>
        <v>5.6146149423884281E-3</v>
      </c>
      <c r="Z27">
        <f t="shared" ca="1" si="3"/>
        <v>1.7624199744634644E-3</v>
      </c>
      <c r="AA27">
        <f t="shared" ca="1" si="3"/>
        <v>6.5275287300317611E-3</v>
      </c>
      <c r="AB27">
        <f t="shared" ca="1" si="3"/>
        <v>6.810366057062033E-3</v>
      </c>
      <c r="AC27">
        <f t="shared" ca="1" si="3"/>
        <v>1.8866786470919392E-3</v>
      </c>
      <c r="AD27">
        <f t="shared" ca="1" si="3"/>
        <v>1.8450185864489451E-3</v>
      </c>
      <c r="AE27">
        <f t="shared" ca="1" si="3"/>
        <v>4.9478153627249459E-3</v>
      </c>
      <c r="AF27">
        <f t="shared" ca="1" si="3"/>
        <v>6.2520428442221932E-3</v>
      </c>
      <c r="AG27">
        <f t="shared" ca="1" si="3"/>
        <v>1.5211915774959541E-3</v>
      </c>
      <c r="AH27">
        <f t="shared" ca="1" si="3"/>
        <v>8.5031348187225349E-3</v>
      </c>
      <c r="AJ27">
        <f t="shared" ca="1" si="4"/>
        <v>4.5670811540652195E-2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2.8960400000000002</v>
      </c>
      <c r="F28">
        <v>9</v>
      </c>
      <c r="H28" t="s">
        <v>1</v>
      </c>
      <c r="I28">
        <v>100</v>
      </c>
      <c r="J28">
        <v>1</v>
      </c>
      <c r="L28">
        <f t="shared" ca="1" si="2"/>
        <v>1771.4038499999999</v>
      </c>
      <c r="M28">
        <f t="shared" ca="1" si="2"/>
        <v>1764.16094</v>
      </c>
      <c r="N28">
        <f t="shared" ca="1" si="2"/>
        <v>1764.7728199999999</v>
      </c>
      <c r="O28">
        <f t="shared" ca="1" si="2"/>
        <v>1772.54152</v>
      </c>
      <c r="P28">
        <f t="shared" ca="1" si="2"/>
        <v>1762.2452000000001</v>
      </c>
      <c r="Q28">
        <f t="shared" ca="1" si="2"/>
        <v>1764.37</v>
      </c>
      <c r="R28">
        <f t="shared" ca="1" si="2"/>
        <v>1759.6560199999999</v>
      </c>
      <c r="S28">
        <f t="shared" ca="1" si="2"/>
        <v>1761.0849599999999</v>
      </c>
      <c r="T28">
        <f t="shared" ca="1" si="2"/>
        <v>1756.3333299999999</v>
      </c>
      <c r="U28">
        <f t="shared" ca="1" si="2"/>
        <v>1765.46333</v>
      </c>
      <c r="W28">
        <f ca="1">总!E28</f>
        <v>1756.3333299999999</v>
      </c>
      <c r="Y28">
        <f t="shared" ca="1" si="3"/>
        <v>8.5806718705269854E-3</v>
      </c>
      <c r="Z28">
        <f t="shared" ca="1" si="3"/>
        <v>4.4567906708233166E-3</v>
      </c>
      <c r="AA28">
        <f t="shared" ca="1" si="3"/>
        <v>4.8051755642534999E-3</v>
      </c>
      <c r="AB28">
        <f t="shared" ca="1" si="3"/>
        <v>9.2284247660437326E-3</v>
      </c>
      <c r="AC28">
        <f t="shared" ca="1" si="3"/>
        <v>3.3660296135245215E-3</v>
      </c>
      <c r="AD28">
        <f t="shared" ca="1" si="3"/>
        <v>4.5758227454465936E-3</v>
      </c>
      <c r="AE28">
        <f t="shared" ca="1" si="3"/>
        <v>1.8918333685553675E-3</v>
      </c>
      <c r="AF28">
        <f t="shared" ca="1" si="3"/>
        <v>2.7054260821890671E-3</v>
      </c>
      <c r="AG28">
        <f t="shared" ca="1" si="3"/>
        <v>0</v>
      </c>
      <c r="AH28">
        <f t="shared" ca="1" si="3"/>
        <v>5.1983298637281513E-3</v>
      </c>
      <c r="AJ28">
        <f t="shared" ca="1" si="4"/>
        <v>4.4808504545091235E-2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2.92441</v>
      </c>
      <c r="F29">
        <v>9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2.9005200000000002</v>
      </c>
      <c r="F30">
        <v>9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3.09524</v>
      </c>
      <c r="F31">
        <v>0</v>
      </c>
      <c r="H31" t="s">
        <v>0</v>
      </c>
      <c r="I31">
        <v>25</v>
      </c>
      <c r="J31">
        <v>1</v>
      </c>
      <c r="L31">
        <f t="shared" ca="1" si="2"/>
        <v>28.546240000000001</v>
      </c>
      <c r="M31">
        <f t="shared" ca="1" si="2"/>
        <v>28.504100000000001</v>
      </c>
      <c r="N31">
        <f t="shared" ca="1" si="2"/>
        <v>28.504100000000001</v>
      </c>
      <c r="O31">
        <f t="shared" ca="1" si="2"/>
        <v>28.514099999999999</v>
      </c>
      <c r="P31">
        <f t="shared" ca="1" si="2"/>
        <v>28.504100000000001</v>
      </c>
      <c r="Q31">
        <f t="shared" ca="1" si="2"/>
        <v>28.514099999999999</v>
      </c>
      <c r="R31">
        <f t="shared" ca="1" si="2"/>
        <v>28.514099999999999</v>
      </c>
      <c r="S31">
        <f t="shared" ca="1" si="2"/>
        <v>28.504100000000001</v>
      </c>
      <c r="T31">
        <f t="shared" ca="1" si="2"/>
        <v>28.514099999999999</v>
      </c>
      <c r="U31">
        <f t="shared" ca="1" si="2"/>
        <v>28.504100000000001</v>
      </c>
      <c r="W31">
        <f ca="1">总!E31</f>
        <v>28.504100000000001</v>
      </c>
      <c r="Y31">
        <f t="shared" ca="1" si="3"/>
        <v>1.4783838114516804E-3</v>
      </c>
      <c r="Z31">
        <f t="shared" ca="1" si="3"/>
        <v>0</v>
      </c>
      <c r="AA31">
        <f t="shared" ca="1" si="3"/>
        <v>0</v>
      </c>
      <c r="AB31">
        <f t="shared" ca="1" si="3"/>
        <v>3.5082672317308776E-4</v>
      </c>
      <c r="AC31">
        <f t="shared" ca="1" si="3"/>
        <v>0</v>
      </c>
      <c r="AD31">
        <f t="shared" ca="1" si="3"/>
        <v>3.5082672317308776E-4</v>
      </c>
      <c r="AE31">
        <f t="shared" ca="1" si="3"/>
        <v>3.5082672317308776E-4</v>
      </c>
      <c r="AF31">
        <f t="shared" ca="1" si="3"/>
        <v>0</v>
      </c>
      <c r="AG31">
        <f t="shared" ca="1" si="3"/>
        <v>3.5082672317308776E-4</v>
      </c>
      <c r="AH31">
        <f t="shared" ca="1" si="3"/>
        <v>0</v>
      </c>
      <c r="AJ31">
        <f t="shared" ca="1" si="4"/>
        <v>2.881690704144031E-3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3.09945</v>
      </c>
      <c r="F32">
        <v>0</v>
      </c>
      <c r="H32" t="s">
        <v>0</v>
      </c>
      <c r="I32">
        <v>50</v>
      </c>
      <c r="J32">
        <v>0.4</v>
      </c>
      <c r="L32">
        <f t="shared" ca="1" si="2"/>
        <v>56.511339999999997</v>
      </c>
      <c r="M32">
        <f t="shared" ca="1" si="2"/>
        <v>56.821339999999999</v>
      </c>
      <c r="N32">
        <f t="shared" ca="1" si="2"/>
        <v>56.511339999999997</v>
      </c>
      <c r="O32">
        <f t="shared" ca="1" si="2"/>
        <v>56.881340000000002</v>
      </c>
      <c r="P32">
        <f t="shared" ca="1" si="2"/>
        <v>56.901339999999998</v>
      </c>
      <c r="Q32">
        <f t="shared" ca="1" si="2"/>
        <v>56.669629999999998</v>
      </c>
      <c r="R32">
        <f t="shared" ca="1" si="2"/>
        <v>56.901339999999998</v>
      </c>
      <c r="S32">
        <f t="shared" ca="1" si="2"/>
        <v>56.512509999999999</v>
      </c>
      <c r="T32">
        <f t="shared" ca="1" si="2"/>
        <v>56.511339999999997</v>
      </c>
      <c r="U32">
        <f t="shared" ca="1" si="2"/>
        <v>56.901339999999998</v>
      </c>
      <c r="W32">
        <f ca="1">总!E32</f>
        <v>56.381340000000002</v>
      </c>
      <c r="Y32">
        <f t="shared" ca="1" si="3"/>
        <v>2.305727391367347E-3</v>
      </c>
      <c r="Z32">
        <f t="shared" ca="1" si="3"/>
        <v>7.8040004015512525E-3</v>
      </c>
      <c r="AA32">
        <f t="shared" ca="1" si="3"/>
        <v>2.305727391367347E-3</v>
      </c>
      <c r="AB32">
        <f t="shared" ca="1" si="3"/>
        <v>8.8681822744901065E-3</v>
      </c>
      <c r="AC32">
        <f t="shared" ca="1" si="3"/>
        <v>9.2229095654696395E-3</v>
      </c>
      <c r="AD32">
        <f t="shared" ca="1" si="3"/>
        <v>5.1132165358254407E-3</v>
      </c>
      <c r="AE32">
        <f t="shared" ca="1" si="3"/>
        <v>9.2229095654696395E-3</v>
      </c>
      <c r="AF32">
        <f t="shared" ca="1" si="3"/>
        <v>2.3264789378896872E-3</v>
      </c>
      <c r="AG32">
        <f t="shared" ca="1" si="3"/>
        <v>2.305727391367347E-3</v>
      </c>
      <c r="AH32">
        <f t="shared" ca="1" si="3"/>
        <v>9.2229095654696395E-3</v>
      </c>
      <c r="AJ32">
        <f t="shared" ca="1" si="4"/>
        <v>5.8697789020267448E-2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3.1236000000000002</v>
      </c>
      <c r="F33">
        <v>0</v>
      </c>
      <c r="H33" t="s">
        <v>0</v>
      </c>
      <c r="I33">
        <v>50</v>
      </c>
      <c r="J33">
        <v>0.7</v>
      </c>
      <c r="L33">
        <f t="shared" ca="1" si="2"/>
        <v>53.354979999999998</v>
      </c>
      <c r="M33">
        <f t="shared" ca="1" si="2"/>
        <v>53.504980000000003</v>
      </c>
      <c r="N33">
        <f t="shared" ca="1" si="2"/>
        <v>53.444980000000001</v>
      </c>
      <c r="O33">
        <f t="shared" ca="1" si="2"/>
        <v>54.295580000000001</v>
      </c>
      <c r="P33">
        <f t="shared" ca="1" si="2"/>
        <v>53.444980000000001</v>
      </c>
      <c r="Q33">
        <f t="shared" ca="1" si="2"/>
        <v>53.314979999999998</v>
      </c>
      <c r="R33">
        <f t="shared" ca="1" si="2"/>
        <v>53.894979999999997</v>
      </c>
      <c r="S33">
        <f t="shared" ca="1" si="2"/>
        <v>53.55498</v>
      </c>
      <c r="T33">
        <f t="shared" ca="1" si="2"/>
        <v>53.404980000000002</v>
      </c>
      <c r="U33">
        <f t="shared" ca="1" si="2"/>
        <v>54.516190000000002</v>
      </c>
      <c r="W33">
        <f ca="1">总!E33</f>
        <v>53.30498</v>
      </c>
      <c r="Y33">
        <f t="shared" ca="1" si="3"/>
        <v>9.3799866353945082E-4</v>
      </c>
      <c r="Z33">
        <f t="shared" ca="1" si="3"/>
        <v>3.75199465415807E-3</v>
      </c>
      <c r="AA33">
        <f t="shared" ca="1" si="3"/>
        <v>2.6263962579106226E-3</v>
      </c>
      <c r="AB33">
        <f t="shared" ca="1" si="3"/>
        <v>1.8583629522044669E-2</v>
      </c>
      <c r="AC33">
        <f t="shared" ca="1" si="3"/>
        <v>2.6263962579106226E-3</v>
      </c>
      <c r="AD33">
        <f t="shared" ca="1" si="3"/>
        <v>1.875997327078635E-4</v>
      </c>
      <c r="AE33">
        <f t="shared" ca="1" si="3"/>
        <v>1.106838422976608E-2</v>
      </c>
      <c r="AF33">
        <f t="shared" ca="1" si="3"/>
        <v>4.689993317697521E-3</v>
      </c>
      <c r="AG33">
        <f t="shared" ca="1" si="3"/>
        <v>1.875997327079035E-3</v>
      </c>
      <c r="AH33">
        <f t="shared" ca="1" si="3"/>
        <v>2.2722267225313682E-2</v>
      </c>
      <c r="AJ33">
        <f t="shared" ca="1" si="4"/>
        <v>6.9070657188127604E-2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3.10812</v>
      </c>
      <c r="F34">
        <v>0</v>
      </c>
      <c r="H34" t="s">
        <v>0</v>
      </c>
      <c r="I34">
        <v>50</v>
      </c>
      <c r="J34">
        <v>1</v>
      </c>
      <c r="L34">
        <f t="shared" ca="1" si="2"/>
        <v>53.327489999999997</v>
      </c>
      <c r="M34">
        <f t="shared" ca="1" si="2"/>
        <v>53.357489999999999</v>
      </c>
      <c r="N34">
        <f t="shared" ca="1" si="2"/>
        <v>53.407490000000003</v>
      </c>
      <c r="O34">
        <f t="shared" ca="1" si="2"/>
        <v>53.52749</v>
      </c>
      <c r="P34">
        <f t="shared" ca="1" si="2"/>
        <v>53.491990000000001</v>
      </c>
      <c r="Q34">
        <f t="shared" ca="1" si="2"/>
        <v>53.52749</v>
      </c>
      <c r="R34">
        <f t="shared" ca="1" si="2"/>
        <v>53.38749</v>
      </c>
      <c r="S34">
        <f t="shared" ca="1" si="2"/>
        <v>53.38749</v>
      </c>
      <c r="T34">
        <f t="shared" ca="1" si="2"/>
        <v>53.247489999999999</v>
      </c>
      <c r="U34">
        <f t="shared" ca="1" si="2"/>
        <v>53.417490000000001</v>
      </c>
      <c r="W34">
        <f ca="1">总!E34</f>
        <v>53.09957</v>
      </c>
      <c r="Y34">
        <f t="shared" ca="1" si="3"/>
        <v>4.2923134782446911E-3</v>
      </c>
      <c r="Z34">
        <f t="shared" ca="1" si="3"/>
        <v>4.8572898047950031E-3</v>
      </c>
      <c r="AA34">
        <f t="shared" ca="1" si="3"/>
        <v>5.7989170157122334E-3</v>
      </c>
      <c r="AB34">
        <f t="shared" ca="1" si="3"/>
        <v>8.0588223219133469E-3</v>
      </c>
      <c r="AC34">
        <f t="shared" ca="1" si="3"/>
        <v>7.3902670021621895E-3</v>
      </c>
      <c r="AD34">
        <f t="shared" ca="1" si="3"/>
        <v>8.0588223219133469E-3</v>
      </c>
      <c r="AE34">
        <f t="shared" ca="1" si="3"/>
        <v>5.4222661313453151E-3</v>
      </c>
      <c r="AF34">
        <f t="shared" ca="1" si="3"/>
        <v>5.4222661313453151E-3</v>
      </c>
      <c r="AG34">
        <f t="shared" ca="1" si="3"/>
        <v>2.7857099407772824E-3</v>
      </c>
      <c r="AH34">
        <f t="shared" ca="1" si="3"/>
        <v>5.9872424578956262E-3</v>
      </c>
      <c r="AJ34">
        <f t="shared" ca="1" si="4"/>
        <v>5.8073916606104357E-2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3.0732900000000001</v>
      </c>
      <c r="F35">
        <v>0</v>
      </c>
      <c r="H35" t="s">
        <v>0</v>
      </c>
      <c r="I35">
        <v>100</v>
      </c>
      <c r="J35">
        <v>0.4</v>
      </c>
      <c r="L35">
        <f t="shared" ca="1" si="2"/>
        <v>148.24495999999999</v>
      </c>
      <c r="M35">
        <f t="shared" ca="1" si="2"/>
        <v>148.31746999999999</v>
      </c>
      <c r="N35">
        <f t="shared" ca="1" si="2"/>
        <v>148.2508</v>
      </c>
      <c r="O35">
        <f t="shared" ca="1" si="2"/>
        <v>148.29830000000001</v>
      </c>
      <c r="P35">
        <f t="shared" ca="1" si="2"/>
        <v>148.25442000000001</v>
      </c>
      <c r="Q35">
        <f t="shared" ca="1" si="2"/>
        <v>148.2808</v>
      </c>
      <c r="R35">
        <f t="shared" ca="1" si="2"/>
        <v>148.2483</v>
      </c>
      <c r="S35">
        <f t="shared" ca="1" si="2"/>
        <v>148.22747000000001</v>
      </c>
      <c r="T35">
        <f t="shared" ca="1" si="2"/>
        <v>148.24162999999999</v>
      </c>
      <c r="U35">
        <f t="shared" ca="1" si="2"/>
        <v>148.27162999999999</v>
      </c>
      <c r="W35">
        <f ca="1">总!E35</f>
        <v>148.15163000000001</v>
      </c>
      <c r="Y35">
        <f t="shared" ca="1" si="3"/>
        <v>6.2996269430164468E-4</v>
      </c>
      <c r="Z35">
        <f t="shared" ca="1" si="3"/>
        <v>1.1193936914495942E-3</v>
      </c>
      <c r="AA35">
        <f t="shared" ca="1" si="3"/>
        <v>6.6938176785491087E-4</v>
      </c>
      <c r="AB35">
        <f t="shared" ca="1" si="3"/>
        <v>9.8999923254303917E-4</v>
      </c>
      <c r="AC35">
        <f t="shared" ca="1" si="3"/>
        <v>6.9381619358490233E-4</v>
      </c>
      <c r="AD35">
        <f t="shared" ca="1" si="3"/>
        <v>8.7187700871052033E-4</v>
      </c>
      <c r="AE35">
        <f t="shared" ca="1" si="3"/>
        <v>6.5250716445029277E-4</v>
      </c>
      <c r="AF35">
        <f t="shared" ca="1" si="3"/>
        <v>5.1190796888295762E-4</v>
      </c>
      <c r="AG35">
        <f t="shared" ca="1" si="3"/>
        <v>6.0748572256663646E-4</v>
      </c>
      <c r="AH35">
        <f t="shared" ca="1" si="3"/>
        <v>8.0998096342224592E-4</v>
      </c>
      <c r="AJ35">
        <f t="shared" ca="1" si="4"/>
        <v>7.5563124077667439E-3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3.1036100000000002</v>
      </c>
      <c r="F36">
        <v>0</v>
      </c>
      <c r="H36" t="s">
        <v>0</v>
      </c>
      <c r="I36">
        <v>100</v>
      </c>
      <c r="J36">
        <v>0.7</v>
      </c>
      <c r="L36">
        <f t="shared" ca="1" si="2"/>
        <v>107.84419</v>
      </c>
      <c r="M36">
        <f t="shared" ca="1" si="2"/>
        <v>107.79003</v>
      </c>
      <c r="N36">
        <f t="shared" ca="1" si="2"/>
        <v>107.8108</v>
      </c>
      <c r="O36">
        <f t="shared" ca="1" si="2"/>
        <v>107.76003</v>
      </c>
      <c r="P36">
        <f t="shared" ca="1" si="2"/>
        <v>107.72753</v>
      </c>
      <c r="Q36">
        <f t="shared" ca="1" si="2"/>
        <v>107.82086</v>
      </c>
      <c r="R36">
        <f t="shared" ca="1" si="2"/>
        <v>107.7667</v>
      </c>
      <c r="S36">
        <f t="shared" ca="1" si="2"/>
        <v>107.7667</v>
      </c>
      <c r="T36">
        <f t="shared" ca="1" si="2"/>
        <v>107.79003</v>
      </c>
      <c r="U36">
        <f t="shared" ca="1" si="2"/>
        <v>107.79337</v>
      </c>
      <c r="W36">
        <f ca="1">总!E36</f>
        <v>107.70586</v>
      </c>
      <c r="Y36">
        <f t="shared" ca="1" si="3"/>
        <v>1.2843312332309152E-3</v>
      </c>
      <c r="Z36">
        <f t="shared" ca="1" si="3"/>
        <v>7.8148022772391674E-4</v>
      </c>
      <c r="AA36">
        <f t="shared" ca="1" si="3"/>
        <v>9.743202458993331E-4</v>
      </c>
      <c r="AB36">
        <f t="shared" ca="1" si="3"/>
        <v>5.0294385096594707E-4</v>
      </c>
      <c r="AC36">
        <f t="shared" ca="1" si="3"/>
        <v>2.0119610947816859E-4</v>
      </c>
      <c r="AD36">
        <f t="shared" ca="1" si="3"/>
        <v>1.0677227775721292E-3</v>
      </c>
      <c r="AE36">
        <f t="shared" ca="1" si="3"/>
        <v>5.648717720651309E-4</v>
      </c>
      <c r="AF36">
        <f t="shared" ca="1" si="3"/>
        <v>5.648717720651309E-4</v>
      </c>
      <c r="AG36">
        <f t="shared" ca="1" si="3"/>
        <v>7.8148022772391674E-4</v>
      </c>
      <c r="AH36">
        <f t="shared" ca="1" si="3"/>
        <v>8.1249061100291712E-4</v>
      </c>
      <c r="AJ36">
        <f t="shared" ca="1" si="4"/>
        <v>7.5357088277275067E-3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3.10846</v>
      </c>
      <c r="F37">
        <v>0</v>
      </c>
      <c r="H37" t="s">
        <v>0</v>
      </c>
      <c r="I37">
        <v>100</v>
      </c>
      <c r="J37">
        <v>1</v>
      </c>
      <c r="L37">
        <f t="shared" ca="1" si="2"/>
        <v>103.99086</v>
      </c>
      <c r="M37">
        <f t="shared" ca="1" si="2"/>
        <v>103.92753</v>
      </c>
      <c r="N37">
        <f t="shared" ca="1" si="2"/>
        <v>103.97669999999999</v>
      </c>
      <c r="O37">
        <f t="shared" ca="1" si="2"/>
        <v>103.99169000000001</v>
      </c>
      <c r="P37">
        <f t="shared" ca="1" si="2"/>
        <v>103.94913</v>
      </c>
      <c r="Q37">
        <f t="shared" ca="1" si="2"/>
        <v>103.97024999999999</v>
      </c>
      <c r="R37">
        <f t="shared" ca="1" si="2"/>
        <v>103.92919000000001</v>
      </c>
      <c r="S37">
        <f t="shared" ca="1" si="2"/>
        <v>103.91419</v>
      </c>
      <c r="T37">
        <f t="shared" ca="1" si="2"/>
        <v>103.93586000000001</v>
      </c>
      <c r="U37">
        <f t="shared" ca="1" si="2"/>
        <v>103.90837000000001</v>
      </c>
      <c r="W37">
        <f ca="1">总!E37</f>
        <v>103.83503</v>
      </c>
      <c r="Y37">
        <f t="shared" ca="1" si="3"/>
        <v>1.5007459428672057E-3</v>
      </c>
      <c r="Z37">
        <f t="shared" ca="1" si="3"/>
        <v>8.908361657910739E-4</v>
      </c>
      <c r="AA37">
        <f t="shared" ca="1" si="3"/>
        <v>1.3643757795417464E-3</v>
      </c>
      <c r="AB37">
        <f t="shared" ca="1" si="3"/>
        <v>1.5087393917062695E-3</v>
      </c>
      <c r="AC37">
        <f t="shared" ca="1" si="3"/>
        <v>1.0988584488297777E-3</v>
      </c>
      <c r="AD37">
        <f t="shared" ca="1" si="3"/>
        <v>1.3022580144676577E-3</v>
      </c>
      <c r="AE37">
        <f t="shared" ca="1" si="3"/>
        <v>9.0682306346906471E-4</v>
      </c>
      <c r="AF37">
        <f t="shared" ca="1" si="3"/>
        <v>7.6236314469213008E-4</v>
      </c>
      <c r="AG37">
        <f t="shared" ca="1" si="3"/>
        <v>9.7105957401853662E-4</v>
      </c>
      <c r="AH37">
        <f t="shared" ca="1" si="3"/>
        <v>7.0631269620668221E-4</v>
      </c>
      <c r="AJ37">
        <f t="shared" ca="1" si="4"/>
        <v>1.1012372221590145E-2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3.1086299999999998</v>
      </c>
      <c r="F38">
        <v>0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3.0869800000000001</v>
      </c>
      <c r="F39">
        <v>0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3.1310899999999999</v>
      </c>
      <c r="F40">
        <v>0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6.1449999999999996</v>
      </c>
      <c r="F41">
        <v>8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6.1698700000000004</v>
      </c>
      <c r="F42">
        <v>8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6.15646</v>
      </c>
      <c r="F43">
        <v>8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6.19259</v>
      </c>
      <c r="F44">
        <v>8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6.1387999999999998</v>
      </c>
      <c r="F45">
        <v>8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6.1424000000000003</v>
      </c>
      <c r="F46">
        <v>8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6.1207500000000001</v>
      </c>
      <c r="F47">
        <v>8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6.1791700000000001</v>
      </c>
      <c r="F48">
        <v>8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6.1790200000000004</v>
      </c>
      <c r="F49">
        <v>8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6.1314700000000002</v>
      </c>
      <c r="F50">
        <v>8</v>
      </c>
    </row>
    <row r="51" spans="1:6">
      <c r="A51" t="s">
        <v>80</v>
      </c>
      <c r="B51">
        <v>50</v>
      </c>
      <c r="C51">
        <v>1</v>
      </c>
      <c r="D51">
        <v>182.80637999999999</v>
      </c>
      <c r="E51">
        <v>7.8948600000000004</v>
      </c>
      <c r="F51">
        <v>12</v>
      </c>
    </row>
    <row r="52" spans="1:6">
      <c r="A52" t="s">
        <v>80</v>
      </c>
      <c r="B52">
        <v>50</v>
      </c>
      <c r="C52">
        <v>1</v>
      </c>
      <c r="D52">
        <v>182.51284999999999</v>
      </c>
      <c r="E52">
        <v>7.8509700000000002</v>
      </c>
      <c r="F52">
        <v>12</v>
      </c>
    </row>
    <row r="53" spans="1:6">
      <c r="A53" t="s">
        <v>80</v>
      </c>
      <c r="B53">
        <v>50</v>
      </c>
      <c r="C53">
        <v>1</v>
      </c>
      <c r="D53">
        <v>182.34269</v>
      </c>
      <c r="E53">
        <v>7.8068600000000004</v>
      </c>
      <c r="F53">
        <v>12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7.8553600000000001</v>
      </c>
      <c r="F54">
        <v>12</v>
      </c>
    </row>
    <row r="55" spans="1:6">
      <c r="A55" t="s">
        <v>80</v>
      </c>
      <c r="B55">
        <v>50</v>
      </c>
      <c r="C55">
        <v>1</v>
      </c>
      <c r="D55">
        <v>182.51284999999999</v>
      </c>
      <c r="E55">
        <v>7.7599099999999996</v>
      </c>
      <c r="F55">
        <v>12</v>
      </c>
    </row>
    <row r="56" spans="1:6">
      <c r="A56" t="s">
        <v>80</v>
      </c>
      <c r="B56">
        <v>50</v>
      </c>
      <c r="C56">
        <v>1</v>
      </c>
      <c r="D56">
        <v>183.19667000000001</v>
      </c>
      <c r="E56">
        <v>7.8355899999999998</v>
      </c>
      <c r="F56">
        <v>12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7.8905500000000002</v>
      </c>
      <c r="F57">
        <v>12</v>
      </c>
    </row>
    <row r="58" spans="1:6">
      <c r="A58" t="s">
        <v>80</v>
      </c>
      <c r="B58">
        <v>50</v>
      </c>
      <c r="C58">
        <v>1</v>
      </c>
      <c r="D58">
        <v>181.62333000000001</v>
      </c>
      <c r="E58">
        <v>7.7518200000000004</v>
      </c>
      <c r="F58">
        <v>12</v>
      </c>
    </row>
    <row r="59" spans="1:6">
      <c r="A59" t="s">
        <v>80</v>
      </c>
      <c r="B59">
        <v>50</v>
      </c>
      <c r="C59">
        <v>1</v>
      </c>
      <c r="D59">
        <v>182.69333</v>
      </c>
      <c r="E59">
        <v>7.8944299999999998</v>
      </c>
      <c r="F59">
        <v>12</v>
      </c>
    </row>
    <row r="60" spans="1:6">
      <c r="A60" t="s">
        <v>80</v>
      </c>
      <c r="B60">
        <v>50</v>
      </c>
      <c r="C60">
        <v>1</v>
      </c>
      <c r="D60">
        <v>182.51284999999999</v>
      </c>
      <c r="E60">
        <v>7.8787200000000004</v>
      </c>
      <c r="F60">
        <v>12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10.50371</v>
      </c>
      <c r="F61">
        <v>3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10.56162</v>
      </c>
      <c r="F62">
        <v>3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10.53351</v>
      </c>
      <c r="F63">
        <v>3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10.51932</v>
      </c>
      <c r="F64">
        <v>3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10.53187</v>
      </c>
      <c r="F65">
        <v>3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10.53182</v>
      </c>
      <c r="F66">
        <v>3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10.49358</v>
      </c>
      <c r="F67">
        <v>3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10.49957</v>
      </c>
      <c r="F68">
        <v>3</v>
      </c>
    </row>
    <row r="69" spans="1:6">
      <c r="A69" t="s">
        <v>80</v>
      </c>
      <c r="B69">
        <v>100</v>
      </c>
      <c r="C69">
        <v>0.4</v>
      </c>
      <c r="D69">
        <v>282.87187999999998</v>
      </c>
      <c r="E69">
        <v>10.489570000000001</v>
      </c>
      <c r="F69">
        <v>3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10.51233</v>
      </c>
      <c r="F70">
        <v>3</v>
      </c>
    </row>
    <row r="71" spans="1:6">
      <c r="A71" t="s">
        <v>80</v>
      </c>
      <c r="B71">
        <v>100</v>
      </c>
      <c r="C71">
        <v>0.7</v>
      </c>
      <c r="D71">
        <v>259.71827000000002</v>
      </c>
      <c r="E71">
        <v>16.147570000000002</v>
      </c>
      <c r="F71">
        <v>6</v>
      </c>
    </row>
    <row r="72" spans="1:6">
      <c r="A72" t="s">
        <v>80</v>
      </c>
      <c r="B72">
        <v>100</v>
      </c>
      <c r="C72">
        <v>0.7</v>
      </c>
      <c r="D72">
        <v>262.76638000000003</v>
      </c>
      <c r="E72">
        <v>16.059180000000001</v>
      </c>
      <c r="F72">
        <v>6</v>
      </c>
    </row>
    <row r="73" spans="1:6">
      <c r="A73" t="s">
        <v>80</v>
      </c>
      <c r="B73">
        <v>100</v>
      </c>
      <c r="C73">
        <v>0.7</v>
      </c>
      <c r="D73">
        <v>261.20006000000001</v>
      </c>
      <c r="E73">
        <v>16.057169999999999</v>
      </c>
      <c r="F73">
        <v>6</v>
      </c>
    </row>
    <row r="74" spans="1:6">
      <c r="A74" t="s">
        <v>80</v>
      </c>
      <c r="B74">
        <v>100</v>
      </c>
      <c r="C74">
        <v>0.7</v>
      </c>
      <c r="D74">
        <v>261.57792000000001</v>
      </c>
      <c r="E74">
        <v>16.006399999999999</v>
      </c>
      <c r="F74">
        <v>6</v>
      </c>
    </row>
    <row r="75" spans="1:6">
      <c r="A75" t="s">
        <v>80</v>
      </c>
      <c r="B75">
        <v>100</v>
      </c>
      <c r="C75">
        <v>0.7</v>
      </c>
      <c r="D75">
        <v>258.54271</v>
      </c>
      <c r="E75">
        <v>15.76929</v>
      </c>
      <c r="F75">
        <v>6</v>
      </c>
    </row>
    <row r="76" spans="1:6">
      <c r="A76" t="s">
        <v>80</v>
      </c>
      <c r="B76">
        <v>100</v>
      </c>
      <c r="C76">
        <v>0.7</v>
      </c>
      <c r="D76">
        <v>263.15705000000003</v>
      </c>
      <c r="E76">
        <v>16.022939999999998</v>
      </c>
      <c r="F76">
        <v>6</v>
      </c>
    </row>
    <row r="77" spans="1:6">
      <c r="A77" t="s">
        <v>80</v>
      </c>
      <c r="B77">
        <v>100</v>
      </c>
      <c r="C77">
        <v>0.7</v>
      </c>
      <c r="D77">
        <v>261.32643999999999</v>
      </c>
      <c r="E77">
        <v>16.09714</v>
      </c>
      <c r="F77">
        <v>6</v>
      </c>
    </row>
    <row r="78" spans="1:6">
      <c r="A78" t="s">
        <v>80</v>
      </c>
      <c r="B78">
        <v>100</v>
      </c>
      <c r="C78">
        <v>0.7</v>
      </c>
      <c r="D78">
        <v>257.86462</v>
      </c>
      <c r="E78">
        <v>15.723409999999999</v>
      </c>
      <c r="F78">
        <v>6</v>
      </c>
    </row>
    <row r="79" spans="1:6">
      <c r="A79" t="s">
        <v>80</v>
      </c>
      <c r="B79">
        <v>100</v>
      </c>
      <c r="C79">
        <v>0.7</v>
      </c>
      <c r="D79">
        <v>261.73782999999997</v>
      </c>
      <c r="E79">
        <v>16.029949999999999</v>
      </c>
      <c r="F79">
        <v>6</v>
      </c>
    </row>
    <row r="80" spans="1:6">
      <c r="A80" t="s">
        <v>80</v>
      </c>
      <c r="B80">
        <v>100</v>
      </c>
      <c r="C80">
        <v>0.7</v>
      </c>
      <c r="D80">
        <v>262.16982999999999</v>
      </c>
      <c r="E80">
        <v>15.9299</v>
      </c>
      <c r="F80">
        <v>6</v>
      </c>
    </row>
    <row r="81" spans="1:6">
      <c r="A81" t="s">
        <v>80</v>
      </c>
      <c r="B81">
        <v>100</v>
      </c>
      <c r="C81">
        <v>1</v>
      </c>
      <c r="D81">
        <v>242.98645999999999</v>
      </c>
      <c r="E81">
        <v>23.47597</v>
      </c>
      <c r="F81">
        <v>10</v>
      </c>
    </row>
    <row r="82" spans="1:6">
      <c r="A82" t="s">
        <v>80</v>
      </c>
      <c r="B82">
        <v>100</v>
      </c>
      <c r="C82">
        <v>1</v>
      </c>
      <c r="D82">
        <v>243.66333</v>
      </c>
      <c r="E82">
        <v>23.366540000000001</v>
      </c>
      <c r="F82">
        <v>10</v>
      </c>
    </row>
    <row r="83" spans="1:6">
      <c r="A83" t="s">
        <v>80</v>
      </c>
      <c r="B83">
        <v>100</v>
      </c>
      <c r="C83">
        <v>1</v>
      </c>
      <c r="D83">
        <v>242.75</v>
      </c>
      <c r="E83">
        <v>23.133620000000001</v>
      </c>
      <c r="F83">
        <v>10</v>
      </c>
    </row>
    <row r="84" spans="1:6">
      <c r="A84" t="s">
        <v>80</v>
      </c>
      <c r="B84">
        <v>100</v>
      </c>
      <c r="C84">
        <v>1</v>
      </c>
      <c r="D84">
        <v>242.32078999999999</v>
      </c>
      <c r="E84">
        <v>23.375170000000001</v>
      </c>
      <c r="F84">
        <v>10</v>
      </c>
    </row>
    <row r="85" spans="1:6">
      <c r="A85" t="s">
        <v>80</v>
      </c>
      <c r="B85">
        <v>100</v>
      </c>
      <c r="C85">
        <v>1</v>
      </c>
      <c r="D85">
        <v>242.88146</v>
      </c>
      <c r="E85">
        <v>23.426390000000001</v>
      </c>
      <c r="F85">
        <v>10</v>
      </c>
    </row>
    <row r="86" spans="1:6">
      <c r="A86" t="s">
        <v>80</v>
      </c>
      <c r="B86">
        <v>100</v>
      </c>
      <c r="C86">
        <v>1</v>
      </c>
      <c r="D86">
        <v>242.58287999999999</v>
      </c>
      <c r="E86">
        <v>23.110980000000001</v>
      </c>
      <c r="F86">
        <v>10</v>
      </c>
    </row>
    <row r="87" spans="1:6">
      <c r="A87" t="s">
        <v>80</v>
      </c>
      <c r="B87">
        <v>100</v>
      </c>
      <c r="C87">
        <v>1</v>
      </c>
      <c r="D87">
        <v>243.13146</v>
      </c>
      <c r="E87">
        <v>23.45748</v>
      </c>
      <c r="F87">
        <v>10</v>
      </c>
    </row>
    <row r="88" spans="1:6">
      <c r="A88" t="s">
        <v>80</v>
      </c>
      <c r="B88">
        <v>100</v>
      </c>
      <c r="C88">
        <v>1</v>
      </c>
      <c r="D88">
        <v>242.49258</v>
      </c>
      <c r="E88">
        <v>23.34591</v>
      </c>
      <c r="F88">
        <v>10</v>
      </c>
    </row>
    <row r="89" spans="1:6">
      <c r="A89" t="s">
        <v>80</v>
      </c>
      <c r="B89">
        <v>100</v>
      </c>
      <c r="C89">
        <v>1</v>
      </c>
      <c r="D89">
        <v>241.97667000000001</v>
      </c>
      <c r="E89">
        <v>23.393129999999999</v>
      </c>
      <c r="F89">
        <v>10</v>
      </c>
    </row>
    <row r="90" spans="1:6">
      <c r="A90" t="s">
        <v>80</v>
      </c>
      <c r="B90">
        <v>100</v>
      </c>
      <c r="C90">
        <v>1</v>
      </c>
      <c r="D90">
        <v>242.48</v>
      </c>
      <c r="E90">
        <v>23.251539999999999</v>
      </c>
      <c r="F90">
        <v>10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1.03949</v>
      </c>
      <c r="F91">
        <v>4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0.89227999999999996</v>
      </c>
      <c r="F92">
        <v>3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1.0703</v>
      </c>
      <c r="F93">
        <v>4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1.04112</v>
      </c>
      <c r="F94">
        <v>4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1.0470999999999999</v>
      </c>
      <c r="F95">
        <v>4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1.0400799999999999</v>
      </c>
      <c r="F96">
        <v>4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1.0529599999999999</v>
      </c>
      <c r="F97">
        <v>4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1.0506500000000001</v>
      </c>
      <c r="F98">
        <v>4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1.0505800000000001</v>
      </c>
      <c r="F99">
        <v>4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0.89085999999999999</v>
      </c>
      <c r="F100">
        <v>3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1.3878900000000001</v>
      </c>
      <c r="F101">
        <v>6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1.3863700000000001</v>
      </c>
      <c r="F102">
        <v>6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1.3843799999999999</v>
      </c>
      <c r="F103">
        <v>6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1.3848100000000001</v>
      </c>
      <c r="F104">
        <v>6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1.22576</v>
      </c>
      <c r="F105">
        <v>5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1.3945000000000001</v>
      </c>
      <c r="F106">
        <v>6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1.39028</v>
      </c>
      <c r="F107">
        <v>6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1.2150000000000001</v>
      </c>
      <c r="F108">
        <v>5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1.39283</v>
      </c>
      <c r="F109">
        <v>6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1.37161</v>
      </c>
      <c r="F110">
        <v>6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2.1097000000000001</v>
      </c>
      <c r="F111">
        <v>10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2.1041099999999999</v>
      </c>
      <c r="F112">
        <v>10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2.1403400000000001</v>
      </c>
      <c r="F113">
        <v>10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2.1725599999999998</v>
      </c>
      <c r="F114">
        <v>10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2.1667700000000001</v>
      </c>
      <c r="F115">
        <v>10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2.10839</v>
      </c>
      <c r="F116">
        <v>10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2.1212599999999999</v>
      </c>
      <c r="F117">
        <v>10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2.09348</v>
      </c>
      <c r="F118">
        <v>10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2.0937000000000001</v>
      </c>
      <c r="F119">
        <v>10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2.1242700000000001</v>
      </c>
      <c r="F120">
        <v>10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3.6298400000000002</v>
      </c>
      <c r="F121">
        <v>5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3.5961799999999999</v>
      </c>
      <c r="F122">
        <v>5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3.5974900000000001</v>
      </c>
      <c r="F123">
        <v>5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3.5749300000000002</v>
      </c>
      <c r="F124">
        <v>5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3.5573100000000002</v>
      </c>
      <c r="F125">
        <v>5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3.5542799999999999</v>
      </c>
      <c r="F126">
        <v>5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3.5857899999999998</v>
      </c>
      <c r="F127">
        <v>5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3.5925500000000001</v>
      </c>
      <c r="F128">
        <v>5</v>
      </c>
    </row>
    <row r="129" spans="1:6">
      <c r="A129" t="s">
        <v>27</v>
      </c>
      <c r="B129">
        <v>47</v>
      </c>
      <c r="C129">
        <v>0.4</v>
      </c>
      <c r="D129">
        <v>4348.0289499999999</v>
      </c>
      <c r="E129">
        <v>3.5870199999999999</v>
      </c>
      <c r="F129">
        <v>5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3.6500499999999998</v>
      </c>
      <c r="F130">
        <v>5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5.6810600000000004</v>
      </c>
      <c r="F131">
        <v>9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5.6510199999999999</v>
      </c>
      <c r="F132">
        <v>9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5.6824199999999996</v>
      </c>
      <c r="F133">
        <v>9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5.70322</v>
      </c>
      <c r="F134">
        <v>9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5.6886900000000002</v>
      </c>
      <c r="F135">
        <v>9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5.68384</v>
      </c>
      <c r="F136">
        <v>9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5.6576199999999996</v>
      </c>
      <c r="F137">
        <v>9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5.7035900000000002</v>
      </c>
      <c r="F138">
        <v>9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5.7112299999999996</v>
      </c>
      <c r="F139">
        <v>9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5.7195299999999998</v>
      </c>
      <c r="F140">
        <v>9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7.7467800000000002</v>
      </c>
      <c r="F141">
        <v>14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7.7395899999999997</v>
      </c>
      <c r="F142">
        <v>14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7.7085600000000003</v>
      </c>
      <c r="F143">
        <v>14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7.79</v>
      </c>
      <c r="F144">
        <v>14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7.6915199999999997</v>
      </c>
      <c r="F145">
        <v>14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7.7038000000000002</v>
      </c>
      <c r="F146">
        <v>14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7.7648099999999998</v>
      </c>
      <c r="F147">
        <v>14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7.76966</v>
      </c>
      <c r="F148">
        <v>14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7.7722600000000002</v>
      </c>
      <c r="F149">
        <v>14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7.7201899999999997</v>
      </c>
      <c r="F150">
        <v>14</v>
      </c>
    </row>
    <row r="151" spans="1:6">
      <c r="A151" t="s">
        <v>27</v>
      </c>
      <c r="B151">
        <v>100</v>
      </c>
      <c r="C151">
        <v>0.4</v>
      </c>
      <c r="D151">
        <v>42986.942150000003</v>
      </c>
      <c r="E151">
        <v>11.03566</v>
      </c>
      <c r="F151">
        <v>3</v>
      </c>
    </row>
    <row r="152" spans="1:6">
      <c r="A152" t="s">
        <v>27</v>
      </c>
      <c r="B152">
        <v>100</v>
      </c>
      <c r="C152">
        <v>0.4</v>
      </c>
      <c r="D152">
        <v>42987.239229999999</v>
      </c>
      <c r="E152">
        <v>11.39371</v>
      </c>
      <c r="F152">
        <v>3</v>
      </c>
    </row>
    <row r="153" spans="1:6">
      <c r="A153" t="s">
        <v>27</v>
      </c>
      <c r="B153">
        <v>100</v>
      </c>
      <c r="C153">
        <v>0.4</v>
      </c>
      <c r="D153">
        <v>42986.853589999999</v>
      </c>
      <c r="E153">
        <v>11.397779999999999</v>
      </c>
      <c r="F153">
        <v>3</v>
      </c>
    </row>
    <row r="154" spans="1:6">
      <c r="A154" t="s">
        <v>27</v>
      </c>
      <c r="B154">
        <v>100</v>
      </c>
      <c r="C154">
        <v>0.4</v>
      </c>
      <c r="D154">
        <v>42987.00359</v>
      </c>
      <c r="E154">
        <v>11.43242</v>
      </c>
      <c r="F154">
        <v>3</v>
      </c>
    </row>
    <row r="155" spans="1:6">
      <c r="A155" t="s">
        <v>27</v>
      </c>
      <c r="B155">
        <v>100</v>
      </c>
      <c r="C155">
        <v>0.4</v>
      </c>
      <c r="D155">
        <v>42986.731959999997</v>
      </c>
      <c r="E155">
        <v>10.97527</v>
      </c>
      <c r="F155">
        <v>3</v>
      </c>
    </row>
    <row r="156" spans="1:6">
      <c r="A156" t="s">
        <v>27</v>
      </c>
      <c r="B156">
        <v>100</v>
      </c>
      <c r="C156">
        <v>0.4</v>
      </c>
      <c r="D156">
        <v>42987.024039999997</v>
      </c>
      <c r="E156">
        <v>11.013299999999999</v>
      </c>
      <c r="F156">
        <v>3</v>
      </c>
    </row>
    <row r="157" spans="1:6">
      <c r="A157" t="s">
        <v>27</v>
      </c>
      <c r="B157">
        <v>100</v>
      </c>
      <c r="C157">
        <v>0.4</v>
      </c>
      <c r="D157">
        <v>42986.673049999998</v>
      </c>
      <c r="E157">
        <v>11.002470000000001</v>
      </c>
      <c r="F157">
        <v>3</v>
      </c>
    </row>
    <row r="158" spans="1:6">
      <c r="A158" t="s">
        <v>27</v>
      </c>
      <c r="B158">
        <v>100</v>
      </c>
      <c r="C158">
        <v>0.4</v>
      </c>
      <c r="D158">
        <v>42987.212480000002</v>
      </c>
      <c r="E158">
        <v>11.02952</v>
      </c>
      <c r="F158">
        <v>3</v>
      </c>
    </row>
    <row r="159" spans="1:6">
      <c r="A159" t="s">
        <v>27</v>
      </c>
      <c r="B159">
        <v>100</v>
      </c>
      <c r="C159">
        <v>0.4</v>
      </c>
      <c r="D159">
        <v>42986.713589999999</v>
      </c>
      <c r="E159">
        <v>11.009410000000001</v>
      </c>
      <c r="F159">
        <v>3</v>
      </c>
    </row>
    <row r="160" spans="1:6">
      <c r="A160" t="s">
        <v>27</v>
      </c>
      <c r="B160">
        <v>100</v>
      </c>
      <c r="C160">
        <v>0.4</v>
      </c>
      <c r="D160">
        <v>42986.854039999998</v>
      </c>
      <c r="E160">
        <v>11.000389999999999</v>
      </c>
      <c r="F160">
        <v>3</v>
      </c>
    </row>
    <row r="161" spans="1:6">
      <c r="A161" t="s">
        <v>27</v>
      </c>
      <c r="B161">
        <v>100</v>
      </c>
      <c r="C161">
        <v>0.7</v>
      </c>
      <c r="D161">
        <v>36148.721089999999</v>
      </c>
      <c r="E161">
        <v>21.80659</v>
      </c>
      <c r="F161">
        <v>9</v>
      </c>
    </row>
    <row r="162" spans="1:6">
      <c r="A162" t="s">
        <v>27</v>
      </c>
      <c r="B162">
        <v>100</v>
      </c>
      <c r="C162">
        <v>0.7</v>
      </c>
      <c r="D162">
        <v>35820.852250000004</v>
      </c>
      <c r="E162">
        <v>21.71001</v>
      </c>
      <c r="F162">
        <v>9</v>
      </c>
    </row>
    <row r="163" spans="1:6">
      <c r="A163" t="s">
        <v>27</v>
      </c>
      <c r="B163">
        <v>100</v>
      </c>
      <c r="C163">
        <v>0.7</v>
      </c>
      <c r="D163">
        <v>35906.991719999998</v>
      </c>
      <c r="E163">
        <v>21.763359999999999</v>
      </c>
      <c r="F163">
        <v>9</v>
      </c>
    </row>
    <row r="164" spans="1:6">
      <c r="A164" t="s">
        <v>27</v>
      </c>
      <c r="B164">
        <v>100</v>
      </c>
      <c r="C164">
        <v>0.7</v>
      </c>
      <c r="D164">
        <v>35768.45566</v>
      </c>
      <c r="E164">
        <v>21.675219999999999</v>
      </c>
      <c r="F164">
        <v>9</v>
      </c>
    </row>
    <row r="165" spans="1:6">
      <c r="A165" t="s">
        <v>27</v>
      </c>
      <c r="B165">
        <v>100</v>
      </c>
      <c r="C165">
        <v>0.7</v>
      </c>
      <c r="D165">
        <v>35776.395929999999</v>
      </c>
      <c r="E165">
        <v>21.829889999999999</v>
      </c>
      <c r="F165">
        <v>9</v>
      </c>
    </row>
    <row r="166" spans="1:6">
      <c r="A166" t="s">
        <v>27</v>
      </c>
      <c r="B166">
        <v>100</v>
      </c>
      <c r="C166">
        <v>0.7</v>
      </c>
      <c r="D166">
        <v>35977.192719999999</v>
      </c>
      <c r="E166">
        <v>21.747340000000001</v>
      </c>
      <c r="F166">
        <v>9</v>
      </c>
    </row>
    <row r="167" spans="1:6">
      <c r="A167" t="s">
        <v>27</v>
      </c>
      <c r="B167">
        <v>100</v>
      </c>
      <c r="C167">
        <v>0.7</v>
      </c>
      <c r="D167">
        <v>36022.531999999999</v>
      </c>
      <c r="E167">
        <v>21.794160000000002</v>
      </c>
      <c r="F167">
        <v>9</v>
      </c>
    </row>
    <row r="168" spans="1:6">
      <c r="A168" t="s">
        <v>27</v>
      </c>
      <c r="B168">
        <v>100</v>
      </c>
      <c r="C168">
        <v>0.7</v>
      </c>
      <c r="D168">
        <v>35737.675660000001</v>
      </c>
      <c r="E168">
        <v>21.789480000000001</v>
      </c>
      <c r="F168">
        <v>9</v>
      </c>
    </row>
    <row r="169" spans="1:6">
      <c r="A169" t="s">
        <v>27</v>
      </c>
      <c r="B169">
        <v>100</v>
      </c>
      <c r="C169">
        <v>0.7</v>
      </c>
      <c r="D169">
        <v>35829.429380000001</v>
      </c>
      <c r="E169">
        <v>21.770340000000001</v>
      </c>
      <c r="F169">
        <v>9</v>
      </c>
    </row>
    <row r="170" spans="1:6">
      <c r="A170" t="s">
        <v>27</v>
      </c>
      <c r="B170">
        <v>100</v>
      </c>
      <c r="C170">
        <v>0.7</v>
      </c>
      <c r="D170">
        <v>35998.108339999999</v>
      </c>
      <c r="E170">
        <v>21.746500000000001</v>
      </c>
      <c r="F170">
        <v>9</v>
      </c>
    </row>
    <row r="171" spans="1:6">
      <c r="A171" t="s">
        <v>27</v>
      </c>
      <c r="B171">
        <v>100</v>
      </c>
      <c r="C171">
        <v>1</v>
      </c>
      <c r="D171">
        <v>35656.623330000002</v>
      </c>
      <c r="E171">
        <v>35.611780000000003</v>
      </c>
      <c r="F171">
        <v>16</v>
      </c>
    </row>
    <row r="172" spans="1:6">
      <c r="A172" t="s">
        <v>27</v>
      </c>
      <c r="B172">
        <v>100</v>
      </c>
      <c r="C172">
        <v>1</v>
      </c>
      <c r="D172">
        <v>35668.674769999998</v>
      </c>
      <c r="E172">
        <v>36.076680000000003</v>
      </c>
      <c r="F172">
        <v>16</v>
      </c>
    </row>
    <row r="173" spans="1:6">
      <c r="A173" t="s">
        <v>27</v>
      </c>
      <c r="B173">
        <v>100</v>
      </c>
      <c r="C173">
        <v>1</v>
      </c>
      <c r="D173">
        <v>35667.526669999999</v>
      </c>
      <c r="E173">
        <v>36.097020000000001</v>
      </c>
      <c r="F173">
        <v>16</v>
      </c>
    </row>
    <row r="174" spans="1:6">
      <c r="A174" t="s">
        <v>27</v>
      </c>
      <c r="B174">
        <v>100</v>
      </c>
      <c r="C174">
        <v>1</v>
      </c>
      <c r="D174">
        <v>35669.224770000001</v>
      </c>
      <c r="E174">
        <v>33.96105</v>
      </c>
      <c r="F174">
        <v>15</v>
      </c>
    </row>
    <row r="175" spans="1:6">
      <c r="A175" t="s">
        <v>27</v>
      </c>
      <c r="B175">
        <v>100</v>
      </c>
      <c r="C175">
        <v>1</v>
      </c>
      <c r="D175">
        <v>35669.09143</v>
      </c>
      <c r="E175">
        <v>35.683590000000002</v>
      </c>
      <c r="F175">
        <v>16</v>
      </c>
    </row>
    <row r="176" spans="1:6">
      <c r="A176" t="s">
        <v>27</v>
      </c>
      <c r="B176">
        <v>100</v>
      </c>
      <c r="C176">
        <v>1</v>
      </c>
      <c r="D176">
        <v>35665.11333</v>
      </c>
      <c r="E176">
        <v>35.639360000000003</v>
      </c>
      <c r="F176">
        <v>16</v>
      </c>
    </row>
    <row r="177" spans="1:6">
      <c r="A177" t="s">
        <v>27</v>
      </c>
      <c r="B177">
        <v>100</v>
      </c>
      <c r="C177">
        <v>1</v>
      </c>
      <c r="D177">
        <v>35668.448470000003</v>
      </c>
      <c r="E177">
        <v>33.923160000000003</v>
      </c>
      <c r="F177">
        <v>15</v>
      </c>
    </row>
    <row r="178" spans="1:6">
      <c r="A178" t="s">
        <v>27</v>
      </c>
      <c r="B178">
        <v>100</v>
      </c>
      <c r="C178">
        <v>1</v>
      </c>
      <c r="D178">
        <v>35668.621429999999</v>
      </c>
      <c r="E178">
        <v>34.033479999999997</v>
      </c>
      <c r="F178">
        <v>15</v>
      </c>
    </row>
    <row r="179" spans="1:6">
      <c r="A179" t="s">
        <v>27</v>
      </c>
      <c r="B179">
        <v>100</v>
      </c>
      <c r="C179">
        <v>1</v>
      </c>
      <c r="D179">
        <v>35668.513030000002</v>
      </c>
      <c r="E179">
        <v>36.06232</v>
      </c>
      <c r="F179">
        <v>16</v>
      </c>
    </row>
    <row r="180" spans="1:6">
      <c r="A180" t="s">
        <v>27</v>
      </c>
      <c r="B180">
        <v>100</v>
      </c>
      <c r="C180">
        <v>1</v>
      </c>
      <c r="D180">
        <v>35656.280890000002</v>
      </c>
      <c r="E180">
        <v>35.976579999999998</v>
      </c>
      <c r="F180">
        <v>16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1.4117599999999999</v>
      </c>
      <c r="F181">
        <v>4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1.3911800000000001</v>
      </c>
      <c r="F182">
        <v>4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1.44899</v>
      </c>
      <c r="F183">
        <v>4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1.4450400000000001</v>
      </c>
      <c r="F184">
        <v>4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1.3913899999999999</v>
      </c>
      <c r="F185">
        <v>4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1.37599</v>
      </c>
      <c r="F186">
        <v>4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1.3963000000000001</v>
      </c>
      <c r="F187">
        <v>4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1.38933</v>
      </c>
      <c r="F188">
        <v>4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1.3894899999999999</v>
      </c>
      <c r="F189">
        <v>4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1.43228</v>
      </c>
      <c r="F190">
        <v>4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1.90158</v>
      </c>
      <c r="F191">
        <v>7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1.9069700000000001</v>
      </c>
      <c r="F192">
        <v>7</v>
      </c>
    </row>
    <row r="193" spans="1:6">
      <c r="A193" t="s">
        <v>1</v>
      </c>
      <c r="B193">
        <v>30</v>
      </c>
      <c r="C193">
        <v>0.7</v>
      </c>
      <c r="D193">
        <v>675.36989000000005</v>
      </c>
      <c r="E193">
        <v>1.9114500000000001</v>
      </c>
      <c r="F193">
        <v>7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1.93323</v>
      </c>
      <c r="F194">
        <v>7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1.9366699999999999</v>
      </c>
      <c r="F195">
        <v>7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1.9177900000000001</v>
      </c>
      <c r="F196">
        <v>7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1.92886</v>
      </c>
      <c r="F197">
        <v>7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1.93493</v>
      </c>
      <c r="F198">
        <v>7</v>
      </c>
    </row>
    <row r="199" spans="1:6">
      <c r="A199" t="s">
        <v>1</v>
      </c>
      <c r="B199">
        <v>30</v>
      </c>
      <c r="C199">
        <v>0.7</v>
      </c>
      <c r="D199">
        <v>675.36989000000005</v>
      </c>
      <c r="E199">
        <v>1.9120299999999999</v>
      </c>
      <c r="F199">
        <v>7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1.93862</v>
      </c>
      <c r="F200">
        <v>7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2.94739</v>
      </c>
      <c r="F201">
        <v>11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2.9858500000000001</v>
      </c>
      <c r="F202">
        <v>11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2.9187099999999999</v>
      </c>
      <c r="F203">
        <v>11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2.9267400000000001</v>
      </c>
      <c r="F204">
        <v>11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2.95512</v>
      </c>
      <c r="F205">
        <v>11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2.9836100000000001</v>
      </c>
      <c r="F206">
        <v>11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2.9710800000000002</v>
      </c>
      <c r="F207">
        <v>11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2.9681500000000001</v>
      </c>
      <c r="F208">
        <v>11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2.9546999999999999</v>
      </c>
      <c r="F209">
        <v>11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2.9393199999999999</v>
      </c>
      <c r="F210">
        <v>11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3.1048200000000001</v>
      </c>
      <c r="F211">
        <v>5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3.13747</v>
      </c>
      <c r="F212">
        <v>5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3.1109499999999999</v>
      </c>
      <c r="F213">
        <v>5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3.1329899999999999</v>
      </c>
      <c r="F214">
        <v>5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3.16099</v>
      </c>
      <c r="F215">
        <v>5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3.12791</v>
      </c>
      <c r="F216">
        <v>5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3.16174</v>
      </c>
      <c r="F217">
        <v>5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3.1393200000000001</v>
      </c>
      <c r="F218">
        <v>5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3.10988</v>
      </c>
      <c r="F219">
        <v>5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3.1242399999999999</v>
      </c>
      <c r="F220">
        <v>5</v>
      </c>
    </row>
    <row r="221" spans="1:6">
      <c r="A221" t="s">
        <v>1</v>
      </c>
      <c r="B221">
        <v>50</v>
      </c>
      <c r="C221">
        <v>0.7</v>
      </c>
      <c r="D221">
        <v>1006.7315</v>
      </c>
      <c r="E221">
        <v>4.9484899999999996</v>
      </c>
      <c r="F221">
        <v>8</v>
      </c>
    </row>
    <row r="222" spans="1:6">
      <c r="A222" t="s">
        <v>1</v>
      </c>
      <c r="B222">
        <v>50</v>
      </c>
      <c r="C222">
        <v>0.7</v>
      </c>
      <c r="D222">
        <v>1016.01168</v>
      </c>
      <c r="E222">
        <v>4.8313499999999996</v>
      </c>
      <c r="F222">
        <v>8</v>
      </c>
    </row>
    <row r="223" spans="1:6">
      <c r="A223" t="s">
        <v>1</v>
      </c>
      <c r="B223">
        <v>50</v>
      </c>
      <c r="C223">
        <v>0.7</v>
      </c>
      <c r="D223">
        <v>1010.15064</v>
      </c>
      <c r="E223">
        <v>4.8629100000000003</v>
      </c>
      <c r="F223">
        <v>8</v>
      </c>
    </row>
    <row r="224" spans="1:6">
      <c r="A224" t="s">
        <v>1</v>
      </c>
      <c r="B224">
        <v>50</v>
      </c>
      <c r="C224">
        <v>0.7</v>
      </c>
      <c r="D224">
        <v>1010.03239</v>
      </c>
      <c r="E224">
        <v>4.8619300000000001</v>
      </c>
      <c r="F224">
        <v>8</v>
      </c>
    </row>
    <row r="225" spans="1:6">
      <c r="A225" t="s">
        <v>1</v>
      </c>
      <c r="B225">
        <v>50</v>
      </c>
      <c r="C225">
        <v>0.7</v>
      </c>
      <c r="D225">
        <v>1015.59333</v>
      </c>
      <c r="E225">
        <v>4.8564800000000004</v>
      </c>
      <c r="F225">
        <v>8</v>
      </c>
    </row>
    <row r="226" spans="1:6">
      <c r="A226" t="s">
        <v>1</v>
      </c>
      <c r="B226">
        <v>50</v>
      </c>
      <c r="C226">
        <v>0.7</v>
      </c>
      <c r="D226">
        <v>1005.6776</v>
      </c>
      <c r="E226">
        <v>4.8236800000000004</v>
      </c>
      <c r="F226">
        <v>8</v>
      </c>
    </row>
    <row r="227" spans="1:6">
      <c r="A227" t="s">
        <v>1</v>
      </c>
      <c r="B227">
        <v>50</v>
      </c>
      <c r="C227">
        <v>0.7</v>
      </c>
      <c r="D227">
        <v>1006.05731</v>
      </c>
      <c r="E227">
        <v>4.8388499999999999</v>
      </c>
      <c r="F227">
        <v>8</v>
      </c>
    </row>
    <row r="228" spans="1:6">
      <c r="A228" t="s">
        <v>1</v>
      </c>
      <c r="B228">
        <v>50</v>
      </c>
      <c r="C228">
        <v>0.7</v>
      </c>
      <c r="D228">
        <v>1006.2373</v>
      </c>
      <c r="E228">
        <v>4.8525700000000001</v>
      </c>
      <c r="F228">
        <v>8</v>
      </c>
    </row>
    <row r="229" spans="1:6">
      <c r="A229" t="s">
        <v>1</v>
      </c>
      <c r="B229">
        <v>50</v>
      </c>
      <c r="C229">
        <v>0.7</v>
      </c>
      <c r="D229">
        <v>1007.92002</v>
      </c>
      <c r="E229">
        <v>4.8237800000000002</v>
      </c>
      <c r="F229">
        <v>8</v>
      </c>
    </row>
    <row r="230" spans="1:6">
      <c r="A230" t="s">
        <v>1</v>
      </c>
      <c r="B230">
        <v>50</v>
      </c>
      <c r="C230">
        <v>0.7</v>
      </c>
      <c r="D230">
        <v>1008.05884</v>
      </c>
      <c r="E230">
        <v>4.8764700000000003</v>
      </c>
      <c r="F230">
        <v>8</v>
      </c>
    </row>
    <row r="231" spans="1:6">
      <c r="A231" t="s">
        <v>1</v>
      </c>
      <c r="B231">
        <v>50</v>
      </c>
      <c r="C231">
        <v>1</v>
      </c>
      <c r="D231">
        <v>1001.7782999999999</v>
      </c>
      <c r="E231">
        <v>6.5954600000000001</v>
      </c>
      <c r="F231">
        <v>11</v>
      </c>
    </row>
    <row r="232" spans="1:6">
      <c r="A232" t="s">
        <v>1</v>
      </c>
      <c r="B232">
        <v>50</v>
      </c>
      <c r="C232">
        <v>1</v>
      </c>
      <c r="D232">
        <v>1004.85606</v>
      </c>
      <c r="E232">
        <v>6.5544099999999998</v>
      </c>
      <c r="F232">
        <v>11</v>
      </c>
    </row>
    <row r="233" spans="1:6">
      <c r="A233" t="s">
        <v>1</v>
      </c>
      <c r="B233">
        <v>50</v>
      </c>
      <c r="C233">
        <v>1</v>
      </c>
      <c r="D233">
        <v>998.23961999999995</v>
      </c>
      <c r="E233">
        <v>6.5830599999999997</v>
      </c>
      <c r="F233">
        <v>11</v>
      </c>
    </row>
    <row r="234" spans="1:6">
      <c r="A234" t="s">
        <v>1</v>
      </c>
      <c r="B234">
        <v>50</v>
      </c>
      <c r="C234">
        <v>1</v>
      </c>
      <c r="D234">
        <v>998.42695000000003</v>
      </c>
      <c r="E234">
        <v>6.6058199999999996</v>
      </c>
      <c r="F234">
        <v>11</v>
      </c>
    </row>
    <row r="235" spans="1:6">
      <c r="A235" t="s">
        <v>1</v>
      </c>
      <c r="B235">
        <v>50</v>
      </c>
      <c r="C235">
        <v>1</v>
      </c>
      <c r="D235">
        <v>1007.77961</v>
      </c>
      <c r="E235">
        <v>6.5482399999999998</v>
      </c>
      <c r="F235">
        <v>11</v>
      </c>
    </row>
    <row r="236" spans="1:6">
      <c r="A236" t="s">
        <v>1</v>
      </c>
      <c r="B236">
        <v>50</v>
      </c>
      <c r="C236">
        <v>1</v>
      </c>
      <c r="D236">
        <v>1006.8344499999999</v>
      </c>
      <c r="E236">
        <v>6.5642500000000004</v>
      </c>
      <c r="F236">
        <v>11</v>
      </c>
    </row>
    <row r="237" spans="1:6">
      <c r="A237" t="s">
        <v>1</v>
      </c>
      <c r="B237">
        <v>50</v>
      </c>
      <c r="C237">
        <v>1</v>
      </c>
      <c r="D237">
        <v>995.70993999999996</v>
      </c>
      <c r="E237">
        <v>6.58474</v>
      </c>
      <c r="F237">
        <v>11</v>
      </c>
    </row>
    <row r="238" spans="1:6">
      <c r="A238" t="s">
        <v>1</v>
      </c>
      <c r="B238">
        <v>50</v>
      </c>
      <c r="C238">
        <v>1</v>
      </c>
      <c r="D238">
        <v>996.71983999999998</v>
      </c>
      <c r="E238">
        <v>6.53261</v>
      </c>
      <c r="F238">
        <v>11</v>
      </c>
    </row>
    <row r="239" spans="1:6">
      <c r="A239" t="s">
        <v>1</v>
      </c>
      <c r="B239">
        <v>50</v>
      </c>
      <c r="C239">
        <v>1</v>
      </c>
      <c r="D239">
        <v>1003.00904</v>
      </c>
      <c r="E239">
        <v>6.5441200000000004</v>
      </c>
      <c r="F239">
        <v>11</v>
      </c>
    </row>
    <row r="240" spans="1:6">
      <c r="A240" t="s">
        <v>1</v>
      </c>
      <c r="B240">
        <v>50</v>
      </c>
      <c r="C240">
        <v>1</v>
      </c>
      <c r="D240">
        <v>996.09339999999997</v>
      </c>
      <c r="E240">
        <v>6.5478100000000001</v>
      </c>
      <c r="F240">
        <v>11</v>
      </c>
    </row>
    <row r="241" spans="1:6">
      <c r="A241" t="s">
        <v>1</v>
      </c>
      <c r="B241">
        <v>100</v>
      </c>
      <c r="C241">
        <v>0.4</v>
      </c>
      <c r="D241">
        <v>1816.0222200000001</v>
      </c>
      <c r="E241">
        <v>10.93595</v>
      </c>
      <c r="F241">
        <v>5</v>
      </c>
    </row>
    <row r="242" spans="1:6">
      <c r="A242" t="s">
        <v>1</v>
      </c>
      <c r="B242">
        <v>100</v>
      </c>
      <c r="C242">
        <v>0.4</v>
      </c>
      <c r="D242">
        <v>1837.13356</v>
      </c>
      <c r="E242">
        <v>11.01234</v>
      </c>
      <c r="F242">
        <v>5</v>
      </c>
    </row>
    <row r="243" spans="1:6">
      <c r="A243" t="s">
        <v>1</v>
      </c>
      <c r="B243">
        <v>100</v>
      </c>
      <c r="C243">
        <v>0.4</v>
      </c>
      <c r="D243">
        <v>1824.0823</v>
      </c>
      <c r="E243">
        <v>11.08292</v>
      </c>
      <c r="F243">
        <v>5</v>
      </c>
    </row>
    <row r="244" spans="1:6">
      <c r="A244" t="s">
        <v>1</v>
      </c>
      <c r="B244">
        <v>100</v>
      </c>
      <c r="C244">
        <v>0.4</v>
      </c>
      <c r="D244">
        <v>1819.54998</v>
      </c>
      <c r="E244">
        <v>10.973050000000001</v>
      </c>
      <c r="F244">
        <v>5</v>
      </c>
    </row>
    <row r="245" spans="1:6">
      <c r="A245" t="s">
        <v>1</v>
      </c>
      <c r="B245">
        <v>100</v>
      </c>
      <c r="C245">
        <v>0.4</v>
      </c>
      <c r="D245">
        <v>1834.02962</v>
      </c>
      <c r="E245">
        <v>11.06794</v>
      </c>
      <c r="F245">
        <v>5</v>
      </c>
    </row>
    <row r="246" spans="1:6">
      <c r="A246" t="s">
        <v>1</v>
      </c>
      <c r="B246">
        <v>100</v>
      </c>
      <c r="C246">
        <v>0.4</v>
      </c>
      <c r="D246">
        <v>1827.88391</v>
      </c>
      <c r="E246">
        <v>11.0481</v>
      </c>
      <c r="F246">
        <v>5</v>
      </c>
    </row>
    <row r="247" spans="1:6">
      <c r="A247" t="s">
        <v>1</v>
      </c>
      <c r="B247">
        <v>100</v>
      </c>
      <c r="C247">
        <v>0.4</v>
      </c>
      <c r="D247">
        <v>1818.5435299999999</v>
      </c>
      <c r="E247">
        <v>11.004239999999999</v>
      </c>
      <c r="F247">
        <v>5</v>
      </c>
    </row>
    <row r="248" spans="1:6">
      <c r="A248" t="s">
        <v>1</v>
      </c>
      <c r="B248">
        <v>100</v>
      </c>
      <c r="C248">
        <v>0.4</v>
      </c>
      <c r="D248">
        <v>1820.73216</v>
      </c>
      <c r="E248">
        <v>10.960190000000001</v>
      </c>
      <c r="F248">
        <v>5</v>
      </c>
    </row>
    <row r="249" spans="1:6">
      <c r="A249" t="s">
        <v>1</v>
      </c>
      <c r="B249">
        <v>100</v>
      </c>
      <c r="C249">
        <v>0.4</v>
      </c>
      <c r="D249">
        <v>1818.7131300000001</v>
      </c>
      <c r="E249">
        <v>11.04158</v>
      </c>
      <c r="F249">
        <v>5</v>
      </c>
    </row>
    <row r="250" spans="1:6">
      <c r="A250" t="s">
        <v>1</v>
      </c>
      <c r="B250">
        <v>100</v>
      </c>
      <c r="C250">
        <v>0.4</v>
      </c>
      <c r="D250">
        <v>1821.5032100000001</v>
      </c>
      <c r="E250">
        <v>10.944330000000001</v>
      </c>
      <c r="F250">
        <v>5</v>
      </c>
    </row>
    <row r="251" spans="1:6">
      <c r="A251" t="s">
        <v>1</v>
      </c>
      <c r="B251">
        <v>100</v>
      </c>
      <c r="C251">
        <v>0.7</v>
      </c>
      <c r="D251">
        <v>1770.0819100000001</v>
      </c>
      <c r="E251">
        <v>15.288399999999999</v>
      </c>
      <c r="F251">
        <v>7</v>
      </c>
    </row>
    <row r="252" spans="1:6">
      <c r="A252" t="s">
        <v>1</v>
      </c>
      <c r="B252">
        <v>100</v>
      </c>
      <c r="C252">
        <v>0.7</v>
      </c>
      <c r="D252">
        <v>1763.3012799999999</v>
      </c>
      <c r="E252">
        <v>15.288600000000001</v>
      </c>
      <c r="F252">
        <v>7</v>
      </c>
    </row>
    <row r="253" spans="1:6">
      <c r="A253" t="s">
        <v>1</v>
      </c>
      <c r="B253">
        <v>100</v>
      </c>
      <c r="C253">
        <v>0.7</v>
      </c>
      <c r="D253">
        <v>1771.6888200000001</v>
      </c>
      <c r="E253">
        <v>15.09789</v>
      </c>
      <c r="F253">
        <v>7</v>
      </c>
    </row>
    <row r="254" spans="1:6">
      <c r="A254" t="s">
        <v>1</v>
      </c>
      <c r="B254">
        <v>100</v>
      </c>
      <c r="C254">
        <v>0.7</v>
      </c>
      <c r="D254">
        <v>1772.18667</v>
      </c>
      <c r="E254">
        <v>15.354900000000001</v>
      </c>
      <c r="F254">
        <v>7</v>
      </c>
    </row>
    <row r="255" spans="1:6">
      <c r="A255" t="s">
        <v>1</v>
      </c>
      <c r="B255">
        <v>100</v>
      </c>
      <c r="C255">
        <v>0.7</v>
      </c>
      <c r="D255">
        <v>1763.52</v>
      </c>
      <c r="E255">
        <v>15.211370000000001</v>
      </c>
      <c r="F255">
        <v>7</v>
      </c>
    </row>
    <row r="256" spans="1:6">
      <c r="A256" t="s">
        <v>1</v>
      </c>
      <c r="B256">
        <v>100</v>
      </c>
      <c r="C256">
        <v>0.7</v>
      </c>
      <c r="D256">
        <v>1763.44667</v>
      </c>
      <c r="E256">
        <v>15.09094</v>
      </c>
      <c r="F256">
        <v>7</v>
      </c>
    </row>
    <row r="257" spans="1:6">
      <c r="A257" t="s">
        <v>1</v>
      </c>
      <c r="B257">
        <v>100</v>
      </c>
      <c r="C257">
        <v>0.7</v>
      </c>
      <c r="D257">
        <v>1768.9082100000001</v>
      </c>
      <c r="E257">
        <v>15.10336</v>
      </c>
      <c r="F257">
        <v>7</v>
      </c>
    </row>
    <row r="258" spans="1:6">
      <c r="A258" t="s">
        <v>1</v>
      </c>
      <c r="B258">
        <v>100</v>
      </c>
      <c r="C258">
        <v>0.7</v>
      </c>
      <c r="D258">
        <v>1771.20391</v>
      </c>
      <c r="E258">
        <v>15.278359999999999</v>
      </c>
      <c r="F258">
        <v>7</v>
      </c>
    </row>
    <row r="259" spans="1:6">
      <c r="A259" t="s">
        <v>1</v>
      </c>
      <c r="B259">
        <v>100</v>
      </c>
      <c r="C259">
        <v>0.7</v>
      </c>
      <c r="D259">
        <v>1762.8766700000001</v>
      </c>
      <c r="E259">
        <v>15.199809999999999</v>
      </c>
      <c r="F259">
        <v>7</v>
      </c>
    </row>
    <row r="260" spans="1:6">
      <c r="A260" t="s">
        <v>1</v>
      </c>
      <c r="B260">
        <v>100</v>
      </c>
      <c r="C260">
        <v>0.7</v>
      </c>
      <c r="D260">
        <v>1775.1662799999999</v>
      </c>
      <c r="E260">
        <v>15.10126</v>
      </c>
      <c r="F260">
        <v>7</v>
      </c>
    </row>
    <row r="261" spans="1:6">
      <c r="A261" t="s">
        <v>1</v>
      </c>
      <c r="B261">
        <v>100</v>
      </c>
      <c r="C261">
        <v>1</v>
      </c>
      <c r="D261">
        <v>1771.4038499999999</v>
      </c>
      <c r="E261">
        <v>21.13007</v>
      </c>
      <c r="F261">
        <v>10</v>
      </c>
    </row>
    <row r="262" spans="1:6">
      <c r="A262" t="s">
        <v>1</v>
      </c>
      <c r="B262">
        <v>100</v>
      </c>
      <c r="C262">
        <v>1</v>
      </c>
      <c r="D262">
        <v>1764.16094</v>
      </c>
      <c r="E262">
        <v>21.014669999999999</v>
      </c>
      <c r="F262">
        <v>10</v>
      </c>
    </row>
    <row r="263" spans="1:6">
      <c r="A263" t="s">
        <v>1</v>
      </c>
      <c r="B263">
        <v>100</v>
      </c>
      <c r="C263">
        <v>1</v>
      </c>
      <c r="D263">
        <v>1764.7728199999999</v>
      </c>
      <c r="E263">
        <v>21.107939999999999</v>
      </c>
      <c r="F263">
        <v>10</v>
      </c>
    </row>
    <row r="264" spans="1:6">
      <c r="A264" t="s">
        <v>1</v>
      </c>
      <c r="B264">
        <v>100</v>
      </c>
      <c r="C264">
        <v>1</v>
      </c>
      <c r="D264">
        <v>1772.54152</v>
      </c>
      <c r="E264">
        <v>21.08062</v>
      </c>
      <c r="F264">
        <v>10</v>
      </c>
    </row>
    <row r="265" spans="1:6">
      <c r="A265" t="s">
        <v>1</v>
      </c>
      <c r="B265">
        <v>100</v>
      </c>
      <c r="C265">
        <v>1</v>
      </c>
      <c r="D265">
        <v>1762.2452000000001</v>
      </c>
      <c r="E265">
        <v>20.940850000000001</v>
      </c>
      <c r="F265">
        <v>10</v>
      </c>
    </row>
    <row r="266" spans="1:6">
      <c r="A266" t="s">
        <v>1</v>
      </c>
      <c r="B266">
        <v>100</v>
      </c>
      <c r="C266">
        <v>1</v>
      </c>
      <c r="D266">
        <v>1764.37</v>
      </c>
      <c r="E266">
        <v>21.155660000000001</v>
      </c>
      <c r="F266">
        <v>10</v>
      </c>
    </row>
    <row r="267" spans="1:6">
      <c r="A267" t="s">
        <v>1</v>
      </c>
      <c r="B267">
        <v>100</v>
      </c>
      <c r="C267">
        <v>1</v>
      </c>
      <c r="D267">
        <v>1759.6560199999999</v>
      </c>
      <c r="E267">
        <v>20.933319999999998</v>
      </c>
      <c r="F267">
        <v>10</v>
      </c>
    </row>
    <row r="268" spans="1:6">
      <c r="A268" t="s">
        <v>1</v>
      </c>
      <c r="B268">
        <v>100</v>
      </c>
      <c r="C268">
        <v>1</v>
      </c>
      <c r="D268">
        <v>1761.0849599999999</v>
      </c>
      <c r="E268">
        <v>21.142779999999998</v>
      </c>
      <c r="F268">
        <v>10</v>
      </c>
    </row>
    <row r="269" spans="1:6">
      <c r="A269" t="s">
        <v>1</v>
      </c>
      <c r="B269">
        <v>100</v>
      </c>
      <c r="C269">
        <v>1</v>
      </c>
      <c r="D269">
        <v>1756.3333299999999</v>
      </c>
      <c r="E269">
        <v>21.039370000000002</v>
      </c>
      <c r="F269">
        <v>10</v>
      </c>
    </row>
    <row r="270" spans="1:6">
      <c r="A270" t="s">
        <v>1</v>
      </c>
      <c r="B270">
        <v>100</v>
      </c>
      <c r="C270">
        <v>1</v>
      </c>
      <c r="D270">
        <v>1765.46333</v>
      </c>
      <c r="E270">
        <v>21.22626</v>
      </c>
      <c r="F270">
        <v>10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1.12961</v>
      </c>
      <c r="F271">
        <v>4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1.1345499999999999</v>
      </c>
      <c r="F272">
        <v>4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1.12669</v>
      </c>
      <c r="F273">
        <v>4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1.1323300000000001</v>
      </c>
      <c r="F274">
        <v>4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1.1410899999999999</v>
      </c>
      <c r="F275">
        <v>4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1.1330800000000001</v>
      </c>
      <c r="F276">
        <v>4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1.14198</v>
      </c>
      <c r="F277">
        <v>4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0.95501999999999998</v>
      </c>
      <c r="F278">
        <v>3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1.1325000000000001</v>
      </c>
      <c r="F279">
        <v>4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1.1387799999999999</v>
      </c>
      <c r="F280">
        <v>4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1.60399</v>
      </c>
      <c r="F281">
        <v>7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1.62825</v>
      </c>
      <c r="F282">
        <v>7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1.63398</v>
      </c>
      <c r="F283">
        <v>7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1.63079</v>
      </c>
      <c r="F284">
        <v>7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1.59589</v>
      </c>
      <c r="F285">
        <v>7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1.5958399999999999</v>
      </c>
      <c r="F286">
        <v>7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1.6136600000000001</v>
      </c>
      <c r="F287">
        <v>7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1.64358</v>
      </c>
      <c r="F288">
        <v>7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1.6037699999999999</v>
      </c>
      <c r="F289">
        <v>7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1.6068499999999999</v>
      </c>
      <c r="F290">
        <v>7</v>
      </c>
    </row>
    <row r="291" spans="1:6">
      <c r="A291" t="s">
        <v>0</v>
      </c>
      <c r="B291">
        <v>25</v>
      </c>
      <c r="C291">
        <v>1</v>
      </c>
      <c r="D291">
        <v>28.546240000000001</v>
      </c>
      <c r="E291">
        <v>2.2821899999999999</v>
      </c>
      <c r="F291">
        <v>10</v>
      </c>
    </row>
    <row r="292" spans="1:6">
      <c r="A292" t="s">
        <v>0</v>
      </c>
      <c r="B292">
        <v>25</v>
      </c>
      <c r="C292">
        <v>1</v>
      </c>
      <c r="D292">
        <v>28.504100000000001</v>
      </c>
      <c r="E292">
        <v>2.2864599999999999</v>
      </c>
      <c r="F292">
        <v>10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2.2839299999999998</v>
      </c>
      <c r="F293">
        <v>10</v>
      </c>
    </row>
    <row r="294" spans="1:6">
      <c r="A294" t="s">
        <v>0</v>
      </c>
      <c r="B294">
        <v>25</v>
      </c>
      <c r="C294">
        <v>1</v>
      </c>
      <c r="D294">
        <v>28.514099999999999</v>
      </c>
      <c r="E294">
        <v>2.26017</v>
      </c>
      <c r="F294">
        <v>10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2.25623</v>
      </c>
      <c r="F295">
        <v>10</v>
      </c>
    </row>
    <row r="296" spans="1:6">
      <c r="A296" t="s">
        <v>0</v>
      </c>
      <c r="B296">
        <v>25</v>
      </c>
      <c r="C296">
        <v>1</v>
      </c>
      <c r="D296">
        <v>28.514099999999999</v>
      </c>
      <c r="E296">
        <v>2.2622399999999998</v>
      </c>
      <c r="F296">
        <v>10</v>
      </c>
    </row>
    <row r="297" spans="1:6">
      <c r="A297" t="s">
        <v>0</v>
      </c>
      <c r="B297">
        <v>25</v>
      </c>
      <c r="C297">
        <v>1</v>
      </c>
      <c r="D297">
        <v>28.514099999999999</v>
      </c>
      <c r="E297">
        <v>2.2664</v>
      </c>
      <c r="F297">
        <v>10</v>
      </c>
    </row>
    <row r="298" spans="1:6">
      <c r="A298" t="s">
        <v>0</v>
      </c>
      <c r="B298">
        <v>25</v>
      </c>
      <c r="C298">
        <v>1</v>
      </c>
      <c r="D298">
        <v>28.504100000000001</v>
      </c>
      <c r="E298">
        <v>2.2625700000000002</v>
      </c>
      <c r="F298">
        <v>10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2.2943099999999998</v>
      </c>
      <c r="F299">
        <v>10</v>
      </c>
    </row>
    <row r="300" spans="1:6">
      <c r="A300" t="s">
        <v>0</v>
      </c>
      <c r="B300">
        <v>25</v>
      </c>
      <c r="C300">
        <v>1</v>
      </c>
      <c r="D300">
        <v>28.504100000000001</v>
      </c>
      <c r="E300">
        <v>2.2623899999999999</v>
      </c>
      <c r="F300">
        <v>10</v>
      </c>
    </row>
    <row r="301" spans="1:6">
      <c r="A301" t="s">
        <v>0</v>
      </c>
      <c r="B301">
        <v>50</v>
      </c>
      <c r="C301">
        <v>0.4</v>
      </c>
      <c r="D301">
        <v>56.511339999999997</v>
      </c>
      <c r="E301">
        <v>3.46983</v>
      </c>
      <c r="F301">
        <v>5</v>
      </c>
    </row>
    <row r="302" spans="1:6">
      <c r="A302" t="s">
        <v>0</v>
      </c>
      <c r="B302">
        <v>50</v>
      </c>
      <c r="C302">
        <v>0.4</v>
      </c>
      <c r="D302">
        <v>56.821339999999999</v>
      </c>
      <c r="E302">
        <v>3.4929700000000001</v>
      </c>
      <c r="F302">
        <v>5</v>
      </c>
    </row>
    <row r="303" spans="1:6">
      <c r="A303" t="s">
        <v>0</v>
      </c>
      <c r="B303">
        <v>50</v>
      </c>
      <c r="C303">
        <v>0.4</v>
      </c>
      <c r="D303">
        <v>56.511339999999997</v>
      </c>
      <c r="E303">
        <v>3.48786</v>
      </c>
      <c r="F303">
        <v>5</v>
      </c>
    </row>
    <row r="304" spans="1:6">
      <c r="A304" t="s">
        <v>0</v>
      </c>
      <c r="B304">
        <v>50</v>
      </c>
      <c r="C304">
        <v>0.4</v>
      </c>
      <c r="D304">
        <v>56.881340000000002</v>
      </c>
      <c r="E304">
        <v>3.5158499999999999</v>
      </c>
      <c r="F304">
        <v>5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3.47838</v>
      </c>
      <c r="F305">
        <v>5</v>
      </c>
    </row>
    <row r="306" spans="1:6">
      <c r="A306" t="s">
        <v>0</v>
      </c>
      <c r="B306">
        <v>50</v>
      </c>
      <c r="C306">
        <v>0.4</v>
      </c>
      <c r="D306">
        <v>56.669629999999998</v>
      </c>
      <c r="E306">
        <v>3.42909</v>
      </c>
      <c r="F306">
        <v>5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3.4586000000000001</v>
      </c>
      <c r="F307">
        <v>5</v>
      </c>
    </row>
    <row r="308" spans="1:6">
      <c r="A308" t="s">
        <v>0</v>
      </c>
      <c r="B308">
        <v>50</v>
      </c>
      <c r="C308">
        <v>0.4</v>
      </c>
      <c r="D308">
        <v>56.512509999999999</v>
      </c>
      <c r="E308">
        <v>3.4675699999999998</v>
      </c>
      <c r="F308">
        <v>5</v>
      </c>
    </row>
    <row r="309" spans="1:6">
      <c r="A309" t="s">
        <v>0</v>
      </c>
      <c r="B309">
        <v>50</v>
      </c>
      <c r="C309">
        <v>0.4</v>
      </c>
      <c r="D309">
        <v>56.511339999999997</v>
      </c>
      <c r="E309">
        <v>3.4676</v>
      </c>
      <c r="F309">
        <v>5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3.49207</v>
      </c>
      <c r="F310">
        <v>5</v>
      </c>
    </row>
    <row r="311" spans="1:6">
      <c r="A311" t="s">
        <v>0</v>
      </c>
      <c r="B311">
        <v>50</v>
      </c>
      <c r="C311">
        <v>0.7</v>
      </c>
      <c r="D311">
        <v>53.354979999999998</v>
      </c>
      <c r="E311">
        <v>6.6716199999999999</v>
      </c>
      <c r="F311">
        <v>11</v>
      </c>
    </row>
    <row r="312" spans="1:6">
      <c r="A312" t="s">
        <v>0</v>
      </c>
      <c r="B312">
        <v>50</v>
      </c>
      <c r="C312">
        <v>0.7</v>
      </c>
      <c r="D312">
        <v>53.504980000000003</v>
      </c>
      <c r="E312">
        <v>6.7359799999999996</v>
      </c>
      <c r="F312">
        <v>11</v>
      </c>
    </row>
    <row r="313" spans="1:6">
      <c r="A313" t="s">
        <v>0</v>
      </c>
      <c r="B313">
        <v>50</v>
      </c>
      <c r="C313">
        <v>0.7</v>
      </c>
      <c r="D313">
        <v>53.444980000000001</v>
      </c>
      <c r="E313">
        <v>6.8106799999999996</v>
      </c>
      <c r="F313">
        <v>11</v>
      </c>
    </row>
    <row r="314" spans="1:6">
      <c r="A314" t="s">
        <v>0</v>
      </c>
      <c r="B314">
        <v>50</v>
      </c>
      <c r="C314">
        <v>0.7</v>
      </c>
      <c r="D314">
        <v>54.295580000000001</v>
      </c>
      <c r="E314">
        <v>6.7749699999999997</v>
      </c>
      <c r="F314">
        <v>11</v>
      </c>
    </row>
    <row r="315" spans="1:6">
      <c r="A315" t="s">
        <v>0</v>
      </c>
      <c r="B315">
        <v>50</v>
      </c>
      <c r="C315">
        <v>0.7</v>
      </c>
      <c r="D315">
        <v>53.444980000000001</v>
      </c>
      <c r="E315">
        <v>6.7453099999999999</v>
      </c>
      <c r="F315">
        <v>11</v>
      </c>
    </row>
    <row r="316" spans="1:6">
      <c r="A316" t="s">
        <v>0</v>
      </c>
      <c r="B316">
        <v>50</v>
      </c>
      <c r="C316">
        <v>0.7</v>
      </c>
      <c r="D316">
        <v>53.314979999999998</v>
      </c>
      <c r="E316">
        <v>6.6499199999999998</v>
      </c>
      <c r="F316">
        <v>11</v>
      </c>
    </row>
    <row r="317" spans="1:6">
      <c r="A317" t="s">
        <v>0</v>
      </c>
      <c r="B317">
        <v>50</v>
      </c>
      <c r="C317">
        <v>0.7</v>
      </c>
      <c r="D317">
        <v>53.894979999999997</v>
      </c>
      <c r="E317">
        <v>6.7069400000000003</v>
      </c>
      <c r="F317">
        <v>11</v>
      </c>
    </row>
    <row r="318" spans="1:6">
      <c r="A318" t="s">
        <v>0</v>
      </c>
      <c r="B318">
        <v>50</v>
      </c>
      <c r="C318">
        <v>0.7</v>
      </c>
      <c r="D318">
        <v>53.55498</v>
      </c>
      <c r="E318">
        <v>6.6842100000000002</v>
      </c>
      <c r="F318">
        <v>11</v>
      </c>
    </row>
    <row r="319" spans="1:6">
      <c r="A319" t="s">
        <v>0</v>
      </c>
      <c r="B319">
        <v>50</v>
      </c>
      <c r="C319">
        <v>0.7</v>
      </c>
      <c r="D319">
        <v>53.404980000000002</v>
      </c>
      <c r="E319">
        <v>6.7131600000000002</v>
      </c>
      <c r="F319">
        <v>11</v>
      </c>
    </row>
    <row r="320" spans="1:6">
      <c r="A320" t="s">
        <v>0</v>
      </c>
      <c r="B320">
        <v>50</v>
      </c>
      <c r="C320">
        <v>0.7</v>
      </c>
      <c r="D320">
        <v>54.516190000000002</v>
      </c>
      <c r="E320">
        <v>6.6986600000000003</v>
      </c>
      <c r="F320">
        <v>11</v>
      </c>
    </row>
    <row r="321" spans="1:6">
      <c r="A321" t="s">
        <v>0</v>
      </c>
      <c r="B321">
        <v>50</v>
      </c>
      <c r="C321">
        <v>1</v>
      </c>
      <c r="D321">
        <v>53.327489999999997</v>
      </c>
      <c r="E321">
        <v>9.8010199999999994</v>
      </c>
      <c r="F321">
        <v>16</v>
      </c>
    </row>
    <row r="322" spans="1:6">
      <c r="A322" t="s">
        <v>0</v>
      </c>
      <c r="B322">
        <v>50</v>
      </c>
      <c r="C322">
        <v>1</v>
      </c>
      <c r="D322">
        <v>53.357489999999999</v>
      </c>
      <c r="E322">
        <v>9.7151999999999994</v>
      </c>
      <c r="F322">
        <v>16</v>
      </c>
    </row>
    <row r="323" spans="1:6">
      <c r="A323" t="s">
        <v>0</v>
      </c>
      <c r="B323">
        <v>50</v>
      </c>
      <c r="C323">
        <v>1</v>
      </c>
      <c r="D323">
        <v>53.407490000000003</v>
      </c>
      <c r="E323">
        <v>9.7971000000000004</v>
      </c>
      <c r="F323">
        <v>16</v>
      </c>
    </row>
    <row r="324" spans="1:6">
      <c r="A324" t="s">
        <v>0</v>
      </c>
      <c r="B324">
        <v>50</v>
      </c>
      <c r="C324">
        <v>1</v>
      </c>
      <c r="D324">
        <v>53.52749</v>
      </c>
      <c r="E324">
        <v>9.7126900000000003</v>
      </c>
      <c r="F324">
        <v>16</v>
      </c>
    </row>
    <row r="325" spans="1:6">
      <c r="A325" t="s">
        <v>0</v>
      </c>
      <c r="B325">
        <v>50</v>
      </c>
      <c r="C325">
        <v>1</v>
      </c>
      <c r="D325">
        <v>53.491990000000001</v>
      </c>
      <c r="E325">
        <v>9.5541699999999992</v>
      </c>
      <c r="F325">
        <v>16</v>
      </c>
    </row>
    <row r="326" spans="1:6">
      <c r="A326" t="s">
        <v>0</v>
      </c>
      <c r="B326">
        <v>50</v>
      </c>
      <c r="C326">
        <v>1</v>
      </c>
      <c r="D326">
        <v>53.52749</v>
      </c>
      <c r="E326">
        <v>9.7506000000000004</v>
      </c>
      <c r="F326">
        <v>16</v>
      </c>
    </row>
    <row r="327" spans="1:6">
      <c r="A327" t="s">
        <v>0</v>
      </c>
      <c r="B327">
        <v>50</v>
      </c>
      <c r="C327">
        <v>1</v>
      </c>
      <c r="D327">
        <v>53.38749</v>
      </c>
      <c r="E327">
        <v>9.7791300000000003</v>
      </c>
      <c r="F327">
        <v>16</v>
      </c>
    </row>
    <row r="328" spans="1:6">
      <c r="A328" t="s">
        <v>0</v>
      </c>
      <c r="B328">
        <v>50</v>
      </c>
      <c r="C328">
        <v>1</v>
      </c>
      <c r="D328">
        <v>53.38749</v>
      </c>
      <c r="E328">
        <v>9.7789800000000007</v>
      </c>
      <c r="F328">
        <v>16</v>
      </c>
    </row>
    <row r="329" spans="1:6">
      <c r="A329" t="s">
        <v>0</v>
      </c>
      <c r="B329">
        <v>50</v>
      </c>
      <c r="C329">
        <v>1</v>
      </c>
      <c r="D329">
        <v>53.247489999999999</v>
      </c>
      <c r="E329">
        <v>9.7716899999999995</v>
      </c>
      <c r="F329">
        <v>16</v>
      </c>
    </row>
    <row r="330" spans="1:6">
      <c r="A330" t="s">
        <v>0</v>
      </c>
      <c r="B330">
        <v>50</v>
      </c>
      <c r="C330">
        <v>1</v>
      </c>
      <c r="D330">
        <v>53.417490000000001</v>
      </c>
      <c r="E330">
        <v>9.5230300000000003</v>
      </c>
      <c r="F330">
        <v>16</v>
      </c>
    </row>
    <row r="331" spans="1:6">
      <c r="A331" t="s">
        <v>0</v>
      </c>
      <c r="B331">
        <v>100</v>
      </c>
      <c r="C331">
        <v>0.4</v>
      </c>
      <c r="D331">
        <v>148.24495999999999</v>
      </c>
      <c r="E331">
        <v>11.200369999999999</v>
      </c>
      <c r="F331">
        <v>5</v>
      </c>
    </row>
    <row r="332" spans="1:6">
      <c r="A332" t="s">
        <v>0</v>
      </c>
      <c r="B332">
        <v>100</v>
      </c>
      <c r="C332">
        <v>0.4</v>
      </c>
      <c r="D332">
        <v>148.31746999999999</v>
      </c>
      <c r="E332">
        <v>11.80639</v>
      </c>
      <c r="F332">
        <v>5</v>
      </c>
    </row>
    <row r="333" spans="1:6">
      <c r="A333" t="s">
        <v>0</v>
      </c>
      <c r="B333">
        <v>100</v>
      </c>
      <c r="C333">
        <v>0.4</v>
      </c>
      <c r="D333">
        <v>148.2508</v>
      </c>
      <c r="E333">
        <v>11.673310000000001</v>
      </c>
      <c r="F333">
        <v>5</v>
      </c>
    </row>
    <row r="334" spans="1:6">
      <c r="A334" t="s">
        <v>0</v>
      </c>
      <c r="B334">
        <v>100</v>
      </c>
      <c r="C334">
        <v>0.4</v>
      </c>
      <c r="D334">
        <v>148.29830000000001</v>
      </c>
      <c r="E334">
        <v>11.73973</v>
      </c>
      <c r="F334">
        <v>5</v>
      </c>
    </row>
    <row r="335" spans="1:6">
      <c r="A335" t="s">
        <v>0</v>
      </c>
      <c r="B335">
        <v>100</v>
      </c>
      <c r="C335">
        <v>0.4</v>
      </c>
      <c r="D335">
        <v>148.25442000000001</v>
      </c>
      <c r="E335">
        <v>11.70223</v>
      </c>
      <c r="F335">
        <v>5</v>
      </c>
    </row>
    <row r="336" spans="1:6">
      <c r="A336" t="s">
        <v>0</v>
      </c>
      <c r="B336">
        <v>100</v>
      </c>
      <c r="C336">
        <v>0.4</v>
      </c>
      <c r="D336">
        <v>148.2808</v>
      </c>
      <c r="E336">
        <v>11.220549999999999</v>
      </c>
      <c r="F336">
        <v>5</v>
      </c>
    </row>
    <row r="337" spans="1:6">
      <c r="A337" t="s">
        <v>0</v>
      </c>
      <c r="B337">
        <v>100</v>
      </c>
      <c r="C337">
        <v>0.4</v>
      </c>
      <c r="D337">
        <v>148.2483</v>
      </c>
      <c r="E337">
        <v>11.64119</v>
      </c>
      <c r="F337">
        <v>5</v>
      </c>
    </row>
    <row r="338" spans="1:6">
      <c r="A338" t="s">
        <v>0</v>
      </c>
      <c r="B338">
        <v>100</v>
      </c>
      <c r="C338">
        <v>0.4</v>
      </c>
      <c r="D338">
        <v>148.22747000000001</v>
      </c>
      <c r="E338">
        <v>11.162699999999999</v>
      </c>
      <c r="F338">
        <v>5</v>
      </c>
    </row>
    <row r="339" spans="1:6">
      <c r="A339" t="s">
        <v>0</v>
      </c>
      <c r="B339">
        <v>100</v>
      </c>
      <c r="C339">
        <v>0.4</v>
      </c>
      <c r="D339">
        <v>148.24162999999999</v>
      </c>
      <c r="E339">
        <v>11.1242</v>
      </c>
      <c r="F339">
        <v>5</v>
      </c>
    </row>
    <row r="340" spans="1:6">
      <c r="A340" t="s">
        <v>0</v>
      </c>
      <c r="B340">
        <v>100</v>
      </c>
      <c r="C340">
        <v>0.4</v>
      </c>
      <c r="D340">
        <v>148.27162999999999</v>
      </c>
      <c r="E340">
        <v>11.65366</v>
      </c>
      <c r="F340">
        <v>5</v>
      </c>
    </row>
    <row r="341" spans="1:6">
      <c r="A341" t="s">
        <v>0</v>
      </c>
      <c r="B341">
        <v>100</v>
      </c>
      <c r="C341">
        <v>0.7</v>
      </c>
      <c r="D341">
        <v>107.84419</v>
      </c>
      <c r="E341">
        <v>19.181730000000002</v>
      </c>
      <c r="F341">
        <v>9</v>
      </c>
    </row>
    <row r="342" spans="1:6">
      <c r="A342" t="s">
        <v>0</v>
      </c>
      <c r="B342">
        <v>100</v>
      </c>
      <c r="C342">
        <v>0.7</v>
      </c>
      <c r="D342">
        <v>107.79003</v>
      </c>
      <c r="E342">
        <v>19.356760000000001</v>
      </c>
      <c r="F342">
        <v>9</v>
      </c>
    </row>
    <row r="343" spans="1:6">
      <c r="A343" t="s">
        <v>0</v>
      </c>
      <c r="B343">
        <v>100</v>
      </c>
      <c r="C343">
        <v>0.7</v>
      </c>
      <c r="D343">
        <v>107.8108</v>
      </c>
      <c r="E343">
        <v>19.36355</v>
      </c>
      <c r="F343">
        <v>9</v>
      </c>
    </row>
    <row r="344" spans="1:6">
      <c r="A344" t="s">
        <v>0</v>
      </c>
      <c r="B344">
        <v>100</v>
      </c>
      <c r="C344">
        <v>0.7</v>
      </c>
      <c r="D344">
        <v>107.76003</v>
      </c>
      <c r="E344">
        <v>19.349150000000002</v>
      </c>
      <c r="F344">
        <v>9</v>
      </c>
    </row>
    <row r="345" spans="1:6">
      <c r="A345" t="s">
        <v>0</v>
      </c>
      <c r="B345">
        <v>100</v>
      </c>
      <c r="C345">
        <v>0.7</v>
      </c>
      <c r="D345">
        <v>107.72753</v>
      </c>
      <c r="E345">
        <v>19.319749999999999</v>
      </c>
      <c r="F345">
        <v>9</v>
      </c>
    </row>
    <row r="346" spans="1:6">
      <c r="A346" t="s">
        <v>0</v>
      </c>
      <c r="B346">
        <v>100</v>
      </c>
      <c r="C346">
        <v>0.7</v>
      </c>
      <c r="D346">
        <v>107.82086</v>
      </c>
      <c r="E346">
        <v>19.336279999999999</v>
      </c>
      <c r="F346">
        <v>9</v>
      </c>
    </row>
    <row r="347" spans="1:6">
      <c r="A347" t="s">
        <v>0</v>
      </c>
      <c r="B347">
        <v>100</v>
      </c>
      <c r="C347">
        <v>0.7</v>
      </c>
      <c r="D347">
        <v>107.7667</v>
      </c>
      <c r="E347">
        <v>19.327909999999999</v>
      </c>
      <c r="F347">
        <v>9</v>
      </c>
    </row>
    <row r="348" spans="1:6">
      <c r="A348" t="s">
        <v>0</v>
      </c>
      <c r="B348">
        <v>100</v>
      </c>
      <c r="C348">
        <v>0.7</v>
      </c>
      <c r="D348">
        <v>107.7667</v>
      </c>
      <c r="E348">
        <v>19.320060000000002</v>
      </c>
      <c r="F348">
        <v>9</v>
      </c>
    </row>
    <row r="349" spans="1:6">
      <c r="A349" t="s">
        <v>0</v>
      </c>
      <c r="B349">
        <v>100</v>
      </c>
      <c r="C349">
        <v>0.7</v>
      </c>
      <c r="D349">
        <v>107.79003</v>
      </c>
      <c r="E349">
        <v>19.303370000000001</v>
      </c>
      <c r="F349">
        <v>9</v>
      </c>
    </row>
    <row r="350" spans="1:6">
      <c r="A350" t="s">
        <v>0</v>
      </c>
      <c r="B350">
        <v>100</v>
      </c>
      <c r="C350">
        <v>0.7</v>
      </c>
      <c r="D350">
        <v>107.79337</v>
      </c>
      <c r="E350">
        <v>17.192640000000001</v>
      </c>
      <c r="F350">
        <v>8</v>
      </c>
    </row>
    <row r="351" spans="1:6">
      <c r="A351" t="s">
        <v>0</v>
      </c>
      <c r="B351">
        <v>100</v>
      </c>
      <c r="C351">
        <v>1</v>
      </c>
      <c r="D351">
        <v>103.99086</v>
      </c>
      <c r="E351">
        <v>24.763590000000001</v>
      </c>
      <c r="F351">
        <v>12</v>
      </c>
    </row>
    <row r="352" spans="1:6">
      <c r="A352" t="s">
        <v>0</v>
      </c>
      <c r="B352">
        <v>100</v>
      </c>
      <c r="C352">
        <v>1</v>
      </c>
      <c r="D352">
        <v>103.92753</v>
      </c>
      <c r="E352">
        <v>24.977499999999999</v>
      </c>
      <c r="F352">
        <v>12</v>
      </c>
    </row>
    <row r="353" spans="1:6">
      <c r="A353" t="s">
        <v>0</v>
      </c>
      <c r="B353">
        <v>100</v>
      </c>
      <c r="C353">
        <v>1</v>
      </c>
      <c r="D353">
        <v>103.97669999999999</v>
      </c>
      <c r="E353">
        <v>24.98949</v>
      </c>
      <c r="F353">
        <v>12</v>
      </c>
    </row>
    <row r="354" spans="1:6">
      <c r="A354" t="s">
        <v>0</v>
      </c>
      <c r="B354">
        <v>100</v>
      </c>
      <c r="C354">
        <v>1</v>
      </c>
      <c r="D354">
        <v>103.99169000000001</v>
      </c>
      <c r="E354">
        <v>25.004280000000001</v>
      </c>
      <c r="F354">
        <v>12</v>
      </c>
    </row>
    <row r="355" spans="1:6">
      <c r="A355" t="s">
        <v>0</v>
      </c>
      <c r="B355">
        <v>100</v>
      </c>
      <c r="C355">
        <v>1</v>
      </c>
      <c r="D355">
        <v>103.94913</v>
      </c>
      <c r="E355">
        <v>25.03511</v>
      </c>
      <c r="F355">
        <v>12</v>
      </c>
    </row>
    <row r="356" spans="1:6">
      <c r="A356" t="s">
        <v>0</v>
      </c>
      <c r="B356">
        <v>100</v>
      </c>
      <c r="C356">
        <v>1</v>
      </c>
      <c r="D356">
        <v>103.97024999999999</v>
      </c>
      <c r="E356">
        <v>25.002939999999999</v>
      </c>
      <c r="F356">
        <v>12</v>
      </c>
    </row>
    <row r="357" spans="1:6">
      <c r="A357" t="s">
        <v>0</v>
      </c>
      <c r="B357">
        <v>100</v>
      </c>
      <c r="C357">
        <v>1</v>
      </c>
      <c r="D357">
        <v>103.92919000000001</v>
      </c>
      <c r="E357">
        <v>24.905560000000001</v>
      </c>
      <c r="F357">
        <v>12</v>
      </c>
    </row>
    <row r="358" spans="1:6">
      <c r="A358" t="s">
        <v>0</v>
      </c>
      <c r="B358">
        <v>100</v>
      </c>
      <c r="C358">
        <v>1</v>
      </c>
      <c r="D358">
        <v>103.91419</v>
      </c>
      <c r="E358">
        <v>24.908049999999999</v>
      </c>
      <c r="F358">
        <v>12</v>
      </c>
    </row>
    <row r="359" spans="1:6">
      <c r="A359" t="s">
        <v>0</v>
      </c>
      <c r="B359">
        <v>100</v>
      </c>
      <c r="C359">
        <v>1</v>
      </c>
      <c r="D359">
        <v>103.93586000000001</v>
      </c>
      <c r="E359">
        <v>24.898099999999999</v>
      </c>
      <c r="F359">
        <v>12</v>
      </c>
    </row>
    <row r="360" spans="1:6">
      <c r="A360" t="s">
        <v>0</v>
      </c>
      <c r="B360">
        <v>100</v>
      </c>
      <c r="C360">
        <v>1</v>
      </c>
      <c r="D360">
        <v>103.90837000000001</v>
      </c>
      <c r="E360">
        <v>24.843599999999999</v>
      </c>
      <c r="F360">
        <v>12</v>
      </c>
    </row>
    <row r="361" spans="1:6">
      <c r="A361" t="s">
        <v>0</v>
      </c>
      <c r="B361">
        <v>100</v>
      </c>
      <c r="C361">
        <v>1</v>
      </c>
      <c r="D361">
        <v>103.96253</v>
      </c>
      <c r="E361">
        <v>24.98564</v>
      </c>
      <c r="F361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00B-C814-4E31-8ABD-C3B9A77023FA}">
  <dimension ref="A1:AW41"/>
  <sheetViews>
    <sheetView zoomScale="70" zoomScaleNormal="70" workbookViewId="0">
      <selection activeCell="M24" sqref="M24"/>
    </sheetView>
  </sheetViews>
  <sheetFormatPr defaultColWidth="8.88671875" defaultRowHeight="13.8"/>
  <cols>
    <col min="1" max="1" width="29.109375" bestFit="1" customWidth="1"/>
    <col min="2" max="2" width="10.6640625" customWidth="1"/>
    <col min="3" max="3" width="10.33203125" customWidth="1"/>
    <col min="4" max="4" width="11.44140625" customWidth="1"/>
    <col min="5" max="5" width="12" customWidth="1"/>
    <col min="6" max="6" width="10.44140625" customWidth="1"/>
    <col min="7" max="7" width="14.109375" bestFit="1" customWidth="1"/>
    <col min="8" max="8" width="16.88671875" customWidth="1"/>
    <col min="9" max="9" width="16.109375" customWidth="1"/>
    <col min="10" max="13" width="13" bestFit="1" customWidth="1"/>
    <col min="14" max="14" width="10.33203125" bestFit="1" customWidth="1"/>
    <col min="15" max="15" width="10.44140625" bestFit="1" customWidth="1"/>
    <col min="16" max="18" width="10.33203125" bestFit="1" customWidth="1"/>
    <col min="19" max="19" width="11.109375" customWidth="1"/>
    <col min="20" max="20" width="10.109375" customWidth="1"/>
    <col min="21" max="21" width="13.44140625" customWidth="1"/>
    <col min="22" max="22" width="14.44140625" customWidth="1"/>
    <col min="23" max="23" width="12.5546875" customWidth="1"/>
    <col min="24" max="24" width="9.6640625" bestFit="1" customWidth="1"/>
    <col min="25" max="25" width="13.33203125" style="17" customWidth="1"/>
    <col min="26" max="26" width="10.44140625" customWidth="1"/>
    <col min="30" max="30" width="12.109375" bestFit="1" customWidth="1"/>
    <col min="36" max="38" width="10.33203125" bestFit="1" customWidth="1"/>
  </cols>
  <sheetData>
    <row r="1" spans="1:49" ht="46.5" customHeight="1" thickTop="1" thickBot="1">
      <c r="A1" s="11"/>
      <c r="B1" s="61">
        <v>1</v>
      </c>
      <c r="C1" s="62">
        <v>2</v>
      </c>
      <c r="D1" s="62">
        <v>3</v>
      </c>
      <c r="E1" s="62">
        <v>4</v>
      </c>
      <c r="G1" s="67" t="s">
        <v>30</v>
      </c>
      <c r="H1" s="67"/>
      <c r="I1" s="67"/>
      <c r="J1" s="67"/>
      <c r="K1" s="67"/>
      <c r="L1" s="67"/>
      <c r="N1" s="63" t="s">
        <v>31</v>
      </c>
      <c r="O1" s="63" t="s">
        <v>90</v>
      </c>
      <c r="P1" s="63" t="s">
        <v>91</v>
      </c>
      <c r="Q1" s="63" t="s">
        <v>93</v>
      </c>
      <c r="R1" s="63" t="s">
        <v>97</v>
      </c>
      <c r="S1" s="63" t="s">
        <v>95</v>
      </c>
      <c r="T1" s="14"/>
      <c r="U1" s="15" t="s">
        <v>32</v>
      </c>
      <c r="V1" s="16" t="s">
        <v>88</v>
      </c>
      <c r="W1" s="17" t="s">
        <v>33</v>
      </c>
      <c r="X1" s="16"/>
      <c r="Y1" s="16"/>
      <c r="Z1" s="16"/>
      <c r="AA1" s="16"/>
      <c r="AB1" s="16"/>
      <c r="AC1" s="16"/>
      <c r="AD1" s="16"/>
      <c r="AE1" s="16"/>
      <c r="AG1" s="16"/>
      <c r="AH1" s="16"/>
      <c r="AI1" s="16"/>
      <c r="AJ1" s="16"/>
      <c r="AK1" s="16"/>
      <c r="AL1" s="16"/>
      <c r="AM1" s="16"/>
      <c r="AN1" s="16"/>
      <c r="AP1" s="16"/>
      <c r="AQ1" s="18"/>
      <c r="AR1" s="18"/>
      <c r="AS1" s="18"/>
      <c r="AT1" s="16"/>
      <c r="AU1" s="18"/>
      <c r="AV1" s="18"/>
      <c r="AW1" s="18"/>
    </row>
    <row r="2" spans="1:49" ht="18" customHeight="1" thickBot="1">
      <c r="A2" s="24" t="str">
        <f>参数设定!J2</f>
        <v>种群规模系数</v>
      </c>
      <c r="B2" s="24">
        <f>参数设定!K2</f>
        <v>50</v>
      </c>
      <c r="C2" s="24">
        <f>参数设定!L2</f>
        <v>60</v>
      </c>
      <c r="D2" s="24">
        <f>参数设定!M2</f>
        <v>70</v>
      </c>
      <c r="E2" s="24">
        <f>参数设定!N2</f>
        <v>80</v>
      </c>
      <c r="G2" s="59">
        <v>1</v>
      </c>
      <c r="H2" s="58">
        <v>1</v>
      </c>
      <c r="I2" s="58">
        <v>1</v>
      </c>
      <c r="J2" s="58">
        <v>1</v>
      </c>
      <c r="K2" s="58">
        <v>1</v>
      </c>
      <c r="M2" s="20"/>
      <c r="N2" s="21" t="s">
        <v>9</v>
      </c>
      <c r="O2" s="22">
        <v>50</v>
      </c>
      <c r="P2" s="22">
        <v>0.7</v>
      </c>
      <c r="Q2" s="22">
        <v>0.3</v>
      </c>
      <c r="R2" s="22">
        <v>25</v>
      </c>
      <c r="S2" s="22">
        <v>0.6</v>
      </c>
      <c r="U2" s="60">
        <f>V2/360</f>
        <v>3.8301109626209906E-3</v>
      </c>
      <c r="V2" s="4">
        <v>1.3788399465435566</v>
      </c>
      <c r="W2" s="4">
        <f>U2*U2</f>
        <v>1.4669749985989492E-5</v>
      </c>
      <c r="X2" s="4"/>
      <c r="Y2" s="4"/>
      <c r="Z2" s="4"/>
      <c r="AA2" s="4"/>
      <c r="AC2" s="4"/>
      <c r="AD2" s="4"/>
      <c r="AE2" s="4"/>
      <c r="AH2" s="4"/>
      <c r="AI2" s="4"/>
      <c r="AJ2" s="4"/>
      <c r="AL2" s="4"/>
      <c r="AM2" s="4"/>
      <c r="AN2" s="4"/>
      <c r="AQ2" s="4"/>
      <c r="AR2" s="4"/>
      <c r="AS2" s="4"/>
      <c r="AU2" s="4"/>
      <c r="AV2" s="4"/>
      <c r="AW2" s="4"/>
    </row>
    <row r="3" spans="1:49" ht="16.2" thickBot="1">
      <c r="A3" s="24" t="str">
        <f>参数设定!J3</f>
        <v>第一阶段变异率</v>
      </c>
      <c r="B3" s="24">
        <f>参数设定!K3</f>
        <v>0.7</v>
      </c>
      <c r="C3" s="24">
        <f>参数设定!L3</f>
        <v>0.75</v>
      </c>
      <c r="D3" s="24">
        <f>参数设定!M3</f>
        <v>0.8</v>
      </c>
      <c r="E3" s="24">
        <f>参数设定!N3</f>
        <v>0.85</v>
      </c>
      <c r="G3" s="58">
        <v>1</v>
      </c>
      <c r="H3" s="58">
        <v>2</v>
      </c>
      <c r="I3" s="58">
        <v>2</v>
      </c>
      <c r="J3" s="58">
        <v>2</v>
      </c>
      <c r="K3" s="58">
        <v>2</v>
      </c>
      <c r="M3" s="20"/>
      <c r="N3" s="21" t="s">
        <v>10</v>
      </c>
      <c r="O3" s="22">
        <v>50</v>
      </c>
      <c r="P3" s="22">
        <v>0.75</v>
      </c>
      <c r="Q3" s="22">
        <v>0.35</v>
      </c>
      <c r="R3" s="22">
        <v>30</v>
      </c>
      <c r="S3" s="22">
        <v>0.7</v>
      </c>
      <c r="T3" s="5"/>
      <c r="U3" s="60">
        <f t="shared" ref="U3:U17" si="0">V3/360</f>
        <v>3.7223739832341471E-3</v>
      </c>
      <c r="V3" s="4">
        <v>1.3400546339642929</v>
      </c>
      <c r="W3" s="4">
        <f t="shared" ref="W3:W17" si="1">U3*U3</f>
        <v>1.385606807105845E-5</v>
      </c>
      <c r="X3" s="4"/>
      <c r="Y3" s="4"/>
      <c r="Z3" s="4"/>
      <c r="AA3" s="4"/>
      <c r="AC3" s="4"/>
      <c r="AD3" s="4"/>
      <c r="AE3" s="4"/>
      <c r="AH3" s="4"/>
      <c r="AI3" s="4"/>
      <c r="AJ3" s="4"/>
      <c r="AL3" s="4"/>
      <c r="AM3" s="4"/>
      <c r="AN3" s="4"/>
      <c r="AQ3" s="4"/>
      <c r="AR3" s="4"/>
      <c r="AS3" s="4"/>
      <c r="AU3" s="4"/>
      <c r="AV3" s="4"/>
      <c r="AW3" s="4"/>
    </row>
    <row r="4" spans="1:49" ht="16.2" thickBot="1">
      <c r="A4" s="24" t="str">
        <f>参数设定!J4</f>
        <v>第二阶段变异率</v>
      </c>
      <c r="B4" s="24">
        <f>参数设定!K4</f>
        <v>0.3</v>
      </c>
      <c r="C4" s="24">
        <f>参数设定!L4</f>
        <v>0.35</v>
      </c>
      <c r="D4" s="24">
        <f>参数设定!M4</f>
        <v>0.4</v>
      </c>
      <c r="E4" s="24">
        <f>参数设定!N4</f>
        <v>0.45</v>
      </c>
      <c r="G4" s="58">
        <v>1</v>
      </c>
      <c r="H4" s="58">
        <v>3</v>
      </c>
      <c r="I4" s="58">
        <v>3</v>
      </c>
      <c r="J4" s="58">
        <v>3</v>
      </c>
      <c r="K4" s="58">
        <v>3</v>
      </c>
      <c r="M4" s="20"/>
      <c r="N4" s="21" t="s">
        <v>34</v>
      </c>
      <c r="O4" s="22">
        <v>50</v>
      </c>
      <c r="P4" s="22">
        <v>0.8</v>
      </c>
      <c r="Q4" s="22">
        <v>0.4</v>
      </c>
      <c r="R4" s="22">
        <v>35</v>
      </c>
      <c r="S4" s="22">
        <v>0.8</v>
      </c>
      <c r="U4" s="60">
        <f t="shared" si="0"/>
        <v>3.5056943608362343E-3</v>
      </c>
      <c r="V4" s="4">
        <v>1.2620499699010443</v>
      </c>
      <c r="W4" s="4">
        <f t="shared" si="1"/>
        <v>1.2289892951598974E-5</v>
      </c>
      <c r="X4" s="4"/>
      <c r="Y4" s="4"/>
      <c r="Z4" s="4"/>
      <c r="AA4" s="4"/>
      <c r="AC4" s="4"/>
      <c r="AD4" s="4"/>
      <c r="AE4" s="4"/>
      <c r="AH4" s="4"/>
      <c r="AI4" s="4"/>
      <c r="AJ4" s="4"/>
      <c r="AL4" s="4"/>
      <c r="AM4" s="4"/>
      <c r="AN4" s="4"/>
      <c r="AQ4" s="4"/>
      <c r="AR4" s="4"/>
      <c r="AS4" s="4"/>
      <c r="AU4" s="4"/>
      <c r="AV4" s="4"/>
      <c r="AW4" s="4"/>
    </row>
    <row r="5" spans="1:49" ht="16.2" thickBot="1">
      <c r="A5" s="24" t="str">
        <f>参数设定!J5</f>
        <v>个体选择概率区分度系数</v>
      </c>
      <c r="B5" s="24">
        <f>参数设定!K5</f>
        <v>25</v>
      </c>
      <c r="C5" s="24">
        <f>参数设定!L5</f>
        <v>30</v>
      </c>
      <c r="D5" s="24">
        <f>参数设定!M5</f>
        <v>35</v>
      </c>
      <c r="E5" s="24">
        <f>参数设定!N5</f>
        <v>40</v>
      </c>
      <c r="G5" s="58">
        <v>1</v>
      </c>
      <c r="H5" s="58">
        <v>4</v>
      </c>
      <c r="I5" s="58">
        <v>4</v>
      </c>
      <c r="J5" s="58">
        <v>4</v>
      </c>
      <c r="K5" s="58">
        <v>4</v>
      </c>
      <c r="M5" s="20"/>
      <c r="N5" s="21" t="s">
        <v>35</v>
      </c>
      <c r="O5" s="22">
        <v>50</v>
      </c>
      <c r="P5" s="22">
        <v>0.85</v>
      </c>
      <c r="Q5" s="22">
        <v>0.45</v>
      </c>
      <c r="R5" s="22">
        <v>40</v>
      </c>
      <c r="S5" s="22">
        <v>0.9</v>
      </c>
      <c r="U5" s="60">
        <f t="shared" si="0"/>
        <v>3.8514233531742981E-3</v>
      </c>
      <c r="V5" s="4">
        <v>1.3865124071427473</v>
      </c>
      <c r="W5" s="4">
        <f t="shared" si="1"/>
        <v>1.4833461845376354E-5</v>
      </c>
      <c r="X5" s="4"/>
      <c r="Y5" s="4"/>
      <c r="Z5" s="4"/>
      <c r="AA5" s="4"/>
      <c r="AC5" s="4"/>
      <c r="AD5" s="4"/>
      <c r="AE5" s="4"/>
      <c r="AH5" s="4"/>
      <c r="AI5" s="4"/>
      <c r="AJ5" s="4"/>
      <c r="AL5" s="4"/>
      <c r="AM5" s="4"/>
      <c r="AN5" s="4"/>
      <c r="AQ5" s="4"/>
      <c r="AR5" s="4"/>
      <c r="AS5" s="4"/>
      <c r="AU5" s="4"/>
      <c r="AV5" s="4"/>
      <c r="AW5" s="4"/>
    </row>
    <row r="6" spans="1:49" ht="16.2" thickBot="1">
      <c r="A6" s="24" t="str">
        <f>参数设定!J6</f>
        <v>第一阶段运行时间比例</v>
      </c>
      <c r="B6" s="24">
        <f>参数设定!K6</f>
        <v>0.6</v>
      </c>
      <c r="C6" s="24">
        <f>参数设定!L6</f>
        <v>0.7</v>
      </c>
      <c r="D6" s="24">
        <f>参数设定!M6</f>
        <v>0.8</v>
      </c>
      <c r="E6" s="24">
        <f>参数设定!N6</f>
        <v>0.9</v>
      </c>
      <c r="G6" s="58">
        <v>2</v>
      </c>
      <c r="H6" s="58">
        <v>1</v>
      </c>
      <c r="I6" s="58">
        <v>2</v>
      </c>
      <c r="J6" s="58">
        <v>3</v>
      </c>
      <c r="K6" s="58">
        <v>4</v>
      </c>
      <c r="M6" s="20"/>
      <c r="N6" s="21" t="s">
        <v>36</v>
      </c>
      <c r="O6" s="22">
        <v>60</v>
      </c>
      <c r="P6" s="22">
        <v>0.7</v>
      </c>
      <c r="Q6" s="22">
        <v>0.35</v>
      </c>
      <c r="R6" s="22">
        <v>35</v>
      </c>
      <c r="S6" s="22">
        <v>0.9</v>
      </c>
      <c r="U6" s="60">
        <f t="shared" si="0"/>
        <v>3.5976889234752021E-3</v>
      </c>
      <c r="V6" s="4">
        <v>1.2951680124510727</v>
      </c>
      <c r="W6" s="4">
        <f t="shared" si="1"/>
        <v>1.2943365590096158E-5</v>
      </c>
      <c r="X6" s="4"/>
      <c r="Y6" s="4"/>
      <c r="Z6" s="4"/>
      <c r="AA6" s="4"/>
      <c r="AC6" s="4"/>
      <c r="AD6" s="4"/>
      <c r="AE6" s="4"/>
      <c r="AH6" s="4"/>
      <c r="AI6" s="4"/>
      <c r="AJ6" s="4"/>
      <c r="AL6" s="4"/>
      <c r="AM6" s="4"/>
      <c r="AN6" s="4"/>
      <c r="AQ6" s="4"/>
      <c r="AR6" s="4"/>
      <c r="AS6" s="4"/>
      <c r="AU6" s="4"/>
      <c r="AV6" s="4"/>
      <c r="AW6" s="4"/>
    </row>
    <row r="7" spans="1:49" ht="15.6">
      <c r="G7" s="59">
        <v>2</v>
      </c>
      <c r="H7" s="58">
        <v>2</v>
      </c>
      <c r="I7" s="58">
        <v>1</v>
      </c>
      <c r="J7" s="58">
        <v>4</v>
      </c>
      <c r="K7" s="58">
        <v>3</v>
      </c>
      <c r="M7" s="20"/>
      <c r="N7" s="21" t="s">
        <v>37</v>
      </c>
      <c r="O7" s="22">
        <v>60</v>
      </c>
      <c r="P7" s="22">
        <v>0.75</v>
      </c>
      <c r="Q7" s="22">
        <v>0.3</v>
      </c>
      <c r="R7" s="22">
        <v>40</v>
      </c>
      <c r="S7" s="22">
        <v>0.8</v>
      </c>
      <c r="U7" s="60">
        <f t="shared" si="0"/>
        <v>3.7468408259889643E-3</v>
      </c>
      <c r="V7" s="4">
        <v>1.3488626973560272</v>
      </c>
      <c r="W7" s="4">
        <f t="shared" si="1"/>
        <v>1.4038816175297664E-5</v>
      </c>
      <c r="X7" s="4"/>
      <c r="Y7" s="4"/>
      <c r="Z7" s="4"/>
      <c r="AA7" s="4"/>
      <c r="AC7" s="4"/>
      <c r="AD7" s="4"/>
      <c r="AE7" s="4"/>
      <c r="AH7" s="4"/>
      <c r="AI7" s="4"/>
      <c r="AJ7" s="4"/>
      <c r="AL7" s="4"/>
      <c r="AM7" s="4"/>
      <c r="AN7" s="4"/>
      <c r="AQ7" s="4"/>
      <c r="AR7" s="4"/>
      <c r="AS7" s="4"/>
      <c r="AU7" s="4"/>
      <c r="AV7" s="4"/>
      <c r="AW7" s="4"/>
    </row>
    <row r="8" spans="1:49" ht="15.6">
      <c r="A8" s="25"/>
      <c r="G8" s="58">
        <v>2</v>
      </c>
      <c r="H8" s="58">
        <v>3</v>
      </c>
      <c r="I8" s="58">
        <v>4</v>
      </c>
      <c r="J8" s="58">
        <v>1</v>
      </c>
      <c r="K8" s="58">
        <v>2</v>
      </c>
      <c r="M8" s="20"/>
      <c r="N8" s="21" t="s">
        <v>38</v>
      </c>
      <c r="O8" s="22">
        <v>60</v>
      </c>
      <c r="P8" s="22">
        <v>0.8</v>
      </c>
      <c r="Q8" s="22">
        <v>0.45</v>
      </c>
      <c r="R8" s="22">
        <v>25</v>
      </c>
      <c r="S8" s="22">
        <v>0.7</v>
      </c>
      <c r="U8" s="60">
        <f t="shared" si="0"/>
        <v>3.7940055523799977E-3</v>
      </c>
      <c r="V8" s="4">
        <v>1.3658419988567991</v>
      </c>
      <c r="W8" s="4">
        <f t="shared" si="1"/>
        <v>1.4394478131490251E-5</v>
      </c>
      <c r="X8" s="4"/>
      <c r="Y8" s="4"/>
      <c r="Z8" s="4"/>
      <c r="AA8" s="4"/>
      <c r="AC8" s="4"/>
      <c r="AD8" s="4"/>
      <c r="AE8" s="4"/>
      <c r="AH8" s="4"/>
      <c r="AI8" s="4"/>
      <c r="AJ8" s="4"/>
      <c r="AL8" s="4"/>
      <c r="AM8" s="4"/>
      <c r="AN8" s="4"/>
      <c r="AQ8" s="4"/>
      <c r="AR8" s="4"/>
      <c r="AS8" s="4"/>
      <c r="AU8" s="4"/>
      <c r="AV8" s="4"/>
      <c r="AW8" s="4"/>
    </row>
    <row r="9" spans="1:49" ht="15.6">
      <c r="A9" s="26"/>
      <c r="G9" s="58">
        <v>2</v>
      </c>
      <c r="H9" s="58">
        <v>4</v>
      </c>
      <c r="I9" s="58">
        <v>3</v>
      </c>
      <c r="J9" s="58">
        <v>2</v>
      </c>
      <c r="K9" s="58">
        <v>1</v>
      </c>
      <c r="M9" s="20"/>
      <c r="N9" s="21" t="s">
        <v>39</v>
      </c>
      <c r="O9" s="22">
        <v>60</v>
      </c>
      <c r="P9" s="22">
        <v>0.85</v>
      </c>
      <c r="Q9" s="22">
        <v>0.4</v>
      </c>
      <c r="R9" s="22">
        <v>30</v>
      </c>
      <c r="S9" s="22">
        <v>0.6</v>
      </c>
      <c r="U9" s="60">
        <f t="shared" si="0"/>
        <v>3.6152534596619909E-3</v>
      </c>
      <c r="V9" s="4">
        <v>1.3014912454783167</v>
      </c>
      <c r="W9" s="4">
        <f t="shared" si="1"/>
        <v>1.3070057577597994E-5</v>
      </c>
      <c r="X9" s="4"/>
      <c r="Y9" s="4"/>
      <c r="Z9" s="4"/>
      <c r="AA9" s="4"/>
      <c r="AC9" s="4"/>
      <c r="AD9" s="4"/>
      <c r="AE9" s="4"/>
      <c r="AH9" s="4"/>
      <c r="AI9" s="4"/>
      <c r="AJ9" s="4"/>
      <c r="AL9" s="4"/>
      <c r="AM9" s="4"/>
      <c r="AN9" s="4"/>
      <c r="AQ9" s="4"/>
      <c r="AR9" s="4"/>
      <c r="AS9" s="4"/>
      <c r="AU9" s="4"/>
      <c r="AV9" s="4"/>
      <c r="AW9" s="4"/>
    </row>
    <row r="10" spans="1:49" ht="15.6">
      <c r="A10" s="27" t="s">
        <v>40</v>
      </c>
      <c r="G10" s="58">
        <v>3</v>
      </c>
      <c r="H10" s="58">
        <v>1</v>
      </c>
      <c r="I10" s="58">
        <v>3</v>
      </c>
      <c r="J10" s="58">
        <v>4</v>
      </c>
      <c r="K10" s="58">
        <v>2</v>
      </c>
      <c r="M10" s="20"/>
      <c r="N10" s="21" t="s">
        <v>41</v>
      </c>
      <c r="O10" s="22">
        <v>70</v>
      </c>
      <c r="P10" s="22">
        <v>0.7</v>
      </c>
      <c r="Q10" s="22">
        <v>0.4</v>
      </c>
      <c r="R10" s="22">
        <v>40</v>
      </c>
      <c r="S10" s="22">
        <v>0.7</v>
      </c>
      <c r="U10" s="60">
        <f t="shared" si="0"/>
        <v>3.339554005142637E-3</v>
      </c>
      <c r="V10" s="4">
        <v>1.2022394418513493</v>
      </c>
      <c r="W10" s="4">
        <f t="shared" si="1"/>
        <v>1.1152620953264228E-5</v>
      </c>
      <c r="X10" s="4"/>
      <c r="Y10" s="4"/>
      <c r="Z10" s="4"/>
      <c r="AA10" s="4"/>
      <c r="AC10" s="4"/>
      <c r="AD10" s="4"/>
      <c r="AE10" s="4"/>
      <c r="AH10" s="4"/>
      <c r="AI10" s="4"/>
      <c r="AJ10" s="4"/>
      <c r="AL10" s="4"/>
      <c r="AM10" s="4"/>
      <c r="AN10" s="4"/>
      <c r="AQ10" s="4"/>
      <c r="AR10" s="4"/>
      <c r="AS10" s="4"/>
      <c r="AU10" s="4"/>
      <c r="AV10" s="4"/>
      <c r="AW10" s="4"/>
    </row>
    <row r="11" spans="1:49" ht="15.6">
      <c r="G11" s="58">
        <v>3</v>
      </c>
      <c r="H11" s="58">
        <v>2</v>
      </c>
      <c r="I11" s="58">
        <v>4</v>
      </c>
      <c r="J11" s="58">
        <v>3</v>
      </c>
      <c r="K11" s="58">
        <v>1</v>
      </c>
      <c r="M11" s="20"/>
      <c r="N11" s="21" t="s">
        <v>42</v>
      </c>
      <c r="O11" s="22">
        <v>70</v>
      </c>
      <c r="P11" s="22">
        <v>0.75</v>
      </c>
      <c r="Q11" s="22">
        <v>0.45</v>
      </c>
      <c r="R11" s="22">
        <v>35</v>
      </c>
      <c r="S11" s="22">
        <v>0.6</v>
      </c>
      <c r="U11" s="60">
        <f t="shared" si="0"/>
        <v>3.5655936900396384E-3</v>
      </c>
      <c r="V11" s="4">
        <v>1.2836137284142699</v>
      </c>
      <c r="W11" s="4">
        <f t="shared" si="1"/>
        <v>1.2713458362450485E-5</v>
      </c>
      <c r="X11" s="4"/>
      <c r="Y11" s="4"/>
      <c r="Z11" s="4"/>
      <c r="AA11" s="4"/>
      <c r="AC11" s="4"/>
      <c r="AD11" s="4"/>
      <c r="AE11" s="4"/>
      <c r="AH11" s="4"/>
      <c r="AI11" s="4"/>
      <c r="AJ11" s="4"/>
      <c r="AL11" s="4"/>
      <c r="AM11" s="4"/>
      <c r="AN11" s="4"/>
      <c r="AQ11" s="4"/>
      <c r="AR11" s="4"/>
      <c r="AS11" s="4"/>
      <c r="AU11" s="4"/>
      <c r="AV11" s="4"/>
      <c r="AW11" s="4"/>
    </row>
    <row r="12" spans="1:49" ht="15.6">
      <c r="G12" s="59">
        <v>3</v>
      </c>
      <c r="H12" s="58">
        <v>3</v>
      </c>
      <c r="I12" s="58">
        <v>1</v>
      </c>
      <c r="J12" s="58">
        <v>2</v>
      </c>
      <c r="K12" s="58">
        <v>4</v>
      </c>
      <c r="M12" s="20"/>
      <c r="N12" s="21" t="s">
        <v>43</v>
      </c>
      <c r="O12" s="22">
        <v>70</v>
      </c>
      <c r="P12" s="22">
        <v>0.8</v>
      </c>
      <c r="Q12" s="22">
        <v>0.3</v>
      </c>
      <c r="R12" s="22">
        <v>30</v>
      </c>
      <c r="S12" s="22">
        <v>0.9</v>
      </c>
      <c r="U12" s="60">
        <f t="shared" si="0"/>
        <v>3.3351275978386881E-3</v>
      </c>
      <c r="V12" s="4">
        <v>1.2006459352219276</v>
      </c>
      <c r="W12" s="4">
        <f t="shared" si="1"/>
        <v>1.1123076093865258E-5</v>
      </c>
      <c r="X12" s="4"/>
      <c r="Y12" s="4"/>
      <c r="Z12" s="4"/>
      <c r="AA12" s="4"/>
      <c r="AC12" s="4"/>
      <c r="AD12" s="4"/>
      <c r="AE12" s="4"/>
      <c r="AH12" s="4"/>
      <c r="AI12" s="4"/>
      <c r="AJ12" s="4"/>
      <c r="AL12" s="4"/>
      <c r="AM12" s="4"/>
      <c r="AN12" s="4"/>
      <c r="AQ12" s="4"/>
      <c r="AR12" s="4"/>
      <c r="AS12" s="4"/>
      <c r="AU12" s="4"/>
      <c r="AV12" s="4"/>
      <c r="AW12" s="4"/>
    </row>
    <row r="13" spans="1:49" ht="15.6">
      <c r="G13" s="58">
        <v>3</v>
      </c>
      <c r="H13" s="58">
        <v>4</v>
      </c>
      <c r="I13" s="58">
        <v>2</v>
      </c>
      <c r="J13" s="58">
        <v>1</v>
      </c>
      <c r="K13" s="58">
        <v>3</v>
      </c>
      <c r="M13" s="20"/>
      <c r="N13" s="21" t="s">
        <v>44</v>
      </c>
      <c r="O13" s="22">
        <v>70</v>
      </c>
      <c r="P13" s="22">
        <v>0.85</v>
      </c>
      <c r="Q13" s="22">
        <v>0.35</v>
      </c>
      <c r="R13" s="22">
        <v>25</v>
      </c>
      <c r="S13" s="22">
        <v>0.8</v>
      </c>
      <c r="U13" s="60">
        <f t="shared" si="0"/>
        <v>3.6237770523542029E-3</v>
      </c>
      <c r="V13" s="4">
        <v>1.304559738847513</v>
      </c>
      <c r="W13" s="4">
        <f t="shared" si="1"/>
        <v>1.3131760125168916E-5</v>
      </c>
      <c r="X13" s="4"/>
      <c r="Y13" s="4"/>
      <c r="Z13" s="4"/>
      <c r="AA13" s="4"/>
      <c r="AC13" s="4"/>
      <c r="AD13" s="4"/>
      <c r="AE13" s="4"/>
      <c r="AH13" s="4"/>
      <c r="AI13" s="4"/>
      <c r="AJ13" s="4"/>
      <c r="AL13" s="4"/>
      <c r="AM13" s="4"/>
      <c r="AN13" s="4"/>
      <c r="AQ13" s="4"/>
      <c r="AR13" s="4"/>
      <c r="AS13" s="4"/>
      <c r="AU13" s="4"/>
      <c r="AV13" s="4"/>
      <c r="AW13" s="4"/>
    </row>
    <row r="14" spans="1:49" ht="15.6">
      <c r="G14" s="58">
        <v>4</v>
      </c>
      <c r="H14" s="58">
        <v>1</v>
      </c>
      <c r="I14" s="58">
        <v>4</v>
      </c>
      <c r="J14" s="58">
        <v>2</v>
      </c>
      <c r="K14" s="58">
        <v>3</v>
      </c>
      <c r="M14" s="20"/>
      <c r="N14" s="21" t="s">
        <v>45</v>
      </c>
      <c r="O14" s="22">
        <v>80</v>
      </c>
      <c r="P14" s="22">
        <v>0.7</v>
      </c>
      <c r="Q14" s="22">
        <v>0.45</v>
      </c>
      <c r="R14" s="22">
        <v>30</v>
      </c>
      <c r="S14" s="22">
        <v>0.8</v>
      </c>
      <c r="U14" s="60">
        <f t="shared" si="0"/>
        <v>3.6183438198604139E-3</v>
      </c>
      <c r="V14" s="4">
        <v>1.302603775149749</v>
      </c>
      <c r="W14" s="4">
        <f t="shared" si="1"/>
        <v>1.3092411998722052E-5</v>
      </c>
      <c r="X14" s="4"/>
      <c r="Y14" s="4"/>
      <c r="Z14" s="4"/>
      <c r="AA14" s="4"/>
      <c r="AC14" s="4"/>
      <c r="AD14" s="4"/>
      <c r="AE14" s="4"/>
      <c r="AH14" s="4"/>
      <c r="AI14" s="4"/>
      <c r="AJ14" s="4"/>
      <c r="AL14" s="4"/>
      <c r="AM14" s="4"/>
      <c r="AN14" s="4"/>
      <c r="AQ14" s="4"/>
      <c r="AR14" s="4"/>
      <c r="AS14" s="4"/>
      <c r="AU14" s="4"/>
      <c r="AV14" s="4"/>
      <c r="AW14" s="4"/>
    </row>
    <row r="15" spans="1:49" ht="15.6">
      <c r="G15" s="58">
        <v>4</v>
      </c>
      <c r="H15" s="58">
        <v>2</v>
      </c>
      <c r="I15" s="58">
        <v>3</v>
      </c>
      <c r="J15" s="58">
        <v>1</v>
      </c>
      <c r="K15" s="58">
        <v>4</v>
      </c>
      <c r="M15" s="20"/>
      <c r="N15" s="21" t="s">
        <v>46</v>
      </c>
      <c r="O15" s="22">
        <v>80</v>
      </c>
      <c r="P15" s="22">
        <v>0.75</v>
      </c>
      <c r="Q15" s="22">
        <v>0.4</v>
      </c>
      <c r="R15" s="22">
        <v>25</v>
      </c>
      <c r="S15" s="22">
        <v>0.9</v>
      </c>
      <c r="U15" s="60">
        <f t="shared" si="0"/>
        <v>3.4783644556103627E-3</v>
      </c>
      <c r="V15" s="4">
        <v>1.2522112040197306</v>
      </c>
      <c r="W15" s="4">
        <f t="shared" si="1"/>
        <v>1.2099019286053574E-5</v>
      </c>
      <c r="X15" s="4"/>
      <c r="Y15" s="4"/>
      <c r="Z15" s="4"/>
      <c r="AA15" s="4"/>
      <c r="AC15" s="4"/>
      <c r="AD15" s="4"/>
      <c r="AE15" s="4"/>
      <c r="AH15" s="4"/>
      <c r="AI15" s="4"/>
      <c r="AJ15" s="4"/>
      <c r="AL15" s="4"/>
      <c r="AM15" s="4"/>
      <c r="AN15" s="4"/>
      <c r="AQ15" s="4"/>
      <c r="AR15" s="4"/>
      <c r="AS15" s="4"/>
      <c r="AU15" s="4"/>
      <c r="AV15" s="4"/>
      <c r="AW15" s="4"/>
    </row>
    <row r="16" spans="1:49" ht="15.6">
      <c r="A16" s="28"/>
      <c r="B16" s="29"/>
      <c r="C16" s="29"/>
      <c r="D16" s="29"/>
      <c r="E16" s="29"/>
      <c r="G16" s="58">
        <v>4</v>
      </c>
      <c r="H16" s="58">
        <v>3</v>
      </c>
      <c r="I16" s="58">
        <v>2</v>
      </c>
      <c r="J16" s="58">
        <v>4</v>
      </c>
      <c r="K16" s="58">
        <v>1</v>
      </c>
      <c r="M16" s="20"/>
      <c r="N16" s="21" t="s">
        <v>47</v>
      </c>
      <c r="O16" s="22">
        <v>80</v>
      </c>
      <c r="P16" s="22">
        <v>0.8</v>
      </c>
      <c r="Q16" s="22">
        <v>0.35</v>
      </c>
      <c r="R16" s="22">
        <v>40</v>
      </c>
      <c r="S16" s="22">
        <v>0.6</v>
      </c>
      <c r="U16" s="60">
        <f t="shared" si="0"/>
        <v>3.5106484924621196E-3</v>
      </c>
      <c r="V16" s="4">
        <v>1.263833457286363</v>
      </c>
      <c r="W16" s="4">
        <f t="shared" si="1"/>
        <v>1.2324652837626553E-5</v>
      </c>
      <c r="X16" s="4"/>
      <c r="Y16" s="4"/>
      <c r="Z16" s="4"/>
      <c r="AA16" s="4"/>
      <c r="AC16" s="4"/>
      <c r="AD16" s="4"/>
      <c r="AE16" s="4"/>
      <c r="AH16" s="4"/>
      <c r="AI16" s="4"/>
      <c r="AJ16" s="4"/>
      <c r="AL16" s="4"/>
      <c r="AM16" s="4"/>
      <c r="AN16" s="4"/>
      <c r="AQ16" s="4"/>
      <c r="AR16" s="4"/>
      <c r="AS16" s="4"/>
      <c r="AU16" s="4"/>
      <c r="AV16" s="4"/>
      <c r="AW16" s="4"/>
    </row>
    <row r="17" spans="1:49" ht="16.2" thickBot="1">
      <c r="A17" s="30"/>
      <c r="B17" s="31"/>
      <c r="C17" s="31"/>
      <c r="D17" s="31"/>
      <c r="E17" s="31"/>
      <c r="G17" s="59">
        <v>4</v>
      </c>
      <c r="H17" s="58">
        <v>4</v>
      </c>
      <c r="I17" s="58">
        <v>1</v>
      </c>
      <c r="J17" s="58">
        <v>3</v>
      </c>
      <c r="K17" s="58">
        <v>2</v>
      </c>
      <c r="M17" s="20"/>
      <c r="N17" s="21" t="s">
        <v>48</v>
      </c>
      <c r="O17" s="22">
        <v>80</v>
      </c>
      <c r="P17" s="22">
        <v>0.85</v>
      </c>
      <c r="Q17" s="22">
        <v>0.3</v>
      </c>
      <c r="R17" s="22">
        <v>35</v>
      </c>
      <c r="S17" s="22">
        <v>0.7</v>
      </c>
      <c r="U17" s="60">
        <f t="shared" si="0"/>
        <v>3.2680333914780375E-3</v>
      </c>
      <c r="V17" s="4">
        <v>1.1764920209320935</v>
      </c>
      <c r="W17" s="4">
        <f t="shared" si="1"/>
        <v>1.0680042247815444E-5</v>
      </c>
      <c r="X17" s="4"/>
      <c r="Y17" s="4"/>
      <c r="Z17" s="4"/>
      <c r="AA17" s="4"/>
      <c r="AC17" s="4"/>
      <c r="AD17" s="4"/>
      <c r="AE17" s="4"/>
      <c r="AH17" s="4"/>
      <c r="AI17" s="4"/>
      <c r="AJ17" s="4"/>
      <c r="AL17" s="4"/>
      <c r="AM17" s="4"/>
      <c r="AN17" s="4"/>
      <c r="AQ17" s="4"/>
      <c r="AR17" s="4"/>
      <c r="AS17" s="4"/>
      <c r="AU17" s="4"/>
      <c r="AV17" s="4"/>
      <c r="AW17" s="4"/>
    </row>
    <row r="18" spans="1:49" ht="33.75" customHeight="1" thickTop="1" thickBot="1">
      <c r="A18" s="32"/>
      <c r="B18" s="31"/>
      <c r="C18" s="31"/>
      <c r="D18" s="31"/>
      <c r="E18" s="31"/>
      <c r="F18" s="22" t="s">
        <v>49</v>
      </c>
      <c r="G18" s="63" t="s">
        <v>90</v>
      </c>
      <c r="H18" s="63" t="s">
        <v>91</v>
      </c>
      <c r="I18" s="63" t="s">
        <v>93</v>
      </c>
      <c r="J18" s="63" t="s">
        <v>97</v>
      </c>
      <c r="K18" s="63" t="s">
        <v>95</v>
      </c>
      <c r="M18" s="34"/>
      <c r="N18" s="35"/>
      <c r="V18" s="36">
        <v>1.3468904490935768E-2</v>
      </c>
      <c r="Y18" s="37" t="s">
        <v>50</v>
      </c>
      <c r="AC18" s="4"/>
    </row>
    <row r="19" spans="1:49" ht="15.6" thickTop="1" thickBot="1">
      <c r="A19" s="32"/>
      <c r="B19" s="31"/>
      <c r="C19" s="31"/>
      <c r="D19" s="31"/>
      <c r="E19" s="31"/>
      <c r="F19" s="22">
        <v>1</v>
      </c>
      <c r="G19" s="57">
        <f>AVERAGEIF(G2:G17,1,$U$2:$U$17)</f>
        <v>3.7274006649664175E-3</v>
      </c>
      <c r="H19" s="57">
        <f>AVERAGEIF(H2:H17,1,$U$2:$U$17)</f>
        <v>3.5964244277748108E-3</v>
      </c>
      <c r="I19" s="57">
        <f>AVERAGEIF(I2:I17,1,$U$2:$U$17)</f>
        <v>3.5450281944816703E-3</v>
      </c>
      <c r="J19" s="57">
        <f>AVERAGEIF(J2:J17,1,$U$2:$U$17)</f>
        <v>3.6815645057413885E-3</v>
      </c>
      <c r="K19" s="57">
        <f>AVERAGEIF(K2:K17,1,$U$2:$U$17)</f>
        <v>3.6304016511961848E-3</v>
      </c>
      <c r="M19" s="38"/>
      <c r="N19" s="63"/>
      <c r="O19" s="5"/>
      <c r="T19" s="68" t="s">
        <v>51</v>
      </c>
      <c r="U19" s="69"/>
      <c r="V19" s="39">
        <v>3.1104682262107506E-3</v>
      </c>
      <c r="W19" s="5">
        <f>SUM(U2:U17)*SUM(U2:U17)/25</f>
        <v>1.3180341371016264E-4</v>
      </c>
      <c r="Y19" s="17">
        <f>SUM(W2:W17)</f>
        <v>2.0641293223347184E-4</v>
      </c>
      <c r="AC19" s="4"/>
    </row>
    <row r="20" spans="1:49" ht="15.6" thickTop="1" thickBot="1">
      <c r="A20" s="33"/>
      <c r="B20" s="31"/>
      <c r="C20" s="31"/>
      <c r="D20" s="31"/>
      <c r="E20" s="31"/>
      <c r="F20" s="22">
        <v>2</v>
      </c>
      <c r="G20" s="57">
        <f>AVERAGEIF(G2:G17,2,$U$2:$U$17)</f>
        <v>3.6884471903765388E-3</v>
      </c>
      <c r="H20" s="57">
        <f>AVERAGEIF(H2:H17,2,$U$2:$U$17)</f>
        <v>3.6282932387182781E-3</v>
      </c>
      <c r="I20" s="57">
        <f>AVERAGEIF(I2:I17,2,$U$2:$U$17)</f>
        <v>3.6136221128814177E-3</v>
      </c>
      <c r="J20" s="57">
        <f>AVERAGEIF(J2:J17,2,$U$2:$U$17)</f>
        <v>3.5727747151488099E-3</v>
      </c>
      <c r="K20" s="57">
        <f>AVERAGEIF(K3:K18,1,$U$2:$U$17)</f>
        <v>3.5373080043776661E-3</v>
      </c>
      <c r="M20" s="38"/>
      <c r="N20" s="40"/>
      <c r="T20" s="68" t="s">
        <v>52</v>
      </c>
      <c r="U20" s="69"/>
      <c r="V20" s="9" t="s">
        <v>53</v>
      </c>
      <c r="W20" s="5">
        <f>Y19-W19</f>
        <v>7.46095185233092E-5</v>
      </c>
      <c r="AC20" s="4"/>
    </row>
    <row r="21" spans="1:49" ht="14.4" thickTop="1">
      <c r="A21" s="32"/>
      <c r="B21" s="31"/>
      <c r="C21" s="31"/>
      <c r="D21" s="31"/>
      <c r="E21" s="31"/>
      <c r="F21" s="22">
        <v>3</v>
      </c>
      <c r="G21" s="57">
        <f>AVERAGEIF(G2:G17,3,$U$2:$U$17)</f>
        <v>3.4660130863437915E-3</v>
      </c>
      <c r="H21" s="57">
        <f>AVERAGEIF(H2:H17,3,$U$2:$U$17)</f>
        <v>3.5363690008792599E-3</v>
      </c>
      <c r="I21" s="57">
        <f>AVERAGEIF(I2:I17,3,$U$2:$U$17)</f>
        <v>3.4847165703128062E-3</v>
      </c>
      <c r="J21" s="57">
        <f>AVERAGEIF(J2:J17,3,$U$2:$U$17)</f>
        <v>3.4842525914572783E-3</v>
      </c>
      <c r="K21" s="57">
        <f>AVERAGEIF(K4:K19,1,$U$2:$U$17)</f>
        <v>3.6601460351704564E-3</v>
      </c>
      <c r="M21" s="38"/>
      <c r="N21" s="40"/>
      <c r="AC21" s="4"/>
    </row>
    <row r="22" spans="1:49">
      <c r="A22" s="32"/>
      <c r="B22" s="31"/>
      <c r="C22" s="31"/>
      <c r="D22" s="31"/>
      <c r="E22" s="31"/>
      <c r="F22" s="22">
        <v>4</v>
      </c>
      <c r="G22" s="57">
        <f>AVERAGEIF(G2:G17,4,$U$2:$U$17)</f>
        <v>3.4688475398527334E-3</v>
      </c>
      <c r="H22" s="57">
        <f>AVERAGEIF(H2:H17,4,$U$2:$U$17)</f>
        <v>3.5896218141671325E-3</v>
      </c>
      <c r="I22" s="57">
        <f>AVERAGEIF(I2:I17,4,$U$2:$U$17)</f>
        <v>3.707341603863587E-3</v>
      </c>
      <c r="J22" s="57">
        <f>AVERAGEIF(J2:J17,4,$U$2:$U$17)</f>
        <v>3.6121166691920046E-3</v>
      </c>
      <c r="K22" s="57">
        <f>AVERAGEIF(K5:K20,1,$U$2:$U$17)</f>
        <v>3.6718238427364673E-3</v>
      </c>
      <c r="M22" s="38"/>
      <c r="N22" s="40"/>
      <c r="AC22" s="4"/>
    </row>
    <row r="23" spans="1:49">
      <c r="A23" s="32"/>
      <c r="B23" s="31"/>
      <c r="C23" s="31"/>
      <c r="D23" s="31"/>
      <c r="E23" s="31"/>
      <c r="F23" s="22"/>
      <c r="G23" s="57">
        <f>SUM(G19:G22)</f>
        <v>1.4350708481539482E-2</v>
      </c>
      <c r="H23" s="57">
        <f>SUM(H19:H22)</f>
        <v>1.435070848153948E-2</v>
      </c>
      <c r="I23" s="57">
        <f>SUM(I19:I22)</f>
        <v>1.4350708481539482E-2</v>
      </c>
      <c r="J23" s="57">
        <f>SUM(J19:J22)</f>
        <v>1.435070848153948E-2</v>
      </c>
      <c r="K23" s="57">
        <f>AVERAGEIF(K6:K21,1,$U$2:$U$17)</f>
        <v>3.6444639256673172E-3</v>
      </c>
      <c r="M23" s="38"/>
      <c r="N23" s="40"/>
      <c r="AC23" s="4"/>
    </row>
    <row r="24" spans="1:49">
      <c r="A24" s="32"/>
      <c r="B24" s="31"/>
      <c r="C24" s="31"/>
      <c r="D24" s="31"/>
      <c r="E24" s="31"/>
      <c r="G24">
        <v>70</v>
      </c>
      <c r="H24">
        <v>0.8</v>
      </c>
      <c r="I24">
        <v>0.4</v>
      </c>
      <c r="J24">
        <v>35</v>
      </c>
      <c r="K24">
        <v>0.7</v>
      </c>
      <c r="M24" s="38"/>
      <c r="N24" s="40"/>
    </row>
    <row r="25" spans="1:49">
      <c r="A25" s="32"/>
      <c r="B25" s="31"/>
      <c r="C25" s="31"/>
      <c r="D25" s="31"/>
      <c r="E25" s="31"/>
      <c r="M25" s="38"/>
      <c r="N25" s="40"/>
    </row>
    <row r="26" spans="1:49">
      <c r="A26" s="32"/>
      <c r="B26" s="31"/>
      <c r="C26" s="31"/>
      <c r="D26" s="31"/>
      <c r="E26" s="31"/>
      <c r="G26">
        <f>(G19*G19+G20*G20+G21*G21+G22*G22)/4-W19</f>
        <v>-1.1891733661945327E-4</v>
      </c>
      <c r="H26">
        <f>(H19*H19+H20*H20+H21*H21+H22*H22)/4-X19</f>
        <v>1.2872517742487112E-5</v>
      </c>
      <c r="I26">
        <f>(I19*I19+I20*I20+I21*I21+I22*I22)/4-Y19</f>
        <v>-1.9353465197909035E-4</v>
      </c>
      <c r="J26">
        <f>(J19*J19+J20*J20+J21*J21+J22*J22)/4-Z19</f>
        <v>1.2876509832018249E-5</v>
      </c>
      <c r="K26">
        <f>(K19*K19+K20*K20+K21*K21+K22*K22)/4-AA19</f>
        <v>1.3142830849426076E-5</v>
      </c>
      <c r="M26" s="38"/>
      <c r="N26" s="40"/>
    </row>
    <row r="27" spans="1:49">
      <c r="B27" s="66" t="s">
        <v>54</v>
      </c>
      <c r="C27" s="66"/>
      <c r="D27" s="66"/>
      <c r="E27" t="s">
        <v>55</v>
      </c>
      <c r="G27">
        <f>G26/4</f>
        <v>-2.9729334154863318E-5</v>
      </c>
      <c r="H27">
        <f t="shared" ref="H27:J27" si="2">H26/4</f>
        <v>3.218129435621778E-6</v>
      </c>
      <c r="I27">
        <f t="shared" si="2"/>
        <v>-4.8383662994772588E-5</v>
      </c>
      <c r="J27">
        <f t="shared" si="2"/>
        <v>3.2191274580045622E-6</v>
      </c>
      <c r="K27">
        <f>K26/4</f>
        <v>3.2857077123565189E-6</v>
      </c>
    </row>
    <row r="28" spans="1:49">
      <c r="B28" s="66" t="s">
        <v>56</v>
      </c>
      <c r="C28" s="66"/>
      <c r="D28" s="66"/>
      <c r="E28" t="s">
        <v>57</v>
      </c>
    </row>
    <row r="29" spans="1:49">
      <c r="B29" s="66" t="s">
        <v>58</v>
      </c>
      <c r="C29" s="66"/>
      <c r="D29" s="66"/>
      <c r="E29" t="s">
        <v>59</v>
      </c>
      <c r="G29" s="5">
        <f>(MAX(G19:G22)-MIN(G19:G22))</f>
        <v>2.6138757862262602E-4</v>
      </c>
      <c r="H29" s="5">
        <f>(MAX(H19:H22)-MIN(H19:H22))</f>
        <v>9.1924237839018184E-5</v>
      </c>
      <c r="I29" s="5">
        <f>(MAX(I19:I22)-MIN(I19:I22))</f>
        <v>2.2262503355078081E-4</v>
      </c>
      <c r="J29" s="5">
        <f>(MAX(J19:J22)-MIN(J19:J22))</f>
        <v>1.9731191428411015E-4</v>
      </c>
      <c r="K29" s="5">
        <f>(MAX(K19:K22)-MIN(K19:K22))</f>
        <v>1.345158383588012E-4</v>
      </c>
    </row>
    <row r="30" spans="1:49">
      <c r="A30" s="66" t="s">
        <v>60</v>
      </c>
      <c r="B30" s="66"/>
      <c r="C30" s="66"/>
      <c r="D30" s="66"/>
      <c r="E30" t="s">
        <v>61</v>
      </c>
    </row>
    <row r="31" spans="1:49" ht="16.2">
      <c r="G31" t="s">
        <v>62</v>
      </c>
    </row>
    <row r="32" spans="1:49" ht="16.2">
      <c r="G32" t="s">
        <v>63</v>
      </c>
    </row>
    <row r="35" spans="7:18">
      <c r="G35" s="56"/>
      <c r="H35" s="56"/>
      <c r="I35" s="56"/>
      <c r="J35" s="56"/>
      <c r="K35" s="56"/>
      <c r="L35" s="56"/>
    </row>
    <row r="36" spans="7:18">
      <c r="G36" s="56"/>
      <c r="H36" s="56"/>
      <c r="I36" s="56"/>
      <c r="J36" s="56"/>
      <c r="K36" s="56"/>
      <c r="L36" s="56"/>
    </row>
    <row r="37" spans="7:18">
      <c r="G37" s="56"/>
      <c r="H37" s="56"/>
      <c r="I37" s="56"/>
      <c r="J37" s="56"/>
      <c r="K37" s="56"/>
      <c r="L37" s="56"/>
    </row>
    <row r="38" spans="7:18">
      <c r="G38" s="56"/>
      <c r="H38" s="56"/>
      <c r="I38" s="56"/>
      <c r="J38" s="56"/>
      <c r="K38" s="56"/>
      <c r="L38" s="56"/>
    </row>
    <row r="39" spans="7:18">
      <c r="G39" s="56"/>
      <c r="H39" s="56"/>
      <c r="I39" s="56"/>
      <c r="J39" s="56"/>
      <c r="K39" s="56"/>
      <c r="L39" s="56"/>
    </row>
    <row r="41" spans="7:18"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</sheetData>
  <mergeCells count="7">
    <mergeCell ref="A30:D30"/>
    <mergeCell ref="G1:L1"/>
    <mergeCell ref="T19:U19"/>
    <mergeCell ref="T20:U20"/>
    <mergeCell ref="B27:D27"/>
    <mergeCell ref="B28:D28"/>
    <mergeCell ref="B29:D29"/>
  </mergeCells>
  <phoneticPr fontId="1" type="noConversion"/>
  <conditionalFormatting sqref="AC18:AC23">
    <cfRule type="top10" priority="4" bottom="1" rank="1"/>
  </conditionalFormatting>
  <conditionalFormatting sqref="Y18">
    <cfRule type="top10" priority="2" bottom="1" rank="1"/>
  </conditionalFormatting>
  <conditionalFormatting sqref="G29:K29 M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39">
    <cfRule type="expression" dxfId="3" priority="16">
      <formula>K35=MIN(#REF!)</formula>
    </cfRule>
  </conditionalFormatting>
  <conditionalFormatting sqref="G35:J39 G19:K23">
    <cfRule type="expression" dxfId="2" priority="17">
      <formula>G19=MIN(G$19:G$22)</formula>
    </cfRule>
  </conditionalFormatting>
  <conditionalFormatting sqref="L35:L39">
    <cfRule type="expression" dxfId="1" priority="25">
      <formula>L35=MIN(K$19:K$22)</formula>
    </cfRule>
  </conditionalFormatting>
  <conditionalFormatting sqref="U2:U17">
    <cfRule type="top10" priority="34" bottom="1" rank="1"/>
  </conditionalFormatting>
  <conditionalFormatting sqref="V2:V17">
    <cfRule type="top10" priority="35" bottom="1" rank="1"/>
  </conditionalFormatting>
  <conditionalFormatting sqref="W2:W17">
    <cfRule type="top10" priority="36" bottom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51"/>
  <sheetViews>
    <sheetView zoomScale="70" zoomScaleNormal="70" workbookViewId="0">
      <selection activeCell="H39" sqref="H39:W39"/>
    </sheetView>
  </sheetViews>
  <sheetFormatPr defaultColWidth="8.88671875" defaultRowHeight="13.8"/>
  <cols>
    <col min="1" max="1" width="10.44140625" bestFit="1" customWidth="1"/>
    <col min="2" max="2" width="7.44140625" bestFit="1" customWidth="1"/>
    <col min="3" max="3" width="11.6640625" bestFit="1" customWidth="1"/>
    <col min="5" max="5" width="13.44140625" bestFit="1" customWidth="1"/>
    <col min="6" max="6" width="12.6640625" bestFit="1" customWidth="1"/>
    <col min="8" max="32" width="12.6640625" bestFit="1" customWidth="1"/>
    <col min="33" max="33" width="12.109375" style="9" customWidth="1"/>
    <col min="34" max="38" width="9.44140625" bestFit="1" customWidth="1"/>
  </cols>
  <sheetData>
    <row r="1" spans="1:38" ht="14.4">
      <c r="A1" s="1" t="s">
        <v>2</v>
      </c>
      <c r="B1" s="1" t="s">
        <v>3</v>
      </c>
      <c r="C1" s="1" t="s">
        <v>4</v>
      </c>
      <c r="E1" s="1" t="s">
        <v>8</v>
      </c>
      <c r="F1" s="1"/>
      <c r="G1" s="1"/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>
      <c r="A2" t="s">
        <v>80</v>
      </c>
      <c r="B2">
        <v>30</v>
      </c>
      <c r="C2">
        <v>0.4</v>
      </c>
      <c r="E2" s="3">
        <f ca="1">MIN('1:16'!L2:U2)</f>
        <v>237.17606000000001</v>
      </c>
      <c r="F2" s="7"/>
      <c r="H2" s="3">
        <f ca="1">INDIRECT(COLUMN(A1)&amp;"!AJ"&amp;ROW(A1)+1)</f>
        <v>0</v>
      </c>
      <c r="I2" s="3">
        <f t="shared" ref="I2:V2" ca="1" si="0">INDIRECT(COLUMN(B1)&amp;"!AJ"&amp;ROW(B1)+1)</f>
        <v>0</v>
      </c>
      <c r="J2" s="3">
        <f t="shared" ca="1" si="0"/>
        <v>0</v>
      </c>
      <c r="K2" s="3">
        <f t="shared" ca="1" si="0"/>
        <v>0</v>
      </c>
      <c r="L2" s="3">
        <f t="shared" ca="1" si="0"/>
        <v>0</v>
      </c>
      <c r="M2" s="3">
        <f t="shared" ca="1" si="0"/>
        <v>0</v>
      </c>
      <c r="N2" s="3">
        <f t="shared" ca="1" si="0"/>
        <v>0</v>
      </c>
      <c r="O2" s="3">
        <f t="shared" ca="1" si="0"/>
        <v>0</v>
      </c>
      <c r="P2" s="3">
        <f t="shared" ca="1" si="0"/>
        <v>0</v>
      </c>
      <c r="Q2" s="3">
        <f t="shared" ca="1" si="0"/>
        <v>0</v>
      </c>
      <c r="R2" s="3">
        <f t="shared" ca="1" si="0"/>
        <v>0</v>
      </c>
      <c r="S2" s="3">
        <f t="shared" ca="1" si="0"/>
        <v>0</v>
      </c>
      <c r="T2" s="3">
        <f t="shared" ca="1" si="0"/>
        <v>0</v>
      </c>
      <c r="U2" s="3">
        <f t="shared" ca="1" si="0"/>
        <v>0</v>
      </c>
      <c r="V2" s="3">
        <f t="shared" ca="1" si="0"/>
        <v>0</v>
      </c>
      <c r="W2" s="3">
        <f ca="1">INDIRECT(COLUMN(P1)&amp;"!AJ"&amp;ROW(P1)+1)</f>
        <v>0</v>
      </c>
      <c r="X2" s="9"/>
      <c r="Y2" s="9"/>
      <c r="Z2" s="9"/>
      <c r="AA2" s="9"/>
      <c r="AB2" s="9"/>
      <c r="AC2" s="9"/>
      <c r="AD2" s="9"/>
      <c r="AE2" s="9"/>
      <c r="AF2" s="9"/>
      <c r="AH2" s="4"/>
      <c r="AI2" s="4"/>
      <c r="AJ2" s="4"/>
      <c r="AK2" s="4"/>
      <c r="AL2" s="4"/>
    </row>
    <row r="3" spans="1:38">
      <c r="A3" t="s">
        <v>80</v>
      </c>
      <c r="B3">
        <v>30</v>
      </c>
      <c r="C3">
        <v>0.7</v>
      </c>
      <c r="E3" s="3">
        <f ca="1">MIN('1:16'!L3:U3)</f>
        <v>170.35004000000001</v>
      </c>
      <c r="F3" s="7"/>
      <c r="H3" s="3">
        <f t="shared" ref="H3:H37" ca="1" si="1">INDIRECT(COLUMN(A2)&amp;"!AJ"&amp;ROW(A2)+1)</f>
        <v>0</v>
      </c>
      <c r="I3" s="3">
        <f t="shared" ref="I3:I37" ca="1" si="2">INDIRECT(COLUMN(B2)&amp;"!AJ"&amp;ROW(B2)+1)</f>
        <v>0</v>
      </c>
      <c r="J3" s="3">
        <f t="shared" ref="J3:J37" ca="1" si="3">INDIRECT(COLUMN(C2)&amp;"!AJ"&amp;ROW(C2)+1)</f>
        <v>0</v>
      </c>
      <c r="K3" s="3">
        <f t="shared" ref="K3:K37" ca="1" si="4">INDIRECT(COLUMN(D2)&amp;"!AJ"&amp;ROW(D2)+1)</f>
        <v>0</v>
      </c>
      <c r="L3" s="3">
        <f t="shared" ref="L3:L37" ca="1" si="5">INDIRECT(COLUMN(E2)&amp;"!AJ"&amp;ROW(E2)+1)</f>
        <v>0</v>
      </c>
      <c r="M3" s="3">
        <f t="shared" ref="M3:M37" ca="1" si="6">INDIRECT(COLUMN(F2)&amp;"!AJ"&amp;ROW(F2)+1)</f>
        <v>0</v>
      </c>
      <c r="N3" s="3">
        <f t="shared" ref="N3:N37" ca="1" si="7">INDIRECT(COLUMN(G2)&amp;"!AJ"&amp;ROW(G2)+1)</f>
        <v>0</v>
      </c>
      <c r="O3" s="3">
        <f t="shared" ref="O3:O37" ca="1" si="8">INDIRECT(COLUMN(H2)&amp;"!AJ"&amp;ROW(H2)+1)</f>
        <v>0</v>
      </c>
      <c r="P3" s="3">
        <f t="shared" ref="P3:P37" ca="1" si="9">INDIRECT(COLUMN(I2)&amp;"!AJ"&amp;ROW(I2)+1)</f>
        <v>0</v>
      </c>
      <c r="Q3" s="3">
        <f t="shared" ref="Q3:Q37" ca="1" si="10">INDIRECT(COLUMN(J2)&amp;"!AJ"&amp;ROW(J2)+1)</f>
        <v>0</v>
      </c>
      <c r="R3" s="3">
        <f t="shared" ref="R3:R37" ca="1" si="11">INDIRECT(COLUMN(K2)&amp;"!AJ"&amp;ROW(K2)+1)</f>
        <v>0</v>
      </c>
      <c r="S3" s="3">
        <f t="shared" ref="S3:S37" ca="1" si="12">INDIRECT(COLUMN(L2)&amp;"!AJ"&amp;ROW(L2)+1)</f>
        <v>0</v>
      </c>
      <c r="T3" s="3">
        <f t="shared" ref="T3:T37" ca="1" si="13">INDIRECT(COLUMN(M2)&amp;"!AJ"&amp;ROW(M2)+1)</f>
        <v>0</v>
      </c>
      <c r="U3" s="3">
        <f t="shared" ref="U3:U37" ca="1" si="14">INDIRECT(COLUMN(N2)&amp;"!AJ"&amp;ROW(N2)+1)</f>
        <v>0</v>
      </c>
      <c r="V3" s="3">
        <f t="shared" ref="V3:V37" ca="1" si="15">INDIRECT(COLUMN(O2)&amp;"!AJ"&amp;ROW(O2)+1)</f>
        <v>0</v>
      </c>
      <c r="W3" s="3">
        <f ca="1">INDIRECT(COLUMN(P2)&amp;"!AJ"&amp;ROW(P2)+1)</f>
        <v>0</v>
      </c>
      <c r="X3" s="9"/>
      <c r="Y3" s="9"/>
      <c r="Z3" s="9"/>
      <c r="AA3" s="9"/>
      <c r="AB3" s="9"/>
      <c r="AC3" s="9"/>
      <c r="AD3" s="9"/>
      <c r="AE3" s="9"/>
      <c r="AF3" s="9"/>
      <c r="AH3" s="4"/>
      <c r="AI3" s="4"/>
      <c r="AJ3" s="4"/>
      <c r="AK3" s="4"/>
      <c r="AL3" s="4"/>
    </row>
    <row r="4" spans="1:38">
      <c r="A4" t="s">
        <v>80</v>
      </c>
      <c r="B4">
        <v>30</v>
      </c>
      <c r="C4">
        <v>1</v>
      </c>
      <c r="E4" s="3">
        <f ca="1">MIN('1:16'!L4:U4)</f>
        <v>156.12666999999999</v>
      </c>
      <c r="F4" s="7"/>
      <c r="H4" s="3">
        <f t="shared" ca="1" si="1"/>
        <v>0</v>
      </c>
      <c r="I4" s="3">
        <f t="shared" ca="1" si="2"/>
        <v>0</v>
      </c>
      <c r="J4" s="3">
        <f t="shared" ca="1" si="3"/>
        <v>0</v>
      </c>
      <c r="K4" s="3">
        <f t="shared" ca="1" si="4"/>
        <v>0</v>
      </c>
      <c r="L4" s="3">
        <f t="shared" ca="1" si="5"/>
        <v>0</v>
      </c>
      <c r="M4" s="3">
        <f t="shared" ca="1" si="6"/>
        <v>0</v>
      </c>
      <c r="N4" s="3">
        <f t="shared" ca="1" si="7"/>
        <v>0</v>
      </c>
      <c r="O4" s="3">
        <f t="shared" ca="1" si="8"/>
        <v>0</v>
      </c>
      <c r="P4" s="3">
        <f t="shared" ca="1" si="9"/>
        <v>0</v>
      </c>
      <c r="Q4" s="3">
        <f t="shared" ca="1" si="10"/>
        <v>0</v>
      </c>
      <c r="R4" s="3">
        <f t="shared" ca="1" si="11"/>
        <v>0</v>
      </c>
      <c r="S4" s="3">
        <f t="shared" ca="1" si="12"/>
        <v>0</v>
      </c>
      <c r="T4" s="3">
        <f t="shared" ca="1" si="13"/>
        <v>0</v>
      </c>
      <c r="U4" s="3">
        <f t="shared" ca="1" si="14"/>
        <v>0</v>
      </c>
      <c r="V4" s="3">
        <f t="shared" ca="1" si="15"/>
        <v>0</v>
      </c>
      <c r="W4" s="3">
        <f t="shared" ref="W4:W37" ca="1" si="16">INDIRECT(COLUMN(P3)&amp;"!AJ"&amp;ROW(P3)+1)</f>
        <v>0</v>
      </c>
      <c r="X4" s="9"/>
      <c r="Y4" s="9"/>
      <c r="Z4" s="9"/>
      <c r="AA4" s="9"/>
      <c r="AB4" s="9"/>
      <c r="AC4" s="9"/>
      <c r="AD4" s="9"/>
      <c r="AE4" s="9"/>
      <c r="AF4" s="9"/>
      <c r="AH4" s="4"/>
      <c r="AI4" s="4"/>
      <c r="AJ4" s="4"/>
      <c r="AK4" s="4"/>
      <c r="AL4" s="4"/>
    </row>
    <row r="5" spans="1:38">
      <c r="A5" t="s">
        <v>80</v>
      </c>
      <c r="B5">
        <v>50</v>
      </c>
      <c r="C5">
        <v>0.4</v>
      </c>
      <c r="E5" s="3">
        <f ca="1">MIN('1:16'!L5:U5)</f>
        <v>491.35005000000001</v>
      </c>
      <c r="F5" s="7"/>
      <c r="H5" s="3">
        <f t="shared" ca="1" si="1"/>
        <v>0</v>
      </c>
      <c r="I5" s="3">
        <f t="shared" ca="1" si="2"/>
        <v>0</v>
      </c>
      <c r="J5" s="3">
        <f t="shared" ca="1" si="3"/>
        <v>0</v>
      </c>
      <c r="K5" s="3">
        <f t="shared" ca="1" si="4"/>
        <v>0</v>
      </c>
      <c r="L5" s="3">
        <f t="shared" ca="1" si="5"/>
        <v>0</v>
      </c>
      <c r="M5" s="3">
        <f t="shared" ca="1" si="6"/>
        <v>0</v>
      </c>
      <c r="N5" s="3">
        <f t="shared" ca="1" si="7"/>
        <v>0</v>
      </c>
      <c r="O5" s="3">
        <f t="shared" ca="1" si="8"/>
        <v>0</v>
      </c>
      <c r="P5" s="3">
        <f t="shared" ca="1" si="9"/>
        <v>0</v>
      </c>
      <c r="Q5" s="3">
        <f t="shared" ca="1" si="10"/>
        <v>0</v>
      </c>
      <c r="R5" s="3">
        <f t="shared" ca="1" si="11"/>
        <v>0</v>
      </c>
      <c r="S5" s="3">
        <f t="shared" ca="1" si="12"/>
        <v>0</v>
      </c>
      <c r="T5" s="3">
        <f t="shared" ca="1" si="13"/>
        <v>0</v>
      </c>
      <c r="U5" s="3">
        <f t="shared" ca="1" si="14"/>
        <v>0</v>
      </c>
      <c r="V5" s="3">
        <f t="shared" ca="1" si="15"/>
        <v>0</v>
      </c>
      <c r="W5" s="3">
        <f t="shared" ca="1" si="16"/>
        <v>0</v>
      </c>
      <c r="X5" s="9"/>
      <c r="Y5" s="9"/>
      <c r="Z5" s="9"/>
      <c r="AA5" s="9"/>
      <c r="AB5" s="9"/>
      <c r="AC5" s="9"/>
      <c r="AD5" s="9"/>
      <c r="AE5" s="9"/>
      <c r="AF5" s="9"/>
      <c r="AH5" s="4"/>
      <c r="AI5" s="4"/>
      <c r="AJ5" s="4"/>
      <c r="AK5" s="4"/>
      <c r="AL5" s="4"/>
    </row>
    <row r="6" spans="1:38">
      <c r="A6" t="s">
        <v>80</v>
      </c>
      <c r="B6">
        <v>50</v>
      </c>
      <c r="C6">
        <v>0.7</v>
      </c>
      <c r="E6" s="3">
        <f ca="1">MIN('1:16'!L6:U6)</f>
        <v>203.32952</v>
      </c>
      <c r="F6" s="7"/>
      <c r="H6" s="3">
        <f t="shared" ca="1" si="1"/>
        <v>0</v>
      </c>
      <c r="I6" s="3">
        <f t="shared" ca="1" si="2"/>
        <v>0</v>
      </c>
      <c r="J6" s="3">
        <f t="shared" ca="1" si="3"/>
        <v>0</v>
      </c>
      <c r="K6" s="3">
        <f t="shared" ca="1" si="4"/>
        <v>0</v>
      </c>
      <c r="L6" s="3">
        <f t="shared" ca="1" si="5"/>
        <v>0</v>
      </c>
      <c r="M6" s="3">
        <f t="shared" ca="1" si="6"/>
        <v>0</v>
      </c>
      <c r="N6" s="3">
        <f t="shared" ca="1" si="7"/>
        <v>0</v>
      </c>
      <c r="O6" s="3">
        <f t="shared" ca="1" si="8"/>
        <v>0</v>
      </c>
      <c r="P6" s="3">
        <f t="shared" ca="1" si="9"/>
        <v>0</v>
      </c>
      <c r="Q6" s="3">
        <f t="shared" ca="1" si="10"/>
        <v>0</v>
      </c>
      <c r="R6" s="3">
        <f t="shared" ca="1" si="11"/>
        <v>0</v>
      </c>
      <c r="S6" s="3">
        <f t="shared" ca="1" si="12"/>
        <v>0</v>
      </c>
      <c r="T6" s="3">
        <f t="shared" ca="1" si="13"/>
        <v>0</v>
      </c>
      <c r="U6" s="3">
        <f t="shared" ca="1" si="14"/>
        <v>0</v>
      </c>
      <c r="V6" s="3">
        <f t="shared" ca="1" si="15"/>
        <v>0</v>
      </c>
      <c r="W6" s="3">
        <f t="shared" ca="1" si="16"/>
        <v>0</v>
      </c>
      <c r="X6" s="9"/>
      <c r="Y6" s="9"/>
      <c r="Z6" s="9"/>
      <c r="AA6" s="9"/>
      <c r="AB6" s="9"/>
      <c r="AC6" s="9"/>
      <c r="AD6" s="9"/>
      <c r="AE6" s="9"/>
      <c r="AF6" s="9"/>
      <c r="AH6" s="4"/>
      <c r="AI6" s="4"/>
      <c r="AJ6" s="4"/>
      <c r="AK6" s="4"/>
      <c r="AL6" s="4"/>
    </row>
    <row r="7" spans="1:38">
      <c r="A7" t="s">
        <v>80</v>
      </c>
      <c r="B7">
        <v>50</v>
      </c>
      <c r="C7">
        <v>1</v>
      </c>
      <c r="E7" s="3">
        <f ca="1">MIN('1:16'!L7:U7)</f>
        <v>180.05338</v>
      </c>
      <c r="F7" s="7"/>
      <c r="H7" s="3">
        <f t="shared" ca="1" si="1"/>
        <v>0.1324276167434342</v>
      </c>
      <c r="I7" s="3">
        <f t="shared" ca="1" si="2"/>
        <v>0.15732634399865142</v>
      </c>
      <c r="J7" s="3">
        <f t="shared" ca="1" si="3"/>
        <v>0.13133999483930744</v>
      </c>
      <c r="K7" s="3">
        <f t="shared" ca="1" si="4"/>
        <v>0.13402069986134107</v>
      </c>
      <c r="L7" s="3">
        <f t="shared" ca="1" si="5"/>
        <v>0.13410889592852934</v>
      </c>
      <c r="M7" s="3">
        <f t="shared" ca="1" si="6"/>
        <v>0.14930244575247592</v>
      </c>
      <c r="N7" s="3">
        <f t="shared" ca="1" si="7"/>
        <v>0.13157609149020108</v>
      </c>
      <c r="O7" s="3">
        <f t="shared" ca="1" si="8"/>
        <v>0.13982264592866842</v>
      </c>
      <c r="P7" s="3">
        <f t="shared" ca="1" si="9"/>
        <v>0.13126784956772233</v>
      </c>
      <c r="Q7" s="3">
        <f t="shared" ca="1" si="10"/>
        <v>0.12691752856847205</v>
      </c>
      <c r="R7" s="3">
        <f t="shared" ca="1" si="11"/>
        <v>0.13328530683511741</v>
      </c>
      <c r="S7" s="3">
        <f t="shared" ca="1" si="12"/>
        <v>0.13374594800719625</v>
      </c>
      <c r="T7" s="3">
        <f t="shared" ca="1" si="13"/>
        <v>0.13634934262272638</v>
      </c>
      <c r="U7" s="3">
        <f t="shared" ca="1" si="14"/>
        <v>0.12652864389438245</v>
      </c>
      <c r="V7" s="3">
        <f t="shared" ca="1" si="15"/>
        <v>0.12618668974722905</v>
      </c>
      <c r="W7" s="3">
        <f t="shared" ca="1" si="16"/>
        <v>0.13528660222873878</v>
      </c>
      <c r="X7" s="9"/>
      <c r="Y7" s="9"/>
      <c r="Z7" s="9"/>
      <c r="AA7" s="9"/>
      <c r="AB7" s="9"/>
      <c r="AC7" s="9"/>
      <c r="AD7" s="9"/>
      <c r="AE7" s="9"/>
      <c r="AF7" s="9"/>
      <c r="AH7" s="4"/>
      <c r="AI7" s="4"/>
      <c r="AJ7" s="4"/>
      <c r="AK7" s="4"/>
      <c r="AL7" s="4"/>
    </row>
    <row r="8" spans="1:38">
      <c r="A8" t="s">
        <v>80</v>
      </c>
      <c r="B8">
        <v>100</v>
      </c>
      <c r="C8">
        <v>0.4</v>
      </c>
      <c r="E8" s="3">
        <f ca="1">MIN('1:16'!L8:U8)</f>
        <v>282.75520999999998</v>
      </c>
      <c r="F8" s="7"/>
      <c r="H8" s="3">
        <f t="shared" ca="1" si="1"/>
        <v>4.0879529682231368E-3</v>
      </c>
      <c r="I8" s="3">
        <f t="shared" ca="1" si="2"/>
        <v>4.6538841848397091E-3</v>
      </c>
      <c r="J8" s="3">
        <f t="shared" ca="1" si="3"/>
        <v>0</v>
      </c>
      <c r="K8" s="3">
        <f t="shared" ca="1" si="4"/>
        <v>1.9852861420307853E-3</v>
      </c>
      <c r="L8" s="3">
        <f t="shared" ca="1" si="5"/>
        <v>4.2251387693263212E-3</v>
      </c>
      <c r="M8" s="3">
        <f t="shared" ca="1" si="6"/>
        <v>0</v>
      </c>
      <c r="N8" s="3">
        <f t="shared" ca="1" si="7"/>
        <v>4.3336425171441526E-3</v>
      </c>
      <c r="O8" s="3">
        <f t="shared" ca="1" si="8"/>
        <v>0</v>
      </c>
      <c r="P8" s="3">
        <f t="shared" ca="1" si="9"/>
        <v>2.9546051512190732E-3</v>
      </c>
      <c r="Q8" s="3">
        <f t="shared" ca="1" si="10"/>
        <v>6.2043065448734176E-4</v>
      </c>
      <c r="R8" s="3">
        <f t="shared" ca="1" si="11"/>
        <v>9.0336089651556445E-4</v>
      </c>
      <c r="S8" s="3">
        <f t="shared" ca="1" si="12"/>
        <v>2.5441794688769877E-3</v>
      </c>
      <c r="T8" s="3">
        <f t="shared" ca="1" si="13"/>
        <v>1.8065095953495405E-3</v>
      </c>
      <c r="U8" s="3">
        <f t="shared" ca="1" si="14"/>
        <v>6.8815354454478317E-3</v>
      </c>
      <c r="V8" s="3">
        <f t="shared" ca="1" si="15"/>
        <v>1.0157690816731957E-2</v>
      </c>
      <c r="W8" s="3">
        <f t="shared" ca="1" si="16"/>
        <v>4.1261839171769524E-4</v>
      </c>
      <c r="X8" s="9"/>
      <c r="Y8" s="9"/>
      <c r="Z8" s="9"/>
      <c r="AA8" s="9"/>
      <c r="AB8" s="9"/>
      <c r="AC8" s="9"/>
      <c r="AD8" s="9"/>
      <c r="AE8" s="9"/>
      <c r="AF8" s="9"/>
      <c r="AH8" s="4"/>
      <c r="AI8" s="4"/>
      <c r="AJ8" s="4"/>
      <c r="AK8" s="4"/>
      <c r="AL8" s="4"/>
    </row>
    <row r="9" spans="1:38">
      <c r="A9" t="s">
        <v>80</v>
      </c>
      <c r="B9">
        <v>100</v>
      </c>
      <c r="C9">
        <v>0.7</v>
      </c>
      <c r="E9" s="3">
        <f ca="1">MIN('1:16'!L9:U9)</f>
        <v>255.98328000000001</v>
      </c>
      <c r="F9" s="7"/>
      <c r="H9" s="3">
        <f t="shared" ca="1" si="1"/>
        <v>0.20353274635749621</v>
      </c>
      <c r="I9" s="3">
        <f t="shared" ca="1" si="2"/>
        <v>0.20560874132091739</v>
      </c>
      <c r="J9" s="3">
        <f t="shared" ca="1" si="3"/>
        <v>0.17289652667939809</v>
      </c>
      <c r="K9" s="3">
        <f t="shared" ca="1" si="4"/>
        <v>0.23291321995717804</v>
      </c>
      <c r="L9" s="3">
        <f t="shared" ca="1" si="5"/>
        <v>0.20306533301706226</v>
      </c>
      <c r="M9" s="3">
        <f t="shared" ca="1" si="6"/>
        <v>0.18907430204035153</v>
      </c>
      <c r="N9" s="3">
        <f t="shared" ca="1" si="7"/>
        <v>0.18942737197523205</v>
      </c>
      <c r="O9" s="3">
        <f t="shared" ca="1" si="8"/>
        <v>0.22058573513082538</v>
      </c>
      <c r="P9" s="3">
        <f t="shared" ca="1" si="9"/>
        <v>0.17427439010860357</v>
      </c>
      <c r="Q9" s="3">
        <f t="shared" ca="1" si="10"/>
        <v>0.21818167186544352</v>
      </c>
      <c r="R9" s="3">
        <f t="shared" ca="1" si="11"/>
        <v>0.17751960206150905</v>
      </c>
      <c r="S9" s="3">
        <f t="shared" ca="1" si="12"/>
        <v>0.19183147430566547</v>
      </c>
      <c r="T9" s="3">
        <f t="shared" ca="1" si="13"/>
        <v>0.22534229579369353</v>
      </c>
      <c r="U9" s="3">
        <f t="shared" ca="1" si="14"/>
        <v>0.18892784716251756</v>
      </c>
      <c r="V9" s="3">
        <f t="shared" ca="1" si="15"/>
        <v>0.20269382437790473</v>
      </c>
      <c r="W9" s="3">
        <f t="shared" ca="1" si="16"/>
        <v>0.19621715137019868</v>
      </c>
      <c r="X9" s="9"/>
      <c r="Y9" s="9"/>
      <c r="Z9" s="9"/>
      <c r="AA9" s="9"/>
      <c r="AB9" s="9"/>
      <c r="AC9" s="9"/>
      <c r="AD9" s="9"/>
      <c r="AE9" s="9"/>
      <c r="AF9" s="9"/>
      <c r="AH9" s="4"/>
      <c r="AI9" s="4"/>
      <c r="AJ9" s="4"/>
      <c r="AK9" s="4"/>
      <c r="AL9" s="4"/>
    </row>
    <row r="10" spans="1:38">
      <c r="A10" t="s">
        <v>80</v>
      </c>
      <c r="B10">
        <v>100</v>
      </c>
      <c r="C10">
        <v>1</v>
      </c>
      <c r="E10" s="3">
        <f ca="1">MIN('1:16'!L10:U10)</f>
        <v>240.5599</v>
      </c>
      <c r="F10" s="7"/>
      <c r="H10" s="3">
        <f t="shared" ca="1" si="1"/>
        <v>9.6697454563291929E-2</v>
      </c>
      <c r="I10" s="3">
        <f t="shared" ca="1" si="2"/>
        <v>9.4759558845842723E-2</v>
      </c>
      <c r="J10" s="3">
        <f t="shared" ca="1" si="3"/>
        <v>0.1167120954074225</v>
      </c>
      <c r="K10" s="3">
        <f t="shared" ca="1" si="4"/>
        <v>9.4881856868081399E-2</v>
      </c>
      <c r="L10" s="3">
        <f t="shared" ca="1" si="5"/>
        <v>8.4413445466181292E-2</v>
      </c>
      <c r="M10" s="3">
        <f t="shared" ca="1" si="6"/>
        <v>9.5127409015384606E-2</v>
      </c>
      <c r="N10" s="3">
        <f t="shared" ca="1" si="7"/>
        <v>0.10379327560412202</v>
      </c>
      <c r="O10" s="3">
        <f t="shared" ca="1" si="8"/>
        <v>0.11695918563318342</v>
      </c>
      <c r="P10" s="3">
        <f t="shared" ca="1" si="9"/>
        <v>8.9254318778815372E-2</v>
      </c>
      <c r="Q10" s="3">
        <f t="shared" ca="1" si="10"/>
        <v>0.10878280212121827</v>
      </c>
      <c r="R10" s="3">
        <f t="shared" ca="1" si="11"/>
        <v>8.9264378643323511E-2</v>
      </c>
      <c r="S10" s="3">
        <f t="shared" ca="1" si="12"/>
        <v>9.187283499868408E-2</v>
      </c>
      <c r="T10" s="3">
        <f t="shared" ca="1" si="13"/>
        <v>9.7579854331499183E-2</v>
      </c>
      <c r="U10" s="3">
        <f t="shared" ca="1" si="14"/>
        <v>0.10533359882507463</v>
      </c>
      <c r="V10" s="3">
        <f t="shared" ca="1" si="15"/>
        <v>0.10884943833115993</v>
      </c>
      <c r="W10" s="3">
        <f t="shared" ca="1" si="16"/>
        <v>9.0067505016422106E-2</v>
      </c>
      <c r="X10" s="9"/>
      <c r="Y10" s="9"/>
      <c r="Z10" s="9"/>
      <c r="AA10" s="9"/>
      <c r="AB10" s="9"/>
      <c r="AC10" s="9"/>
      <c r="AD10" s="9"/>
      <c r="AE10" s="9"/>
      <c r="AF10" s="9"/>
      <c r="AH10" s="4"/>
      <c r="AI10" s="4"/>
      <c r="AJ10" s="4"/>
      <c r="AK10" s="4"/>
      <c r="AL10" s="4"/>
    </row>
    <row r="11" spans="1:38">
      <c r="A11" t="s">
        <v>27</v>
      </c>
      <c r="B11">
        <v>24</v>
      </c>
      <c r="C11">
        <v>0.4</v>
      </c>
      <c r="E11" s="3">
        <f ca="1">MIN('1:16'!L11:U11)</f>
        <v>3177.6379999999999</v>
      </c>
      <c r="F11" s="7"/>
      <c r="H11" s="3">
        <f t="shared" ca="1" si="1"/>
        <v>7.6010137089244697E-3</v>
      </c>
      <c r="I11" s="3">
        <f t="shared" ca="1" si="2"/>
        <v>6.6181043907454027E-3</v>
      </c>
      <c r="J11" s="3">
        <f t="shared" ca="1" si="3"/>
        <v>7.3534493230504473E-3</v>
      </c>
      <c r="K11" s="3">
        <f t="shared" ca="1" si="4"/>
        <v>7.3534493230504473E-3</v>
      </c>
      <c r="L11" s="3">
        <f t="shared" ca="1" si="5"/>
        <v>7.3534493230504473E-3</v>
      </c>
      <c r="M11" s="3">
        <f t="shared" ca="1" si="6"/>
        <v>7.3534493230504473E-3</v>
      </c>
      <c r="N11" s="3">
        <f t="shared" ca="1" si="7"/>
        <v>7.3534493230504473E-3</v>
      </c>
      <c r="O11" s="3">
        <f t="shared" ca="1" si="8"/>
        <v>6.6181043907454027E-3</v>
      </c>
      <c r="P11" s="3">
        <f t="shared" ca="1" si="9"/>
        <v>7.3534493230504473E-3</v>
      </c>
      <c r="Q11" s="3">
        <f t="shared" ca="1" si="10"/>
        <v>7.3534493230504473E-3</v>
      </c>
      <c r="R11" s="3">
        <f t="shared" ca="1" si="11"/>
        <v>7.3534493230504473E-3</v>
      </c>
      <c r="S11" s="3">
        <f t="shared" ca="1" si="12"/>
        <v>7.3534493230504473E-3</v>
      </c>
      <c r="T11" s="3">
        <f t="shared" ca="1" si="13"/>
        <v>7.3534493230504473E-3</v>
      </c>
      <c r="U11" s="3">
        <f t="shared" ca="1" si="14"/>
        <v>7.3534493230504473E-3</v>
      </c>
      <c r="V11" s="3">
        <f t="shared" ca="1" si="15"/>
        <v>6.6181043907454027E-3</v>
      </c>
      <c r="W11" s="3">
        <f t="shared" ca="1" si="16"/>
        <v>7.3534493230504473E-3</v>
      </c>
      <c r="X11" s="9"/>
      <c r="Y11" s="9"/>
      <c r="Z11" s="9"/>
      <c r="AA11" s="9"/>
      <c r="AB11" s="9"/>
      <c r="AC11" s="9"/>
      <c r="AD11" s="9"/>
      <c r="AE11" s="9"/>
      <c r="AF11" s="9"/>
      <c r="AH11" s="4"/>
      <c r="AI11" s="4"/>
      <c r="AJ11" s="4"/>
      <c r="AK11" s="4"/>
      <c r="AL11" s="4"/>
    </row>
    <row r="12" spans="1:38">
      <c r="A12" t="s">
        <v>27</v>
      </c>
      <c r="B12">
        <v>24</v>
      </c>
      <c r="C12">
        <v>0.7</v>
      </c>
      <c r="E12" s="3">
        <f ca="1">MIN('1:16'!L12:U12)</f>
        <v>2321.03586</v>
      </c>
      <c r="F12" s="7"/>
      <c r="H12" s="3">
        <f t="shared" ca="1" si="1"/>
        <v>0</v>
      </c>
      <c r="I12" s="3">
        <f t="shared" ca="1" si="2"/>
        <v>0</v>
      </c>
      <c r="J12" s="3">
        <f t="shared" ca="1" si="3"/>
        <v>0</v>
      </c>
      <c r="K12" s="3">
        <f t="shared" ca="1" si="4"/>
        <v>0</v>
      </c>
      <c r="L12" s="3">
        <f t="shared" ca="1" si="5"/>
        <v>0</v>
      </c>
      <c r="M12" s="3">
        <f t="shared" ca="1" si="6"/>
        <v>0</v>
      </c>
      <c r="N12" s="3">
        <f t="shared" ca="1" si="7"/>
        <v>0</v>
      </c>
      <c r="O12" s="3">
        <f t="shared" ca="1" si="8"/>
        <v>0</v>
      </c>
      <c r="P12" s="3">
        <f t="shared" ca="1" si="9"/>
        <v>0</v>
      </c>
      <c r="Q12" s="3">
        <f t="shared" ca="1" si="10"/>
        <v>0</v>
      </c>
      <c r="R12" s="3">
        <f t="shared" ca="1" si="11"/>
        <v>0</v>
      </c>
      <c r="S12" s="3">
        <f t="shared" ca="1" si="12"/>
        <v>0</v>
      </c>
      <c r="T12" s="3">
        <f t="shared" ca="1" si="13"/>
        <v>0</v>
      </c>
      <c r="U12" s="3">
        <f t="shared" ca="1" si="14"/>
        <v>0</v>
      </c>
      <c r="V12" s="3">
        <f t="shared" ca="1" si="15"/>
        <v>0</v>
      </c>
      <c r="W12" s="3">
        <f t="shared" ca="1" si="16"/>
        <v>0</v>
      </c>
      <c r="X12" s="9"/>
      <c r="Y12" s="9"/>
      <c r="Z12" s="9"/>
      <c r="AA12" s="9"/>
      <c r="AB12" s="9"/>
      <c r="AC12" s="9"/>
      <c r="AD12" s="9"/>
      <c r="AE12" s="9"/>
      <c r="AF12" s="9"/>
      <c r="AH12" s="4"/>
      <c r="AI12" s="4"/>
      <c r="AJ12" s="4"/>
      <c r="AK12" s="4"/>
      <c r="AL12" s="4"/>
    </row>
    <row r="13" spans="1:38">
      <c r="A13" t="s">
        <v>27</v>
      </c>
      <c r="B13">
        <v>24</v>
      </c>
      <c r="C13">
        <v>1</v>
      </c>
      <c r="E13" s="3">
        <f ca="1">MIN('1:16'!L13:U13)</f>
        <v>2320.9075499999999</v>
      </c>
      <c r="F13" s="7"/>
      <c r="H13" s="3">
        <f t="shared" ca="1" si="1"/>
        <v>0</v>
      </c>
      <c r="I13" s="3">
        <f t="shared" ca="1" si="2"/>
        <v>0</v>
      </c>
      <c r="J13" s="3">
        <f t="shared" ca="1" si="3"/>
        <v>0</v>
      </c>
      <c r="K13" s="3">
        <f t="shared" ca="1" si="4"/>
        <v>0</v>
      </c>
      <c r="L13" s="3">
        <f t="shared" ca="1" si="5"/>
        <v>0</v>
      </c>
      <c r="M13" s="3">
        <f t="shared" ca="1" si="6"/>
        <v>0</v>
      </c>
      <c r="N13" s="3">
        <f t="shared" ca="1" si="7"/>
        <v>0</v>
      </c>
      <c r="O13" s="3">
        <f t="shared" ca="1" si="8"/>
        <v>0</v>
      </c>
      <c r="P13" s="3">
        <f t="shared" ca="1" si="9"/>
        <v>0</v>
      </c>
      <c r="Q13" s="3">
        <f t="shared" ca="1" si="10"/>
        <v>0</v>
      </c>
      <c r="R13" s="3">
        <f t="shared" ca="1" si="11"/>
        <v>0</v>
      </c>
      <c r="S13" s="3">
        <f t="shared" ca="1" si="12"/>
        <v>0</v>
      </c>
      <c r="T13" s="3">
        <f t="shared" ca="1" si="13"/>
        <v>0</v>
      </c>
      <c r="U13" s="3">
        <f t="shared" ca="1" si="14"/>
        <v>0</v>
      </c>
      <c r="V13" s="3">
        <f t="shared" ca="1" si="15"/>
        <v>0</v>
      </c>
      <c r="W13" s="3">
        <f t="shared" ca="1" si="16"/>
        <v>0</v>
      </c>
      <c r="X13" s="9"/>
      <c r="Y13" s="9"/>
      <c r="Z13" s="9"/>
      <c r="AA13" s="9"/>
      <c r="AB13" s="9"/>
      <c r="AC13" s="9"/>
      <c r="AD13" s="9"/>
      <c r="AE13" s="9"/>
      <c r="AF13" s="9"/>
      <c r="AH13" s="4"/>
      <c r="AI13" s="4"/>
      <c r="AJ13" s="4"/>
      <c r="AK13" s="4"/>
      <c r="AL13" s="4"/>
    </row>
    <row r="14" spans="1:38">
      <c r="A14" t="s">
        <v>27</v>
      </c>
      <c r="B14">
        <v>47</v>
      </c>
      <c r="C14">
        <v>0.4</v>
      </c>
      <c r="E14" s="3">
        <f ca="1">MIN('1:16'!L14:U14)</f>
        <v>4348.0289499999999</v>
      </c>
      <c r="F14" s="7"/>
      <c r="H14" s="3">
        <f t="shared" ca="1" si="1"/>
        <v>1.941114030531426E-3</v>
      </c>
      <c r="I14" s="3">
        <f t="shared" ca="1" si="2"/>
        <v>1.941114030531426E-3</v>
      </c>
      <c r="J14" s="3">
        <f t="shared" ca="1" si="3"/>
        <v>2.2646330356199968E-3</v>
      </c>
      <c r="K14" s="3">
        <f t="shared" ca="1" si="4"/>
        <v>2.5881520407085678E-3</v>
      </c>
      <c r="L14" s="3">
        <f t="shared" ca="1" si="5"/>
        <v>3.2351900508857099E-3</v>
      </c>
      <c r="M14" s="3">
        <f t="shared" ca="1" si="6"/>
        <v>2.5881520407085678E-3</v>
      </c>
      <c r="N14" s="3">
        <f t="shared" ca="1" si="7"/>
        <v>2.5859280444768115E-3</v>
      </c>
      <c r="O14" s="3">
        <f t="shared" ca="1" si="8"/>
        <v>4.6901711636496049E-4</v>
      </c>
      <c r="P14" s="3">
        <f t="shared" ca="1" si="9"/>
        <v>1.8925931944408364E-3</v>
      </c>
      <c r="Q14" s="3">
        <f t="shared" ca="1" si="10"/>
        <v>7.9671962625742112E-4</v>
      </c>
      <c r="R14" s="3">
        <f t="shared" ca="1" si="11"/>
        <v>3.0487814484314304E-3</v>
      </c>
      <c r="S14" s="3">
        <f t="shared" ca="1" si="12"/>
        <v>2.4488176418425199E-3</v>
      </c>
      <c r="T14" s="3">
        <f t="shared" ca="1" si="13"/>
        <v>3.5576097072681943E-3</v>
      </c>
      <c r="U14" s="3">
        <f t="shared" ca="1" si="14"/>
        <v>3.3317855438849166E-3</v>
      </c>
      <c r="V14" s="3">
        <f t="shared" ca="1" si="15"/>
        <v>2.466441719529601E-3</v>
      </c>
      <c r="W14" s="3">
        <f t="shared" ca="1" si="16"/>
        <v>2.9116710457971389E-3</v>
      </c>
      <c r="X14" s="9"/>
      <c r="Y14" s="9"/>
      <c r="Z14" s="9"/>
      <c r="AA14" s="9"/>
      <c r="AB14" s="9"/>
      <c r="AC14" s="9"/>
      <c r="AD14" s="9"/>
      <c r="AE14" s="9"/>
      <c r="AF14" s="9"/>
      <c r="AH14" s="4"/>
      <c r="AI14" s="4"/>
      <c r="AJ14" s="4"/>
      <c r="AK14" s="4"/>
      <c r="AL14" s="4"/>
    </row>
    <row r="15" spans="1:38">
      <c r="A15" t="s">
        <v>27</v>
      </c>
      <c r="B15">
        <v>47</v>
      </c>
      <c r="C15">
        <v>0.7</v>
      </c>
      <c r="E15" s="3">
        <f ca="1">MIN('1:16'!L15:U15)</f>
        <v>4325.26836</v>
      </c>
      <c r="F15" s="7"/>
      <c r="H15" s="3">
        <f t="shared" ca="1" si="1"/>
        <v>0</v>
      </c>
      <c r="I15" s="3">
        <f t="shared" ca="1" si="2"/>
        <v>0</v>
      </c>
      <c r="J15" s="3">
        <f t="shared" ca="1" si="3"/>
        <v>0</v>
      </c>
      <c r="K15" s="3">
        <f t="shared" ca="1" si="4"/>
        <v>0</v>
      </c>
      <c r="L15" s="3">
        <f t="shared" ca="1" si="5"/>
        <v>0</v>
      </c>
      <c r="M15" s="3">
        <f t="shared" ca="1" si="6"/>
        <v>0</v>
      </c>
      <c r="N15" s="3">
        <f t="shared" ca="1" si="7"/>
        <v>0</v>
      </c>
      <c r="O15" s="3">
        <f t="shared" ca="1" si="8"/>
        <v>0</v>
      </c>
      <c r="P15" s="3">
        <f t="shared" ca="1" si="9"/>
        <v>0</v>
      </c>
      <c r="Q15" s="3">
        <f t="shared" ca="1" si="10"/>
        <v>0</v>
      </c>
      <c r="R15" s="3">
        <f t="shared" ca="1" si="11"/>
        <v>0</v>
      </c>
      <c r="S15" s="3">
        <f t="shared" ca="1" si="12"/>
        <v>0</v>
      </c>
      <c r="T15" s="3">
        <f t="shared" ca="1" si="13"/>
        <v>0</v>
      </c>
      <c r="U15" s="3">
        <f t="shared" ca="1" si="14"/>
        <v>0</v>
      </c>
      <c r="V15" s="3">
        <f t="shared" ca="1" si="15"/>
        <v>0</v>
      </c>
      <c r="W15" s="3">
        <f t="shared" ca="1" si="16"/>
        <v>0</v>
      </c>
      <c r="X15" s="9"/>
      <c r="Y15" s="9"/>
      <c r="Z15" s="9"/>
      <c r="AA15" s="9"/>
      <c r="AB15" s="9"/>
      <c r="AC15" s="9"/>
      <c r="AD15" s="9"/>
      <c r="AE15" s="9"/>
      <c r="AF15" s="9"/>
      <c r="AH15" s="4"/>
      <c r="AI15" s="4"/>
      <c r="AJ15" s="4"/>
      <c r="AK15" s="4"/>
      <c r="AL15" s="4"/>
    </row>
    <row r="16" spans="1:38">
      <c r="A16" t="s">
        <v>27</v>
      </c>
      <c r="B16">
        <v>47</v>
      </c>
      <c r="C16">
        <v>1</v>
      </c>
      <c r="E16" s="3">
        <f ca="1">MIN('1:16'!L16:U16)</f>
        <v>4313.60977</v>
      </c>
      <c r="F16" s="7"/>
      <c r="H16" s="3">
        <f t="shared" ca="1" si="1"/>
        <v>0</v>
      </c>
      <c r="I16" s="3">
        <f t="shared" ca="1" si="2"/>
        <v>0</v>
      </c>
      <c r="J16" s="3">
        <f t="shared" ca="1" si="3"/>
        <v>0</v>
      </c>
      <c r="K16" s="3">
        <f t="shared" ca="1" si="4"/>
        <v>0</v>
      </c>
      <c r="L16" s="3">
        <f t="shared" ca="1" si="5"/>
        <v>0</v>
      </c>
      <c r="M16" s="3">
        <f t="shared" ca="1" si="6"/>
        <v>0</v>
      </c>
      <c r="N16" s="3">
        <f t="shared" ca="1" si="7"/>
        <v>0</v>
      </c>
      <c r="O16" s="3">
        <f t="shared" ca="1" si="8"/>
        <v>0</v>
      </c>
      <c r="P16" s="3">
        <f t="shared" ca="1" si="9"/>
        <v>0</v>
      </c>
      <c r="Q16" s="3">
        <f t="shared" ca="1" si="10"/>
        <v>0</v>
      </c>
      <c r="R16" s="3">
        <f t="shared" ca="1" si="11"/>
        <v>0</v>
      </c>
      <c r="S16" s="3">
        <f t="shared" ca="1" si="12"/>
        <v>0</v>
      </c>
      <c r="T16" s="3">
        <f t="shared" ca="1" si="13"/>
        <v>0</v>
      </c>
      <c r="U16" s="3">
        <f t="shared" ca="1" si="14"/>
        <v>0</v>
      </c>
      <c r="V16" s="3">
        <f t="shared" ca="1" si="15"/>
        <v>0</v>
      </c>
      <c r="W16" s="3">
        <f t="shared" ca="1" si="16"/>
        <v>0</v>
      </c>
      <c r="X16" s="9"/>
      <c r="Y16" s="9"/>
      <c r="Z16" s="9"/>
      <c r="AA16" s="9"/>
      <c r="AB16" s="9"/>
      <c r="AC16" s="9"/>
      <c r="AD16" s="9"/>
      <c r="AE16" s="9"/>
      <c r="AF16" s="9"/>
      <c r="AH16" s="4"/>
      <c r="AI16" s="4"/>
      <c r="AJ16" s="4"/>
      <c r="AK16" s="4"/>
      <c r="AL16" s="4"/>
    </row>
    <row r="17" spans="1:105">
      <c r="A17" t="s">
        <v>27</v>
      </c>
      <c r="B17">
        <v>100</v>
      </c>
      <c r="C17">
        <v>0.4</v>
      </c>
      <c r="E17" s="3">
        <f ca="1">MIN('1:16'!L17:U17)</f>
        <v>42986.403050000001</v>
      </c>
      <c r="F17" s="7"/>
      <c r="H17" s="3">
        <f t="shared" ca="1" si="1"/>
        <v>7.3889876207858978E-5</v>
      </c>
      <c r="I17" s="3">
        <f t="shared" ca="1" si="2"/>
        <v>7.0736786151963469E-5</v>
      </c>
      <c r="J17" s="3">
        <f t="shared" ca="1" si="3"/>
        <v>5.7648926733774133E-5</v>
      </c>
      <c r="K17" s="3">
        <f t="shared" ca="1" si="4"/>
        <v>7.2881650421995447E-5</v>
      </c>
      <c r="L17" s="3">
        <f t="shared" ca="1" si="5"/>
        <v>1.0948275887443448E-4</v>
      </c>
      <c r="M17" s="3">
        <f t="shared" ca="1" si="6"/>
        <v>9.3485142157878802E-5</v>
      </c>
      <c r="N17" s="3">
        <f t="shared" ca="1" si="7"/>
        <v>9.3558421143169967E-5</v>
      </c>
      <c r="O17" s="3">
        <f t="shared" ca="1" si="8"/>
        <v>8.2463982758947287E-5</v>
      </c>
      <c r="P17" s="3">
        <f t="shared" ca="1" si="9"/>
        <v>1.0841148989763308E-4</v>
      </c>
      <c r="Q17" s="3">
        <f t="shared" ca="1" si="10"/>
        <v>1.3465490455814649E-4</v>
      </c>
      <c r="R17" s="3">
        <f t="shared" ca="1" si="11"/>
        <v>1.6217290830032081E-4</v>
      </c>
      <c r="S17" s="3">
        <f t="shared" ca="1" si="12"/>
        <v>1.8816647651571236E-4</v>
      </c>
      <c r="T17" s="3">
        <f t="shared" ca="1" si="13"/>
        <v>1.7406713446777846E-4</v>
      </c>
      <c r="U17" s="3">
        <f t="shared" ca="1" si="14"/>
        <v>1.6084830340307673E-4</v>
      </c>
      <c r="V17" s="3">
        <f t="shared" ca="1" si="15"/>
        <v>1.3495081207997407E-4</v>
      </c>
      <c r="W17" s="3">
        <f t="shared" ca="1" si="16"/>
        <v>1.2136907556362945E-4</v>
      </c>
      <c r="X17" s="9"/>
      <c r="Y17" s="9"/>
      <c r="Z17" s="9"/>
      <c r="AA17" s="9"/>
      <c r="AB17" s="9"/>
      <c r="AC17" s="9"/>
      <c r="AD17" s="9"/>
      <c r="AE17" s="9"/>
      <c r="AF17" s="9"/>
      <c r="AH17" s="4"/>
      <c r="AI17" s="4"/>
      <c r="AJ17" s="4"/>
      <c r="AK17" s="4"/>
      <c r="AL17" s="4"/>
    </row>
    <row r="18" spans="1:105">
      <c r="A18" t="s">
        <v>27</v>
      </c>
      <c r="B18">
        <v>100</v>
      </c>
      <c r="C18">
        <v>0.7</v>
      </c>
      <c r="E18" s="3">
        <f ca="1">MIN('1:16'!L18:U18)</f>
        <v>35527.867389999999</v>
      </c>
      <c r="F18" s="7"/>
      <c r="H18" s="3">
        <f t="shared" ca="1" si="1"/>
        <v>0.12403204424367797</v>
      </c>
      <c r="I18" s="3">
        <f t="shared" ca="1" si="2"/>
        <v>0.12273190738229703</v>
      </c>
      <c r="J18" s="3">
        <f t="shared" ca="1" si="3"/>
        <v>0.11683321614649883</v>
      </c>
      <c r="K18" s="3">
        <f t="shared" ca="1" si="4"/>
        <v>0.11065410278767671</v>
      </c>
      <c r="L18" s="3">
        <f t="shared" ca="1" si="5"/>
        <v>0.11312161396806006</v>
      </c>
      <c r="M18" s="3">
        <f t="shared" ca="1" si="6"/>
        <v>0.10524027797549187</v>
      </c>
      <c r="N18" s="3">
        <f t="shared" ca="1" si="7"/>
        <v>9.4097952835215146E-2</v>
      </c>
      <c r="O18" s="3">
        <f t="shared" ca="1" si="8"/>
        <v>9.4939133074714119E-2</v>
      </c>
      <c r="P18" s="3">
        <f t="shared" ca="1" si="9"/>
        <v>0.10044889271919819</v>
      </c>
      <c r="Q18" s="3">
        <f t="shared" ca="1" si="10"/>
        <v>8.8584221379014005E-2</v>
      </c>
      <c r="R18" s="3">
        <f t="shared" ca="1" si="11"/>
        <v>6.432005881228918E-2</v>
      </c>
      <c r="S18" s="3">
        <f t="shared" ca="1" si="12"/>
        <v>0.1120097414324423</v>
      </c>
      <c r="T18" s="3">
        <f t="shared" ca="1" si="13"/>
        <v>8.7884865582414817E-2</v>
      </c>
      <c r="U18" s="3">
        <f t="shared" ca="1" si="14"/>
        <v>6.5137035516276975E-2</v>
      </c>
      <c r="V18" s="3">
        <f t="shared" ca="1" si="15"/>
        <v>8.6682436527750387E-2</v>
      </c>
      <c r="W18" s="3">
        <f t="shared" ca="1" si="16"/>
        <v>0.10435979197117815</v>
      </c>
      <c r="X18" s="9"/>
      <c r="Y18" s="9"/>
      <c r="Z18" s="9"/>
      <c r="AA18" s="9"/>
      <c r="AB18" s="9"/>
      <c r="AC18" s="9"/>
      <c r="AD18" s="9"/>
      <c r="AE18" s="9"/>
      <c r="AF18" s="9"/>
      <c r="AH18" s="4"/>
      <c r="AI18" s="4"/>
      <c r="AJ18" s="4"/>
      <c r="AK18" s="4"/>
      <c r="AL18" s="4"/>
    </row>
    <row r="19" spans="1:105">
      <c r="A19" t="s">
        <v>27</v>
      </c>
      <c r="B19">
        <v>100</v>
      </c>
      <c r="C19">
        <v>1</v>
      </c>
      <c r="E19" s="3">
        <f ca="1">MIN('1:16'!L19:U19)</f>
        <v>35450.177089999997</v>
      </c>
      <c r="F19" s="7"/>
      <c r="H19" s="3">
        <f t="shared" ca="1" si="1"/>
        <v>5.5317225779195997E-2</v>
      </c>
      <c r="I19" s="3">
        <f t="shared" ca="1" si="2"/>
        <v>6.1538752104440569E-2</v>
      </c>
      <c r="J19" s="3">
        <f t="shared" ca="1" si="3"/>
        <v>5.6768562675747772E-2</v>
      </c>
      <c r="K19" s="3">
        <f t="shared" ca="1" si="4"/>
        <v>5.8139588831036711E-2</v>
      </c>
      <c r="L19" s="3">
        <f t="shared" ca="1" si="5"/>
        <v>5.969520870452822E-2</v>
      </c>
      <c r="M19" s="3">
        <f t="shared" ca="1" si="6"/>
        <v>5.6713867603419274E-2</v>
      </c>
      <c r="N19" s="3">
        <f t="shared" ca="1" si="7"/>
        <v>5.0723526865180502E-2</v>
      </c>
      <c r="O19" s="3">
        <f t="shared" ca="1" si="8"/>
        <v>5.5641809771281678E-2</v>
      </c>
      <c r="P19" s="3">
        <f t="shared" ca="1" si="9"/>
        <v>5.7811473685928295E-2</v>
      </c>
      <c r="Q19" s="3">
        <f t="shared" ca="1" si="10"/>
        <v>5.1425675402740859E-2</v>
      </c>
      <c r="R19" s="3">
        <f t="shared" ca="1" si="11"/>
        <v>5.6628967040233208E-2</v>
      </c>
      <c r="S19" s="3">
        <f t="shared" ca="1" si="12"/>
        <v>5.7498535898005805E-2</v>
      </c>
      <c r="T19" s="3">
        <f t="shared" ca="1" si="13"/>
        <v>5.8865158126070044E-2</v>
      </c>
      <c r="U19" s="3">
        <f t="shared" ca="1" si="14"/>
        <v>5.9762607239490131E-2</v>
      </c>
      <c r="V19" s="3">
        <f t="shared" ca="1" si="15"/>
        <v>5.753055886920605E-2</v>
      </c>
      <c r="W19" s="3">
        <f t="shared" ca="1" si="16"/>
        <v>6.082754437377149E-2</v>
      </c>
      <c r="X19" s="9"/>
      <c r="Y19" s="9"/>
      <c r="Z19" s="9"/>
      <c r="AA19" s="9"/>
      <c r="AB19" s="9"/>
      <c r="AC19" s="9"/>
      <c r="AD19" s="9"/>
      <c r="AE19" s="9"/>
      <c r="AF19" s="9"/>
      <c r="AH19" s="4"/>
      <c r="AI19" s="4"/>
      <c r="AJ19" s="4"/>
      <c r="AK19" s="4"/>
      <c r="AL19" s="4"/>
    </row>
    <row r="20" spans="1:105">
      <c r="A20" t="s">
        <v>1</v>
      </c>
      <c r="B20">
        <v>30</v>
      </c>
      <c r="C20">
        <v>0.4</v>
      </c>
      <c r="E20" s="3">
        <f ca="1">MIN('1:16'!L20:U20)</f>
        <v>995.50248999999997</v>
      </c>
      <c r="F20" s="7"/>
      <c r="H20" s="3">
        <f t="shared" ca="1" si="1"/>
        <v>0</v>
      </c>
      <c r="I20" s="3">
        <f t="shared" ca="1" si="2"/>
        <v>0</v>
      </c>
      <c r="J20" s="3">
        <f t="shared" ca="1" si="3"/>
        <v>0</v>
      </c>
      <c r="K20" s="3">
        <f t="shared" ca="1" si="4"/>
        <v>0</v>
      </c>
      <c r="L20" s="3">
        <f t="shared" ca="1" si="5"/>
        <v>0</v>
      </c>
      <c r="M20" s="3">
        <f t="shared" ca="1" si="6"/>
        <v>0</v>
      </c>
      <c r="N20" s="3">
        <f t="shared" ca="1" si="7"/>
        <v>0</v>
      </c>
      <c r="O20" s="3">
        <f t="shared" ca="1" si="8"/>
        <v>0</v>
      </c>
      <c r="P20" s="3">
        <f t="shared" ca="1" si="9"/>
        <v>0</v>
      </c>
      <c r="Q20" s="3">
        <f t="shared" ca="1" si="10"/>
        <v>0</v>
      </c>
      <c r="R20" s="3">
        <f t="shared" ca="1" si="11"/>
        <v>0</v>
      </c>
      <c r="S20" s="3">
        <f t="shared" ca="1" si="12"/>
        <v>0</v>
      </c>
      <c r="T20" s="3">
        <f t="shared" ca="1" si="13"/>
        <v>0</v>
      </c>
      <c r="U20" s="3">
        <f t="shared" ca="1" si="14"/>
        <v>0</v>
      </c>
      <c r="V20" s="3">
        <f t="shared" ca="1" si="15"/>
        <v>0</v>
      </c>
      <c r="W20" s="3">
        <f t="shared" ca="1" si="16"/>
        <v>0</v>
      </c>
      <c r="X20" s="9"/>
      <c r="Y20" s="9"/>
      <c r="Z20" s="9"/>
      <c r="AA20" s="9"/>
      <c r="AB20" s="9"/>
      <c r="AC20" s="9"/>
      <c r="AD20" s="9"/>
      <c r="AE20" s="9"/>
      <c r="AF20" s="9"/>
      <c r="AH20" s="4"/>
      <c r="AI20" s="4"/>
      <c r="AJ20" s="4"/>
      <c r="AK20" s="4"/>
      <c r="AL20" s="4"/>
    </row>
    <row r="21" spans="1:105">
      <c r="A21" t="s">
        <v>1</v>
      </c>
      <c r="B21">
        <v>30</v>
      </c>
      <c r="C21">
        <v>0.7</v>
      </c>
      <c r="E21" s="3">
        <f ca="1">MIN('1:16'!L21:U21)</f>
        <v>675.36581000000001</v>
      </c>
      <c r="F21" s="7"/>
      <c r="H21" s="3">
        <f t="shared" ca="1" si="1"/>
        <v>6.0411704881010963E-6</v>
      </c>
      <c r="I21" s="3">
        <f t="shared" ca="1" si="2"/>
        <v>2.468291961652075E-5</v>
      </c>
      <c r="J21" s="3">
        <f t="shared" ca="1" si="3"/>
        <v>1.3192850256946926E-4</v>
      </c>
      <c r="K21" s="3">
        <f t="shared" ca="1" si="4"/>
        <v>2.468291961652075E-5</v>
      </c>
      <c r="L21" s="3">
        <f t="shared" ca="1" si="5"/>
        <v>2.468291961652075E-5</v>
      </c>
      <c r="M21" s="3">
        <f t="shared" ca="1" si="6"/>
        <v>4.9365839233041499E-5</v>
      </c>
      <c r="N21" s="3">
        <f t="shared" ca="1" si="7"/>
        <v>1.2082340976202193E-5</v>
      </c>
      <c r="O21" s="3">
        <f t="shared" ca="1" si="8"/>
        <v>7.9423623769128975E-5</v>
      </c>
      <c r="P21" s="3">
        <f t="shared" ca="1" si="9"/>
        <v>2.468291961652075E-5</v>
      </c>
      <c r="Q21" s="3">
        <f t="shared" ca="1" si="10"/>
        <v>8.4798488688695695E-5</v>
      </c>
      <c r="R21" s="3">
        <f t="shared" ca="1" si="11"/>
        <v>1.3795486626719589E-4</v>
      </c>
      <c r="S21" s="3">
        <f t="shared" ca="1" si="12"/>
        <v>5.5407009721142592E-5</v>
      </c>
      <c r="T21" s="3">
        <f t="shared" ca="1" si="13"/>
        <v>2.0819827998109334E-4</v>
      </c>
      <c r="U21" s="3">
        <f t="shared" ca="1" si="14"/>
        <v>2.468291961652075E-5</v>
      </c>
      <c r="V21" s="3">
        <f t="shared" ca="1" si="15"/>
        <v>6.1448180209243685E-5</v>
      </c>
      <c r="W21" s="3">
        <f t="shared" ca="1" si="16"/>
        <v>1.2082340976202193E-5</v>
      </c>
      <c r="X21" s="9"/>
      <c r="Y21" s="9"/>
      <c r="Z21" s="9"/>
      <c r="AA21" s="9"/>
      <c r="AB21" s="9"/>
      <c r="AC21" s="9"/>
      <c r="AD21" s="9"/>
      <c r="AE21" s="9"/>
      <c r="AF21" s="9"/>
      <c r="AH21" s="4"/>
      <c r="AI21" s="4"/>
      <c r="AJ21" s="4"/>
      <c r="AK21" s="4"/>
      <c r="AL21" s="4"/>
    </row>
    <row r="22" spans="1:105">
      <c r="A22" t="s">
        <v>1</v>
      </c>
      <c r="B22">
        <v>30</v>
      </c>
      <c r="C22">
        <v>1</v>
      </c>
      <c r="E22" s="3">
        <f ca="1">MIN('1:16'!L22:U22)</f>
        <v>655.43295999999998</v>
      </c>
      <c r="F22" s="7"/>
      <c r="H22" s="3">
        <f t="shared" ca="1" si="1"/>
        <v>0</v>
      </c>
      <c r="I22" s="3">
        <f t="shared" ca="1" si="2"/>
        <v>0</v>
      </c>
      <c r="J22" s="3">
        <f t="shared" ca="1" si="3"/>
        <v>0</v>
      </c>
      <c r="K22" s="3">
        <f t="shared" ca="1" si="4"/>
        <v>0</v>
      </c>
      <c r="L22" s="3">
        <f t="shared" ca="1" si="5"/>
        <v>0</v>
      </c>
      <c r="M22" s="3">
        <f t="shared" ca="1" si="6"/>
        <v>0</v>
      </c>
      <c r="N22" s="3">
        <f t="shared" ca="1" si="7"/>
        <v>0</v>
      </c>
      <c r="O22" s="3">
        <f t="shared" ca="1" si="8"/>
        <v>0</v>
      </c>
      <c r="P22" s="3">
        <f t="shared" ca="1" si="9"/>
        <v>0</v>
      </c>
      <c r="Q22" s="3">
        <f t="shared" ca="1" si="10"/>
        <v>0</v>
      </c>
      <c r="R22" s="3">
        <f t="shared" ca="1" si="11"/>
        <v>0</v>
      </c>
      <c r="S22" s="3">
        <f t="shared" ca="1" si="12"/>
        <v>0</v>
      </c>
      <c r="T22" s="3">
        <f t="shared" ca="1" si="13"/>
        <v>0</v>
      </c>
      <c r="U22" s="3">
        <f t="shared" ca="1" si="14"/>
        <v>0</v>
      </c>
      <c r="V22" s="3">
        <f t="shared" ca="1" si="15"/>
        <v>0</v>
      </c>
      <c r="W22" s="3">
        <f t="shared" ca="1" si="16"/>
        <v>0</v>
      </c>
      <c r="X22" s="9"/>
      <c r="Y22" s="9"/>
      <c r="Z22" s="9"/>
      <c r="AA22" s="9"/>
      <c r="AB22" s="9"/>
      <c r="AC22" s="9"/>
      <c r="AD22" s="9"/>
      <c r="AE22" s="9"/>
      <c r="AF22" s="9"/>
      <c r="AH22" s="4"/>
      <c r="AI22" s="4"/>
      <c r="AJ22" s="4"/>
      <c r="AK22" s="4"/>
      <c r="AL22" s="4"/>
    </row>
    <row r="23" spans="1:105">
      <c r="A23" t="s">
        <v>1</v>
      </c>
      <c r="B23">
        <v>50</v>
      </c>
      <c r="C23">
        <v>0.4</v>
      </c>
      <c r="E23" s="3">
        <f ca="1">MIN('1:16'!L23:U23)</f>
        <v>1459.9687899999999</v>
      </c>
      <c r="F23" s="7"/>
      <c r="H23" s="3">
        <f t="shared" ca="1" si="1"/>
        <v>0</v>
      </c>
      <c r="I23" s="3">
        <f t="shared" ca="1" si="2"/>
        <v>0</v>
      </c>
      <c r="J23" s="3">
        <f t="shared" ca="1" si="3"/>
        <v>0</v>
      </c>
      <c r="K23" s="3">
        <f t="shared" ca="1" si="4"/>
        <v>0</v>
      </c>
      <c r="L23" s="3">
        <f t="shared" ca="1" si="5"/>
        <v>0</v>
      </c>
      <c r="M23" s="3">
        <f t="shared" ca="1" si="6"/>
        <v>0</v>
      </c>
      <c r="N23" s="3">
        <f t="shared" ca="1" si="7"/>
        <v>0</v>
      </c>
      <c r="O23" s="3">
        <f t="shared" ca="1" si="8"/>
        <v>0</v>
      </c>
      <c r="P23" s="3">
        <f t="shared" ca="1" si="9"/>
        <v>0</v>
      </c>
      <c r="Q23" s="3">
        <f t="shared" ca="1" si="10"/>
        <v>0</v>
      </c>
      <c r="R23" s="3">
        <f t="shared" ca="1" si="11"/>
        <v>0</v>
      </c>
      <c r="S23" s="3">
        <f t="shared" ca="1" si="12"/>
        <v>0</v>
      </c>
      <c r="T23" s="3">
        <f t="shared" ca="1" si="13"/>
        <v>3.5719941657253266E-5</v>
      </c>
      <c r="U23" s="3">
        <f t="shared" ca="1" si="14"/>
        <v>0</v>
      </c>
      <c r="V23" s="3">
        <f t="shared" ca="1" si="15"/>
        <v>3.5719941657253266E-5</v>
      </c>
      <c r="W23" s="3">
        <f t="shared" ca="1" si="16"/>
        <v>0</v>
      </c>
      <c r="X23" s="9"/>
      <c r="Y23" s="9"/>
      <c r="Z23" s="9"/>
      <c r="AA23" s="9"/>
      <c r="AB23" s="9"/>
      <c r="AC23" s="9"/>
      <c r="AD23" s="9"/>
      <c r="AE23" s="9"/>
      <c r="AF23" s="9"/>
      <c r="AH23" s="4"/>
      <c r="AI23" s="4"/>
      <c r="AJ23" s="4"/>
      <c r="AK23" s="4"/>
      <c r="AL23" s="4"/>
    </row>
    <row r="24" spans="1:105">
      <c r="A24" t="s">
        <v>1</v>
      </c>
      <c r="B24">
        <v>50</v>
      </c>
      <c r="C24">
        <v>0.7</v>
      </c>
      <c r="E24" s="3">
        <f ca="1">MIN('1:16'!L24:U24)</f>
        <v>1003.1772999999999</v>
      </c>
      <c r="F24" s="7"/>
      <c r="H24" s="3">
        <f t="shared" ca="1" si="1"/>
        <v>8.1905910351042444E-2</v>
      </c>
      <c r="I24" s="3">
        <f t="shared" ca="1" si="2"/>
        <v>6.9851879622874646E-2</v>
      </c>
      <c r="J24" s="3">
        <f t="shared" ca="1" si="3"/>
        <v>7.1573090818542531E-2</v>
      </c>
      <c r="K24" s="3">
        <f t="shared" ca="1" si="4"/>
        <v>9.1407281644033014E-2</v>
      </c>
      <c r="L24" s="3">
        <f t="shared" ca="1" si="5"/>
        <v>5.1370311110509076E-2</v>
      </c>
      <c r="M24" s="3">
        <f t="shared" ca="1" si="6"/>
        <v>5.9027501918156033E-2</v>
      </c>
      <c r="N24" s="3">
        <f t="shared" ca="1" si="7"/>
        <v>7.9906772212649455E-2</v>
      </c>
      <c r="O24" s="3">
        <f t="shared" ca="1" si="8"/>
        <v>6.8044900936255745E-2</v>
      </c>
      <c r="P24" s="3">
        <f t="shared" ca="1" si="9"/>
        <v>6.4843133910626377E-2</v>
      </c>
      <c r="Q24" s="3">
        <f t="shared" ca="1" si="10"/>
        <v>7.239893685792187E-2</v>
      </c>
      <c r="R24" s="3">
        <f t="shared" ca="1" si="11"/>
        <v>6.0817335081246836E-2</v>
      </c>
      <c r="S24" s="3">
        <f t="shared" ca="1" si="12"/>
        <v>7.4637853149189651E-2</v>
      </c>
      <c r="T24" s="3">
        <f t="shared" ca="1" si="13"/>
        <v>8.1931907749508162E-2</v>
      </c>
      <c r="U24" s="3">
        <f t="shared" ca="1" si="14"/>
        <v>6.7663243576185889E-2</v>
      </c>
      <c r="V24" s="3">
        <f t="shared" ca="1" si="15"/>
        <v>6.6953099915638525E-2</v>
      </c>
      <c r="W24" s="3">
        <f t="shared" ca="1" si="16"/>
        <v>6.0505366299656624E-2</v>
      </c>
      <c r="X24" s="9"/>
      <c r="Y24" s="9"/>
      <c r="Z24" s="9"/>
      <c r="AA24" s="9"/>
      <c r="AB24" s="9"/>
      <c r="AC24" s="9"/>
      <c r="AD24" s="9"/>
      <c r="AE24" s="9"/>
      <c r="AF24" s="9"/>
      <c r="AH24" s="4"/>
      <c r="AI24" s="4"/>
      <c r="AJ24" s="4"/>
      <c r="AK24" s="4"/>
      <c r="AL24" s="4"/>
    </row>
    <row r="25" spans="1:105">
      <c r="A25" t="s">
        <v>1</v>
      </c>
      <c r="B25">
        <v>50</v>
      </c>
      <c r="C25">
        <v>1</v>
      </c>
      <c r="E25" s="3">
        <f ca="1">MIN('1:16'!L25:U25)</f>
        <v>993.28806999999995</v>
      </c>
      <c r="F25" s="7"/>
      <c r="H25" s="3">
        <f t="shared" ca="1" si="1"/>
        <v>0.10968451478532371</v>
      </c>
      <c r="I25" s="3">
        <f t="shared" ca="1" si="2"/>
        <v>0.11409967905886613</v>
      </c>
      <c r="J25" s="3">
        <f t="shared" ca="1" si="3"/>
        <v>0.12209248622104216</v>
      </c>
      <c r="K25" s="3">
        <f t="shared" ca="1" si="4"/>
        <v>0.12662748481414937</v>
      </c>
      <c r="L25" s="3">
        <f t="shared" ca="1" si="5"/>
        <v>0.13888918448401419</v>
      </c>
      <c r="M25" s="3">
        <f t="shared" ca="1" si="6"/>
        <v>0.12257424978435567</v>
      </c>
      <c r="N25" s="3">
        <f t="shared" ca="1" si="7"/>
        <v>0.10250487554934649</v>
      </c>
      <c r="O25" s="3">
        <f t="shared" ca="1" si="8"/>
        <v>9.5068231313802556E-2</v>
      </c>
      <c r="P25" s="3">
        <f t="shared" ca="1" si="9"/>
        <v>0.10781364765611272</v>
      </c>
      <c r="Q25" s="3">
        <f t="shared" ca="1" si="10"/>
        <v>0.10787200937589084</v>
      </c>
      <c r="R25" s="3">
        <f t="shared" ca="1" si="11"/>
        <v>0.12320305024905863</v>
      </c>
      <c r="S25" s="3">
        <f t="shared" ca="1" si="12"/>
        <v>9.542753292103924E-2</v>
      </c>
      <c r="T25" s="3">
        <f t="shared" ca="1" si="13"/>
        <v>8.0662490993172353E-2</v>
      </c>
      <c r="U25" s="3">
        <f t="shared" ca="1" si="14"/>
        <v>0.11935893884238495</v>
      </c>
      <c r="V25" s="3">
        <f t="shared" ca="1" si="15"/>
        <v>9.3347068992785026E-2</v>
      </c>
      <c r="W25" s="3">
        <f t="shared" ca="1" si="16"/>
        <v>7.7083891685118436E-2</v>
      </c>
      <c r="X25" s="9"/>
      <c r="Y25" s="9"/>
      <c r="Z25" s="9"/>
      <c r="AA25" s="9"/>
      <c r="AB25" s="9"/>
      <c r="AC25" s="9"/>
      <c r="AD25" s="9"/>
      <c r="AE25" s="9"/>
      <c r="AF25" s="9"/>
      <c r="AH25" s="4"/>
      <c r="AI25" s="4"/>
      <c r="AJ25" s="4"/>
      <c r="AK25" s="4"/>
      <c r="AL25" s="4"/>
    </row>
    <row r="26" spans="1:105">
      <c r="A26" t="s">
        <v>1</v>
      </c>
      <c r="B26">
        <v>100</v>
      </c>
      <c r="C26">
        <v>0.4</v>
      </c>
      <c r="E26" s="3">
        <f ca="1">MIN('1:16'!L26:U26)</f>
        <v>1799.34375</v>
      </c>
      <c r="F26" s="7"/>
      <c r="H26" s="3">
        <f t="shared" ca="1" si="1"/>
        <v>0.14395637854078744</v>
      </c>
      <c r="I26" s="3">
        <f t="shared" ca="1" si="2"/>
        <v>0.15686606853193025</v>
      </c>
      <c r="J26" s="3">
        <f t="shared" ca="1" si="3"/>
        <v>0.11618080758609917</v>
      </c>
      <c r="K26" s="3">
        <f t="shared" ca="1" si="4"/>
        <v>0.1268586672224247</v>
      </c>
      <c r="L26" s="3">
        <f t="shared" ca="1" si="5"/>
        <v>0.14589885340141392</v>
      </c>
      <c r="M26" s="3">
        <f t="shared" ca="1" si="6"/>
        <v>0.17668237100331749</v>
      </c>
      <c r="N26" s="3">
        <f t="shared" ca="1" si="7"/>
        <v>0.13080097118741207</v>
      </c>
      <c r="O26" s="3">
        <f t="shared" ca="1" si="8"/>
        <v>0.15667322044495396</v>
      </c>
      <c r="P26" s="3">
        <f t="shared" ca="1" si="9"/>
        <v>0.13357692769933477</v>
      </c>
      <c r="Q26" s="3">
        <f t="shared" ca="1" si="10"/>
        <v>0.13994458257350748</v>
      </c>
      <c r="R26" s="3">
        <f t="shared" ca="1" si="11"/>
        <v>0.12863249170704599</v>
      </c>
      <c r="S26" s="3">
        <f t="shared" ca="1" si="12"/>
        <v>0.13524822591569835</v>
      </c>
      <c r="T26" s="3">
        <f t="shared" ca="1" si="13"/>
        <v>0.13864589242605826</v>
      </c>
      <c r="U26" s="3">
        <f t="shared" ca="1" si="14"/>
        <v>0.16870736344847942</v>
      </c>
      <c r="V26" s="3">
        <f t="shared" ca="1" si="15"/>
        <v>0.15686182253946743</v>
      </c>
      <c r="W26" s="3">
        <f t="shared" ca="1" si="16"/>
        <v>0.13602521474843271</v>
      </c>
      <c r="X26" s="9"/>
      <c r="Y26" s="9"/>
      <c r="Z26" s="9"/>
      <c r="AA26" s="9"/>
      <c r="AB26" s="9"/>
      <c r="AC26" s="9"/>
      <c r="AD26" s="9"/>
      <c r="AE26" s="9"/>
      <c r="AF26" s="9"/>
      <c r="AH26" s="4"/>
      <c r="AI26" s="4"/>
      <c r="AJ26" s="4"/>
      <c r="AK26" s="4"/>
      <c r="AL26" s="4"/>
    </row>
    <row r="27" spans="1:105">
      <c r="A27" t="s">
        <v>1</v>
      </c>
      <c r="B27">
        <v>100</v>
      </c>
      <c r="C27">
        <v>0.7</v>
      </c>
      <c r="E27" s="3">
        <f ca="1">MIN('1:16'!L27:U27)</f>
        <v>1760.1990699999999</v>
      </c>
      <c r="F27" s="7"/>
      <c r="H27" s="3">
        <f t="shared" ca="1" si="1"/>
        <v>5.8791770637625189E-2</v>
      </c>
      <c r="I27" s="3">
        <f t="shared" ca="1" si="2"/>
        <v>4.7307257127457245E-2</v>
      </c>
      <c r="J27" s="3">
        <f t="shared" ca="1" si="3"/>
        <v>4.6661511984551221E-2</v>
      </c>
      <c r="K27" s="3">
        <f t="shared" ca="1" si="4"/>
        <v>5.766381867251013E-2</v>
      </c>
      <c r="L27" s="3">
        <f t="shared" ca="1" si="5"/>
        <v>7.7771498879386003E-2</v>
      </c>
      <c r="M27" s="3">
        <f t="shared" ca="1" si="6"/>
        <v>5.1988011787780765E-2</v>
      </c>
      <c r="N27" s="3">
        <f t="shared" ca="1" si="7"/>
        <v>5.3929155865308692E-2</v>
      </c>
      <c r="O27" s="3">
        <f t="shared" ca="1" si="8"/>
        <v>6.031328036095434E-2</v>
      </c>
      <c r="P27" s="3">
        <f t="shared" ca="1" si="9"/>
        <v>5.5943143976323641E-2</v>
      </c>
      <c r="Q27" s="3">
        <f t="shared" ca="1" si="10"/>
        <v>5.3004686566503624E-2</v>
      </c>
      <c r="R27" s="3">
        <f t="shared" ca="1" si="11"/>
        <v>6.3429183609329517E-2</v>
      </c>
      <c r="S27" s="3">
        <f t="shared" ca="1" si="12"/>
        <v>5.8535259878305039E-2</v>
      </c>
      <c r="T27" s="3">
        <f t="shared" ca="1" si="13"/>
        <v>5.895309329983961E-2</v>
      </c>
      <c r="U27" s="3">
        <f t="shared" ca="1" si="14"/>
        <v>5.4375395164821316E-2</v>
      </c>
      <c r="V27" s="3">
        <f t="shared" ca="1" si="15"/>
        <v>6.364323894342297E-2</v>
      </c>
      <c r="W27" s="3">
        <f t="shared" ca="1" si="16"/>
        <v>4.5670811540652195E-2</v>
      </c>
      <c r="X27" s="9"/>
      <c r="Y27" s="9"/>
      <c r="Z27" s="9"/>
      <c r="AA27" s="9"/>
      <c r="AB27" s="9"/>
      <c r="AC27" s="9"/>
      <c r="AD27" s="9"/>
      <c r="AE27" s="9"/>
      <c r="AF27" s="9"/>
      <c r="AH27" s="4"/>
      <c r="AI27" s="4"/>
      <c r="AJ27" s="4"/>
      <c r="AK27" s="4"/>
      <c r="AL27" s="4"/>
    </row>
    <row r="28" spans="1:105">
      <c r="A28" t="s">
        <v>1</v>
      </c>
      <c r="B28">
        <v>100</v>
      </c>
      <c r="C28">
        <v>1</v>
      </c>
      <c r="E28" s="3">
        <f ca="1">MIN('1:16'!L28:U28)</f>
        <v>1756.3333299999999</v>
      </c>
      <c r="F28" s="7"/>
      <c r="H28" s="3">
        <f t="shared" ca="1" si="1"/>
        <v>4.0424666996441198E-2</v>
      </c>
      <c r="I28" s="3">
        <f t="shared" ca="1" si="2"/>
        <v>3.8388299560426338E-2</v>
      </c>
      <c r="J28" s="3">
        <f t="shared" ca="1" si="3"/>
        <v>3.5978506426226499E-2</v>
      </c>
      <c r="K28" s="3">
        <f t="shared" ca="1" si="4"/>
        <v>3.8086711023129542E-2</v>
      </c>
      <c r="L28" s="3">
        <f t="shared" ca="1" si="5"/>
        <v>3.061858992336082E-2</v>
      </c>
      <c r="M28" s="3">
        <f t="shared" ca="1" si="6"/>
        <v>3.4728282472439552E-2</v>
      </c>
      <c r="N28" s="3">
        <f t="shared" ca="1" si="7"/>
        <v>2.4844190595642995E-2</v>
      </c>
      <c r="O28" s="3">
        <f t="shared" ca="1" si="8"/>
        <v>4.2579611012677779E-2</v>
      </c>
      <c r="P28" s="3">
        <f t="shared" ca="1" si="9"/>
        <v>3.3156086606863498E-2</v>
      </c>
      <c r="Q28" s="3">
        <f t="shared" ca="1" si="10"/>
        <v>3.5036908398248696E-2</v>
      </c>
      <c r="R28" s="3">
        <f t="shared" ca="1" si="11"/>
        <v>4.7723628862637542E-2</v>
      </c>
      <c r="S28" s="3">
        <f t="shared" ca="1" si="12"/>
        <v>3.6002528062256088E-2</v>
      </c>
      <c r="T28" s="3">
        <f t="shared" ca="1" si="13"/>
        <v>3.5170447969577939E-2</v>
      </c>
      <c r="U28" s="3">
        <f t="shared" ca="1" si="14"/>
        <v>3.8108927762590783E-2</v>
      </c>
      <c r="V28" s="3">
        <f t="shared" ca="1" si="15"/>
        <v>4.5420990786527365E-2</v>
      </c>
      <c r="W28" s="3">
        <f t="shared" ca="1" si="16"/>
        <v>4.4808504545091235E-2</v>
      </c>
      <c r="X28" s="9"/>
      <c r="Y28" s="9"/>
      <c r="Z28" s="9"/>
      <c r="AA28" s="9"/>
      <c r="AB28" s="9"/>
      <c r="AC28" s="9"/>
      <c r="AD28" s="9"/>
      <c r="AE28" s="9"/>
      <c r="AF28" s="9"/>
      <c r="AH28" s="4"/>
      <c r="AI28" s="4"/>
      <c r="AJ28" s="4"/>
      <c r="AK28" s="4"/>
      <c r="AL28" s="4"/>
    </row>
    <row r="29" spans="1:105">
      <c r="A29" t="s">
        <v>0</v>
      </c>
      <c r="B29">
        <v>25</v>
      </c>
      <c r="C29">
        <v>0.4</v>
      </c>
      <c r="E29" s="3">
        <f ca="1">MIN('1:16'!L29:U29)</f>
        <v>40.897550000000003</v>
      </c>
      <c r="H29" s="3">
        <f t="shared" ca="1" si="1"/>
        <v>0</v>
      </c>
      <c r="I29" s="3">
        <f t="shared" ca="1" si="2"/>
        <v>0</v>
      </c>
      <c r="J29" s="3">
        <f t="shared" ca="1" si="3"/>
        <v>0</v>
      </c>
      <c r="K29" s="3">
        <f t="shared" ca="1" si="4"/>
        <v>0</v>
      </c>
      <c r="L29" s="3">
        <f t="shared" ca="1" si="5"/>
        <v>0</v>
      </c>
      <c r="M29" s="3">
        <f t="shared" ca="1" si="6"/>
        <v>0</v>
      </c>
      <c r="N29" s="3">
        <f t="shared" ca="1" si="7"/>
        <v>0</v>
      </c>
      <c r="O29" s="3">
        <f t="shared" ca="1" si="8"/>
        <v>0</v>
      </c>
      <c r="P29" s="3">
        <f t="shared" ca="1" si="9"/>
        <v>0</v>
      </c>
      <c r="Q29" s="3">
        <f t="shared" ca="1" si="10"/>
        <v>0</v>
      </c>
      <c r="R29" s="3">
        <f t="shared" ca="1" si="11"/>
        <v>0</v>
      </c>
      <c r="S29" s="3">
        <f t="shared" ca="1" si="12"/>
        <v>0</v>
      </c>
      <c r="T29" s="3">
        <f t="shared" ca="1" si="13"/>
        <v>0</v>
      </c>
      <c r="U29" s="3">
        <f t="shared" ca="1" si="14"/>
        <v>0</v>
      </c>
      <c r="V29" s="3">
        <f t="shared" ca="1" si="15"/>
        <v>0</v>
      </c>
      <c r="W29" s="3">
        <f t="shared" ca="1" si="16"/>
        <v>0</v>
      </c>
      <c r="X29" s="9"/>
      <c r="Y29" s="9"/>
      <c r="Z29" s="9"/>
      <c r="AA29" s="9"/>
      <c r="AB29" s="9"/>
      <c r="AC29" s="9"/>
      <c r="AD29" s="9"/>
      <c r="AE29" s="9"/>
      <c r="AF29" s="9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</row>
    <row r="30" spans="1:105">
      <c r="A30" t="s">
        <v>0</v>
      </c>
      <c r="B30">
        <v>25</v>
      </c>
      <c r="C30">
        <v>0.7</v>
      </c>
      <c r="E30" s="3">
        <f ca="1">MIN('1:16'!L30:U30)</f>
        <v>28.65436</v>
      </c>
      <c r="H30" s="3">
        <f t="shared" ca="1" si="1"/>
        <v>0</v>
      </c>
      <c r="I30" s="3">
        <f t="shared" ca="1" si="2"/>
        <v>6.5609561686245368E-5</v>
      </c>
      <c r="J30" s="3">
        <f t="shared" ca="1" si="3"/>
        <v>0</v>
      </c>
      <c r="K30" s="3">
        <f t="shared" ca="1" si="4"/>
        <v>0</v>
      </c>
      <c r="L30" s="3">
        <f t="shared" ca="1" si="5"/>
        <v>0</v>
      </c>
      <c r="M30" s="3">
        <f t="shared" ca="1" si="6"/>
        <v>0</v>
      </c>
      <c r="N30" s="3">
        <f t="shared" ca="1" si="7"/>
        <v>6.5609561686245368E-5</v>
      </c>
      <c r="O30" s="3">
        <f t="shared" ca="1" si="8"/>
        <v>0</v>
      </c>
      <c r="P30" s="3">
        <f t="shared" ca="1" si="9"/>
        <v>0</v>
      </c>
      <c r="Q30" s="3">
        <f t="shared" ca="1" si="10"/>
        <v>0</v>
      </c>
      <c r="R30" s="3">
        <f t="shared" ca="1" si="11"/>
        <v>0</v>
      </c>
      <c r="S30" s="3">
        <f t="shared" ca="1" si="12"/>
        <v>6.5609561686245368E-5</v>
      </c>
      <c r="T30" s="3">
        <f t="shared" ca="1" si="13"/>
        <v>0</v>
      </c>
      <c r="U30" s="3">
        <f t="shared" ca="1" si="14"/>
        <v>0</v>
      </c>
      <c r="V30" s="3">
        <f t="shared" ca="1" si="15"/>
        <v>0</v>
      </c>
      <c r="W30" s="3">
        <f t="shared" ca="1" si="16"/>
        <v>0</v>
      </c>
      <c r="X30" s="9"/>
      <c r="Y30" s="9"/>
      <c r="Z30" s="9"/>
      <c r="AA30" s="9"/>
      <c r="AB30" s="9"/>
      <c r="AC30" s="9"/>
      <c r="AD30" s="9"/>
      <c r="AE30" s="9"/>
      <c r="AF30" s="9"/>
      <c r="AH30" s="4"/>
      <c r="AI30" s="4"/>
      <c r="AJ30" s="4"/>
      <c r="AK30" s="4"/>
      <c r="AL30" s="4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</row>
    <row r="31" spans="1:105">
      <c r="A31" t="s">
        <v>0</v>
      </c>
      <c r="B31">
        <v>25</v>
      </c>
      <c r="C31">
        <v>1</v>
      </c>
      <c r="E31" s="3">
        <f ca="1">MIN('1:16'!L31:U31)</f>
        <v>28.504100000000001</v>
      </c>
      <c r="H31" s="3">
        <f t="shared" ca="1" si="1"/>
        <v>1.3910981227261752E-2</v>
      </c>
      <c r="I31" s="3">
        <f t="shared" ca="1" si="2"/>
        <v>5.8384583270473921E-3</v>
      </c>
      <c r="J31" s="3">
        <f t="shared" ca="1" si="3"/>
        <v>1.1278026669847173E-2</v>
      </c>
      <c r="K31" s="3">
        <f t="shared" ca="1" si="4"/>
        <v>1.9853985917814777E-2</v>
      </c>
      <c r="L31" s="3">
        <f t="shared" ca="1" si="5"/>
        <v>8.6541936072352475E-3</v>
      </c>
      <c r="M31" s="3">
        <f t="shared" ca="1" si="6"/>
        <v>1.0576373223500997E-2</v>
      </c>
      <c r="N31" s="3">
        <f t="shared" ca="1" si="7"/>
        <v>1.418673103167576E-2</v>
      </c>
      <c r="O31" s="3">
        <f t="shared" ca="1" si="8"/>
        <v>1.3835904308502673E-2</v>
      </c>
      <c r="P31" s="3">
        <f t="shared" ca="1" si="9"/>
        <v>4.0092477924226237E-3</v>
      </c>
      <c r="Q31" s="3">
        <f t="shared" ca="1" si="10"/>
        <v>1.1589560800024983E-2</v>
      </c>
      <c r="R31" s="3">
        <f t="shared" ca="1" si="11"/>
        <v>6.9042699120474768E-3</v>
      </c>
      <c r="S31" s="3">
        <f t="shared" ca="1" si="12"/>
        <v>5.0248911560087286E-3</v>
      </c>
      <c r="T31" s="3">
        <f t="shared" ca="1" si="13"/>
        <v>5.8496847821888822E-3</v>
      </c>
      <c r="U31" s="3">
        <f t="shared" ca="1" si="14"/>
        <v>4.0471370785252619E-3</v>
      </c>
      <c r="V31" s="3">
        <f t="shared" ca="1" si="15"/>
        <v>3.232517427317119E-3</v>
      </c>
      <c r="W31" s="3">
        <f t="shared" ca="1" si="16"/>
        <v>2.881690704144031E-3</v>
      </c>
      <c r="X31" s="9"/>
      <c r="Y31" s="9"/>
      <c r="Z31" s="9"/>
      <c r="AA31" s="9"/>
      <c r="AB31" s="9"/>
      <c r="AC31" s="9"/>
      <c r="AD31" s="9"/>
      <c r="AE31" s="9"/>
      <c r="AF31" s="9"/>
      <c r="AH31" s="4"/>
      <c r="AI31" s="4"/>
      <c r="AJ31" s="4"/>
      <c r="AK31" s="4"/>
      <c r="AL31" s="4"/>
    </row>
    <row r="32" spans="1:105">
      <c r="A32" t="s">
        <v>0</v>
      </c>
      <c r="B32">
        <v>50</v>
      </c>
      <c r="C32">
        <v>0.4</v>
      </c>
      <c r="E32" s="3">
        <f ca="1">MIN('1:16'!L32:U32)</f>
        <v>56.381340000000002</v>
      </c>
      <c r="H32" s="3">
        <f t="shared" ca="1" si="1"/>
        <v>8.2474095152757471E-2</v>
      </c>
      <c r="I32" s="3">
        <f t="shared" ca="1" si="2"/>
        <v>8.2657134434902815E-2</v>
      </c>
      <c r="J32" s="3">
        <f t="shared" ca="1" si="3"/>
        <v>7.2187535805285474E-2</v>
      </c>
      <c r="K32" s="3">
        <f t="shared" ca="1" si="4"/>
        <v>8.5489277126084007E-2</v>
      </c>
      <c r="L32" s="3">
        <f t="shared" ca="1" si="5"/>
        <v>6.4008056566232235E-2</v>
      </c>
      <c r="M32" s="3">
        <f t="shared" ca="1" si="6"/>
        <v>6.7220821640634476E-2</v>
      </c>
      <c r="N32" s="3">
        <f t="shared" ca="1" si="7"/>
        <v>7.7674634905803258E-2</v>
      </c>
      <c r="O32" s="3">
        <f t="shared" ca="1" si="8"/>
        <v>6.8767787356596569E-2</v>
      </c>
      <c r="P32" s="3">
        <f t="shared" ca="1" si="9"/>
        <v>5.9430832967077088E-2</v>
      </c>
      <c r="Q32" s="3">
        <f t="shared" ca="1" si="10"/>
        <v>8.1436340462996665E-2</v>
      </c>
      <c r="R32" s="3">
        <f t="shared" ca="1" si="11"/>
        <v>7.9813640470410452E-2</v>
      </c>
      <c r="S32" s="3">
        <f t="shared" ca="1" si="12"/>
        <v>8.709122557214799E-2</v>
      </c>
      <c r="T32" s="3">
        <f t="shared" ca="1" si="13"/>
        <v>7.318768940220248E-2</v>
      </c>
      <c r="U32" s="3">
        <f t="shared" ca="1" si="14"/>
        <v>7.5436837790658767E-2</v>
      </c>
      <c r="V32" s="3">
        <f t="shared" ca="1" si="15"/>
        <v>7.7696627997844159E-2</v>
      </c>
      <c r="W32" s="3">
        <f t="shared" ca="1" si="16"/>
        <v>5.8697789020267448E-2</v>
      </c>
      <c r="X32" s="9"/>
      <c r="Y32" s="9"/>
      <c r="Z32" s="9"/>
      <c r="AA32" s="9"/>
      <c r="AB32" s="9"/>
      <c r="AC32" s="9"/>
      <c r="AD32" s="9"/>
      <c r="AE32" s="9"/>
      <c r="AF32" s="9"/>
    </row>
    <row r="33" spans="1:38">
      <c r="A33" t="s">
        <v>0</v>
      </c>
      <c r="B33">
        <v>50</v>
      </c>
      <c r="C33">
        <v>0.7</v>
      </c>
      <c r="E33" s="3">
        <f ca="1">MIN('1:16'!L33:U33)</f>
        <v>53.30498</v>
      </c>
      <c r="H33" s="3">
        <f t="shared" ca="1" si="1"/>
        <v>0.11135732533808265</v>
      </c>
      <c r="I33" s="3">
        <f t="shared" ca="1" si="2"/>
        <v>7.5657283803501924E-2</v>
      </c>
      <c r="J33" s="3">
        <f t="shared" ca="1" si="3"/>
        <v>0.10858647728598736</v>
      </c>
      <c r="K33" s="3">
        <f t="shared" ca="1" si="4"/>
        <v>9.8387805417054705E-2</v>
      </c>
      <c r="L33" s="3">
        <f t="shared" ca="1" si="5"/>
        <v>7.4912888064117014E-2</v>
      </c>
      <c r="M33" s="3">
        <f t="shared" ca="1" si="6"/>
        <v>0.14166743895223285</v>
      </c>
      <c r="N33" s="3">
        <f t="shared" ca="1" si="7"/>
        <v>0.1689680776542829</v>
      </c>
      <c r="O33" s="3">
        <f t="shared" ca="1" si="8"/>
        <v>9.2105465568132844E-2</v>
      </c>
      <c r="P33" s="3">
        <f t="shared" ca="1" si="9"/>
        <v>7.4101894419621006E-2</v>
      </c>
      <c r="Q33" s="3">
        <f t="shared" ca="1" si="10"/>
        <v>9.609045909031394E-2</v>
      </c>
      <c r="R33" s="3">
        <f t="shared" ca="1" si="11"/>
        <v>7.8720787438621945E-2</v>
      </c>
      <c r="S33" s="3">
        <f t="shared" ca="1" si="12"/>
        <v>0.11231183277810031</v>
      </c>
      <c r="T33" s="3">
        <f t="shared" ca="1" si="13"/>
        <v>0.12010284967745961</v>
      </c>
      <c r="U33" s="3">
        <f t="shared" ca="1" si="14"/>
        <v>7.5465369276941877E-2</v>
      </c>
      <c r="V33" s="3">
        <f t="shared" ca="1" si="15"/>
        <v>7.1173087392585113E-2</v>
      </c>
      <c r="W33" s="3">
        <f t="shared" ca="1" si="16"/>
        <v>6.9070657188127604E-2</v>
      </c>
      <c r="X33" s="9"/>
      <c r="Y33" s="9"/>
      <c r="Z33" s="9"/>
      <c r="AA33" s="9"/>
      <c r="AB33" s="9"/>
      <c r="AC33" s="9"/>
      <c r="AD33" s="9"/>
      <c r="AE33" s="9"/>
      <c r="AF33" s="9"/>
    </row>
    <row r="34" spans="1:38">
      <c r="A34" t="s">
        <v>0</v>
      </c>
      <c r="B34">
        <v>50</v>
      </c>
      <c r="C34">
        <v>1</v>
      </c>
      <c r="E34" s="3">
        <f ca="1">MIN('1:16'!L34:U34)</f>
        <v>53.09957</v>
      </c>
      <c r="H34" s="3">
        <f t="shared" ca="1" si="1"/>
        <v>8.0399897776950072E-2</v>
      </c>
      <c r="I34" s="3">
        <f t="shared" ca="1" si="2"/>
        <v>6.4582067237079155E-2</v>
      </c>
      <c r="J34" s="3">
        <f t="shared" ca="1" si="3"/>
        <v>4.4704881790944798E-2</v>
      </c>
      <c r="K34" s="3">
        <f t="shared" ca="1" si="4"/>
        <v>7.1360276552145233E-2</v>
      </c>
      <c r="L34" s="3">
        <f t="shared" ca="1" si="5"/>
        <v>6.7089432174309571E-2</v>
      </c>
      <c r="M34" s="3">
        <f t="shared" ca="1" si="6"/>
        <v>5.3493088550434734E-2</v>
      </c>
      <c r="N34" s="3">
        <f t="shared" ca="1" si="7"/>
        <v>0.10121155406719869</v>
      </c>
      <c r="O34" s="3">
        <f t="shared" ca="1" si="8"/>
        <v>4.3488111108997488E-2</v>
      </c>
      <c r="P34" s="3">
        <f t="shared" ca="1" si="9"/>
        <v>7.8214381020411464E-2</v>
      </c>
      <c r="Q34" s="3">
        <f t="shared" ca="1" si="10"/>
        <v>5.6482566619654388E-2</v>
      </c>
      <c r="R34" s="3">
        <f t="shared" ca="1" si="11"/>
        <v>5.5081990306136058E-2</v>
      </c>
      <c r="S34" s="3">
        <f t="shared" ca="1" si="12"/>
        <v>7.135406181255334E-2</v>
      </c>
      <c r="T34" s="3">
        <f t="shared" ca="1" si="13"/>
        <v>6.3196368633493621E-2</v>
      </c>
      <c r="U34" s="3">
        <f t="shared" ca="1" si="14"/>
        <v>6.2004645235356891E-2</v>
      </c>
      <c r="V34" s="3">
        <f t="shared" ca="1" si="15"/>
        <v>5.3469359544719305E-2</v>
      </c>
      <c r="W34" s="3">
        <f t="shared" ca="1" si="16"/>
        <v>5.8073916606104357E-2</v>
      </c>
      <c r="X34" s="9"/>
      <c r="Y34" s="9"/>
      <c r="Z34" s="9"/>
      <c r="AA34" s="9"/>
      <c r="AB34" s="9"/>
      <c r="AC34" s="9"/>
      <c r="AD34" s="9"/>
      <c r="AE34" s="9"/>
      <c r="AF34" s="9"/>
      <c r="AH34" s="4"/>
      <c r="AI34" s="4"/>
      <c r="AJ34" s="4"/>
      <c r="AK34" s="4"/>
      <c r="AL34" s="4"/>
    </row>
    <row r="35" spans="1:38">
      <c r="A35" t="s">
        <v>0</v>
      </c>
      <c r="B35">
        <v>100</v>
      </c>
      <c r="C35">
        <v>0.4</v>
      </c>
      <c r="E35" s="3">
        <f ca="1">MIN('1:16'!L35:U35)</f>
        <v>148.15163000000001</v>
      </c>
      <c r="H35" s="3">
        <f t="shared" ca="1" si="1"/>
        <v>7.3455148620362974E-3</v>
      </c>
      <c r="I35" s="3">
        <f t="shared" ca="1" si="2"/>
        <v>6.7331692536889264E-3</v>
      </c>
      <c r="J35" s="3">
        <f t="shared" ca="1" si="3"/>
        <v>7.7905994014367992E-3</v>
      </c>
      <c r="K35" s="3">
        <f t="shared" ca="1" si="4"/>
        <v>7.6469627772566238E-3</v>
      </c>
      <c r="L35" s="3">
        <f t="shared" ca="1" si="5"/>
        <v>5.5744239870995143E-3</v>
      </c>
      <c r="M35" s="3">
        <f t="shared" ca="1" si="6"/>
        <v>7.8568828436103265E-3</v>
      </c>
      <c r="N35" s="3">
        <f t="shared" ca="1" si="7"/>
        <v>7.3117656552268697E-3</v>
      </c>
      <c r="O35" s="3">
        <f t="shared" ca="1" si="8"/>
        <v>6.4487984371141387E-3</v>
      </c>
      <c r="P35" s="3">
        <f t="shared" ca="1" si="9"/>
        <v>7.8189487351569484E-3</v>
      </c>
      <c r="Q35" s="3">
        <f t="shared" ca="1" si="10"/>
        <v>6.5225067047855684E-3</v>
      </c>
      <c r="R35" s="3">
        <f t="shared" ca="1" si="11"/>
        <v>7.1675215453239367E-3</v>
      </c>
      <c r="S35" s="3">
        <f t="shared" ca="1" si="12"/>
        <v>7.2924611089321715E-3</v>
      </c>
      <c r="T35" s="3">
        <f t="shared" ca="1" si="13"/>
        <v>6.1595002363447832E-3</v>
      </c>
      <c r="U35" s="3">
        <f t="shared" ca="1" si="14"/>
        <v>6.8844331986083057E-3</v>
      </c>
      <c r="V35" s="3">
        <f t="shared" ca="1" si="15"/>
        <v>8.0337286872906189E-3</v>
      </c>
      <c r="W35" s="3">
        <f t="shared" ca="1" si="16"/>
        <v>7.5563124077667439E-3</v>
      </c>
      <c r="X35" s="9"/>
      <c r="Y35" s="9"/>
      <c r="Z35" s="9"/>
      <c r="AA35" s="9"/>
      <c r="AB35" s="9"/>
      <c r="AC35" s="9"/>
      <c r="AD35" s="9"/>
      <c r="AE35" s="9"/>
      <c r="AF35" s="9"/>
      <c r="AH35" s="4"/>
      <c r="AI35" s="4"/>
      <c r="AJ35" s="4"/>
      <c r="AK35" s="4"/>
      <c r="AL35" s="4"/>
    </row>
    <row r="36" spans="1:38">
      <c r="A36" t="s">
        <v>0</v>
      </c>
      <c r="B36">
        <v>100</v>
      </c>
      <c r="C36">
        <v>0.7</v>
      </c>
      <c r="E36" s="3">
        <f ca="1">MIN('1:16'!L36:U36)</f>
        <v>107.70586</v>
      </c>
      <c r="H36" s="3">
        <f t="shared" ca="1" si="1"/>
        <v>9.1703459774609784E-3</v>
      </c>
      <c r="I36" s="3">
        <f t="shared" ca="1" si="2"/>
        <v>9.7588004960917126E-3</v>
      </c>
      <c r="J36" s="3">
        <f t="shared" ca="1" si="3"/>
        <v>8.170586075817594E-3</v>
      </c>
      <c r="K36" s="3">
        <f t="shared" ca="1" si="4"/>
        <v>7.2270905222796278E-3</v>
      </c>
      <c r="L36" s="3">
        <f t="shared" ca="1" si="5"/>
        <v>8.5337046656512594E-3</v>
      </c>
      <c r="M36" s="3">
        <f t="shared" ca="1" si="6"/>
        <v>8.1781065579902019E-3</v>
      </c>
      <c r="N36" s="3">
        <f t="shared" ca="1" si="7"/>
        <v>8.8200400609584218E-3</v>
      </c>
      <c r="O36" s="3">
        <f t="shared" ca="1" si="8"/>
        <v>8.0173910686011738E-3</v>
      </c>
      <c r="P36" s="3">
        <f t="shared" ca="1" si="9"/>
        <v>6.3279750981050644E-3</v>
      </c>
      <c r="Q36" s="3">
        <f t="shared" ca="1" si="10"/>
        <v>9.3036720564690888E-3</v>
      </c>
      <c r="R36" s="3">
        <f t="shared" ca="1" si="11"/>
        <v>6.0824917047223098E-3</v>
      </c>
      <c r="S36" s="3">
        <f t="shared" ca="1" si="12"/>
        <v>9.3141635933270059E-3</v>
      </c>
      <c r="T36" s="3">
        <f t="shared" ca="1" si="13"/>
        <v>8.8317385887821433E-3</v>
      </c>
      <c r="U36" s="3">
        <f t="shared" ca="1" si="14"/>
        <v>6.4333546939785609E-3</v>
      </c>
      <c r="V36" s="3">
        <f t="shared" ca="1" si="15"/>
        <v>9.0255070615470473E-3</v>
      </c>
      <c r="W36" s="3">
        <f t="shared" ca="1" si="16"/>
        <v>7.5357088277275067E-3</v>
      </c>
      <c r="X36" s="9"/>
      <c r="Y36" s="9"/>
      <c r="Z36" s="9"/>
      <c r="AA36" s="9"/>
      <c r="AB36" s="9"/>
      <c r="AC36" s="9"/>
      <c r="AD36" s="9"/>
      <c r="AE36" s="9"/>
      <c r="AF36" s="9"/>
      <c r="AH36" s="4"/>
      <c r="AI36" s="4"/>
      <c r="AJ36" s="4"/>
      <c r="AK36" s="4"/>
      <c r="AL36" s="4"/>
    </row>
    <row r="37" spans="1:38">
      <c r="A37" t="s">
        <v>0</v>
      </c>
      <c r="B37">
        <v>100</v>
      </c>
      <c r="C37">
        <v>1</v>
      </c>
      <c r="E37" s="3">
        <f ca="1">MIN('1:16'!L37:U37)</f>
        <v>103.83503</v>
      </c>
      <c r="H37" s="3">
        <f t="shared" ca="1" si="1"/>
        <v>1.3701445456316236E-2</v>
      </c>
      <c r="I37" s="3">
        <f t="shared" ca="1" si="2"/>
        <v>1.2975100984705895E-2</v>
      </c>
      <c r="J37" s="3">
        <f t="shared" ca="1" si="3"/>
        <v>1.2487404298915242E-2</v>
      </c>
      <c r="K37" s="3">
        <f t="shared" ca="1" si="4"/>
        <v>1.326912507272333E-2</v>
      </c>
      <c r="L37" s="3">
        <f t="shared" ca="1" si="5"/>
        <v>1.249443468162882E-2</v>
      </c>
      <c r="M37" s="3">
        <f t="shared" ca="1" si="6"/>
        <v>9.3268138893009018E-3</v>
      </c>
      <c r="N37" s="3">
        <f t="shared" ca="1" si="7"/>
        <v>1.162074109286591E-2</v>
      </c>
      <c r="O37" s="3">
        <f t="shared" ca="1" si="8"/>
        <v>1.0951024909416171E-2</v>
      </c>
      <c r="P37" s="3">
        <f t="shared" ca="1" si="9"/>
        <v>1.1612555030801613E-2</v>
      </c>
      <c r="Q37" s="3">
        <f t="shared" ca="1" si="10"/>
        <v>1.104954657402183E-2</v>
      </c>
      <c r="R37" s="3">
        <f t="shared" ca="1" si="11"/>
        <v>1.0445511500309241E-2</v>
      </c>
      <c r="S37" s="3">
        <f t="shared" ca="1" si="12"/>
        <v>1.270553877626812E-2</v>
      </c>
      <c r="T37" s="3">
        <f t="shared" ca="1" si="13"/>
        <v>1.0755040952942337E-2</v>
      </c>
      <c r="U37" s="3">
        <f t="shared" ca="1" si="14"/>
        <v>1.0283523778054087E-2</v>
      </c>
      <c r="V37" s="3">
        <f t="shared" ca="1" si="15"/>
        <v>1.3559104283014826E-2</v>
      </c>
      <c r="W37" s="3">
        <f t="shared" ca="1" si="16"/>
        <v>1.1012372221590145E-2</v>
      </c>
      <c r="X37" s="9"/>
      <c r="Y37" s="9"/>
      <c r="Z37" s="9"/>
      <c r="AA37" s="9"/>
      <c r="AB37" s="9"/>
      <c r="AC37" s="9"/>
      <c r="AD37" s="9"/>
      <c r="AE37" s="9"/>
      <c r="AF37" s="9"/>
    </row>
    <row r="38" spans="1:38">
      <c r="AH38" s="4"/>
      <c r="AI38" s="4"/>
      <c r="AJ38" s="4"/>
      <c r="AK38" s="4"/>
      <c r="AL38" s="4"/>
    </row>
    <row r="39" spans="1:38">
      <c r="G39" t="s">
        <v>87</v>
      </c>
      <c r="H39" s="7">
        <f t="shared" ref="H39:W39" ca="1" si="17">SUM(H2:H37)</f>
        <v>1.3788399465435566</v>
      </c>
      <c r="I39" s="7">
        <f t="shared" ca="1" si="17"/>
        <v>1.3400546339642929</v>
      </c>
      <c r="J39" s="7">
        <f t="shared" ca="1" si="17"/>
        <v>1.2620499699010443</v>
      </c>
      <c r="K39" s="7">
        <f t="shared" ca="1" si="17"/>
        <v>1.3865124071427473</v>
      </c>
      <c r="L39" s="7">
        <f t="shared" ca="1" si="17"/>
        <v>1.2951680124510727</v>
      </c>
      <c r="M39" s="7">
        <f t="shared" ca="1" si="17"/>
        <v>1.3488626973560272</v>
      </c>
      <c r="N39" s="7">
        <f t="shared" ca="1" si="17"/>
        <v>1.3658419988567991</v>
      </c>
      <c r="O39" s="7">
        <f t="shared" ca="1" si="17"/>
        <v>1.3014912454783167</v>
      </c>
      <c r="P39" s="7">
        <f t="shared" ca="1" si="17"/>
        <v>1.2022394418513493</v>
      </c>
      <c r="Q39" s="7">
        <f t="shared" ca="1" si="17"/>
        <v>1.2836137284142699</v>
      </c>
      <c r="R39" s="7">
        <f t="shared" ca="1" si="17"/>
        <v>1.2006459352219276</v>
      </c>
      <c r="S39" s="7">
        <f t="shared" ca="1" si="17"/>
        <v>1.304559738847513</v>
      </c>
      <c r="T39" s="7">
        <f t="shared" ca="1" si="17"/>
        <v>1.302603775149749</v>
      </c>
      <c r="U39" s="7">
        <f t="shared" ca="1" si="17"/>
        <v>1.2522112040197306</v>
      </c>
      <c r="V39" s="7">
        <f t="shared" ca="1" si="17"/>
        <v>1.263833457286363</v>
      </c>
      <c r="W39" s="7">
        <f t="shared" ca="1" si="17"/>
        <v>1.1764920209320935</v>
      </c>
      <c r="X39" s="7"/>
      <c r="Y39" s="7"/>
      <c r="Z39" s="7"/>
      <c r="AA39" s="7"/>
      <c r="AB39" s="7"/>
      <c r="AC39" s="7"/>
      <c r="AD39" s="7"/>
      <c r="AE39" s="7"/>
      <c r="AF39" s="7"/>
      <c r="AH39" s="4"/>
      <c r="AI39" s="4"/>
      <c r="AJ39" s="4"/>
      <c r="AK39" s="4"/>
      <c r="AL39" s="4"/>
    </row>
    <row r="40" spans="1:38">
      <c r="AH40" s="4"/>
      <c r="AI40" s="4"/>
      <c r="AJ40" s="4"/>
      <c r="AK40" s="4"/>
      <c r="AL40" s="4"/>
    </row>
    <row r="45" spans="1:38">
      <c r="AH45" s="4"/>
      <c r="AI45" s="4"/>
      <c r="AJ45" s="4"/>
      <c r="AK45" s="4"/>
      <c r="AL45" s="4"/>
    </row>
    <row r="46" spans="1:38">
      <c r="AH46" s="4"/>
      <c r="AI46" s="4"/>
      <c r="AJ46" s="4"/>
      <c r="AK46" s="4"/>
      <c r="AL46" s="4"/>
    </row>
    <row r="47" spans="1:38">
      <c r="AH47" s="4"/>
      <c r="AI47" s="4"/>
      <c r="AJ47" s="4"/>
      <c r="AK47" s="4"/>
      <c r="AL47" s="4"/>
    </row>
    <row r="49" spans="34:38">
      <c r="AH49" s="4"/>
      <c r="AI49" s="4"/>
      <c r="AJ49" s="4"/>
      <c r="AK49" s="4"/>
      <c r="AL49" s="4"/>
    </row>
    <row r="50" spans="34:38">
      <c r="AH50" s="4"/>
      <c r="AI50" s="4"/>
      <c r="AJ50" s="4"/>
      <c r="AK50" s="4"/>
      <c r="AL50" s="4"/>
    </row>
    <row r="51" spans="34:38">
      <c r="AH51" s="4"/>
      <c r="AI51" s="4"/>
      <c r="AJ51" s="4"/>
      <c r="AK51" s="4"/>
      <c r="AL51" s="4"/>
    </row>
  </sheetData>
  <phoneticPr fontId="1" type="noConversion"/>
  <conditionalFormatting sqref="H2:W37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1.1878500000000001</v>
      </c>
      <c r="F1">
        <v>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1.1797800000000001</v>
      </c>
      <c r="F2">
        <v>1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2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2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1.16696</v>
      </c>
      <c r="F3">
        <v>1</v>
      </c>
      <c r="H3" t="s">
        <v>80</v>
      </c>
      <c r="I3">
        <v>30</v>
      </c>
      <c r="J3">
        <v>0.7</v>
      </c>
      <c r="L3">
        <f t="shared" ref="L3:L37" ca="1" si="2">INDIRECT("D"&amp;1+(ROW(D2)-1)*10+COLUMN(A2)-1)</f>
        <v>170.35004000000001</v>
      </c>
      <c r="M3">
        <f t="shared" ref="M3:M37" ca="1" si="3">INDIRECT("D"&amp;1+(ROW(E2)-1)*10+COLUMN(B2)-1)</f>
        <v>170.35004000000001</v>
      </c>
      <c r="N3">
        <f t="shared" ref="N3:N37" ca="1" si="4">INDIRECT("D"&amp;1+(ROW(F2)-1)*10+COLUMN(C2)-1)</f>
        <v>170.35004000000001</v>
      </c>
      <c r="O3">
        <f t="shared" ref="O3:O37" ca="1" si="5">INDIRECT("D"&amp;1+(ROW(G2)-1)*10+COLUMN(D2)-1)</f>
        <v>170.35004000000001</v>
      </c>
      <c r="P3">
        <f t="shared" ref="P3:P37" ca="1" si="6">INDIRECT("D"&amp;1+(ROW(H2)-1)*10+COLUMN(E2)-1)</f>
        <v>170.35004000000001</v>
      </c>
      <c r="Q3">
        <f t="shared" ref="Q3:Q37" ca="1" si="7">INDIRECT("D"&amp;1+(ROW(I2)-1)*10+COLUMN(F2)-1)</f>
        <v>170.35004000000001</v>
      </c>
      <c r="R3">
        <f t="shared" ref="R3:R37" ca="1" si="8">INDIRECT("D"&amp;1+(ROW(J2)-1)*10+COLUMN(G2)-1)</f>
        <v>170.35004000000001</v>
      </c>
      <c r="S3">
        <f t="shared" ref="S3:S37" ca="1" si="9">INDIRECT("D"&amp;1+(ROW(K2)-1)*10+COLUMN(H2)-1)</f>
        <v>170.35004000000001</v>
      </c>
      <c r="T3">
        <f t="shared" ref="T3:T37" ca="1" si="10">INDIRECT("D"&amp;1+(ROW(L2)-1)*10+COLUMN(I2)-1)</f>
        <v>170.35004000000001</v>
      </c>
      <c r="U3">
        <f t="shared" ref="U3:U37" ca="1" si="11">INDIRECT("D"&amp;1+(ROW(M2)-1)*10+COLUMN(J2)-1)</f>
        <v>170.35004000000001</v>
      </c>
      <c r="W3">
        <f ca="1">总!E3</f>
        <v>170.35004000000001</v>
      </c>
      <c r="Y3">
        <f t="shared" ref="Y3:Y37" ca="1" si="12">(L3-$W3)/$W3</f>
        <v>0</v>
      </c>
      <c r="Z3">
        <f t="shared" ref="Z3:Z37" ca="1" si="13">(M3-$W3)/$W3</f>
        <v>0</v>
      </c>
      <c r="AA3">
        <f t="shared" ref="AA3:AA37" ca="1" si="14">(N3-$W3)/$W3</f>
        <v>0</v>
      </c>
      <c r="AB3">
        <f t="shared" ref="AB3:AB37" ca="1" si="15">(O3-$W3)/$W3</f>
        <v>0</v>
      </c>
      <c r="AC3">
        <f t="shared" ref="AC3:AC37" ca="1" si="16">(P3-$W3)/$W3</f>
        <v>0</v>
      </c>
      <c r="AD3">
        <f t="shared" ref="AD3:AD37" ca="1" si="17">(Q3-$W3)/$W3</f>
        <v>0</v>
      </c>
      <c r="AE3">
        <f t="shared" ref="AE3:AE37" ca="1" si="18">(R3-$W3)/$W3</f>
        <v>0</v>
      </c>
      <c r="AF3">
        <f t="shared" ref="AF3:AF37" ca="1" si="19">(S3-$W3)/$W3</f>
        <v>0</v>
      </c>
      <c r="AG3">
        <f t="shared" ref="AG3:AG37" ca="1" si="20">(T3-$W3)/$W3</f>
        <v>0</v>
      </c>
      <c r="AH3">
        <f t="shared" ref="AH3:AH37" ca="1" si="21">(U3-$W3)/$W3</f>
        <v>0</v>
      </c>
      <c r="AJ3">
        <f t="shared" ref="AJ3:AJ37" ca="1" si="22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1.1716299999999999</v>
      </c>
      <c r="F4">
        <v>1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3"/>
        <v>156.12666999999999</v>
      </c>
      <c r="N4">
        <f t="shared" ca="1" si="4"/>
        <v>156.12666999999999</v>
      </c>
      <c r="O4">
        <f t="shared" ca="1" si="5"/>
        <v>156.12666999999999</v>
      </c>
      <c r="P4">
        <f t="shared" ca="1" si="6"/>
        <v>156.12666999999999</v>
      </c>
      <c r="Q4">
        <f t="shared" ca="1" si="7"/>
        <v>156.12666999999999</v>
      </c>
      <c r="R4">
        <f t="shared" ca="1" si="8"/>
        <v>156.12666999999999</v>
      </c>
      <c r="S4">
        <f t="shared" ca="1" si="9"/>
        <v>156.12666999999999</v>
      </c>
      <c r="T4">
        <f t="shared" ca="1" si="10"/>
        <v>156.12666999999999</v>
      </c>
      <c r="U4">
        <f t="shared" ca="1" si="11"/>
        <v>156.12666999999999</v>
      </c>
      <c r="W4">
        <f ca="1">总!E4</f>
        <v>156.12666999999999</v>
      </c>
      <c r="Y4">
        <f t="shared" ca="1" si="12"/>
        <v>0</v>
      </c>
      <c r="Z4">
        <f t="shared" ca="1" si="13"/>
        <v>0</v>
      </c>
      <c r="AA4">
        <f t="shared" ca="1" si="14"/>
        <v>0</v>
      </c>
      <c r="AB4">
        <f t="shared" ca="1" si="15"/>
        <v>0</v>
      </c>
      <c r="AC4">
        <f t="shared" ca="1" si="16"/>
        <v>0</v>
      </c>
      <c r="AD4">
        <f t="shared" ca="1" si="17"/>
        <v>0</v>
      </c>
      <c r="AE4">
        <f t="shared" ca="1" si="18"/>
        <v>0</v>
      </c>
      <c r="AF4">
        <f t="shared" ca="1" si="19"/>
        <v>0</v>
      </c>
      <c r="AG4">
        <f t="shared" ca="1" si="20"/>
        <v>0</v>
      </c>
      <c r="AH4">
        <f t="shared" ca="1" si="21"/>
        <v>0</v>
      </c>
      <c r="AJ4">
        <f t="shared" ca="1" si="22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1.31978</v>
      </c>
      <c r="F5">
        <v>2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3"/>
        <v>491.35005000000001</v>
      </c>
      <c r="N5">
        <f t="shared" ca="1" si="4"/>
        <v>491.35005000000001</v>
      </c>
      <c r="O5">
        <f t="shared" ca="1" si="5"/>
        <v>491.35005000000001</v>
      </c>
      <c r="P5">
        <f t="shared" ca="1" si="6"/>
        <v>491.35005000000001</v>
      </c>
      <c r="Q5">
        <f t="shared" ca="1" si="7"/>
        <v>491.35005000000001</v>
      </c>
      <c r="R5">
        <f t="shared" ca="1" si="8"/>
        <v>491.35005000000001</v>
      </c>
      <c r="S5">
        <f t="shared" ca="1" si="9"/>
        <v>491.35005000000001</v>
      </c>
      <c r="T5">
        <f t="shared" ca="1" si="10"/>
        <v>491.35005000000001</v>
      </c>
      <c r="U5">
        <f t="shared" ca="1" si="11"/>
        <v>491.35005000000001</v>
      </c>
      <c r="W5">
        <f ca="1">总!E5</f>
        <v>491.35005000000001</v>
      </c>
      <c r="Y5">
        <f t="shared" ca="1" si="12"/>
        <v>0</v>
      </c>
      <c r="Z5">
        <f t="shared" ca="1" si="13"/>
        <v>0</v>
      </c>
      <c r="AA5">
        <f t="shared" ca="1" si="14"/>
        <v>0</v>
      </c>
      <c r="AB5">
        <f t="shared" ca="1" si="15"/>
        <v>0</v>
      </c>
      <c r="AC5">
        <f t="shared" ca="1" si="16"/>
        <v>0</v>
      </c>
      <c r="AD5">
        <f t="shared" ca="1" si="17"/>
        <v>0</v>
      </c>
      <c r="AE5">
        <f t="shared" ca="1" si="18"/>
        <v>0</v>
      </c>
      <c r="AF5">
        <f t="shared" ca="1" si="19"/>
        <v>0</v>
      </c>
      <c r="AG5">
        <f t="shared" ca="1" si="20"/>
        <v>0</v>
      </c>
      <c r="AH5">
        <f t="shared" ca="1" si="21"/>
        <v>0</v>
      </c>
      <c r="AJ5">
        <f t="shared" ca="1" si="22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1.3302099999999999</v>
      </c>
      <c r="F6">
        <v>2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3"/>
        <v>203.32952</v>
      </c>
      <c r="N6">
        <f t="shared" ca="1" si="4"/>
        <v>203.32952</v>
      </c>
      <c r="O6">
        <f t="shared" ca="1" si="5"/>
        <v>203.32952</v>
      </c>
      <c r="P6">
        <f t="shared" ca="1" si="6"/>
        <v>203.32952</v>
      </c>
      <c r="Q6">
        <f t="shared" ca="1" si="7"/>
        <v>203.32952</v>
      </c>
      <c r="R6">
        <f t="shared" ca="1" si="8"/>
        <v>203.32952</v>
      </c>
      <c r="S6">
        <f t="shared" ca="1" si="9"/>
        <v>203.32952</v>
      </c>
      <c r="T6">
        <f t="shared" ca="1" si="10"/>
        <v>203.32952</v>
      </c>
      <c r="U6">
        <f t="shared" ca="1" si="11"/>
        <v>203.32952</v>
      </c>
      <c r="W6">
        <f ca="1">总!E6</f>
        <v>203.32952</v>
      </c>
      <c r="Y6">
        <f t="shared" ca="1" si="12"/>
        <v>0</v>
      </c>
      <c r="Z6">
        <f t="shared" ca="1" si="13"/>
        <v>0</v>
      </c>
      <c r="AA6">
        <f t="shared" ca="1" si="14"/>
        <v>0</v>
      </c>
      <c r="AB6">
        <f t="shared" ca="1" si="15"/>
        <v>0</v>
      </c>
      <c r="AC6">
        <f t="shared" ca="1" si="16"/>
        <v>0</v>
      </c>
      <c r="AD6">
        <f t="shared" ca="1" si="17"/>
        <v>0</v>
      </c>
      <c r="AE6">
        <f t="shared" ca="1" si="18"/>
        <v>0</v>
      </c>
      <c r="AF6">
        <f t="shared" ca="1" si="19"/>
        <v>0</v>
      </c>
      <c r="AG6">
        <f t="shared" ca="1" si="20"/>
        <v>0</v>
      </c>
      <c r="AH6">
        <f t="shared" ca="1" si="21"/>
        <v>0</v>
      </c>
      <c r="AJ6">
        <f t="shared" ca="1" si="22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1.1685300000000001</v>
      </c>
      <c r="F7">
        <v>1</v>
      </c>
      <c r="H7" t="s">
        <v>80</v>
      </c>
      <c r="I7">
        <v>50</v>
      </c>
      <c r="J7">
        <v>1</v>
      </c>
      <c r="L7">
        <f t="shared" ca="1" si="2"/>
        <v>182.37101999999999</v>
      </c>
      <c r="M7">
        <f t="shared" ca="1" si="3"/>
        <v>182.34583000000001</v>
      </c>
      <c r="N7">
        <f t="shared" ca="1" si="4"/>
        <v>182.34583000000001</v>
      </c>
      <c r="O7">
        <f t="shared" ca="1" si="5"/>
        <v>181.40834000000001</v>
      </c>
      <c r="P7">
        <f t="shared" ca="1" si="6"/>
        <v>182.37101999999999</v>
      </c>
      <c r="Q7">
        <f t="shared" ca="1" si="7"/>
        <v>182.37101999999999</v>
      </c>
      <c r="R7">
        <f t="shared" ca="1" si="8"/>
        <v>183.67332999999999</v>
      </c>
      <c r="S7">
        <f t="shared" ca="1" si="9"/>
        <v>182.51284999999999</v>
      </c>
      <c r="T7">
        <f t="shared" ca="1" si="10"/>
        <v>181.46527</v>
      </c>
      <c r="U7">
        <f t="shared" ca="1" si="11"/>
        <v>183.51333</v>
      </c>
      <c r="W7">
        <f ca="1">总!E7</f>
        <v>180.05338</v>
      </c>
      <c r="Y7">
        <f t="shared" ca="1" si="12"/>
        <v>1.2871960526372695E-2</v>
      </c>
      <c r="Z7">
        <f t="shared" ca="1" si="13"/>
        <v>1.2732057570927035E-2</v>
      </c>
      <c r="AA7">
        <f t="shared" ca="1" si="14"/>
        <v>1.2732057570927035E-2</v>
      </c>
      <c r="AB7">
        <f t="shared" ca="1" si="15"/>
        <v>7.5253238789519282E-3</v>
      </c>
      <c r="AC7">
        <f t="shared" ca="1" si="16"/>
        <v>1.2871960526372695E-2</v>
      </c>
      <c r="AD7">
        <f t="shared" ca="1" si="17"/>
        <v>1.2871960526372695E-2</v>
      </c>
      <c r="AE7">
        <f t="shared" ca="1" si="18"/>
        <v>2.0104871122108282E-2</v>
      </c>
      <c r="AF7">
        <f t="shared" ca="1" si="19"/>
        <v>1.365967137079005E-2</v>
      </c>
      <c r="AG7">
        <f t="shared" ca="1" si="20"/>
        <v>7.8415078906044402E-3</v>
      </c>
      <c r="AH7">
        <f t="shared" ca="1" si="21"/>
        <v>1.9216245760007349E-2</v>
      </c>
      <c r="AJ7">
        <f t="shared" ca="1" si="22"/>
        <v>0.1324276167434342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1.33178</v>
      </c>
      <c r="F8">
        <v>2</v>
      </c>
      <c r="H8" t="s">
        <v>80</v>
      </c>
      <c r="I8">
        <v>100</v>
      </c>
      <c r="J8">
        <v>0.4</v>
      </c>
      <c r="L8">
        <f t="shared" ca="1" si="2"/>
        <v>283.14024000000001</v>
      </c>
      <c r="M8">
        <f t="shared" ca="1" si="3"/>
        <v>282.75520999999998</v>
      </c>
      <c r="N8">
        <f t="shared" ca="1" si="4"/>
        <v>282.75520999999998</v>
      </c>
      <c r="O8">
        <f t="shared" ca="1" si="5"/>
        <v>282.97064</v>
      </c>
      <c r="P8">
        <f t="shared" ca="1" si="6"/>
        <v>282.75520999999998</v>
      </c>
      <c r="Q8">
        <f t="shared" ca="1" si="7"/>
        <v>283.31063999999998</v>
      </c>
      <c r="R8">
        <f t="shared" ca="1" si="8"/>
        <v>282.75520999999998</v>
      </c>
      <c r="S8">
        <f t="shared" ca="1" si="9"/>
        <v>282.75520999999998</v>
      </c>
      <c r="T8">
        <f t="shared" ca="1" si="10"/>
        <v>282.75520999999998</v>
      </c>
      <c r="U8">
        <f t="shared" ca="1" si="11"/>
        <v>282.75520999999998</v>
      </c>
      <c r="W8">
        <f ca="1">总!E8</f>
        <v>282.75520999999998</v>
      </c>
      <c r="Y8">
        <f t="shared" ca="1" si="12"/>
        <v>1.3617078886009877E-3</v>
      </c>
      <c r="Z8">
        <f t="shared" ca="1" si="13"/>
        <v>0</v>
      </c>
      <c r="AA8">
        <f t="shared" ca="1" si="14"/>
        <v>0</v>
      </c>
      <c r="AB8">
        <f t="shared" ca="1" si="15"/>
        <v>7.6189577550145316E-4</v>
      </c>
      <c r="AC8">
        <f t="shared" ca="1" si="16"/>
        <v>0</v>
      </c>
      <c r="AD8">
        <f t="shared" ca="1" si="17"/>
        <v>1.9643493041206959E-3</v>
      </c>
      <c r="AE8">
        <f t="shared" ca="1" si="18"/>
        <v>0</v>
      </c>
      <c r="AF8">
        <f t="shared" ca="1" si="19"/>
        <v>0</v>
      </c>
      <c r="AG8">
        <f t="shared" ca="1" si="20"/>
        <v>0</v>
      </c>
      <c r="AH8">
        <f t="shared" ca="1" si="21"/>
        <v>0</v>
      </c>
      <c r="AJ8">
        <f t="shared" ca="1" si="22"/>
        <v>4.0879529682231368E-3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1.3264100000000001</v>
      </c>
      <c r="F9">
        <v>2</v>
      </c>
      <c r="H9" t="s">
        <v>80</v>
      </c>
      <c r="I9">
        <v>100</v>
      </c>
      <c r="J9">
        <v>0.7</v>
      </c>
      <c r="L9">
        <f t="shared" ca="1" si="2"/>
        <v>263.74876</v>
      </c>
      <c r="M9">
        <f t="shared" ca="1" si="3"/>
        <v>260.31981000000002</v>
      </c>
      <c r="N9">
        <f t="shared" ca="1" si="4"/>
        <v>260.53989000000001</v>
      </c>
      <c r="O9">
        <f t="shared" ca="1" si="5"/>
        <v>260.41647999999998</v>
      </c>
      <c r="P9">
        <f t="shared" ca="1" si="6"/>
        <v>261.66804000000002</v>
      </c>
      <c r="Q9">
        <f t="shared" ca="1" si="7"/>
        <v>262.28530999999998</v>
      </c>
      <c r="R9">
        <f t="shared" ca="1" si="8"/>
        <v>259.71827000000002</v>
      </c>
      <c r="S9">
        <f t="shared" ca="1" si="9"/>
        <v>261.80417999999997</v>
      </c>
      <c r="T9">
        <f t="shared" ca="1" si="10"/>
        <v>259.88972000000001</v>
      </c>
      <c r="U9">
        <f t="shared" ca="1" si="11"/>
        <v>261.54331999999999</v>
      </c>
      <c r="W9">
        <f ca="1">总!E9</f>
        <v>255.98328000000001</v>
      </c>
      <c r="Y9">
        <f t="shared" ca="1" si="12"/>
        <v>3.033588756265642E-2</v>
      </c>
      <c r="Z9">
        <f t="shared" ca="1" si="13"/>
        <v>1.6940676750450304E-2</v>
      </c>
      <c r="AA9">
        <f t="shared" ca="1" si="14"/>
        <v>1.7800420402457561E-2</v>
      </c>
      <c r="AB9">
        <f t="shared" ca="1" si="15"/>
        <v>1.7318318602683624E-2</v>
      </c>
      <c r="AC9">
        <f t="shared" ca="1" si="16"/>
        <v>2.2207544180229313E-2</v>
      </c>
      <c r="AD9">
        <f t="shared" ca="1" si="17"/>
        <v>2.4618912610229752E-2</v>
      </c>
      <c r="AE9">
        <f t="shared" ca="1" si="18"/>
        <v>1.4590757646358818E-2</v>
      </c>
      <c r="AF9">
        <f t="shared" ca="1" si="19"/>
        <v>2.2739375790481183E-2</v>
      </c>
      <c r="AG9">
        <f t="shared" ca="1" si="20"/>
        <v>1.5260527953231958E-2</v>
      </c>
      <c r="AH9">
        <f t="shared" ca="1" si="21"/>
        <v>2.172032485871728E-2</v>
      </c>
      <c r="AJ9">
        <f t="shared" ca="1" si="22"/>
        <v>0.20353274635749621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1.1566700000000001</v>
      </c>
      <c r="F10">
        <v>1</v>
      </c>
      <c r="H10" t="s">
        <v>80</v>
      </c>
      <c r="I10">
        <v>100</v>
      </c>
      <c r="J10">
        <v>1</v>
      </c>
      <c r="L10">
        <f t="shared" ca="1" si="2"/>
        <v>243.37333000000001</v>
      </c>
      <c r="M10">
        <f t="shared" ca="1" si="3"/>
        <v>242.75559000000001</v>
      </c>
      <c r="N10">
        <f t="shared" ca="1" si="4"/>
        <v>242.29</v>
      </c>
      <c r="O10">
        <f t="shared" ca="1" si="5"/>
        <v>241.65333000000001</v>
      </c>
      <c r="P10">
        <f t="shared" ca="1" si="6"/>
        <v>242.65478999999999</v>
      </c>
      <c r="Q10">
        <f t="shared" ca="1" si="7"/>
        <v>242.41004000000001</v>
      </c>
      <c r="R10">
        <f t="shared" ca="1" si="8"/>
        <v>243.81754000000001</v>
      </c>
      <c r="S10">
        <f t="shared" ca="1" si="9"/>
        <v>243.37591</v>
      </c>
      <c r="T10">
        <f t="shared" ca="1" si="10"/>
        <v>243.57333</v>
      </c>
      <c r="U10">
        <f t="shared" ca="1" si="11"/>
        <v>242.95667</v>
      </c>
      <c r="W10">
        <f ca="1">总!E10</f>
        <v>240.5599</v>
      </c>
      <c r="Y10">
        <f t="shared" ca="1" si="12"/>
        <v>1.1695340744654496E-2</v>
      </c>
      <c r="Z10">
        <f t="shared" ca="1" si="13"/>
        <v>9.1274148351409082E-3</v>
      </c>
      <c r="AA10">
        <f t="shared" ca="1" si="14"/>
        <v>7.1919717292865228E-3</v>
      </c>
      <c r="AB10">
        <f t="shared" ca="1" si="15"/>
        <v>4.5453544002970244E-3</v>
      </c>
      <c r="AC10">
        <f t="shared" ca="1" si="16"/>
        <v>8.7083923796110341E-3</v>
      </c>
      <c r="AD10">
        <f t="shared" ca="1" si="17"/>
        <v>7.6909742646218693E-3</v>
      </c>
      <c r="AE10">
        <f t="shared" ca="1" si="18"/>
        <v>1.3541907857460903E-2</v>
      </c>
      <c r="AF10">
        <f t="shared" ca="1" si="19"/>
        <v>1.1706065724171009E-2</v>
      </c>
      <c r="AG10">
        <f t="shared" ca="1" si="20"/>
        <v>1.2526734505626249E-2</v>
      </c>
      <c r="AH10">
        <f t="shared" ca="1" si="21"/>
        <v>9.9632981224219153E-3</v>
      </c>
      <c r="AJ10">
        <f t="shared" ca="1" si="22"/>
        <v>9.6697454563291929E-2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2.3719199999999998</v>
      </c>
      <c r="F11">
        <v>12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3"/>
        <v>3180.7613299999998</v>
      </c>
      <c r="N11">
        <f t="shared" ca="1" si="4"/>
        <v>3179.9746599999999</v>
      </c>
      <c r="O11">
        <f t="shared" ca="1" si="5"/>
        <v>3179.9746599999999</v>
      </c>
      <c r="P11">
        <f t="shared" ca="1" si="6"/>
        <v>3179.9746599999999</v>
      </c>
      <c r="Q11">
        <f t="shared" ca="1" si="7"/>
        <v>3179.9746599999999</v>
      </c>
      <c r="R11">
        <f t="shared" ca="1" si="8"/>
        <v>3179.9746599999999</v>
      </c>
      <c r="S11">
        <f t="shared" ca="1" si="9"/>
        <v>3179.9746599999999</v>
      </c>
      <c r="T11">
        <f t="shared" ca="1" si="10"/>
        <v>3179.9746599999999</v>
      </c>
      <c r="U11">
        <f t="shared" ca="1" si="11"/>
        <v>3179.9746599999999</v>
      </c>
      <c r="W11">
        <f ca="1">总!E11</f>
        <v>3177.6379999999999</v>
      </c>
      <c r="Y11">
        <f t="shared" ca="1" si="12"/>
        <v>7.3534493230504488E-4</v>
      </c>
      <c r="Z11">
        <f t="shared" ca="1" si="13"/>
        <v>9.8290931817906764E-4</v>
      </c>
      <c r="AA11">
        <f t="shared" ca="1" si="14"/>
        <v>7.3534493230504488E-4</v>
      </c>
      <c r="AB11">
        <f t="shared" ca="1" si="15"/>
        <v>7.3534493230504488E-4</v>
      </c>
      <c r="AC11">
        <f t="shared" ca="1" si="16"/>
        <v>7.3534493230504488E-4</v>
      </c>
      <c r="AD11">
        <f t="shared" ca="1" si="17"/>
        <v>7.3534493230504488E-4</v>
      </c>
      <c r="AE11">
        <f t="shared" ca="1" si="18"/>
        <v>7.3534493230504488E-4</v>
      </c>
      <c r="AF11">
        <f t="shared" ca="1" si="19"/>
        <v>7.3534493230504488E-4</v>
      </c>
      <c r="AG11">
        <f t="shared" ca="1" si="20"/>
        <v>7.3534493230504488E-4</v>
      </c>
      <c r="AH11">
        <f t="shared" ca="1" si="21"/>
        <v>7.3534493230504488E-4</v>
      </c>
      <c r="AJ11">
        <f t="shared" ca="1" si="22"/>
        <v>7.6010137089244697E-3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2.4529800000000002</v>
      </c>
      <c r="F12">
        <v>12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3"/>
        <v>2321.03586</v>
      </c>
      <c r="N12">
        <f t="shared" ca="1" si="4"/>
        <v>2321.03586</v>
      </c>
      <c r="O12">
        <f t="shared" ca="1" si="5"/>
        <v>2321.03586</v>
      </c>
      <c r="P12">
        <f t="shared" ca="1" si="6"/>
        <v>2321.03586</v>
      </c>
      <c r="Q12">
        <f t="shared" ca="1" si="7"/>
        <v>2321.03586</v>
      </c>
      <c r="R12">
        <f t="shared" ca="1" si="8"/>
        <v>2321.03586</v>
      </c>
      <c r="S12">
        <f t="shared" ca="1" si="9"/>
        <v>2321.03586</v>
      </c>
      <c r="T12">
        <f t="shared" ca="1" si="10"/>
        <v>2321.03586</v>
      </c>
      <c r="U12">
        <f t="shared" ca="1" si="11"/>
        <v>2321.03586</v>
      </c>
      <c r="W12">
        <f ca="1">总!E12</f>
        <v>2321.03586</v>
      </c>
      <c r="Y12">
        <f t="shared" ca="1" si="12"/>
        <v>0</v>
      </c>
      <c r="Z12">
        <f t="shared" ca="1" si="13"/>
        <v>0</v>
      </c>
      <c r="AA12">
        <f t="shared" ca="1" si="14"/>
        <v>0</v>
      </c>
      <c r="AB12">
        <f t="shared" ca="1" si="15"/>
        <v>0</v>
      </c>
      <c r="AC12">
        <f t="shared" ca="1" si="16"/>
        <v>0</v>
      </c>
      <c r="AD12">
        <f t="shared" ca="1" si="17"/>
        <v>0</v>
      </c>
      <c r="AE12">
        <f t="shared" ca="1" si="18"/>
        <v>0</v>
      </c>
      <c r="AF12">
        <f t="shared" ca="1" si="19"/>
        <v>0</v>
      </c>
      <c r="AG12">
        <f t="shared" ca="1" si="20"/>
        <v>0</v>
      </c>
      <c r="AH12">
        <f t="shared" ca="1" si="21"/>
        <v>0</v>
      </c>
      <c r="AJ12">
        <f t="shared" ca="1" si="22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2.3838599999999999</v>
      </c>
      <c r="F13">
        <v>12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3"/>
        <v>2320.9075499999999</v>
      </c>
      <c r="N13">
        <f t="shared" ca="1" si="4"/>
        <v>2320.9075499999999</v>
      </c>
      <c r="O13">
        <f t="shared" ca="1" si="5"/>
        <v>2320.9075499999999</v>
      </c>
      <c r="P13">
        <f t="shared" ca="1" si="6"/>
        <v>2320.9075499999999</v>
      </c>
      <c r="Q13">
        <f t="shared" ca="1" si="7"/>
        <v>2320.9075499999999</v>
      </c>
      <c r="R13">
        <f t="shared" ca="1" si="8"/>
        <v>2320.9075499999999</v>
      </c>
      <c r="S13">
        <f t="shared" ca="1" si="9"/>
        <v>2320.9075499999999</v>
      </c>
      <c r="T13">
        <f t="shared" ca="1" si="10"/>
        <v>2320.9075499999999</v>
      </c>
      <c r="U13">
        <f t="shared" ca="1" si="11"/>
        <v>2320.9075499999999</v>
      </c>
      <c r="W13">
        <f ca="1">总!E13</f>
        <v>2320.9075499999999</v>
      </c>
      <c r="Y13">
        <f t="shared" ca="1" si="12"/>
        <v>0</v>
      </c>
      <c r="Z13">
        <f t="shared" ca="1" si="13"/>
        <v>0</v>
      </c>
      <c r="AA13">
        <f t="shared" ca="1" si="14"/>
        <v>0</v>
      </c>
      <c r="AB13">
        <f t="shared" ca="1" si="15"/>
        <v>0</v>
      </c>
      <c r="AC13">
        <f t="shared" ca="1" si="16"/>
        <v>0</v>
      </c>
      <c r="AD13">
        <f t="shared" ca="1" si="17"/>
        <v>0</v>
      </c>
      <c r="AE13">
        <f t="shared" ca="1" si="18"/>
        <v>0</v>
      </c>
      <c r="AF13">
        <f t="shared" ca="1" si="19"/>
        <v>0</v>
      </c>
      <c r="AG13">
        <f t="shared" ca="1" si="20"/>
        <v>0</v>
      </c>
      <c r="AH13">
        <f t="shared" ca="1" si="21"/>
        <v>0</v>
      </c>
      <c r="AJ13">
        <f t="shared" ca="1" si="22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2.4075600000000001</v>
      </c>
      <c r="F14">
        <v>12</v>
      </c>
      <c r="H14" t="s">
        <v>27</v>
      </c>
      <c r="I14">
        <v>47</v>
      </c>
      <c r="J14">
        <v>0.4</v>
      </c>
      <c r="L14">
        <f t="shared" ca="1" si="2"/>
        <v>4348.0289499999999</v>
      </c>
      <c r="M14">
        <f t="shared" ca="1" si="3"/>
        <v>4349.4356200000002</v>
      </c>
      <c r="N14">
        <f t="shared" ca="1" si="4"/>
        <v>4349.4356200000002</v>
      </c>
      <c r="O14">
        <f t="shared" ca="1" si="5"/>
        <v>4348.0289499999999</v>
      </c>
      <c r="P14">
        <f t="shared" ca="1" si="6"/>
        <v>4348.0289499999999</v>
      </c>
      <c r="Q14">
        <f t="shared" ca="1" si="7"/>
        <v>4348.0289499999999</v>
      </c>
      <c r="R14">
        <f t="shared" ca="1" si="8"/>
        <v>4349.4356200000002</v>
      </c>
      <c r="S14">
        <f t="shared" ca="1" si="9"/>
        <v>4349.4356200000002</v>
      </c>
      <c r="T14">
        <f t="shared" ca="1" si="10"/>
        <v>4349.4356200000002</v>
      </c>
      <c r="U14">
        <f t="shared" ca="1" si="11"/>
        <v>4349.4356200000002</v>
      </c>
      <c r="W14">
        <f ca="1">总!E14</f>
        <v>4348.0289499999999</v>
      </c>
      <c r="Y14">
        <f t="shared" ca="1" si="12"/>
        <v>0</v>
      </c>
      <c r="Z14">
        <f t="shared" ca="1" si="13"/>
        <v>3.2351900508857098E-4</v>
      </c>
      <c r="AA14">
        <f t="shared" ca="1" si="14"/>
        <v>3.2351900508857098E-4</v>
      </c>
      <c r="AB14">
        <f t="shared" ca="1" si="15"/>
        <v>0</v>
      </c>
      <c r="AC14">
        <f t="shared" ca="1" si="16"/>
        <v>0</v>
      </c>
      <c r="AD14">
        <f t="shared" ca="1" si="17"/>
        <v>0</v>
      </c>
      <c r="AE14">
        <f t="shared" ca="1" si="18"/>
        <v>3.2351900508857098E-4</v>
      </c>
      <c r="AF14">
        <f t="shared" ca="1" si="19"/>
        <v>3.2351900508857098E-4</v>
      </c>
      <c r="AG14">
        <f t="shared" ca="1" si="20"/>
        <v>3.2351900508857098E-4</v>
      </c>
      <c r="AH14">
        <f t="shared" ca="1" si="21"/>
        <v>3.2351900508857098E-4</v>
      </c>
      <c r="AJ14">
        <f t="shared" ca="1" si="22"/>
        <v>1.941114030531426E-3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2.4163399999999999</v>
      </c>
      <c r="F15">
        <v>12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3"/>
        <v>4325.26836</v>
      </c>
      <c r="N15">
        <f t="shared" ca="1" si="4"/>
        <v>4325.26836</v>
      </c>
      <c r="O15">
        <f t="shared" ca="1" si="5"/>
        <v>4325.26836</v>
      </c>
      <c r="P15">
        <f t="shared" ca="1" si="6"/>
        <v>4325.26836</v>
      </c>
      <c r="Q15">
        <f t="shared" ca="1" si="7"/>
        <v>4325.26836</v>
      </c>
      <c r="R15">
        <f t="shared" ca="1" si="8"/>
        <v>4325.26836</v>
      </c>
      <c r="S15">
        <f t="shared" ca="1" si="9"/>
        <v>4325.26836</v>
      </c>
      <c r="T15">
        <f t="shared" ca="1" si="10"/>
        <v>4325.26836</v>
      </c>
      <c r="U15">
        <f t="shared" ca="1" si="11"/>
        <v>4325.26836</v>
      </c>
      <c r="W15">
        <f ca="1">总!E15</f>
        <v>4325.26836</v>
      </c>
      <c r="Y15">
        <f t="shared" ca="1" si="12"/>
        <v>0</v>
      </c>
      <c r="Z15">
        <f t="shared" ca="1" si="13"/>
        <v>0</v>
      </c>
      <c r="AA15">
        <f t="shared" ca="1" si="14"/>
        <v>0</v>
      </c>
      <c r="AB15">
        <f t="shared" ca="1" si="15"/>
        <v>0</v>
      </c>
      <c r="AC15">
        <f t="shared" ca="1" si="16"/>
        <v>0</v>
      </c>
      <c r="AD15">
        <f t="shared" ca="1" si="17"/>
        <v>0</v>
      </c>
      <c r="AE15">
        <f t="shared" ca="1" si="18"/>
        <v>0</v>
      </c>
      <c r="AF15">
        <f t="shared" ca="1" si="19"/>
        <v>0</v>
      </c>
      <c r="AG15">
        <f t="shared" ca="1" si="20"/>
        <v>0</v>
      </c>
      <c r="AH15">
        <f t="shared" ca="1" si="21"/>
        <v>0</v>
      </c>
      <c r="AJ15">
        <f t="shared" ca="1" si="22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2.39377</v>
      </c>
      <c r="F16">
        <v>12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3"/>
        <v>4313.60977</v>
      </c>
      <c r="N16">
        <f t="shared" ca="1" si="4"/>
        <v>4313.60977</v>
      </c>
      <c r="O16">
        <f t="shared" ca="1" si="5"/>
        <v>4313.60977</v>
      </c>
      <c r="P16">
        <f t="shared" ca="1" si="6"/>
        <v>4313.60977</v>
      </c>
      <c r="Q16">
        <f t="shared" ca="1" si="7"/>
        <v>4313.60977</v>
      </c>
      <c r="R16">
        <f t="shared" ca="1" si="8"/>
        <v>4313.60977</v>
      </c>
      <c r="S16">
        <f t="shared" ca="1" si="9"/>
        <v>4313.60977</v>
      </c>
      <c r="T16">
        <f t="shared" ca="1" si="10"/>
        <v>4313.60977</v>
      </c>
      <c r="U16">
        <f t="shared" ca="1" si="11"/>
        <v>4313.60977</v>
      </c>
      <c r="W16">
        <f ca="1">总!E16</f>
        <v>4313.60977</v>
      </c>
      <c r="Y16">
        <f t="shared" ca="1" si="12"/>
        <v>0</v>
      </c>
      <c r="Z16">
        <f t="shared" ca="1" si="13"/>
        <v>0</v>
      </c>
      <c r="AA16">
        <f t="shared" ca="1" si="14"/>
        <v>0</v>
      </c>
      <c r="AB16">
        <f t="shared" ca="1" si="15"/>
        <v>0</v>
      </c>
      <c r="AC16">
        <f t="shared" ca="1" si="16"/>
        <v>0</v>
      </c>
      <c r="AD16">
        <f t="shared" ca="1" si="17"/>
        <v>0</v>
      </c>
      <c r="AE16">
        <f t="shared" ca="1" si="18"/>
        <v>0</v>
      </c>
      <c r="AF16">
        <f t="shared" ca="1" si="19"/>
        <v>0</v>
      </c>
      <c r="AG16">
        <f t="shared" ca="1" si="20"/>
        <v>0</v>
      </c>
      <c r="AH16">
        <f t="shared" ca="1" si="21"/>
        <v>0</v>
      </c>
      <c r="AJ16">
        <f t="shared" ca="1" si="22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2.3917999999999999</v>
      </c>
      <c r="F17">
        <v>12</v>
      </c>
      <c r="H17" t="s">
        <v>27</v>
      </c>
      <c r="I17">
        <v>100</v>
      </c>
      <c r="J17">
        <v>0.4</v>
      </c>
      <c r="L17">
        <f t="shared" ca="1" si="2"/>
        <v>42986.673049999998</v>
      </c>
      <c r="M17">
        <f t="shared" ca="1" si="3"/>
        <v>42986.731959999997</v>
      </c>
      <c r="N17">
        <f t="shared" ca="1" si="4"/>
        <v>42986.836920000002</v>
      </c>
      <c r="O17">
        <f t="shared" ca="1" si="5"/>
        <v>42986.727890000002</v>
      </c>
      <c r="P17">
        <f t="shared" ca="1" si="6"/>
        <v>42986.68305</v>
      </c>
      <c r="Q17">
        <f t="shared" ca="1" si="7"/>
        <v>42986.762479999998</v>
      </c>
      <c r="R17">
        <f t="shared" ca="1" si="8"/>
        <v>42986.673049999998</v>
      </c>
      <c r="S17">
        <f t="shared" ca="1" si="9"/>
        <v>42986.861960000002</v>
      </c>
      <c r="T17">
        <f t="shared" ca="1" si="10"/>
        <v>42986.45392</v>
      </c>
      <c r="U17">
        <f t="shared" ca="1" si="11"/>
        <v>42986.802479999998</v>
      </c>
      <c r="W17">
        <f ca="1">总!E17</f>
        <v>42986.403050000001</v>
      </c>
      <c r="Y17">
        <f t="shared" ca="1" si="12"/>
        <v>6.2810558883641826E-6</v>
      </c>
      <c r="Z17">
        <f t="shared" ca="1" si="13"/>
        <v>7.6514892305356573E-6</v>
      </c>
      <c r="AA17">
        <f t="shared" ca="1" si="14"/>
        <v>1.0093191549339275E-5</v>
      </c>
      <c r="AB17">
        <f t="shared" ca="1" si="15"/>
        <v>7.5568081289167447E-6</v>
      </c>
      <c r="AC17">
        <f t="shared" ca="1" si="16"/>
        <v>6.5136875879833781E-6</v>
      </c>
      <c r="AD17">
        <f t="shared" ca="1" si="17"/>
        <v>8.3614811776346463E-6</v>
      </c>
      <c r="AE17">
        <f t="shared" ca="1" si="18"/>
        <v>6.2810558883641826E-6</v>
      </c>
      <c r="AF17">
        <f t="shared" ca="1" si="19"/>
        <v>1.0675701325077413E-5</v>
      </c>
      <c r="AG17">
        <f t="shared" ca="1" si="20"/>
        <v>1.1833974557013377E-6</v>
      </c>
      <c r="AH17">
        <f t="shared" ca="1" si="21"/>
        <v>9.2920079759421674E-6</v>
      </c>
      <c r="AJ17">
        <f t="shared" ca="1" si="22"/>
        <v>7.3889876207858978E-5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2.4058600000000001</v>
      </c>
      <c r="F18">
        <v>12</v>
      </c>
      <c r="H18" t="s">
        <v>27</v>
      </c>
      <c r="I18">
        <v>100</v>
      </c>
      <c r="J18">
        <v>0.7</v>
      </c>
      <c r="L18">
        <f t="shared" ca="1" si="2"/>
        <v>36160.562169999997</v>
      </c>
      <c r="M18">
        <f t="shared" ca="1" si="3"/>
        <v>35792.399570000001</v>
      </c>
      <c r="N18">
        <f t="shared" ca="1" si="4"/>
        <v>35910.385679999999</v>
      </c>
      <c r="O18">
        <f t="shared" ca="1" si="5"/>
        <v>35906.305970000001</v>
      </c>
      <c r="P18">
        <f t="shared" ca="1" si="6"/>
        <v>35975.171150000002</v>
      </c>
      <c r="Q18">
        <f t="shared" ca="1" si="7"/>
        <v>35976.31237</v>
      </c>
      <c r="R18">
        <f t="shared" ca="1" si="8"/>
        <v>36146.606059999998</v>
      </c>
      <c r="S18">
        <f t="shared" ca="1" si="9"/>
        <v>36136.065320000002</v>
      </c>
      <c r="T18">
        <f t="shared" ca="1" si="10"/>
        <v>35758.320849999996</v>
      </c>
      <c r="U18">
        <f t="shared" ca="1" si="11"/>
        <v>35923.138780000001</v>
      </c>
      <c r="W18">
        <f ca="1">总!E18</f>
        <v>35527.867389999999</v>
      </c>
      <c r="Y18">
        <f t="shared" ca="1" si="12"/>
        <v>1.7808408623425625E-2</v>
      </c>
      <c r="Z18">
        <f t="shared" ca="1" si="13"/>
        <v>7.4457658011428977E-3</v>
      </c>
      <c r="AA18">
        <f t="shared" ca="1" si="14"/>
        <v>1.0766711263611254E-2</v>
      </c>
      <c r="AB18">
        <f t="shared" ca="1" si="15"/>
        <v>1.0651879997348804E-2</v>
      </c>
      <c r="AC18">
        <f t="shared" ca="1" si="16"/>
        <v>1.259022262974064E-2</v>
      </c>
      <c r="AD18">
        <f t="shared" ca="1" si="17"/>
        <v>1.2622344456459654E-2</v>
      </c>
      <c r="AE18">
        <f t="shared" ca="1" si="18"/>
        <v>1.7415587127927491E-2</v>
      </c>
      <c r="AF18">
        <f t="shared" ca="1" si="19"/>
        <v>1.7118897774629476E-2</v>
      </c>
      <c r="AG18">
        <f t="shared" ca="1" si="20"/>
        <v>6.4865548351169125E-3</v>
      </c>
      <c r="AH18">
        <f t="shared" ca="1" si="21"/>
        <v>1.1125671734275231E-2</v>
      </c>
      <c r="AJ18">
        <f t="shared" ca="1" si="22"/>
        <v>0.12403204424367797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2.4213399999999998</v>
      </c>
      <c r="F19">
        <v>12</v>
      </c>
      <c r="H19" t="s">
        <v>27</v>
      </c>
      <c r="I19">
        <v>100</v>
      </c>
      <c r="J19">
        <v>1</v>
      </c>
      <c r="L19">
        <f t="shared" ca="1" si="2"/>
        <v>35668.214769999999</v>
      </c>
      <c r="M19">
        <f t="shared" ca="1" si="3"/>
        <v>35667.715129999997</v>
      </c>
      <c r="N19">
        <f t="shared" ca="1" si="4"/>
        <v>35668.68793</v>
      </c>
      <c r="O19">
        <f t="shared" ca="1" si="5"/>
        <v>35667.336669999997</v>
      </c>
      <c r="P19">
        <f t="shared" ca="1" si="6"/>
        <v>35667.991800000003</v>
      </c>
      <c r="Q19">
        <f t="shared" ca="1" si="7"/>
        <v>35667.715129999997</v>
      </c>
      <c r="R19">
        <f t="shared" ca="1" si="8"/>
        <v>35668.398099999999</v>
      </c>
      <c r="S19">
        <f t="shared" ca="1" si="9"/>
        <v>35450.177089999997</v>
      </c>
      <c r="T19">
        <f t="shared" ca="1" si="10"/>
        <v>35667.851799999997</v>
      </c>
      <c r="U19">
        <f t="shared" ca="1" si="11"/>
        <v>35668.68793</v>
      </c>
      <c r="W19">
        <f ca="1">总!E19</f>
        <v>35450.177089999997</v>
      </c>
      <c r="Y19">
        <f t="shared" ca="1" si="12"/>
        <v>6.1505385275354993E-3</v>
      </c>
      <c r="Z19">
        <f t="shared" ca="1" si="13"/>
        <v>6.1364443807352355E-3</v>
      </c>
      <c r="AA19">
        <f t="shared" ca="1" si="14"/>
        <v>6.1638857105072546E-3</v>
      </c>
      <c r="AB19">
        <f t="shared" ca="1" si="15"/>
        <v>6.1257685525429222E-3</v>
      </c>
      <c r="AC19">
        <f t="shared" ca="1" si="16"/>
        <v>6.1442488551474266E-3</v>
      </c>
      <c r="AD19">
        <f t="shared" ca="1" si="17"/>
        <v>6.1364443807352355E-3</v>
      </c>
      <c r="AE19">
        <f t="shared" ca="1" si="18"/>
        <v>6.1557100108692612E-3</v>
      </c>
      <c r="AF19">
        <f t="shared" ca="1" si="19"/>
        <v>0</v>
      </c>
      <c r="AG19">
        <f t="shared" ca="1" si="20"/>
        <v>6.1402996506159154E-3</v>
      </c>
      <c r="AH19">
        <f t="shared" ca="1" si="21"/>
        <v>6.1638857105072546E-3</v>
      </c>
      <c r="AJ19">
        <f t="shared" ca="1" si="22"/>
        <v>5.5317225779195997E-2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2.3974099999999998</v>
      </c>
      <c r="F20">
        <v>12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3"/>
        <v>995.50248999999997</v>
      </c>
      <c r="N20">
        <f t="shared" ca="1" si="4"/>
        <v>995.50248999999997</v>
      </c>
      <c r="O20">
        <f t="shared" ca="1" si="5"/>
        <v>995.50248999999997</v>
      </c>
      <c r="P20">
        <f t="shared" ca="1" si="6"/>
        <v>995.50248999999997</v>
      </c>
      <c r="Q20">
        <f t="shared" ca="1" si="7"/>
        <v>995.50248999999997</v>
      </c>
      <c r="R20">
        <f t="shared" ca="1" si="8"/>
        <v>995.50248999999997</v>
      </c>
      <c r="S20">
        <f t="shared" ca="1" si="9"/>
        <v>995.50248999999997</v>
      </c>
      <c r="T20">
        <f t="shared" ca="1" si="10"/>
        <v>995.50248999999997</v>
      </c>
      <c r="U20">
        <f t="shared" ca="1" si="11"/>
        <v>995.50248999999997</v>
      </c>
      <c r="W20">
        <f ca="1">总!E20</f>
        <v>995.50248999999997</v>
      </c>
      <c r="Y20">
        <f t="shared" ca="1" si="12"/>
        <v>0</v>
      </c>
      <c r="Z20">
        <f t="shared" ca="1" si="13"/>
        <v>0</v>
      </c>
      <c r="AA20">
        <f t="shared" ca="1" si="14"/>
        <v>0</v>
      </c>
      <c r="AB20">
        <f t="shared" ca="1" si="15"/>
        <v>0</v>
      </c>
      <c r="AC20">
        <f t="shared" ca="1" si="16"/>
        <v>0</v>
      </c>
      <c r="AD20">
        <f t="shared" ca="1" si="17"/>
        <v>0</v>
      </c>
      <c r="AE20">
        <f t="shared" ca="1" si="18"/>
        <v>0</v>
      </c>
      <c r="AF20">
        <f t="shared" ca="1" si="19"/>
        <v>0</v>
      </c>
      <c r="AG20">
        <f t="shared" ca="1" si="20"/>
        <v>0</v>
      </c>
      <c r="AH20">
        <f t="shared" ca="1" si="21"/>
        <v>0</v>
      </c>
      <c r="AJ20">
        <f t="shared" ca="1" si="22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2.8026900000000001</v>
      </c>
      <c r="F21">
        <v>14</v>
      </c>
      <c r="H21" t="s">
        <v>1</v>
      </c>
      <c r="I21">
        <v>30</v>
      </c>
      <c r="J21">
        <v>0.7</v>
      </c>
      <c r="L21">
        <f t="shared" ca="1" si="2"/>
        <v>675.36989000000005</v>
      </c>
      <c r="M21">
        <f t="shared" ca="1" si="3"/>
        <v>675.36581000000001</v>
      </c>
      <c r="N21">
        <f t="shared" ca="1" si="4"/>
        <v>675.36581000000001</v>
      </c>
      <c r="O21">
        <f t="shared" ca="1" si="5"/>
        <v>675.36581000000001</v>
      </c>
      <c r="P21">
        <f t="shared" ca="1" si="6"/>
        <v>675.36581000000001</v>
      </c>
      <c r="Q21">
        <f t="shared" ca="1" si="7"/>
        <v>675.36581000000001</v>
      </c>
      <c r="R21">
        <f t="shared" ca="1" si="8"/>
        <v>675.36581000000001</v>
      </c>
      <c r="S21">
        <f t="shared" ca="1" si="9"/>
        <v>675.36581000000001</v>
      </c>
      <c r="T21">
        <f t="shared" ca="1" si="10"/>
        <v>675.36581000000001</v>
      </c>
      <c r="U21">
        <f t="shared" ca="1" si="11"/>
        <v>675.36581000000001</v>
      </c>
      <c r="W21">
        <f ca="1">总!E21</f>
        <v>675.36581000000001</v>
      </c>
      <c r="Y21">
        <f t="shared" ca="1" si="12"/>
        <v>6.0411704881010963E-6</v>
      </c>
      <c r="Z21">
        <f t="shared" ca="1" si="13"/>
        <v>0</v>
      </c>
      <c r="AA21">
        <f t="shared" ca="1" si="14"/>
        <v>0</v>
      </c>
      <c r="AB21">
        <f t="shared" ca="1" si="15"/>
        <v>0</v>
      </c>
      <c r="AC21">
        <f t="shared" ca="1" si="16"/>
        <v>0</v>
      </c>
      <c r="AD21">
        <f t="shared" ca="1" si="17"/>
        <v>0</v>
      </c>
      <c r="AE21">
        <f t="shared" ca="1" si="18"/>
        <v>0</v>
      </c>
      <c r="AF21">
        <f t="shared" ca="1" si="19"/>
        <v>0</v>
      </c>
      <c r="AG21">
        <f t="shared" ca="1" si="20"/>
        <v>0</v>
      </c>
      <c r="AH21">
        <f t="shared" ca="1" si="21"/>
        <v>0</v>
      </c>
      <c r="AJ21">
        <f t="shared" ca="1" si="22"/>
        <v>6.0411704881010963E-6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2.83284</v>
      </c>
      <c r="F22">
        <v>14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3"/>
        <v>655.43295999999998</v>
      </c>
      <c r="N22">
        <f t="shared" ca="1" si="4"/>
        <v>655.43295999999998</v>
      </c>
      <c r="O22">
        <f t="shared" ca="1" si="5"/>
        <v>655.43295999999998</v>
      </c>
      <c r="P22">
        <f t="shared" ca="1" si="6"/>
        <v>655.43295999999998</v>
      </c>
      <c r="Q22">
        <f t="shared" ca="1" si="7"/>
        <v>655.43295999999998</v>
      </c>
      <c r="R22">
        <f t="shared" ca="1" si="8"/>
        <v>655.43295999999998</v>
      </c>
      <c r="S22">
        <f t="shared" ca="1" si="9"/>
        <v>655.43295999999998</v>
      </c>
      <c r="T22">
        <f t="shared" ca="1" si="10"/>
        <v>655.43295999999998</v>
      </c>
      <c r="U22">
        <f t="shared" ca="1" si="11"/>
        <v>655.43295999999998</v>
      </c>
      <c r="W22">
        <f ca="1">总!E22</f>
        <v>655.43295999999998</v>
      </c>
      <c r="Y22">
        <f t="shared" ca="1" si="12"/>
        <v>0</v>
      </c>
      <c r="Z22">
        <f t="shared" ca="1" si="13"/>
        <v>0</v>
      </c>
      <c r="AA22">
        <f t="shared" ca="1" si="14"/>
        <v>0</v>
      </c>
      <c r="AB22">
        <f t="shared" ca="1" si="15"/>
        <v>0</v>
      </c>
      <c r="AC22">
        <f t="shared" ca="1" si="16"/>
        <v>0</v>
      </c>
      <c r="AD22">
        <f t="shared" ca="1" si="17"/>
        <v>0</v>
      </c>
      <c r="AE22">
        <f t="shared" ca="1" si="18"/>
        <v>0</v>
      </c>
      <c r="AF22">
        <f t="shared" ca="1" si="19"/>
        <v>0</v>
      </c>
      <c r="AG22">
        <f t="shared" ca="1" si="20"/>
        <v>0</v>
      </c>
      <c r="AH22">
        <f t="shared" ca="1" si="21"/>
        <v>0</v>
      </c>
      <c r="AJ22">
        <f t="shared" ca="1" si="22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2.81731</v>
      </c>
      <c r="F23">
        <v>14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3"/>
        <v>1459.9687899999999</v>
      </c>
      <c r="N23">
        <f t="shared" ca="1" si="4"/>
        <v>1459.9687899999999</v>
      </c>
      <c r="O23">
        <f t="shared" ca="1" si="5"/>
        <v>1459.9687899999999</v>
      </c>
      <c r="P23">
        <f t="shared" ca="1" si="6"/>
        <v>1459.9687899999999</v>
      </c>
      <c r="Q23">
        <f t="shared" ca="1" si="7"/>
        <v>1459.9687899999999</v>
      </c>
      <c r="R23">
        <f t="shared" ca="1" si="8"/>
        <v>1459.9687899999999</v>
      </c>
      <c r="S23">
        <f t="shared" ca="1" si="9"/>
        <v>1459.9687899999999</v>
      </c>
      <c r="T23">
        <f t="shared" ca="1" si="10"/>
        <v>1459.9687899999999</v>
      </c>
      <c r="U23">
        <f t="shared" ca="1" si="11"/>
        <v>1459.9687899999999</v>
      </c>
      <c r="W23">
        <f ca="1">总!E23</f>
        <v>1459.9687899999999</v>
      </c>
      <c r="Y23">
        <f t="shared" ca="1" si="12"/>
        <v>0</v>
      </c>
      <c r="Z23">
        <f t="shared" ca="1" si="13"/>
        <v>0</v>
      </c>
      <c r="AA23">
        <f t="shared" ca="1" si="14"/>
        <v>0</v>
      </c>
      <c r="AB23">
        <f t="shared" ca="1" si="15"/>
        <v>0</v>
      </c>
      <c r="AC23">
        <f t="shared" ca="1" si="16"/>
        <v>0</v>
      </c>
      <c r="AD23">
        <f t="shared" ca="1" si="17"/>
        <v>0</v>
      </c>
      <c r="AE23">
        <f t="shared" ca="1" si="18"/>
        <v>0</v>
      </c>
      <c r="AF23">
        <f t="shared" ca="1" si="19"/>
        <v>0</v>
      </c>
      <c r="AG23">
        <f t="shared" ca="1" si="20"/>
        <v>0</v>
      </c>
      <c r="AH23">
        <f t="shared" ca="1" si="21"/>
        <v>0</v>
      </c>
      <c r="AJ23">
        <f t="shared" ca="1" si="22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2.8059599999999998</v>
      </c>
      <c r="F24">
        <v>14</v>
      </c>
      <c r="H24" t="s">
        <v>1</v>
      </c>
      <c r="I24">
        <v>50</v>
      </c>
      <c r="J24">
        <v>0.7</v>
      </c>
      <c r="L24">
        <f t="shared" ca="1" si="2"/>
        <v>1003.66516</v>
      </c>
      <c r="M24">
        <f t="shared" ca="1" si="3"/>
        <v>1012.61042</v>
      </c>
      <c r="N24">
        <f t="shared" ca="1" si="4"/>
        <v>1007.5657200000001</v>
      </c>
      <c r="O24">
        <f t="shared" ca="1" si="5"/>
        <v>1010.90349</v>
      </c>
      <c r="P24">
        <f t="shared" ca="1" si="6"/>
        <v>1014.91851</v>
      </c>
      <c r="Q24">
        <f t="shared" ca="1" si="7"/>
        <v>1016.20559</v>
      </c>
      <c r="R24">
        <f t="shared" ca="1" si="8"/>
        <v>1011.0097500000001</v>
      </c>
      <c r="S24">
        <f t="shared" ca="1" si="9"/>
        <v>1015.7056700000001</v>
      </c>
      <c r="T24">
        <f t="shared" ca="1" si="10"/>
        <v>1011.0097500000001</v>
      </c>
      <c r="U24">
        <f t="shared" ca="1" si="11"/>
        <v>1010.34509</v>
      </c>
      <c r="W24">
        <f ca="1">总!E24</f>
        <v>1003.1772999999999</v>
      </c>
      <c r="Y24">
        <f t="shared" ca="1" si="12"/>
        <v>4.8631483188472149E-4</v>
      </c>
      <c r="Z24">
        <f t="shared" ca="1" si="13"/>
        <v>9.4032430757753707E-3</v>
      </c>
      <c r="AA24">
        <f t="shared" ca="1" si="14"/>
        <v>4.3745208349512199E-3</v>
      </c>
      <c r="AB24">
        <f t="shared" ca="1" si="15"/>
        <v>7.7017193271818338E-3</v>
      </c>
      <c r="AC24">
        <f t="shared" ca="1" si="16"/>
        <v>1.1704022808331114E-2</v>
      </c>
      <c r="AD24">
        <f t="shared" ca="1" si="17"/>
        <v>1.2987026321269515E-2</v>
      </c>
      <c r="AE24">
        <f t="shared" ca="1" si="18"/>
        <v>7.8076427766059983E-3</v>
      </c>
      <c r="AF24">
        <f t="shared" ca="1" si="19"/>
        <v>1.2488689686259956E-2</v>
      </c>
      <c r="AG24">
        <f t="shared" ca="1" si="20"/>
        <v>7.8076427766059983E-3</v>
      </c>
      <c r="AH24">
        <f t="shared" ca="1" si="21"/>
        <v>7.1450879121767235E-3</v>
      </c>
      <c r="AJ24">
        <f t="shared" ca="1" si="22"/>
        <v>8.1905910351042444E-2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2.8166000000000002</v>
      </c>
      <c r="F25">
        <v>14</v>
      </c>
      <c r="H25" t="s">
        <v>1</v>
      </c>
      <c r="I25">
        <v>50</v>
      </c>
      <c r="J25">
        <v>1</v>
      </c>
      <c r="L25">
        <f t="shared" ca="1" si="2"/>
        <v>1005.12208</v>
      </c>
      <c r="M25">
        <f t="shared" ca="1" si="3"/>
        <v>1006.25174</v>
      </c>
      <c r="N25">
        <f t="shared" ca="1" si="4"/>
        <v>1004.20716</v>
      </c>
      <c r="O25">
        <f t="shared" ca="1" si="5"/>
        <v>997.37963999999999</v>
      </c>
      <c r="P25">
        <f t="shared" ca="1" si="6"/>
        <v>1004.95082</v>
      </c>
      <c r="Q25">
        <f t="shared" ca="1" si="7"/>
        <v>998.84099000000003</v>
      </c>
      <c r="R25">
        <f t="shared" ca="1" si="8"/>
        <v>1007.03842</v>
      </c>
      <c r="S25">
        <f t="shared" ca="1" si="9"/>
        <v>1008.9894</v>
      </c>
      <c r="T25">
        <f t="shared" ca="1" si="10"/>
        <v>1001.96305</v>
      </c>
      <c r="U25">
        <f t="shared" ca="1" si="11"/>
        <v>1007.08572</v>
      </c>
      <c r="W25">
        <f ca="1">总!E25</f>
        <v>993.28806999999995</v>
      </c>
      <c r="Y25">
        <f t="shared" ca="1" si="12"/>
        <v>1.1913975771399365E-2</v>
      </c>
      <c r="Z25">
        <f t="shared" ca="1" si="13"/>
        <v>1.3051269205317339E-2</v>
      </c>
      <c r="AA25">
        <f t="shared" ca="1" si="14"/>
        <v>1.0992873396737863E-2</v>
      </c>
      <c r="AB25">
        <f t="shared" ca="1" si="15"/>
        <v>4.1192179022144573E-3</v>
      </c>
      <c r="AC25">
        <f t="shared" ca="1" si="16"/>
        <v>1.174155851886963E-2</v>
      </c>
      <c r="AD25">
        <f t="shared" ca="1" si="17"/>
        <v>5.5904426598016883E-3</v>
      </c>
      <c r="AE25">
        <f t="shared" ca="1" si="18"/>
        <v>1.3843265025824811E-2</v>
      </c>
      <c r="AF25">
        <f t="shared" ca="1" si="19"/>
        <v>1.5807428352582649E-2</v>
      </c>
      <c r="AG25">
        <f t="shared" ca="1" si="20"/>
        <v>8.7335993071979666E-3</v>
      </c>
      <c r="AH25">
        <f t="shared" ca="1" si="21"/>
        <v>1.3890884645377941E-2</v>
      </c>
      <c r="AJ25">
        <f t="shared" ca="1" si="22"/>
        <v>0.10968451478532371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2.8073600000000001</v>
      </c>
      <c r="F26">
        <v>14</v>
      </c>
      <c r="H26" t="s">
        <v>1</v>
      </c>
      <c r="I26">
        <v>100</v>
      </c>
      <c r="J26">
        <v>0.4</v>
      </c>
      <c r="L26">
        <f t="shared" ca="1" si="2"/>
        <v>1823.3413700000001</v>
      </c>
      <c r="M26">
        <f t="shared" ca="1" si="3"/>
        <v>1826.6766600000001</v>
      </c>
      <c r="N26">
        <f t="shared" ca="1" si="4"/>
        <v>1817.0861399999999</v>
      </c>
      <c r="O26">
        <f t="shared" ca="1" si="5"/>
        <v>1830.2570499999999</v>
      </c>
      <c r="P26">
        <f t="shared" ca="1" si="6"/>
        <v>1823.01198</v>
      </c>
      <c r="Q26">
        <f t="shared" ca="1" si="7"/>
        <v>1854.7898299999999</v>
      </c>
      <c r="R26">
        <f t="shared" ca="1" si="8"/>
        <v>1828.06611</v>
      </c>
      <c r="S26">
        <f t="shared" ca="1" si="9"/>
        <v>1822.76566</v>
      </c>
      <c r="T26">
        <f t="shared" ca="1" si="10"/>
        <v>1810.42569</v>
      </c>
      <c r="U26">
        <f t="shared" ca="1" si="11"/>
        <v>1816.04402</v>
      </c>
      <c r="W26">
        <f ca="1">总!E26</f>
        <v>1799.34375</v>
      </c>
      <c r="Y26">
        <f t="shared" ca="1" si="12"/>
        <v>1.3336873512912748E-2</v>
      </c>
      <c r="Z26">
        <f t="shared" ca="1" si="13"/>
        <v>1.5190488198822533E-2</v>
      </c>
      <c r="AA26">
        <f t="shared" ca="1" si="14"/>
        <v>9.8604782993799191E-3</v>
      </c>
      <c r="AB26">
        <f t="shared" ca="1" si="15"/>
        <v>1.7180319213602146E-2</v>
      </c>
      <c r="AC26">
        <f t="shared" ca="1" si="16"/>
        <v>1.3153812327411031E-2</v>
      </c>
      <c r="AD26">
        <f t="shared" ca="1" si="17"/>
        <v>3.0814612271835184E-2</v>
      </c>
      <c r="AE26">
        <f t="shared" ca="1" si="18"/>
        <v>1.5962686396081893E-2</v>
      </c>
      <c r="AF26">
        <f t="shared" ca="1" si="19"/>
        <v>1.3016917973566767E-2</v>
      </c>
      <c r="AG26">
        <f t="shared" ca="1" si="20"/>
        <v>6.1588787578804949E-3</v>
      </c>
      <c r="AH26">
        <f t="shared" ca="1" si="21"/>
        <v>9.2813115892947332E-3</v>
      </c>
      <c r="AJ26">
        <f t="shared" ca="1" si="22"/>
        <v>0.14395637854078744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2.8327300000000002</v>
      </c>
      <c r="F27">
        <v>14</v>
      </c>
      <c r="H27" t="s">
        <v>1</v>
      </c>
      <c r="I27">
        <v>100</v>
      </c>
      <c r="J27">
        <v>0.7</v>
      </c>
      <c r="L27">
        <f t="shared" ca="1" si="2"/>
        <v>1771.8357699999999</v>
      </c>
      <c r="M27">
        <f t="shared" ca="1" si="3"/>
        <v>1775.0813700000001</v>
      </c>
      <c r="N27">
        <f t="shared" ca="1" si="4"/>
        <v>1766.8877600000001</v>
      </c>
      <c r="O27">
        <f t="shared" ca="1" si="5"/>
        <v>1769.1796300000001</v>
      </c>
      <c r="P27">
        <f t="shared" ca="1" si="6"/>
        <v>1766.65507</v>
      </c>
      <c r="Q27">
        <f t="shared" ca="1" si="7"/>
        <v>1776.1365499999999</v>
      </c>
      <c r="R27">
        <f t="shared" ca="1" si="8"/>
        <v>1778.15418</v>
      </c>
      <c r="S27">
        <f t="shared" ca="1" si="9"/>
        <v>1772.7328</v>
      </c>
      <c r="T27">
        <f t="shared" ca="1" si="10"/>
        <v>1761.7328</v>
      </c>
      <c r="U27">
        <f t="shared" ca="1" si="11"/>
        <v>1767.07999</v>
      </c>
      <c r="W27">
        <f ca="1">总!E27</f>
        <v>1760.1990699999999</v>
      </c>
      <c r="Y27">
        <f t="shared" ca="1" si="12"/>
        <v>6.6110136054099945E-3</v>
      </c>
      <c r="Z27">
        <f t="shared" ca="1" si="13"/>
        <v>8.4548959567398337E-3</v>
      </c>
      <c r="AA27">
        <f t="shared" ca="1" si="14"/>
        <v>3.7999622394983877E-3</v>
      </c>
      <c r="AB27">
        <f t="shared" ca="1" si="15"/>
        <v>5.1020138307425631E-3</v>
      </c>
      <c r="AC27">
        <f t="shared" ca="1" si="16"/>
        <v>3.6677669645627819E-3</v>
      </c>
      <c r="AD27">
        <f t="shared" ca="1" si="17"/>
        <v>9.0543622432433454E-3</v>
      </c>
      <c r="AE27">
        <f t="shared" ca="1" si="18"/>
        <v>1.0200613274951966E-2</v>
      </c>
      <c r="AF27">
        <f t="shared" ca="1" si="19"/>
        <v>7.1206320998681736E-3</v>
      </c>
      <c r="AG27">
        <f t="shared" ca="1" si="20"/>
        <v>8.7133894463431634E-4</v>
      </c>
      <c r="AH27">
        <f t="shared" ca="1" si="21"/>
        <v>3.9091714779738293E-3</v>
      </c>
      <c r="AJ27">
        <f t="shared" ca="1" si="22"/>
        <v>5.8791770637625189E-2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2.80993</v>
      </c>
      <c r="F28">
        <v>14</v>
      </c>
      <c r="H28" t="s">
        <v>1</v>
      </c>
      <c r="I28">
        <v>100</v>
      </c>
      <c r="J28">
        <v>1</v>
      </c>
      <c r="L28">
        <f t="shared" ca="1" si="2"/>
        <v>1764.44955</v>
      </c>
      <c r="M28">
        <f t="shared" ca="1" si="3"/>
        <v>1758.7979499999999</v>
      </c>
      <c r="N28">
        <f t="shared" ca="1" si="4"/>
        <v>1763.4755299999999</v>
      </c>
      <c r="O28">
        <f t="shared" ca="1" si="5"/>
        <v>1766.64645</v>
      </c>
      <c r="P28">
        <f t="shared" ca="1" si="6"/>
        <v>1759.53</v>
      </c>
      <c r="Q28">
        <f t="shared" ca="1" si="7"/>
        <v>1766.2854400000001</v>
      </c>
      <c r="R28">
        <f t="shared" ca="1" si="8"/>
        <v>1761.4402</v>
      </c>
      <c r="S28">
        <f t="shared" ca="1" si="9"/>
        <v>1768.83473</v>
      </c>
      <c r="T28">
        <f t="shared" ca="1" si="10"/>
        <v>1762.0193200000001</v>
      </c>
      <c r="U28">
        <f t="shared" ca="1" si="11"/>
        <v>1762.8533199999999</v>
      </c>
      <c r="W28">
        <f ca="1">总!E28</f>
        <v>1756.3333299999999</v>
      </c>
      <c r="Y28">
        <f t="shared" ca="1" si="12"/>
        <v>4.621115970053425E-3</v>
      </c>
      <c r="Z28">
        <f t="shared" ca="1" si="13"/>
        <v>1.4032757665653182E-3</v>
      </c>
      <c r="AA28">
        <f t="shared" ca="1" si="14"/>
        <v>4.0665401481619684E-3</v>
      </c>
      <c r="AB28">
        <f t="shared" ca="1" si="15"/>
        <v>5.8719605349629314E-3</v>
      </c>
      <c r="AC28">
        <f t="shared" ca="1" si="16"/>
        <v>1.8200816128678945E-3</v>
      </c>
      <c r="AD28">
        <f t="shared" ca="1" si="17"/>
        <v>5.6664129923447819E-3</v>
      </c>
      <c r="AE28">
        <f t="shared" ca="1" si="18"/>
        <v>2.9076883714323591E-3</v>
      </c>
      <c r="AF28">
        <f t="shared" ca="1" si="19"/>
        <v>7.1178971476901281E-3</v>
      </c>
      <c r="AG28">
        <f t="shared" ca="1" si="20"/>
        <v>3.2374207690975009E-3</v>
      </c>
      <c r="AH28">
        <f t="shared" ca="1" si="21"/>
        <v>3.7122736832649003E-3</v>
      </c>
      <c r="AJ28">
        <f t="shared" ca="1" si="22"/>
        <v>4.0424666996441198E-2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2.7968099999999998</v>
      </c>
      <c r="F29">
        <v>14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3"/>
        <v>40.897550000000003</v>
      </c>
      <c r="N29">
        <f t="shared" ca="1" si="4"/>
        <v>40.897550000000003</v>
      </c>
      <c r="O29">
        <f t="shared" ca="1" si="5"/>
        <v>40.897550000000003</v>
      </c>
      <c r="P29">
        <f t="shared" ca="1" si="6"/>
        <v>40.897550000000003</v>
      </c>
      <c r="Q29">
        <f t="shared" ca="1" si="7"/>
        <v>40.897550000000003</v>
      </c>
      <c r="R29">
        <f t="shared" ca="1" si="8"/>
        <v>40.897550000000003</v>
      </c>
      <c r="S29">
        <f t="shared" ca="1" si="9"/>
        <v>40.897550000000003</v>
      </c>
      <c r="T29">
        <f t="shared" ca="1" si="10"/>
        <v>40.897550000000003</v>
      </c>
      <c r="U29">
        <f t="shared" ca="1" si="11"/>
        <v>40.897550000000003</v>
      </c>
      <c r="W29">
        <f ca="1">总!E29</f>
        <v>40.897550000000003</v>
      </c>
      <c r="Y29">
        <f t="shared" ca="1" si="12"/>
        <v>0</v>
      </c>
      <c r="Z29">
        <f t="shared" ca="1" si="13"/>
        <v>0</v>
      </c>
      <c r="AA29">
        <f t="shared" ca="1" si="14"/>
        <v>0</v>
      </c>
      <c r="AB29">
        <f t="shared" ca="1" si="15"/>
        <v>0</v>
      </c>
      <c r="AC29">
        <f t="shared" ca="1" si="16"/>
        <v>0</v>
      </c>
      <c r="AD29">
        <f t="shared" ca="1" si="17"/>
        <v>0</v>
      </c>
      <c r="AE29">
        <f t="shared" ca="1" si="18"/>
        <v>0</v>
      </c>
      <c r="AF29">
        <f t="shared" ca="1" si="19"/>
        <v>0</v>
      </c>
      <c r="AG29">
        <f t="shared" ca="1" si="20"/>
        <v>0</v>
      </c>
      <c r="AH29">
        <f t="shared" ca="1" si="21"/>
        <v>0</v>
      </c>
      <c r="AJ29">
        <f t="shared" ca="1" si="22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2.83352</v>
      </c>
      <c r="F30">
        <v>14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3"/>
        <v>28.65436</v>
      </c>
      <c r="N30">
        <f t="shared" ca="1" si="4"/>
        <v>28.65436</v>
      </c>
      <c r="O30">
        <f t="shared" ca="1" si="5"/>
        <v>28.65436</v>
      </c>
      <c r="P30">
        <f t="shared" ca="1" si="6"/>
        <v>28.65436</v>
      </c>
      <c r="Q30">
        <f t="shared" ca="1" si="7"/>
        <v>28.65436</v>
      </c>
      <c r="R30">
        <f t="shared" ca="1" si="8"/>
        <v>28.65436</v>
      </c>
      <c r="S30">
        <f t="shared" ca="1" si="9"/>
        <v>28.65436</v>
      </c>
      <c r="T30">
        <f t="shared" ca="1" si="10"/>
        <v>28.65436</v>
      </c>
      <c r="U30">
        <f t="shared" ca="1" si="11"/>
        <v>28.65436</v>
      </c>
      <c r="W30">
        <f ca="1">总!E30</f>
        <v>28.65436</v>
      </c>
      <c r="Y30">
        <f t="shared" ca="1" si="12"/>
        <v>0</v>
      </c>
      <c r="Z30">
        <f t="shared" ca="1" si="13"/>
        <v>0</v>
      </c>
      <c r="AA30">
        <f t="shared" ca="1" si="14"/>
        <v>0</v>
      </c>
      <c r="AB30">
        <f t="shared" ca="1" si="15"/>
        <v>0</v>
      </c>
      <c r="AC30">
        <f t="shared" ca="1" si="16"/>
        <v>0</v>
      </c>
      <c r="AD30">
        <f t="shared" ca="1" si="17"/>
        <v>0</v>
      </c>
      <c r="AE30">
        <f t="shared" ca="1" si="18"/>
        <v>0</v>
      </c>
      <c r="AF30">
        <f t="shared" ca="1" si="19"/>
        <v>0</v>
      </c>
      <c r="AG30">
        <f t="shared" ca="1" si="20"/>
        <v>0</v>
      </c>
      <c r="AH30">
        <f t="shared" ca="1" si="21"/>
        <v>0</v>
      </c>
      <c r="AJ30">
        <f t="shared" ca="1" si="22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3.1274600000000001</v>
      </c>
      <c r="F31">
        <v>3</v>
      </c>
      <c r="H31" t="s">
        <v>0</v>
      </c>
      <c r="I31">
        <v>25</v>
      </c>
      <c r="J31">
        <v>1</v>
      </c>
      <c r="L31">
        <f t="shared" ca="1" si="2"/>
        <v>28.587009999999999</v>
      </c>
      <c r="M31">
        <f t="shared" ca="1" si="3"/>
        <v>28.587009999999999</v>
      </c>
      <c r="N31">
        <f t="shared" ca="1" si="4"/>
        <v>28.514099999999999</v>
      </c>
      <c r="O31">
        <f t="shared" ca="1" si="5"/>
        <v>28.546240000000001</v>
      </c>
      <c r="P31">
        <f t="shared" ca="1" si="6"/>
        <v>28.546240000000001</v>
      </c>
      <c r="Q31">
        <f t="shared" ca="1" si="7"/>
        <v>28.546240000000001</v>
      </c>
      <c r="R31">
        <f t="shared" ca="1" si="8"/>
        <v>28.546240000000001</v>
      </c>
      <c r="S31">
        <f t="shared" ca="1" si="9"/>
        <v>28.514099999999999</v>
      </c>
      <c r="T31">
        <f t="shared" ca="1" si="10"/>
        <v>28.504100000000001</v>
      </c>
      <c r="U31">
        <f t="shared" ca="1" si="11"/>
        <v>28.546240000000001</v>
      </c>
      <c r="W31">
        <f ca="1">总!E31</f>
        <v>28.504100000000001</v>
      </c>
      <c r="Y31">
        <f t="shared" ca="1" si="12"/>
        <v>2.9087043618285882E-3</v>
      </c>
      <c r="Z31">
        <f t="shared" ca="1" si="13"/>
        <v>2.9087043618285882E-3</v>
      </c>
      <c r="AA31">
        <f t="shared" ca="1" si="14"/>
        <v>3.5082672317308776E-4</v>
      </c>
      <c r="AB31">
        <f t="shared" ca="1" si="15"/>
        <v>1.4783838114516804E-3</v>
      </c>
      <c r="AC31">
        <f t="shared" ca="1" si="16"/>
        <v>1.4783838114516804E-3</v>
      </c>
      <c r="AD31">
        <f t="shared" ca="1" si="17"/>
        <v>1.4783838114516804E-3</v>
      </c>
      <c r="AE31">
        <f t="shared" ca="1" si="18"/>
        <v>1.4783838114516804E-3</v>
      </c>
      <c r="AF31">
        <f t="shared" ca="1" si="19"/>
        <v>3.5082672317308776E-4</v>
      </c>
      <c r="AG31">
        <f t="shared" ca="1" si="20"/>
        <v>0</v>
      </c>
      <c r="AH31">
        <f t="shared" ca="1" si="21"/>
        <v>1.4783838114516804E-3</v>
      </c>
      <c r="AJ31">
        <f t="shared" ca="1" si="22"/>
        <v>1.3910981227261752E-2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3.1043699999999999</v>
      </c>
      <c r="F32">
        <v>3</v>
      </c>
      <c r="H32" t="s">
        <v>0</v>
      </c>
      <c r="I32">
        <v>50</v>
      </c>
      <c r="J32">
        <v>0.4</v>
      </c>
      <c r="L32">
        <f t="shared" ca="1" si="2"/>
        <v>56.741340000000001</v>
      </c>
      <c r="M32">
        <f t="shared" ca="1" si="3"/>
        <v>56.821339999999999</v>
      </c>
      <c r="N32">
        <f t="shared" ca="1" si="4"/>
        <v>56.901339999999998</v>
      </c>
      <c r="O32">
        <f t="shared" ca="1" si="5"/>
        <v>56.901339999999998</v>
      </c>
      <c r="P32">
        <f t="shared" ca="1" si="6"/>
        <v>56.78134</v>
      </c>
      <c r="Q32">
        <f t="shared" ca="1" si="7"/>
        <v>56.791339999999998</v>
      </c>
      <c r="R32">
        <f t="shared" ca="1" si="8"/>
        <v>56.821339999999999</v>
      </c>
      <c r="S32">
        <f t="shared" ca="1" si="9"/>
        <v>56.901339999999998</v>
      </c>
      <c r="T32">
        <f t="shared" ca="1" si="10"/>
        <v>56.901339999999998</v>
      </c>
      <c r="U32">
        <f t="shared" ca="1" si="11"/>
        <v>56.901339999999998</v>
      </c>
      <c r="W32">
        <f ca="1">总!E32</f>
        <v>56.381340000000002</v>
      </c>
      <c r="Y32">
        <f t="shared" ca="1" si="12"/>
        <v>6.3850912376328664E-3</v>
      </c>
      <c r="Z32">
        <f t="shared" ca="1" si="13"/>
        <v>7.8040004015512525E-3</v>
      </c>
      <c r="AA32">
        <f t="shared" ca="1" si="14"/>
        <v>9.2229095654696395E-3</v>
      </c>
      <c r="AB32">
        <f t="shared" ca="1" si="15"/>
        <v>9.2229095654696395E-3</v>
      </c>
      <c r="AC32">
        <f t="shared" ca="1" si="16"/>
        <v>7.0945458195920599E-3</v>
      </c>
      <c r="AD32">
        <f t="shared" ca="1" si="17"/>
        <v>7.2719094650818264E-3</v>
      </c>
      <c r="AE32">
        <f t="shared" ca="1" si="18"/>
        <v>7.8040004015512525E-3</v>
      </c>
      <c r="AF32">
        <f t="shared" ca="1" si="19"/>
        <v>9.2229095654696395E-3</v>
      </c>
      <c r="AG32">
        <f t="shared" ca="1" si="20"/>
        <v>9.2229095654696395E-3</v>
      </c>
      <c r="AH32">
        <f t="shared" ca="1" si="21"/>
        <v>9.2229095654696395E-3</v>
      </c>
      <c r="AJ32">
        <f t="shared" ca="1" si="22"/>
        <v>8.2474095152757471E-2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3.0986799999999999</v>
      </c>
      <c r="F33">
        <v>3</v>
      </c>
      <c r="H33" t="s">
        <v>0</v>
      </c>
      <c r="I33">
        <v>50</v>
      </c>
      <c r="J33">
        <v>0.7</v>
      </c>
      <c r="L33">
        <f t="shared" ca="1" si="2"/>
        <v>53.894979999999997</v>
      </c>
      <c r="M33">
        <f t="shared" ca="1" si="3"/>
        <v>53.934980000000003</v>
      </c>
      <c r="N33">
        <f t="shared" ca="1" si="4"/>
        <v>53.395069999999997</v>
      </c>
      <c r="O33">
        <f t="shared" ca="1" si="5"/>
        <v>53.624980000000001</v>
      </c>
      <c r="P33">
        <f t="shared" ca="1" si="6"/>
        <v>53.534979999999997</v>
      </c>
      <c r="Q33">
        <f t="shared" ca="1" si="7"/>
        <v>53.854979999999998</v>
      </c>
      <c r="R33">
        <f t="shared" ca="1" si="8"/>
        <v>53.444980000000001</v>
      </c>
      <c r="S33">
        <f t="shared" ca="1" si="9"/>
        <v>55.714329999999997</v>
      </c>
      <c r="T33">
        <f t="shared" ca="1" si="10"/>
        <v>53.778210000000001</v>
      </c>
      <c r="U33">
        <f t="shared" ca="1" si="11"/>
        <v>53.808210000000003</v>
      </c>
      <c r="W33">
        <f ca="1">总!E33</f>
        <v>53.30498</v>
      </c>
      <c r="Y33">
        <f t="shared" ca="1" si="12"/>
        <v>1.106838422976608E-2</v>
      </c>
      <c r="Z33">
        <f t="shared" ca="1" si="13"/>
        <v>1.18187831605978E-2</v>
      </c>
      <c r="AA33">
        <f t="shared" ca="1" si="14"/>
        <v>1.690085991965412E-3</v>
      </c>
      <c r="AB33">
        <f t="shared" ca="1" si="15"/>
        <v>6.0031914466528325E-3</v>
      </c>
      <c r="AC33">
        <f t="shared" ca="1" si="16"/>
        <v>4.314793852281661E-3</v>
      </c>
      <c r="AD33">
        <f t="shared" ca="1" si="17"/>
        <v>1.0317985298934493E-2</v>
      </c>
      <c r="AE33">
        <f t="shared" ca="1" si="18"/>
        <v>2.6263962579106226E-3</v>
      </c>
      <c r="AF33">
        <f t="shared" ca="1" si="19"/>
        <v>4.5199341599978016E-2</v>
      </c>
      <c r="AG33">
        <f t="shared" ca="1" si="20"/>
        <v>8.8777821509360092E-3</v>
      </c>
      <c r="AH33">
        <f t="shared" ca="1" si="21"/>
        <v>9.4405813490597325E-3</v>
      </c>
      <c r="AJ33">
        <f t="shared" ca="1" si="22"/>
        <v>0.11135732533808265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3.1080000000000001</v>
      </c>
      <c r="F34">
        <v>3</v>
      </c>
      <c r="H34" t="s">
        <v>0</v>
      </c>
      <c r="I34">
        <v>50</v>
      </c>
      <c r="J34">
        <v>1</v>
      </c>
      <c r="L34">
        <f t="shared" ca="1" si="2"/>
        <v>53.547490000000003</v>
      </c>
      <c r="M34">
        <f t="shared" ca="1" si="3"/>
        <v>53.437489999999997</v>
      </c>
      <c r="N34">
        <f t="shared" ca="1" si="4"/>
        <v>53.547490000000003</v>
      </c>
      <c r="O34">
        <f t="shared" ca="1" si="5"/>
        <v>53.947490000000002</v>
      </c>
      <c r="P34">
        <f t="shared" ca="1" si="6"/>
        <v>53.417490000000001</v>
      </c>
      <c r="Q34">
        <f t="shared" ca="1" si="7"/>
        <v>53.547490000000003</v>
      </c>
      <c r="R34">
        <f t="shared" ca="1" si="8"/>
        <v>53.497489999999999</v>
      </c>
      <c r="S34">
        <f t="shared" ca="1" si="9"/>
        <v>53.257489999999997</v>
      </c>
      <c r="T34">
        <f t="shared" ca="1" si="10"/>
        <v>53.507489999999997</v>
      </c>
      <c r="U34">
        <f t="shared" ca="1" si="11"/>
        <v>53.557490000000001</v>
      </c>
      <c r="W34">
        <f ca="1">总!E34</f>
        <v>53.09957</v>
      </c>
      <c r="Y34">
        <f t="shared" ca="1" si="12"/>
        <v>8.4354732062802661E-3</v>
      </c>
      <c r="Z34">
        <f t="shared" ca="1" si="13"/>
        <v>6.3638933422624118E-3</v>
      </c>
      <c r="AA34">
        <f t="shared" ca="1" si="14"/>
        <v>8.4354732062802661E-3</v>
      </c>
      <c r="AB34">
        <f t="shared" ca="1" si="15"/>
        <v>1.5968490893617442E-2</v>
      </c>
      <c r="AC34">
        <f t="shared" ca="1" si="16"/>
        <v>5.9872424578956262E-3</v>
      </c>
      <c r="AD34">
        <f t="shared" ca="1" si="17"/>
        <v>8.4354732062802661E-3</v>
      </c>
      <c r="AE34">
        <f t="shared" ca="1" si="18"/>
        <v>7.4938459953630349E-3</v>
      </c>
      <c r="AF34">
        <f t="shared" ca="1" si="19"/>
        <v>2.9740353829606752E-3</v>
      </c>
      <c r="AG34">
        <f t="shared" ca="1" si="20"/>
        <v>7.6821714375464277E-3</v>
      </c>
      <c r="AH34">
        <f t="shared" ca="1" si="21"/>
        <v>8.623798648463658E-3</v>
      </c>
      <c r="AJ34">
        <f t="shared" ca="1" si="22"/>
        <v>8.0399897776950072E-2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3.1028799999999999</v>
      </c>
      <c r="F35">
        <v>3</v>
      </c>
      <c r="H35" t="s">
        <v>0</v>
      </c>
      <c r="I35">
        <v>100</v>
      </c>
      <c r="J35">
        <v>0.4</v>
      </c>
      <c r="L35">
        <f t="shared" ca="1" si="2"/>
        <v>148.17162999999999</v>
      </c>
      <c r="M35">
        <f t="shared" ca="1" si="3"/>
        <v>148.24617000000001</v>
      </c>
      <c r="N35">
        <f t="shared" ca="1" si="4"/>
        <v>148.26079999999999</v>
      </c>
      <c r="O35">
        <f t="shared" ca="1" si="5"/>
        <v>148.29747</v>
      </c>
      <c r="P35">
        <f t="shared" ca="1" si="6"/>
        <v>148.32283000000001</v>
      </c>
      <c r="Q35">
        <f t="shared" ca="1" si="7"/>
        <v>148.31996000000001</v>
      </c>
      <c r="R35">
        <f t="shared" ca="1" si="8"/>
        <v>148.27746999999999</v>
      </c>
      <c r="S35">
        <f t="shared" ca="1" si="9"/>
        <v>148.19496000000001</v>
      </c>
      <c r="T35">
        <f t="shared" ca="1" si="10"/>
        <v>148.30162999999999</v>
      </c>
      <c r="U35">
        <f t="shared" ca="1" si="11"/>
        <v>148.21163000000001</v>
      </c>
      <c r="W35">
        <f ca="1">总!E35</f>
        <v>148.15163000000001</v>
      </c>
      <c r="Y35">
        <f t="shared" ca="1" si="12"/>
        <v>1.3499682723694506E-4</v>
      </c>
      <c r="Z35">
        <f t="shared" ca="1" si="13"/>
        <v>6.3813000234958569E-4</v>
      </c>
      <c r="AA35">
        <f t="shared" ca="1" si="14"/>
        <v>7.3688018147338339E-4</v>
      </c>
      <c r="AB35">
        <f t="shared" ca="1" si="15"/>
        <v>9.8439686421264916E-4</v>
      </c>
      <c r="AC35">
        <f t="shared" ca="1" si="16"/>
        <v>1.1555728411492933E-3</v>
      </c>
      <c r="AD35">
        <f t="shared" ca="1" si="17"/>
        <v>1.1362007964407642E-3</v>
      </c>
      <c r="AE35">
        <f t="shared" ca="1" si="18"/>
        <v>8.4940003697551222E-4</v>
      </c>
      <c r="AF35">
        <f t="shared" ca="1" si="19"/>
        <v>2.9247062620909014E-4</v>
      </c>
      <c r="AG35">
        <f t="shared" ca="1" si="20"/>
        <v>1.0124762042778555E-3</v>
      </c>
      <c r="AH35">
        <f t="shared" ca="1" si="21"/>
        <v>4.0499048171121891E-4</v>
      </c>
      <c r="AJ35">
        <f t="shared" ca="1" si="22"/>
        <v>7.3455148620362974E-3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3.11008</v>
      </c>
      <c r="F36">
        <v>3</v>
      </c>
      <c r="H36" t="s">
        <v>0</v>
      </c>
      <c r="I36">
        <v>100</v>
      </c>
      <c r="J36">
        <v>0.7</v>
      </c>
      <c r="L36">
        <f t="shared" ca="1" si="2"/>
        <v>107.73586</v>
      </c>
      <c r="M36">
        <f t="shared" ca="1" si="3"/>
        <v>107.79419</v>
      </c>
      <c r="N36">
        <f t="shared" ca="1" si="4"/>
        <v>107.84336999999999</v>
      </c>
      <c r="O36">
        <f t="shared" ca="1" si="5"/>
        <v>107.80663</v>
      </c>
      <c r="P36">
        <f t="shared" ca="1" si="6"/>
        <v>107.82337</v>
      </c>
      <c r="Q36">
        <f t="shared" ca="1" si="7"/>
        <v>107.78252999999999</v>
      </c>
      <c r="R36">
        <f t="shared" ca="1" si="8"/>
        <v>107.80525</v>
      </c>
      <c r="S36">
        <f t="shared" ca="1" si="9"/>
        <v>107.79837000000001</v>
      </c>
      <c r="T36">
        <f t="shared" ca="1" si="10"/>
        <v>107.83002999999999</v>
      </c>
      <c r="U36">
        <f t="shared" ca="1" si="11"/>
        <v>107.8267</v>
      </c>
      <c r="W36">
        <f ca="1">总!E36</f>
        <v>107.70586</v>
      </c>
      <c r="Y36">
        <f t="shared" ca="1" si="12"/>
        <v>2.7853637675796968E-4</v>
      </c>
      <c r="Z36">
        <f t="shared" ca="1" si="13"/>
        <v>8.2010393863434297E-4</v>
      </c>
      <c r="AA36">
        <f t="shared" ca="1" si="14"/>
        <v>1.2767179055994892E-3</v>
      </c>
      <c r="AB36">
        <f t="shared" ca="1" si="15"/>
        <v>9.3560368952995811E-4</v>
      </c>
      <c r="AC36">
        <f t="shared" ca="1" si="16"/>
        <v>1.0910269877608867E-3</v>
      </c>
      <c r="AD36">
        <f t="shared" ca="1" si="17"/>
        <v>7.118461335343584E-4</v>
      </c>
      <c r="AE36">
        <f t="shared" ca="1" si="18"/>
        <v>9.2279101619911525E-4</v>
      </c>
      <c r="AF36">
        <f t="shared" ca="1" si="19"/>
        <v>8.5891334046266663E-4</v>
      </c>
      <c r="AG36">
        <f t="shared" ca="1" si="20"/>
        <v>1.1528620634011217E-3</v>
      </c>
      <c r="AH36">
        <f t="shared" ca="1" si="21"/>
        <v>1.1219445255810701E-3</v>
      </c>
      <c r="AJ36">
        <f t="shared" ca="1" si="22"/>
        <v>9.1703459774609784E-3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3.0785100000000001</v>
      </c>
      <c r="F37">
        <v>3</v>
      </c>
      <c r="H37" t="s">
        <v>0</v>
      </c>
      <c r="I37">
        <v>100</v>
      </c>
      <c r="J37">
        <v>1</v>
      </c>
      <c r="L37">
        <f t="shared" ca="1" si="2"/>
        <v>103.98586</v>
      </c>
      <c r="M37">
        <f t="shared" ca="1" si="3"/>
        <v>103.94753</v>
      </c>
      <c r="N37">
        <f t="shared" ca="1" si="4"/>
        <v>104.03252999999999</v>
      </c>
      <c r="O37">
        <f t="shared" ca="1" si="5"/>
        <v>103.9967</v>
      </c>
      <c r="P37">
        <f t="shared" ca="1" si="6"/>
        <v>103.95003</v>
      </c>
      <c r="Q37">
        <f t="shared" ca="1" si="7"/>
        <v>104.02753</v>
      </c>
      <c r="R37">
        <f t="shared" ca="1" si="8"/>
        <v>103.98663000000001</v>
      </c>
      <c r="S37">
        <f t="shared" ca="1" si="9"/>
        <v>103.96025</v>
      </c>
      <c r="T37">
        <f t="shared" ca="1" si="10"/>
        <v>103.96339999999999</v>
      </c>
      <c r="U37">
        <f t="shared" ca="1" si="11"/>
        <v>103.92252999999999</v>
      </c>
      <c r="W37">
        <f ca="1">总!E37</f>
        <v>103.83503</v>
      </c>
      <c r="Y37">
        <f t="shared" ca="1" si="12"/>
        <v>1.452592636608273E-3</v>
      </c>
      <c r="Z37">
        <f t="shared" ca="1" si="13"/>
        <v>1.0834493908269411E-3</v>
      </c>
      <c r="AA37">
        <f t="shared" ca="1" si="14"/>
        <v>1.9020555972294793E-3</v>
      </c>
      <c r="AB37">
        <f t="shared" ca="1" si="15"/>
        <v>1.5569890045777504E-3</v>
      </c>
      <c r="AC37">
        <f t="shared" ca="1" si="16"/>
        <v>1.1075260439564075E-3</v>
      </c>
      <c r="AD37">
        <f t="shared" ca="1" si="17"/>
        <v>1.8539022909705466E-3</v>
      </c>
      <c r="AE37">
        <f t="shared" ca="1" si="18"/>
        <v>1.4600082457721826E-3</v>
      </c>
      <c r="AF37">
        <f t="shared" ca="1" si="19"/>
        <v>1.2059514019497925E-3</v>
      </c>
      <c r="AG37">
        <f t="shared" ca="1" si="20"/>
        <v>1.23628798489286E-3</v>
      </c>
      <c r="AH37">
        <f t="shared" ca="1" si="21"/>
        <v>8.4268285953200447E-4</v>
      </c>
      <c r="AJ37">
        <f t="shared" ca="1" si="22"/>
        <v>1.3701445456316236E-2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3.0745399999999998</v>
      </c>
      <c r="F38">
        <v>3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3.09484</v>
      </c>
      <c r="F39">
        <v>3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3.1095999999999999</v>
      </c>
      <c r="F40">
        <v>3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5.84361</v>
      </c>
      <c r="F41">
        <v>13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5.9284400000000002</v>
      </c>
      <c r="F42">
        <v>13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5.8127000000000004</v>
      </c>
      <c r="F43">
        <v>13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5.8540200000000002</v>
      </c>
      <c r="F44">
        <v>13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5.8170299999999999</v>
      </c>
      <c r="F45">
        <v>13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5.8233499999999996</v>
      </c>
      <c r="F46">
        <v>13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5.8494400000000004</v>
      </c>
      <c r="F47">
        <v>13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5.8167</v>
      </c>
      <c r="F48">
        <v>13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5.9012099999999998</v>
      </c>
      <c r="F49">
        <v>13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5.8432899999999997</v>
      </c>
      <c r="F50">
        <v>13</v>
      </c>
    </row>
    <row r="51" spans="1:6">
      <c r="A51" t="s">
        <v>80</v>
      </c>
      <c r="B51">
        <v>50</v>
      </c>
      <c r="C51">
        <v>1</v>
      </c>
      <c r="D51">
        <v>182.37101999999999</v>
      </c>
      <c r="E51">
        <v>7.3988899999999997</v>
      </c>
      <c r="F51">
        <v>18</v>
      </c>
    </row>
    <row r="52" spans="1:6">
      <c r="A52" t="s">
        <v>80</v>
      </c>
      <c r="B52">
        <v>50</v>
      </c>
      <c r="C52">
        <v>1</v>
      </c>
      <c r="D52">
        <v>182.34583000000001</v>
      </c>
      <c r="E52">
        <v>7.3944700000000001</v>
      </c>
      <c r="F52">
        <v>18</v>
      </c>
    </row>
    <row r="53" spans="1:6">
      <c r="A53" t="s">
        <v>80</v>
      </c>
      <c r="B53">
        <v>50</v>
      </c>
      <c r="C53">
        <v>1</v>
      </c>
      <c r="D53">
        <v>182.34583000000001</v>
      </c>
      <c r="E53">
        <v>7.6775200000000003</v>
      </c>
      <c r="F53">
        <v>19</v>
      </c>
    </row>
    <row r="54" spans="1:6">
      <c r="A54" t="s">
        <v>80</v>
      </c>
      <c r="B54">
        <v>50</v>
      </c>
      <c r="C54">
        <v>1</v>
      </c>
      <c r="D54">
        <v>181.40834000000001</v>
      </c>
      <c r="E54">
        <v>7.6474700000000002</v>
      </c>
      <c r="F54">
        <v>19</v>
      </c>
    </row>
    <row r="55" spans="1:6">
      <c r="A55" t="s">
        <v>80</v>
      </c>
      <c r="B55">
        <v>50</v>
      </c>
      <c r="C55">
        <v>1</v>
      </c>
      <c r="D55">
        <v>182.37101999999999</v>
      </c>
      <c r="E55">
        <v>7.7195499999999999</v>
      </c>
      <c r="F55">
        <v>19</v>
      </c>
    </row>
    <row r="56" spans="1:6">
      <c r="A56" t="s">
        <v>80</v>
      </c>
      <c r="B56">
        <v>50</v>
      </c>
      <c r="C56">
        <v>1</v>
      </c>
      <c r="D56">
        <v>182.37101999999999</v>
      </c>
      <c r="E56">
        <v>7.6879499999999998</v>
      </c>
      <c r="F56">
        <v>19</v>
      </c>
    </row>
    <row r="57" spans="1:6">
      <c r="A57" t="s">
        <v>80</v>
      </c>
      <c r="B57">
        <v>50</v>
      </c>
      <c r="C57">
        <v>1</v>
      </c>
      <c r="D57">
        <v>183.67332999999999</v>
      </c>
      <c r="E57">
        <v>7.6688200000000002</v>
      </c>
      <c r="F57">
        <v>19</v>
      </c>
    </row>
    <row r="58" spans="1:6">
      <c r="A58" t="s">
        <v>80</v>
      </c>
      <c r="B58">
        <v>50</v>
      </c>
      <c r="C58">
        <v>1</v>
      </c>
      <c r="D58">
        <v>182.51284999999999</v>
      </c>
      <c r="E58">
        <v>7.7116199999999999</v>
      </c>
      <c r="F58">
        <v>19</v>
      </c>
    </row>
    <row r="59" spans="1:6">
      <c r="A59" t="s">
        <v>80</v>
      </c>
      <c r="B59">
        <v>50</v>
      </c>
      <c r="C59">
        <v>1</v>
      </c>
      <c r="D59">
        <v>181.46527</v>
      </c>
      <c r="E59">
        <v>7.6433299999999997</v>
      </c>
      <c r="F59">
        <v>19</v>
      </c>
    </row>
    <row r="60" spans="1:6">
      <c r="A60" t="s">
        <v>80</v>
      </c>
      <c r="B60">
        <v>50</v>
      </c>
      <c r="C60">
        <v>1</v>
      </c>
      <c r="D60">
        <v>183.51333</v>
      </c>
      <c r="E60">
        <v>7.6641599999999999</v>
      </c>
      <c r="F60">
        <v>19</v>
      </c>
    </row>
    <row r="61" spans="1:6">
      <c r="A61" t="s">
        <v>80</v>
      </c>
      <c r="B61">
        <v>100</v>
      </c>
      <c r="C61">
        <v>0.4</v>
      </c>
      <c r="D61">
        <v>283.14024000000001</v>
      </c>
      <c r="E61">
        <v>10.740180000000001</v>
      </c>
      <c r="F61">
        <v>6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10.748329999999999</v>
      </c>
      <c r="F62">
        <v>6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10.72059</v>
      </c>
      <c r="F63">
        <v>6</v>
      </c>
    </row>
    <row r="64" spans="1:6">
      <c r="A64" t="s">
        <v>80</v>
      </c>
      <c r="B64">
        <v>100</v>
      </c>
      <c r="C64">
        <v>0.4</v>
      </c>
      <c r="D64">
        <v>282.97064</v>
      </c>
      <c r="E64">
        <v>10.78154</v>
      </c>
      <c r="F64">
        <v>6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10.77881</v>
      </c>
      <c r="F65">
        <v>6</v>
      </c>
    </row>
    <row r="66" spans="1:6">
      <c r="A66" t="s">
        <v>80</v>
      </c>
      <c r="B66">
        <v>100</v>
      </c>
      <c r="C66">
        <v>0.4</v>
      </c>
      <c r="D66">
        <v>283.31063999999998</v>
      </c>
      <c r="E66">
        <v>10.78045</v>
      </c>
      <c r="F66">
        <v>6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10.757529999999999</v>
      </c>
      <c r="F67">
        <v>6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10.732340000000001</v>
      </c>
      <c r="F68">
        <v>6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10.69378</v>
      </c>
      <c r="F69">
        <v>6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10.703290000000001</v>
      </c>
      <c r="F70">
        <v>6</v>
      </c>
    </row>
    <row r="71" spans="1:6">
      <c r="A71" t="s">
        <v>80</v>
      </c>
      <c r="B71">
        <v>100</v>
      </c>
      <c r="C71">
        <v>0.7</v>
      </c>
      <c r="D71">
        <v>263.74876</v>
      </c>
      <c r="E71">
        <v>16.68131</v>
      </c>
      <c r="F71">
        <v>11</v>
      </c>
    </row>
    <row r="72" spans="1:6">
      <c r="A72" t="s">
        <v>80</v>
      </c>
      <c r="B72">
        <v>100</v>
      </c>
      <c r="C72">
        <v>0.7</v>
      </c>
      <c r="D72">
        <v>260.31981000000002</v>
      </c>
      <c r="E72">
        <v>16.730889999999999</v>
      </c>
      <c r="F72">
        <v>11</v>
      </c>
    </row>
    <row r="73" spans="1:6">
      <c r="A73" t="s">
        <v>80</v>
      </c>
      <c r="B73">
        <v>100</v>
      </c>
      <c r="C73">
        <v>0.7</v>
      </c>
      <c r="D73">
        <v>260.53989000000001</v>
      </c>
      <c r="E73">
        <v>16.945209999999999</v>
      </c>
      <c r="F73">
        <v>11</v>
      </c>
    </row>
    <row r="74" spans="1:6">
      <c r="A74" t="s">
        <v>80</v>
      </c>
      <c r="B74">
        <v>100</v>
      </c>
      <c r="C74">
        <v>0.7</v>
      </c>
      <c r="D74">
        <v>260.41647999999998</v>
      </c>
      <c r="E74">
        <v>16.361450000000001</v>
      </c>
      <c r="F74">
        <v>11</v>
      </c>
    </row>
    <row r="75" spans="1:6">
      <c r="A75" t="s">
        <v>80</v>
      </c>
      <c r="B75">
        <v>100</v>
      </c>
      <c r="C75">
        <v>0.7</v>
      </c>
      <c r="D75">
        <v>261.66804000000002</v>
      </c>
      <c r="E75">
        <v>16.861139999999999</v>
      </c>
      <c r="F75">
        <v>11</v>
      </c>
    </row>
    <row r="76" spans="1:6">
      <c r="A76" t="s">
        <v>80</v>
      </c>
      <c r="B76">
        <v>100</v>
      </c>
      <c r="C76">
        <v>0.7</v>
      </c>
      <c r="D76">
        <v>262.28530999999998</v>
      </c>
      <c r="E76">
        <v>15.57245</v>
      </c>
      <c r="F76">
        <v>10</v>
      </c>
    </row>
    <row r="77" spans="1:6">
      <c r="A77" t="s">
        <v>80</v>
      </c>
      <c r="B77">
        <v>100</v>
      </c>
      <c r="C77">
        <v>0.7</v>
      </c>
      <c r="D77">
        <v>259.71827000000002</v>
      </c>
      <c r="E77">
        <v>15.49211</v>
      </c>
      <c r="F77">
        <v>10</v>
      </c>
    </row>
    <row r="78" spans="1:6">
      <c r="A78" t="s">
        <v>80</v>
      </c>
      <c r="B78">
        <v>100</v>
      </c>
      <c r="C78">
        <v>0.7</v>
      </c>
      <c r="D78">
        <v>261.80417999999997</v>
      </c>
      <c r="E78">
        <v>16.873370000000001</v>
      </c>
      <c r="F78">
        <v>11</v>
      </c>
    </row>
    <row r="79" spans="1:6">
      <c r="A79" t="s">
        <v>80</v>
      </c>
      <c r="B79">
        <v>100</v>
      </c>
      <c r="C79">
        <v>0.7</v>
      </c>
      <c r="D79">
        <v>259.88972000000001</v>
      </c>
      <c r="E79">
        <v>15.514939999999999</v>
      </c>
      <c r="F79">
        <v>10</v>
      </c>
    </row>
    <row r="80" spans="1:6">
      <c r="A80" t="s">
        <v>80</v>
      </c>
      <c r="B80">
        <v>100</v>
      </c>
      <c r="C80">
        <v>0.7</v>
      </c>
      <c r="D80">
        <v>261.54331999999999</v>
      </c>
      <c r="E80">
        <v>16.81127</v>
      </c>
      <c r="F80">
        <v>11</v>
      </c>
    </row>
    <row r="81" spans="1:6">
      <c r="A81" t="s">
        <v>80</v>
      </c>
      <c r="B81">
        <v>100</v>
      </c>
      <c r="C81">
        <v>1</v>
      </c>
      <c r="D81">
        <v>243.37333000000001</v>
      </c>
      <c r="E81">
        <v>21.605039999999999</v>
      </c>
      <c r="F81">
        <v>15</v>
      </c>
    </row>
    <row r="82" spans="1:6">
      <c r="A82" t="s">
        <v>80</v>
      </c>
      <c r="B82">
        <v>100</v>
      </c>
      <c r="C82">
        <v>1</v>
      </c>
      <c r="D82">
        <v>242.75559000000001</v>
      </c>
      <c r="E82">
        <v>22.636949999999999</v>
      </c>
      <c r="F82">
        <v>16</v>
      </c>
    </row>
    <row r="83" spans="1:6">
      <c r="A83" t="s">
        <v>80</v>
      </c>
      <c r="B83">
        <v>100</v>
      </c>
      <c r="C83">
        <v>1</v>
      </c>
      <c r="D83">
        <v>242.29</v>
      </c>
      <c r="E83">
        <v>22.596910000000001</v>
      </c>
      <c r="F83">
        <v>16</v>
      </c>
    </row>
    <row r="84" spans="1:6">
      <c r="A84" t="s">
        <v>80</v>
      </c>
      <c r="B84">
        <v>100</v>
      </c>
      <c r="C84">
        <v>1</v>
      </c>
      <c r="D84">
        <v>241.65333000000001</v>
      </c>
      <c r="E84">
        <v>22.56559</v>
      </c>
      <c r="F84">
        <v>16</v>
      </c>
    </row>
    <row r="85" spans="1:6">
      <c r="A85" t="s">
        <v>80</v>
      </c>
      <c r="B85">
        <v>100</v>
      </c>
      <c r="C85">
        <v>1</v>
      </c>
      <c r="D85">
        <v>242.65478999999999</v>
      </c>
      <c r="E85">
        <v>21.659310000000001</v>
      </c>
      <c r="F85">
        <v>15</v>
      </c>
    </row>
    <row r="86" spans="1:6">
      <c r="A86" t="s">
        <v>80</v>
      </c>
      <c r="B86">
        <v>100</v>
      </c>
      <c r="C86">
        <v>1</v>
      </c>
      <c r="D86">
        <v>242.41004000000001</v>
      </c>
      <c r="E86">
        <v>21.394819999999999</v>
      </c>
      <c r="F86">
        <v>15</v>
      </c>
    </row>
    <row r="87" spans="1:6">
      <c r="A87" t="s">
        <v>80</v>
      </c>
      <c r="B87">
        <v>100</v>
      </c>
      <c r="C87">
        <v>1</v>
      </c>
      <c r="D87">
        <v>243.81754000000001</v>
      </c>
      <c r="E87">
        <v>21.516290000000001</v>
      </c>
      <c r="F87">
        <v>15</v>
      </c>
    </row>
    <row r="88" spans="1:6">
      <c r="A88" t="s">
        <v>80</v>
      </c>
      <c r="B88">
        <v>100</v>
      </c>
      <c r="C88">
        <v>1</v>
      </c>
      <c r="D88">
        <v>243.37591</v>
      </c>
      <c r="E88">
        <v>21.780819999999999</v>
      </c>
      <c r="F88">
        <v>15</v>
      </c>
    </row>
    <row r="89" spans="1:6">
      <c r="A89" t="s">
        <v>80</v>
      </c>
      <c r="B89">
        <v>100</v>
      </c>
      <c r="C89">
        <v>1</v>
      </c>
      <c r="D89">
        <v>243.57333</v>
      </c>
      <c r="E89">
        <v>21.223800000000001</v>
      </c>
      <c r="F89">
        <v>15</v>
      </c>
    </row>
    <row r="90" spans="1:6">
      <c r="A90" t="s">
        <v>80</v>
      </c>
      <c r="B90">
        <v>100</v>
      </c>
      <c r="C90">
        <v>1</v>
      </c>
      <c r="D90">
        <v>242.95667</v>
      </c>
      <c r="E90">
        <v>21.78153</v>
      </c>
      <c r="F90">
        <v>15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0.96403000000000005</v>
      </c>
      <c r="F91">
        <v>6</v>
      </c>
    </row>
    <row r="92" spans="1:6">
      <c r="A92" t="s">
        <v>27</v>
      </c>
      <c r="B92">
        <v>24</v>
      </c>
      <c r="C92">
        <v>0.4</v>
      </c>
      <c r="D92">
        <v>3180.7613299999998</v>
      </c>
      <c r="E92">
        <v>0.96894000000000002</v>
      </c>
      <c r="F92">
        <v>6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0.95113000000000003</v>
      </c>
      <c r="F93">
        <v>6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0.98923000000000005</v>
      </c>
      <c r="F94">
        <v>6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0.94245000000000001</v>
      </c>
      <c r="F95">
        <v>6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0.97607999999999995</v>
      </c>
      <c r="F96">
        <v>6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0.95877999999999997</v>
      </c>
      <c r="F97">
        <v>6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0.95716999999999997</v>
      </c>
      <c r="F98">
        <v>6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0.95859000000000005</v>
      </c>
      <c r="F99">
        <v>6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0.94040999999999997</v>
      </c>
      <c r="F100">
        <v>6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1.33636</v>
      </c>
      <c r="F101">
        <v>9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1.3402799999999999</v>
      </c>
      <c r="F102">
        <v>9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1.2175100000000001</v>
      </c>
      <c r="F103">
        <v>8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1.21193</v>
      </c>
      <c r="F104">
        <v>8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1.24129</v>
      </c>
      <c r="F105">
        <v>8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1.2122900000000001</v>
      </c>
      <c r="F106">
        <v>8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1.26041</v>
      </c>
      <c r="F107">
        <v>8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1.3420099999999999</v>
      </c>
      <c r="F108">
        <v>9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1.34002</v>
      </c>
      <c r="F109">
        <v>9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1.22461</v>
      </c>
      <c r="F110">
        <v>8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2.1433800000000001</v>
      </c>
      <c r="F111">
        <v>15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2.1083599999999998</v>
      </c>
      <c r="F112">
        <v>15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2.1481599999999998</v>
      </c>
      <c r="F113">
        <v>15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2.12873</v>
      </c>
      <c r="F114">
        <v>15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2.1343899999999998</v>
      </c>
      <c r="F115">
        <v>15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2.16439</v>
      </c>
      <c r="F116">
        <v>15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2.1051799999999998</v>
      </c>
      <c r="F117">
        <v>15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2.0972499999999998</v>
      </c>
      <c r="F118">
        <v>15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2.11016</v>
      </c>
      <c r="F119">
        <v>15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2.1663899999999998</v>
      </c>
      <c r="F120">
        <v>15</v>
      </c>
    </row>
    <row r="121" spans="1:6">
      <c r="A121" t="s">
        <v>27</v>
      </c>
      <c r="B121">
        <v>47</v>
      </c>
      <c r="C121">
        <v>0.4</v>
      </c>
      <c r="D121">
        <v>4348.0289499999999</v>
      </c>
      <c r="E121">
        <v>3.3114300000000001</v>
      </c>
      <c r="F121">
        <v>8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3.2749799999999998</v>
      </c>
      <c r="F122">
        <v>8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3.2952599999999999</v>
      </c>
      <c r="F123">
        <v>8</v>
      </c>
    </row>
    <row r="124" spans="1:6">
      <c r="A124" t="s">
        <v>27</v>
      </c>
      <c r="B124">
        <v>47</v>
      </c>
      <c r="C124">
        <v>0.4</v>
      </c>
      <c r="D124">
        <v>4348.0289499999999</v>
      </c>
      <c r="E124">
        <v>3.2829100000000002</v>
      </c>
      <c r="F124">
        <v>8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3.3242400000000001</v>
      </c>
      <c r="F125">
        <v>8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3.2679</v>
      </c>
      <c r="F126">
        <v>8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3.3047499999999999</v>
      </c>
      <c r="F127">
        <v>8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3.25596</v>
      </c>
      <c r="F128">
        <v>8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3.2833999999999999</v>
      </c>
      <c r="F129">
        <v>8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3.3143199999999999</v>
      </c>
      <c r="F130">
        <v>8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5.4748599999999996</v>
      </c>
      <c r="F131">
        <v>14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5.3469800000000003</v>
      </c>
      <c r="F132">
        <v>14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5.4008200000000004</v>
      </c>
      <c r="F133">
        <v>14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5.4054000000000002</v>
      </c>
      <c r="F134">
        <v>14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5.4453399999999998</v>
      </c>
      <c r="F135">
        <v>14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5.4082299999999996</v>
      </c>
      <c r="F136">
        <v>14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5.3920199999999996</v>
      </c>
      <c r="F137">
        <v>14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5.4090400000000001</v>
      </c>
      <c r="F138">
        <v>14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5.4447700000000001</v>
      </c>
      <c r="F139">
        <v>14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5.3850499999999997</v>
      </c>
      <c r="F140">
        <v>14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7.5518900000000002</v>
      </c>
      <c r="F141">
        <v>21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7.4448299999999996</v>
      </c>
      <c r="F142">
        <v>21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7.5618499999999997</v>
      </c>
      <c r="F143">
        <v>21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7.4154900000000001</v>
      </c>
      <c r="F144">
        <v>21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7.4152100000000001</v>
      </c>
      <c r="F145">
        <v>21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7.4441100000000002</v>
      </c>
      <c r="F146">
        <v>21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7.4794600000000004</v>
      </c>
      <c r="F147">
        <v>21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7.5248200000000001</v>
      </c>
      <c r="F148">
        <v>21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7.4083800000000002</v>
      </c>
      <c r="F149">
        <v>21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7.4903700000000004</v>
      </c>
      <c r="F150">
        <v>21</v>
      </c>
    </row>
    <row r="151" spans="1:6">
      <c r="A151" t="s">
        <v>27</v>
      </c>
      <c r="B151">
        <v>100</v>
      </c>
      <c r="C151">
        <v>0.4</v>
      </c>
      <c r="D151">
        <v>42986.673049999998</v>
      </c>
      <c r="E151">
        <v>9.6277399999999993</v>
      </c>
      <c r="F151">
        <v>5</v>
      </c>
    </row>
    <row r="152" spans="1:6">
      <c r="A152" t="s">
        <v>27</v>
      </c>
      <c r="B152">
        <v>100</v>
      </c>
      <c r="C152">
        <v>0.4</v>
      </c>
      <c r="D152">
        <v>42986.731959999997</v>
      </c>
      <c r="E152">
        <v>9.6712900000000008</v>
      </c>
      <c r="F152">
        <v>5</v>
      </c>
    </row>
    <row r="153" spans="1:6">
      <c r="A153" t="s">
        <v>27</v>
      </c>
      <c r="B153">
        <v>100</v>
      </c>
      <c r="C153">
        <v>0.4</v>
      </c>
      <c r="D153">
        <v>42986.836920000002</v>
      </c>
      <c r="E153">
        <v>9.6444200000000002</v>
      </c>
      <c r="F153">
        <v>5</v>
      </c>
    </row>
    <row r="154" spans="1:6">
      <c r="A154" t="s">
        <v>27</v>
      </c>
      <c r="B154">
        <v>100</v>
      </c>
      <c r="C154">
        <v>0.4</v>
      </c>
      <c r="D154">
        <v>42986.727890000002</v>
      </c>
      <c r="E154">
        <v>9.6269399999999994</v>
      </c>
      <c r="F154">
        <v>5</v>
      </c>
    </row>
    <row r="155" spans="1:6">
      <c r="A155" t="s">
        <v>27</v>
      </c>
      <c r="B155">
        <v>100</v>
      </c>
      <c r="C155">
        <v>0.4</v>
      </c>
      <c r="D155">
        <v>42986.68305</v>
      </c>
      <c r="E155">
        <v>9.6713799999999992</v>
      </c>
      <c r="F155">
        <v>5</v>
      </c>
    </row>
    <row r="156" spans="1:6">
      <c r="A156" t="s">
        <v>27</v>
      </c>
      <c r="B156">
        <v>100</v>
      </c>
      <c r="C156">
        <v>0.4</v>
      </c>
      <c r="D156">
        <v>42986.762479999998</v>
      </c>
      <c r="E156">
        <v>9.6706599999999998</v>
      </c>
      <c r="F156">
        <v>5</v>
      </c>
    </row>
    <row r="157" spans="1:6">
      <c r="A157" t="s">
        <v>27</v>
      </c>
      <c r="B157">
        <v>100</v>
      </c>
      <c r="C157">
        <v>0.4</v>
      </c>
      <c r="D157">
        <v>42986.673049999998</v>
      </c>
      <c r="E157">
        <v>9.6324199999999998</v>
      </c>
      <c r="F157">
        <v>5</v>
      </c>
    </row>
    <row r="158" spans="1:6">
      <c r="A158" t="s">
        <v>27</v>
      </c>
      <c r="B158">
        <v>100</v>
      </c>
      <c r="C158">
        <v>0.4</v>
      </c>
      <c r="D158">
        <v>42986.861960000002</v>
      </c>
      <c r="E158">
        <v>9.6396700000000006</v>
      </c>
      <c r="F158">
        <v>5</v>
      </c>
    </row>
    <row r="159" spans="1:6">
      <c r="A159" t="s">
        <v>27</v>
      </c>
      <c r="B159">
        <v>100</v>
      </c>
      <c r="C159">
        <v>0.4</v>
      </c>
      <c r="D159">
        <v>42986.45392</v>
      </c>
      <c r="E159">
        <v>9.6493900000000004</v>
      </c>
      <c r="F159">
        <v>5</v>
      </c>
    </row>
    <row r="160" spans="1:6">
      <c r="A160" t="s">
        <v>27</v>
      </c>
      <c r="B160">
        <v>100</v>
      </c>
      <c r="C160">
        <v>0.4</v>
      </c>
      <c r="D160">
        <v>42986.802479999998</v>
      </c>
      <c r="E160">
        <v>9.6197099999999995</v>
      </c>
      <c r="F160">
        <v>5</v>
      </c>
    </row>
    <row r="161" spans="1:6">
      <c r="A161" t="s">
        <v>27</v>
      </c>
      <c r="B161">
        <v>100</v>
      </c>
      <c r="C161">
        <v>0.7</v>
      </c>
      <c r="D161">
        <v>36160.562169999997</v>
      </c>
      <c r="E161">
        <v>20.527190000000001</v>
      </c>
      <c r="F161">
        <v>14</v>
      </c>
    </row>
    <row r="162" spans="1:6">
      <c r="A162" t="s">
        <v>27</v>
      </c>
      <c r="B162">
        <v>100</v>
      </c>
      <c r="C162">
        <v>0.7</v>
      </c>
      <c r="D162">
        <v>35792.399570000001</v>
      </c>
      <c r="E162">
        <v>20.534099999999999</v>
      </c>
      <c r="F162">
        <v>14</v>
      </c>
    </row>
    <row r="163" spans="1:6">
      <c r="A163" t="s">
        <v>27</v>
      </c>
      <c r="B163">
        <v>100</v>
      </c>
      <c r="C163">
        <v>0.7</v>
      </c>
      <c r="D163">
        <v>35910.385679999999</v>
      </c>
      <c r="E163">
        <v>20.495760000000001</v>
      </c>
      <c r="F163">
        <v>14</v>
      </c>
    </row>
    <row r="164" spans="1:6">
      <c r="A164" t="s">
        <v>27</v>
      </c>
      <c r="B164">
        <v>100</v>
      </c>
      <c r="C164">
        <v>0.7</v>
      </c>
      <c r="D164">
        <v>35906.305970000001</v>
      </c>
      <c r="E164">
        <v>20.601520000000001</v>
      </c>
      <c r="F164">
        <v>14</v>
      </c>
    </row>
    <row r="165" spans="1:6">
      <c r="A165" t="s">
        <v>27</v>
      </c>
      <c r="B165">
        <v>100</v>
      </c>
      <c r="C165">
        <v>0.7</v>
      </c>
      <c r="D165">
        <v>35975.171150000002</v>
      </c>
      <c r="E165">
        <v>20.57695</v>
      </c>
      <c r="F165">
        <v>14</v>
      </c>
    </row>
    <row r="166" spans="1:6">
      <c r="A166" t="s">
        <v>27</v>
      </c>
      <c r="B166">
        <v>100</v>
      </c>
      <c r="C166">
        <v>0.7</v>
      </c>
      <c r="D166">
        <v>35976.31237</v>
      </c>
      <c r="E166">
        <v>20.555119999999999</v>
      </c>
      <c r="F166">
        <v>14</v>
      </c>
    </row>
    <row r="167" spans="1:6">
      <c r="A167" t="s">
        <v>27</v>
      </c>
      <c r="B167">
        <v>100</v>
      </c>
      <c r="C167">
        <v>0.7</v>
      </c>
      <c r="D167">
        <v>36146.606059999998</v>
      </c>
      <c r="E167">
        <v>20.618539999999999</v>
      </c>
      <c r="F167">
        <v>14</v>
      </c>
    </row>
    <row r="168" spans="1:6">
      <c r="A168" t="s">
        <v>27</v>
      </c>
      <c r="B168">
        <v>100</v>
      </c>
      <c r="C168">
        <v>0.7</v>
      </c>
      <c r="D168">
        <v>36136.065320000002</v>
      </c>
      <c r="E168">
        <v>20.6311</v>
      </c>
      <c r="F168">
        <v>14</v>
      </c>
    </row>
    <row r="169" spans="1:6">
      <c r="A169" t="s">
        <v>27</v>
      </c>
      <c r="B169">
        <v>100</v>
      </c>
      <c r="C169">
        <v>0.7</v>
      </c>
      <c r="D169">
        <v>35758.320849999996</v>
      </c>
      <c r="E169">
        <v>20.556889999999999</v>
      </c>
      <c r="F169">
        <v>14</v>
      </c>
    </row>
    <row r="170" spans="1:6">
      <c r="A170" t="s">
        <v>27</v>
      </c>
      <c r="B170">
        <v>100</v>
      </c>
      <c r="C170">
        <v>0.7</v>
      </c>
      <c r="D170">
        <v>35923.138780000001</v>
      </c>
      <c r="E170">
        <v>20.552849999999999</v>
      </c>
      <c r="F170">
        <v>14</v>
      </c>
    </row>
    <row r="171" spans="1:6">
      <c r="A171" t="s">
        <v>27</v>
      </c>
      <c r="B171">
        <v>100</v>
      </c>
      <c r="C171">
        <v>1</v>
      </c>
      <c r="D171">
        <v>35668.214769999999</v>
      </c>
      <c r="E171">
        <v>35.122320000000002</v>
      </c>
      <c r="F171">
        <v>25</v>
      </c>
    </row>
    <row r="172" spans="1:6">
      <c r="A172" t="s">
        <v>27</v>
      </c>
      <c r="B172">
        <v>100</v>
      </c>
      <c r="C172">
        <v>1</v>
      </c>
      <c r="D172">
        <v>35667.715129999997</v>
      </c>
      <c r="E172">
        <v>35.196069999999999</v>
      </c>
      <c r="F172">
        <v>25</v>
      </c>
    </row>
    <row r="173" spans="1:6">
      <c r="A173" t="s">
        <v>27</v>
      </c>
      <c r="B173">
        <v>100</v>
      </c>
      <c r="C173">
        <v>1</v>
      </c>
      <c r="D173">
        <v>35668.68793</v>
      </c>
      <c r="E173">
        <v>34.82047</v>
      </c>
      <c r="F173">
        <v>25</v>
      </c>
    </row>
    <row r="174" spans="1:6">
      <c r="A174" t="s">
        <v>27</v>
      </c>
      <c r="B174">
        <v>100</v>
      </c>
      <c r="C174">
        <v>1</v>
      </c>
      <c r="D174">
        <v>35667.336669999997</v>
      </c>
      <c r="E174">
        <v>34.753979999999999</v>
      </c>
      <c r="F174">
        <v>25</v>
      </c>
    </row>
    <row r="175" spans="1:6">
      <c r="A175" t="s">
        <v>27</v>
      </c>
      <c r="B175">
        <v>100</v>
      </c>
      <c r="C175">
        <v>1</v>
      </c>
      <c r="D175">
        <v>35667.991800000003</v>
      </c>
      <c r="E175">
        <v>34.779299999999999</v>
      </c>
      <c r="F175">
        <v>25</v>
      </c>
    </row>
    <row r="176" spans="1:6">
      <c r="A176" t="s">
        <v>27</v>
      </c>
      <c r="B176">
        <v>100</v>
      </c>
      <c r="C176">
        <v>1</v>
      </c>
      <c r="D176">
        <v>35667.715129999997</v>
      </c>
      <c r="E176">
        <v>34.627989999999997</v>
      </c>
      <c r="F176">
        <v>25</v>
      </c>
    </row>
    <row r="177" spans="1:6">
      <c r="A177" t="s">
        <v>27</v>
      </c>
      <c r="B177">
        <v>100</v>
      </c>
      <c r="C177">
        <v>1</v>
      </c>
      <c r="D177">
        <v>35668.398099999999</v>
      </c>
      <c r="E177">
        <v>34.11891</v>
      </c>
      <c r="F177">
        <v>24</v>
      </c>
    </row>
    <row r="178" spans="1:6">
      <c r="A178" t="s">
        <v>27</v>
      </c>
      <c r="B178">
        <v>100</v>
      </c>
      <c r="C178">
        <v>1</v>
      </c>
      <c r="D178">
        <v>35450.177089999997</v>
      </c>
      <c r="E178">
        <v>34.531680000000001</v>
      </c>
      <c r="F178">
        <v>25</v>
      </c>
    </row>
    <row r="179" spans="1:6">
      <c r="A179" t="s">
        <v>27</v>
      </c>
      <c r="B179">
        <v>100</v>
      </c>
      <c r="C179">
        <v>1</v>
      </c>
      <c r="D179">
        <v>35667.851799999997</v>
      </c>
      <c r="E179">
        <v>35.236759999999997</v>
      </c>
      <c r="F179">
        <v>25</v>
      </c>
    </row>
    <row r="180" spans="1:6">
      <c r="A180" t="s">
        <v>27</v>
      </c>
      <c r="B180">
        <v>100</v>
      </c>
      <c r="C180">
        <v>1</v>
      </c>
      <c r="D180">
        <v>35668.68793</v>
      </c>
      <c r="E180">
        <v>34.486400000000003</v>
      </c>
      <c r="F180">
        <v>25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1.2759</v>
      </c>
      <c r="F181">
        <v>6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1.4546600000000001</v>
      </c>
      <c r="F182">
        <v>7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1.4255800000000001</v>
      </c>
      <c r="F183">
        <v>7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1.4337</v>
      </c>
      <c r="F184">
        <v>7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1.28799</v>
      </c>
      <c r="F185">
        <v>6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1.42398</v>
      </c>
      <c r="F186">
        <v>7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1.42316</v>
      </c>
      <c r="F187">
        <v>7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1.2705299999999999</v>
      </c>
      <c r="F188">
        <v>6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1.2810600000000001</v>
      </c>
      <c r="F189">
        <v>6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1.2619800000000001</v>
      </c>
      <c r="F190">
        <v>6</v>
      </c>
    </row>
    <row r="191" spans="1:6">
      <c r="A191" t="s">
        <v>1</v>
      </c>
      <c r="B191">
        <v>30</v>
      </c>
      <c r="C191">
        <v>0.7</v>
      </c>
      <c r="D191">
        <v>675.36989000000005</v>
      </c>
      <c r="E191">
        <v>1.8048500000000001</v>
      </c>
      <c r="F191">
        <v>10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1.8308599999999999</v>
      </c>
      <c r="F192">
        <v>10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1.8131200000000001</v>
      </c>
      <c r="F193">
        <v>10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1.80785</v>
      </c>
      <c r="F194">
        <v>10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1.8184499999999999</v>
      </c>
      <c r="F195">
        <v>10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1.8097700000000001</v>
      </c>
      <c r="F196">
        <v>10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1.8100499999999999</v>
      </c>
      <c r="F197">
        <v>10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1.8127899999999999</v>
      </c>
      <c r="F198">
        <v>10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1.81026</v>
      </c>
      <c r="F199">
        <v>10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1.8164899999999999</v>
      </c>
      <c r="F200">
        <v>10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3.0595599999999998</v>
      </c>
      <c r="F201">
        <v>17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3.0649700000000002</v>
      </c>
      <c r="F202">
        <v>17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3.0451899999999998</v>
      </c>
      <c r="F203">
        <v>17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3.0740799999999999</v>
      </c>
      <c r="F204">
        <v>17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3.0309200000000001</v>
      </c>
      <c r="F205">
        <v>17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3.02833</v>
      </c>
      <c r="F206">
        <v>17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3.0499399999999999</v>
      </c>
      <c r="F207">
        <v>17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3.0579700000000001</v>
      </c>
      <c r="F208">
        <v>17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3.0138500000000001</v>
      </c>
      <c r="F209">
        <v>17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3.0650900000000001</v>
      </c>
      <c r="F210">
        <v>17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3.1143200000000002</v>
      </c>
      <c r="F211">
        <v>8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3.0950899999999999</v>
      </c>
      <c r="F212">
        <v>8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3.10954</v>
      </c>
      <c r="F213">
        <v>8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3.0813000000000001</v>
      </c>
      <c r="F214">
        <v>8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3.1832099999999999</v>
      </c>
      <c r="F215">
        <v>8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3.1181800000000002</v>
      </c>
      <c r="F216">
        <v>8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3.12995</v>
      </c>
      <c r="F217">
        <v>8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3.0829200000000001</v>
      </c>
      <c r="F218">
        <v>8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3.10548</v>
      </c>
      <c r="F219">
        <v>8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3.1485599999999998</v>
      </c>
      <c r="F220">
        <v>8</v>
      </c>
    </row>
    <row r="221" spans="1:6">
      <c r="A221" t="s">
        <v>1</v>
      </c>
      <c r="B221">
        <v>50</v>
      </c>
      <c r="C221">
        <v>0.7</v>
      </c>
      <c r="D221">
        <v>1003.66516</v>
      </c>
      <c r="E221">
        <v>4.9800599999999999</v>
      </c>
      <c r="F221">
        <v>13</v>
      </c>
    </row>
    <row r="222" spans="1:6">
      <c r="A222" t="s">
        <v>1</v>
      </c>
      <c r="B222">
        <v>50</v>
      </c>
      <c r="C222">
        <v>0.7</v>
      </c>
      <c r="D222">
        <v>1012.61042</v>
      </c>
      <c r="E222">
        <v>4.9543200000000001</v>
      </c>
      <c r="F222">
        <v>13</v>
      </c>
    </row>
    <row r="223" spans="1:6">
      <c r="A223" t="s">
        <v>1</v>
      </c>
      <c r="B223">
        <v>50</v>
      </c>
      <c r="C223">
        <v>0.7</v>
      </c>
      <c r="D223">
        <v>1007.5657200000001</v>
      </c>
      <c r="E223">
        <v>4.9307800000000004</v>
      </c>
      <c r="F223">
        <v>13</v>
      </c>
    </row>
    <row r="224" spans="1:6">
      <c r="A224" t="s">
        <v>1</v>
      </c>
      <c r="B224">
        <v>50</v>
      </c>
      <c r="C224">
        <v>0.7</v>
      </c>
      <c r="D224">
        <v>1010.90349</v>
      </c>
      <c r="E224">
        <v>4.6184900000000004</v>
      </c>
      <c r="F224">
        <v>12</v>
      </c>
    </row>
    <row r="225" spans="1:6">
      <c r="A225" t="s">
        <v>1</v>
      </c>
      <c r="B225">
        <v>50</v>
      </c>
      <c r="C225">
        <v>0.7</v>
      </c>
      <c r="D225">
        <v>1014.91851</v>
      </c>
      <c r="E225">
        <v>4.6148699999999998</v>
      </c>
      <c r="F225">
        <v>12</v>
      </c>
    </row>
    <row r="226" spans="1:6">
      <c r="A226" t="s">
        <v>1</v>
      </c>
      <c r="B226">
        <v>50</v>
      </c>
      <c r="C226">
        <v>0.7</v>
      </c>
      <c r="D226">
        <v>1016.20559</v>
      </c>
      <c r="E226">
        <v>4.9551499999999997</v>
      </c>
      <c r="F226">
        <v>13</v>
      </c>
    </row>
    <row r="227" spans="1:6">
      <c r="A227" t="s">
        <v>1</v>
      </c>
      <c r="B227">
        <v>50</v>
      </c>
      <c r="C227">
        <v>0.7</v>
      </c>
      <c r="D227">
        <v>1011.0097500000001</v>
      </c>
      <c r="E227">
        <v>4.5990500000000001</v>
      </c>
      <c r="F227">
        <v>12</v>
      </c>
    </row>
    <row r="228" spans="1:6">
      <c r="A228" t="s">
        <v>1</v>
      </c>
      <c r="B228">
        <v>50</v>
      </c>
      <c r="C228">
        <v>0.7</v>
      </c>
      <c r="D228">
        <v>1015.7056700000001</v>
      </c>
      <c r="E228">
        <v>4.9690899999999996</v>
      </c>
      <c r="F228">
        <v>13</v>
      </c>
    </row>
    <row r="229" spans="1:6">
      <c r="A229" t="s">
        <v>1</v>
      </c>
      <c r="B229">
        <v>50</v>
      </c>
      <c r="C229">
        <v>0.7</v>
      </c>
      <c r="D229">
        <v>1011.0097500000001</v>
      </c>
      <c r="E229">
        <v>4.93811</v>
      </c>
      <c r="F229">
        <v>13</v>
      </c>
    </row>
    <row r="230" spans="1:6">
      <c r="A230" t="s">
        <v>1</v>
      </c>
      <c r="B230">
        <v>50</v>
      </c>
      <c r="C230">
        <v>0.7</v>
      </c>
      <c r="D230">
        <v>1010.34509</v>
      </c>
      <c r="E230">
        <v>4.9552899999999998</v>
      </c>
      <c r="F230">
        <v>13</v>
      </c>
    </row>
    <row r="231" spans="1:6">
      <c r="A231" t="s">
        <v>1</v>
      </c>
      <c r="B231">
        <v>50</v>
      </c>
      <c r="C231">
        <v>1</v>
      </c>
      <c r="D231">
        <v>1005.12208</v>
      </c>
      <c r="E231">
        <v>6.4262800000000002</v>
      </c>
      <c r="F231">
        <v>17</v>
      </c>
    </row>
    <row r="232" spans="1:6">
      <c r="A232" t="s">
        <v>1</v>
      </c>
      <c r="B232">
        <v>50</v>
      </c>
      <c r="C232">
        <v>1</v>
      </c>
      <c r="D232">
        <v>1006.25174</v>
      </c>
      <c r="E232">
        <v>6.3969100000000001</v>
      </c>
      <c r="F232">
        <v>17</v>
      </c>
    </row>
    <row r="233" spans="1:6">
      <c r="A233" t="s">
        <v>1</v>
      </c>
      <c r="B233">
        <v>50</v>
      </c>
      <c r="C233">
        <v>1</v>
      </c>
      <c r="D233">
        <v>1004.20716</v>
      </c>
      <c r="E233">
        <v>6.4423599999999999</v>
      </c>
      <c r="F233">
        <v>17</v>
      </c>
    </row>
    <row r="234" spans="1:6">
      <c r="A234" t="s">
        <v>1</v>
      </c>
      <c r="B234">
        <v>50</v>
      </c>
      <c r="C234">
        <v>1</v>
      </c>
      <c r="D234">
        <v>997.37963999999999</v>
      </c>
      <c r="E234">
        <v>6.4689699999999997</v>
      </c>
      <c r="F234">
        <v>17</v>
      </c>
    </row>
    <row r="235" spans="1:6">
      <c r="A235" t="s">
        <v>1</v>
      </c>
      <c r="B235">
        <v>50</v>
      </c>
      <c r="C235">
        <v>1</v>
      </c>
      <c r="D235">
        <v>1004.95082</v>
      </c>
      <c r="E235">
        <v>6.3826000000000001</v>
      </c>
      <c r="F235">
        <v>17</v>
      </c>
    </row>
    <row r="236" spans="1:6">
      <c r="A236" t="s">
        <v>1</v>
      </c>
      <c r="B236">
        <v>50</v>
      </c>
      <c r="C236">
        <v>1</v>
      </c>
      <c r="D236">
        <v>998.84099000000003</v>
      </c>
      <c r="E236">
        <v>6.4128800000000004</v>
      </c>
      <c r="F236">
        <v>17</v>
      </c>
    </row>
    <row r="237" spans="1:6">
      <c r="A237" t="s">
        <v>1</v>
      </c>
      <c r="B237">
        <v>50</v>
      </c>
      <c r="C237">
        <v>1</v>
      </c>
      <c r="D237">
        <v>1007.03842</v>
      </c>
      <c r="E237">
        <v>6.4204600000000003</v>
      </c>
      <c r="F237">
        <v>17</v>
      </c>
    </row>
    <row r="238" spans="1:6">
      <c r="A238" t="s">
        <v>1</v>
      </c>
      <c r="B238">
        <v>50</v>
      </c>
      <c r="C238">
        <v>1</v>
      </c>
      <c r="D238">
        <v>1008.9894</v>
      </c>
      <c r="E238">
        <v>6.4168700000000003</v>
      </c>
      <c r="F238">
        <v>17</v>
      </c>
    </row>
    <row r="239" spans="1:6">
      <c r="A239" t="s">
        <v>1</v>
      </c>
      <c r="B239">
        <v>50</v>
      </c>
      <c r="C239">
        <v>1</v>
      </c>
      <c r="D239">
        <v>1001.96305</v>
      </c>
      <c r="E239">
        <v>6.3569800000000001</v>
      </c>
      <c r="F239">
        <v>17</v>
      </c>
    </row>
    <row r="240" spans="1:6">
      <c r="A240" t="s">
        <v>1</v>
      </c>
      <c r="B240">
        <v>50</v>
      </c>
      <c r="C240">
        <v>1</v>
      </c>
      <c r="D240">
        <v>1007.08572</v>
      </c>
      <c r="E240">
        <v>6.4889999999999999</v>
      </c>
      <c r="F240">
        <v>17</v>
      </c>
    </row>
    <row r="241" spans="1:6">
      <c r="A241" t="s">
        <v>1</v>
      </c>
      <c r="B241">
        <v>100</v>
      </c>
      <c r="C241">
        <v>0.4</v>
      </c>
      <c r="D241">
        <v>1823.3413700000001</v>
      </c>
      <c r="E241">
        <v>10.6616</v>
      </c>
      <c r="F241">
        <v>8</v>
      </c>
    </row>
    <row r="242" spans="1:6">
      <c r="A242" t="s">
        <v>1</v>
      </c>
      <c r="B242">
        <v>100</v>
      </c>
      <c r="C242">
        <v>0.4</v>
      </c>
      <c r="D242">
        <v>1826.6766600000001</v>
      </c>
      <c r="E242">
        <v>10.745050000000001</v>
      </c>
      <c r="F242">
        <v>8</v>
      </c>
    </row>
    <row r="243" spans="1:6">
      <c r="A243" t="s">
        <v>1</v>
      </c>
      <c r="B243">
        <v>100</v>
      </c>
      <c r="C243">
        <v>0.4</v>
      </c>
      <c r="D243">
        <v>1817.0861399999999</v>
      </c>
      <c r="E243">
        <v>10.71794</v>
      </c>
      <c r="F243">
        <v>8</v>
      </c>
    </row>
    <row r="244" spans="1:6">
      <c r="A244" t="s">
        <v>1</v>
      </c>
      <c r="B244">
        <v>100</v>
      </c>
      <c r="C244">
        <v>0.4</v>
      </c>
      <c r="D244">
        <v>1830.2570499999999</v>
      </c>
      <c r="E244">
        <v>10.81287</v>
      </c>
      <c r="F244">
        <v>8</v>
      </c>
    </row>
    <row r="245" spans="1:6">
      <c r="A245" t="s">
        <v>1</v>
      </c>
      <c r="B245">
        <v>100</v>
      </c>
      <c r="C245">
        <v>0.4</v>
      </c>
      <c r="D245">
        <v>1823.01198</v>
      </c>
      <c r="E245">
        <v>10.72054</v>
      </c>
      <c r="F245">
        <v>8</v>
      </c>
    </row>
    <row r="246" spans="1:6">
      <c r="A246" t="s">
        <v>1</v>
      </c>
      <c r="B246">
        <v>100</v>
      </c>
      <c r="C246">
        <v>0.4</v>
      </c>
      <c r="D246">
        <v>1854.7898299999999</v>
      </c>
      <c r="E246">
        <v>10.76994</v>
      </c>
      <c r="F246">
        <v>8</v>
      </c>
    </row>
    <row r="247" spans="1:6">
      <c r="A247" t="s">
        <v>1</v>
      </c>
      <c r="B247">
        <v>100</v>
      </c>
      <c r="C247">
        <v>0.4</v>
      </c>
      <c r="D247">
        <v>1828.06611</v>
      </c>
      <c r="E247">
        <v>10.68064</v>
      </c>
      <c r="F247">
        <v>8</v>
      </c>
    </row>
    <row r="248" spans="1:6">
      <c r="A248" t="s">
        <v>1</v>
      </c>
      <c r="B248">
        <v>100</v>
      </c>
      <c r="C248">
        <v>0.4</v>
      </c>
      <c r="D248">
        <v>1822.76566</v>
      </c>
      <c r="E248">
        <v>10.757820000000001</v>
      </c>
      <c r="F248">
        <v>8</v>
      </c>
    </row>
    <row r="249" spans="1:6">
      <c r="A249" t="s">
        <v>1</v>
      </c>
      <c r="B249">
        <v>100</v>
      </c>
      <c r="C249">
        <v>0.4</v>
      </c>
      <c r="D249">
        <v>1810.42569</v>
      </c>
      <c r="E249">
        <v>10.706340000000001</v>
      </c>
      <c r="F249">
        <v>8</v>
      </c>
    </row>
    <row r="250" spans="1:6">
      <c r="A250" t="s">
        <v>1</v>
      </c>
      <c r="B250">
        <v>100</v>
      </c>
      <c r="C250">
        <v>0.4</v>
      </c>
      <c r="D250">
        <v>1816.04402</v>
      </c>
      <c r="E250">
        <v>10.681660000000001</v>
      </c>
      <c r="F250">
        <v>8</v>
      </c>
    </row>
    <row r="251" spans="1:6">
      <c r="A251" t="s">
        <v>1</v>
      </c>
      <c r="B251">
        <v>100</v>
      </c>
      <c r="C251">
        <v>0.7</v>
      </c>
      <c r="D251">
        <v>1771.8357699999999</v>
      </c>
      <c r="E251">
        <v>15.78379</v>
      </c>
      <c r="F251">
        <v>12</v>
      </c>
    </row>
    <row r="252" spans="1:6">
      <c r="A252" t="s">
        <v>1</v>
      </c>
      <c r="B252">
        <v>100</v>
      </c>
      <c r="C252">
        <v>0.7</v>
      </c>
      <c r="D252">
        <v>1775.0813700000001</v>
      </c>
      <c r="E252">
        <v>15.715579999999999</v>
      </c>
      <c r="F252">
        <v>12</v>
      </c>
    </row>
    <row r="253" spans="1:6">
      <c r="A253" t="s">
        <v>1</v>
      </c>
      <c r="B253">
        <v>100</v>
      </c>
      <c r="C253">
        <v>0.7</v>
      </c>
      <c r="D253">
        <v>1766.8877600000001</v>
      </c>
      <c r="E253">
        <v>15.87632</v>
      </c>
      <c r="F253">
        <v>12</v>
      </c>
    </row>
    <row r="254" spans="1:6">
      <c r="A254" t="s">
        <v>1</v>
      </c>
      <c r="B254">
        <v>100</v>
      </c>
      <c r="C254">
        <v>0.7</v>
      </c>
      <c r="D254">
        <v>1769.1796300000001</v>
      </c>
      <c r="E254">
        <v>15.9046</v>
      </c>
      <c r="F254">
        <v>12</v>
      </c>
    </row>
    <row r="255" spans="1:6">
      <c r="A255" t="s">
        <v>1</v>
      </c>
      <c r="B255">
        <v>100</v>
      </c>
      <c r="C255">
        <v>0.7</v>
      </c>
      <c r="D255">
        <v>1766.65507</v>
      </c>
      <c r="E255">
        <v>15.95041</v>
      </c>
      <c r="F255">
        <v>12</v>
      </c>
    </row>
    <row r="256" spans="1:6">
      <c r="A256" t="s">
        <v>1</v>
      </c>
      <c r="B256">
        <v>100</v>
      </c>
      <c r="C256">
        <v>0.7</v>
      </c>
      <c r="D256">
        <v>1776.1365499999999</v>
      </c>
      <c r="E256">
        <v>15.941660000000001</v>
      </c>
      <c r="F256">
        <v>12</v>
      </c>
    </row>
    <row r="257" spans="1:6">
      <c r="A257" t="s">
        <v>1</v>
      </c>
      <c r="B257">
        <v>100</v>
      </c>
      <c r="C257">
        <v>0.7</v>
      </c>
      <c r="D257">
        <v>1778.15418</v>
      </c>
      <c r="E257">
        <v>15.800689999999999</v>
      </c>
      <c r="F257">
        <v>12</v>
      </c>
    </row>
    <row r="258" spans="1:6">
      <c r="A258" t="s">
        <v>1</v>
      </c>
      <c r="B258">
        <v>100</v>
      </c>
      <c r="C258">
        <v>0.7</v>
      </c>
      <c r="D258">
        <v>1772.7328</v>
      </c>
      <c r="E258">
        <v>15.78942</v>
      </c>
      <c r="F258">
        <v>12</v>
      </c>
    </row>
    <row r="259" spans="1:6">
      <c r="A259" t="s">
        <v>1</v>
      </c>
      <c r="B259">
        <v>100</v>
      </c>
      <c r="C259">
        <v>0.7</v>
      </c>
      <c r="D259">
        <v>1761.7328</v>
      </c>
      <c r="E259">
        <v>15.737880000000001</v>
      </c>
      <c r="F259">
        <v>12</v>
      </c>
    </row>
    <row r="260" spans="1:6">
      <c r="A260" t="s">
        <v>1</v>
      </c>
      <c r="B260">
        <v>100</v>
      </c>
      <c r="C260">
        <v>0.7</v>
      </c>
      <c r="D260">
        <v>1767.07999</v>
      </c>
      <c r="E260">
        <v>15.900550000000001</v>
      </c>
      <c r="F260">
        <v>12</v>
      </c>
    </row>
    <row r="261" spans="1:6">
      <c r="A261" t="s">
        <v>1</v>
      </c>
      <c r="B261">
        <v>100</v>
      </c>
      <c r="C261">
        <v>1</v>
      </c>
      <c r="D261">
        <v>1764.44955</v>
      </c>
      <c r="E261">
        <v>20.55303</v>
      </c>
      <c r="F261">
        <v>16</v>
      </c>
    </row>
    <row r="262" spans="1:6">
      <c r="A262" t="s">
        <v>1</v>
      </c>
      <c r="B262">
        <v>100</v>
      </c>
      <c r="C262">
        <v>1</v>
      </c>
      <c r="D262">
        <v>1758.7979499999999</v>
      </c>
      <c r="E262">
        <v>20.627079999999999</v>
      </c>
      <c r="F262">
        <v>16</v>
      </c>
    </row>
    <row r="263" spans="1:6">
      <c r="A263" t="s">
        <v>1</v>
      </c>
      <c r="B263">
        <v>100</v>
      </c>
      <c r="C263">
        <v>1</v>
      </c>
      <c r="D263">
        <v>1763.4755299999999</v>
      </c>
      <c r="E263">
        <v>20.508669999999999</v>
      </c>
      <c r="F263">
        <v>16</v>
      </c>
    </row>
    <row r="264" spans="1:6">
      <c r="A264" t="s">
        <v>1</v>
      </c>
      <c r="B264">
        <v>100</v>
      </c>
      <c r="C264">
        <v>1</v>
      </c>
      <c r="D264">
        <v>1766.64645</v>
      </c>
      <c r="E264">
        <v>20.55359</v>
      </c>
      <c r="F264">
        <v>16</v>
      </c>
    </row>
    <row r="265" spans="1:6">
      <c r="A265" t="s">
        <v>1</v>
      </c>
      <c r="B265">
        <v>100</v>
      </c>
      <c r="C265">
        <v>1</v>
      </c>
      <c r="D265">
        <v>1759.53</v>
      </c>
      <c r="E265">
        <v>20.462710000000001</v>
      </c>
      <c r="F265">
        <v>16</v>
      </c>
    </row>
    <row r="266" spans="1:6">
      <c r="A266" t="s">
        <v>1</v>
      </c>
      <c r="B266">
        <v>100</v>
      </c>
      <c r="C266">
        <v>1</v>
      </c>
      <c r="D266">
        <v>1766.2854400000001</v>
      </c>
      <c r="E266">
        <v>20.59206</v>
      </c>
      <c r="F266">
        <v>16</v>
      </c>
    </row>
    <row r="267" spans="1:6">
      <c r="A267" t="s">
        <v>1</v>
      </c>
      <c r="B267">
        <v>100</v>
      </c>
      <c r="C267">
        <v>1</v>
      </c>
      <c r="D267">
        <v>1761.4402</v>
      </c>
      <c r="E267">
        <v>20.712440000000001</v>
      </c>
      <c r="F267">
        <v>16</v>
      </c>
    </row>
    <row r="268" spans="1:6">
      <c r="A268" t="s">
        <v>1</v>
      </c>
      <c r="B268">
        <v>100</v>
      </c>
      <c r="C268">
        <v>1</v>
      </c>
      <c r="D268">
        <v>1768.83473</v>
      </c>
      <c r="E268">
        <v>20.7257</v>
      </c>
      <c r="F268">
        <v>16</v>
      </c>
    </row>
    <row r="269" spans="1:6">
      <c r="A269" t="s">
        <v>1</v>
      </c>
      <c r="B269">
        <v>100</v>
      </c>
      <c r="C269">
        <v>1</v>
      </c>
      <c r="D269">
        <v>1762.0193200000001</v>
      </c>
      <c r="E269">
        <v>20.651409999999998</v>
      </c>
      <c r="F269">
        <v>16</v>
      </c>
    </row>
    <row r="270" spans="1:6">
      <c r="A270" t="s">
        <v>1</v>
      </c>
      <c r="B270">
        <v>100</v>
      </c>
      <c r="C270">
        <v>1</v>
      </c>
      <c r="D270">
        <v>1762.8533199999999</v>
      </c>
      <c r="E270">
        <v>20.662859999999998</v>
      </c>
      <c r="F270">
        <v>16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1.0701099999999999</v>
      </c>
      <c r="F271">
        <v>6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1.0456000000000001</v>
      </c>
      <c r="F272">
        <v>6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1.0686100000000001</v>
      </c>
      <c r="F273">
        <v>6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1.0435000000000001</v>
      </c>
      <c r="F274">
        <v>6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1.04436</v>
      </c>
      <c r="F275">
        <v>6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1.0371900000000001</v>
      </c>
      <c r="F276">
        <v>6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1.07142</v>
      </c>
      <c r="F277">
        <v>6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1.03325</v>
      </c>
      <c r="F278">
        <v>6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1.04843</v>
      </c>
      <c r="F279">
        <v>6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1.0354099999999999</v>
      </c>
      <c r="F280">
        <v>6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1.63656</v>
      </c>
      <c r="F281">
        <v>11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1.62734</v>
      </c>
      <c r="F282">
        <v>11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1.67641</v>
      </c>
      <c r="F283">
        <v>11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1.64554</v>
      </c>
      <c r="F284">
        <v>11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1.6176999999999999</v>
      </c>
      <c r="F285">
        <v>11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1.66839</v>
      </c>
      <c r="F286">
        <v>11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1.6657599999999999</v>
      </c>
      <c r="F287">
        <v>11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1.64975</v>
      </c>
      <c r="F288">
        <v>11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1.62879</v>
      </c>
      <c r="F289">
        <v>11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1.6197999999999999</v>
      </c>
      <c r="F290">
        <v>11</v>
      </c>
    </row>
    <row r="291" spans="1:6">
      <c r="A291" t="s">
        <v>0</v>
      </c>
      <c r="B291">
        <v>25</v>
      </c>
      <c r="C291">
        <v>1</v>
      </c>
      <c r="D291">
        <v>28.587009999999999</v>
      </c>
      <c r="E291">
        <v>2.24701</v>
      </c>
      <c r="F291">
        <v>15</v>
      </c>
    </row>
    <row r="292" spans="1:6">
      <c r="A292" t="s">
        <v>0</v>
      </c>
      <c r="B292">
        <v>25</v>
      </c>
      <c r="C292">
        <v>1</v>
      </c>
      <c r="D292">
        <v>28.587009999999999</v>
      </c>
      <c r="E292">
        <v>2.2415600000000002</v>
      </c>
      <c r="F292">
        <v>15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2.28241</v>
      </c>
      <c r="F293">
        <v>15</v>
      </c>
    </row>
    <row r="294" spans="1:6">
      <c r="A294" t="s">
        <v>0</v>
      </c>
      <c r="B294">
        <v>25</v>
      </c>
      <c r="C294">
        <v>1</v>
      </c>
      <c r="D294">
        <v>28.546240000000001</v>
      </c>
      <c r="E294">
        <v>2.2414499999999999</v>
      </c>
      <c r="F294">
        <v>15</v>
      </c>
    </row>
    <row r="295" spans="1:6">
      <c r="A295" t="s">
        <v>0</v>
      </c>
      <c r="B295">
        <v>25</v>
      </c>
      <c r="C295">
        <v>1</v>
      </c>
      <c r="D295">
        <v>28.546240000000001</v>
      </c>
      <c r="E295">
        <v>2.2388400000000002</v>
      </c>
      <c r="F295">
        <v>15</v>
      </c>
    </row>
    <row r="296" spans="1:6">
      <c r="A296" t="s">
        <v>0</v>
      </c>
      <c r="B296">
        <v>25</v>
      </c>
      <c r="C296">
        <v>1</v>
      </c>
      <c r="D296">
        <v>28.546240000000001</v>
      </c>
      <c r="E296">
        <v>2.23611</v>
      </c>
      <c r="F296">
        <v>15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2.2341299999999999</v>
      </c>
      <c r="F297">
        <v>15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2.2359100000000001</v>
      </c>
      <c r="F298">
        <v>15</v>
      </c>
    </row>
    <row r="299" spans="1:6">
      <c r="A299" t="s">
        <v>0</v>
      </c>
      <c r="B299">
        <v>25</v>
      </c>
      <c r="C299">
        <v>1</v>
      </c>
      <c r="D299">
        <v>28.504100000000001</v>
      </c>
      <c r="E299">
        <v>2.21034</v>
      </c>
      <c r="F299">
        <v>15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2.2574399999999999</v>
      </c>
      <c r="F300">
        <v>15</v>
      </c>
    </row>
    <row r="301" spans="1:6">
      <c r="A301" t="s">
        <v>0</v>
      </c>
      <c r="B301">
        <v>50</v>
      </c>
      <c r="C301">
        <v>0.4</v>
      </c>
      <c r="D301">
        <v>56.741340000000001</v>
      </c>
      <c r="E301">
        <v>3.26146</v>
      </c>
      <c r="F301">
        <v>8</v>
      </c>
    </row>
    <row r="302" spans="1:6">
      <c r="A302" t="s">
        <v>0</v>
      </c>
      <c r="B302">
        <v>50</v>
      </c>
      <c r="C302">
        <v>0.4</v>
      </c>
      <c r="D302">
        <v>56.821339999999999</v>
      </c>
      <c r="E302">
        <v>3.3064</v>
      </c>
      <c r="F302">
        <v>8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3.2943699999999998</v>
      </c>
      <c r="F303">
        <v>8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3.3024100000000001</v>
      </c>
      <c r="F304">
        <v>8</v>
      </c>
    </row>
    <row r="305" spans="1:6">
      <c r="A305" t="s">
        <v>0</v>
      </c>
      <c r="B305">
        <v>50</v>
      </c>
      <c r="C305">
        <v>0.4</v>
      </c>
      <c r="D305">
        <v>56.78134</v>
      </c>
      <c r="E305">
        <v>3.3427500000000001</v>
      </c>
      <c r="F305">
        <v>8</v>
      </c>
    </row>
    <row r="306" spans="1:6">
      <c r="A306" t="s">
        <v>0</v>
      </c>
      <c r="B306">
        <v>50</v>
      </c>
      <c r="C306">
        <v>0.4</v>
      </c>
      <c r="D306">
        <v>56.791339999999998</v>
      </c>
      <c r="E306">
        <v>3.3086899999999999</v>
      </c>
      <c r="F306">
        <v>8</v>
      </c>
    </row>
    <row r="307" spans="1:6">
      <c r="A307" t="s">
        <v>0</v>
      </c>
      <c r="B307">
        <v>50</v>
      </c>
      <c r="C307">
        <v>0.4</v>
      </c>
      <c r="D307">
        <v>56.821339999999999</v>
      </c>
      <c r="E307">
        <v>3.2974000000000001</v>
      </c>
      <c r="F307">
        <v>8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3.2925800000000001</v>
      </c>
      <c r="F308">
        <v>8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3.3033600000000001</v>
      </c>
      <c r="F309">
        <v>8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3.2810999999999999</v>
      </c>
      <c r="F310">
        <v>8</v>
      </c>
    </row>
    <row r="311" spans="1:6">
      <c r="A311" t="s">
        <v>0</v>
      </c>
      <c r="B311">
        <v>50</v>
      </c>
      <c r="C311">
        <v>0.7</v>
      </c>
      <c r="D311">
        <v>53.894979999999997</v>
      </c>
      <c r="E311">
        <v>6.5231599999999998</v>
      </c>
      <c r="F311">
        <v>17</v>
      </c>
    </row>
    <row r="312" spans="1:6">
      <c r="A312" t="s">
        <v>0</v>
      </c>
      <c r="B312">
        <v>50</v>
      </c>
      <c r="C312">
        <v>0.7</v>
      </c>
      <c r="D312">
        <v>53.934980000000003</v>
      </c>
      <c r="E312">
        <v>6.5595400000000001</v>
      </c>
      <c r="F312">
        <v>17</v>
      </c>
    </row>
    <row r="313" spans="1:6">
      <c r="A313" t="s">
        <v>0</v>
      </c>
      <c r="B313">
        <v>50</v>
      </c>
      <c r="C313">
        <v>0.7</v>
      </c>
      <c r="D313">
        <v>53.395069999999997</v>
      </c>
      <c r="E313">
        <v>6.5186299999999999</v>
      </c>
      <c r="F313">
        <v>17</v>
      </c>
    </row>
    <row r="314" spans="1:6">
      <c r="A314" t="s">
        <v>0</v>
      </c>
      <c r="B314">
        <v>50</v>
      </c>
      <c r="C314">
        <v>0.7</v>
      </c>
      <c r="D314">
        <v>53.624980000000001</v>
      </c>
      <c r="E314">
        <v>6.5292000000000003</v>
      </c>
      <c r="F314">
        <v>17</v>
      </c>
    </row>
    <row r="315" spans="1:6">
      <c r="A315" t="s">
        <v>0</v>
      </c>
      <c r="B315">
        <v>50</v>
      </c>
      <c r="C315">
        <v>0.7</v>
      </c>
      <c r="D315">
        <v>53.534979999999997</v>
      </c>
      <c r="E315">
        <v>6.5064000000000002</v>
      </c>
      <c r="F315">
        <v>17</v>
      </c>
    </row>
    <row r="316" spans="1:6">
      <c r="A316" t="s">
        <v>0</v>
      </c>
      <c r="B316">
        <v>50</v>
      </c>
      <c r="C316">
        <v>0.7</v>
      </c>
      <c r="D316">
        <v>53.854979999999998</v>
      </c>
      <c r="E316">
        <v>6.6426400000000001</v>
      </c>
      <c r="F316">
        <v>17</v>
      </c>
    </row>
    <row r="317" spans="1:6">
      <c r="A317" t="s">
        <v>0</v>
      </c>
      <c r="B317">
        <v>50</v>
      </c>
      <c r="C317">
        <v>0.7</v>
      </c>
      <c r="D317">
        <v>53.444980000000001</v>
      </c>
      <c r="E317">
        <v>6.7495599999999998</v>
      </c>
      <c r="F317">
        <v>18</v>
      </c>
    </row>
    <row r="318" spans="1:6">
      <c r="A318" t="s">
        <v>0</v>
      </c>
      <c r="B318">
        <v>50</v>
      </c>
      <c r="C318">
        <v>0.7</v>
      </c>
      <c r="D318">
        <v>55.714329999999997</v>
      </c>
      <c r="E318">
        <v>6.5034700000000001</v>
      </c>
      <c r="F318">
        <v>17</v>
      </c>
    </row>
    <row r="319" spans="1:6">
      <c r="A319" t="s">
        <v>0</v>
      </c>
      <c r="B319">
        <v>50</v>
      </c>
      <c r="C319">
        <v>0.7</v>
      </c>
      <c r="D319">
        <v>53.778210000000001</v>
      </c>
      <c r="E319">
        <v>6.5909500000000003</v>
      </c>
      <c r="F319">
        <v>17</v>
      </c>
    </row>
    <row r="320" spans="1:6">
      <c r="A320" t="s">
        <v>0</v>
      </c>
      <c r="B320">
        <v>50</v>
      </c>
      <c r="C320">
        <v>0.7</v>
      </c>
      <c r="D320">
        <v>53.808210000000003</v>
      </c>
      <c r="E320">
        <v>6.5372500000000002</v>
      </c>
      <c r="F320">
        <v>17</v>
      </c>
    </row>
    <row r="321" spans="1:6">
      <c r="A321" t="s">
        <v>0</v>
      </c>
      <c r="B321">
        <v>50</v>
      </c>
      <c r="C321">
        <v>1</v>
      </c>
      <c r="D321">
        <v>53.547490000000003</v>
      </c>
      <c r="E321">
        <v>9.6222300000000001</v>
      </c>
      <c r="F321">
        <v>25</v>
      </c>
    </row>
    <row r="322" spans="1:6">
      <c r="A322" t="s">
        <v>0</v>
      </c>
      <c r="B322">
        <v>50</v>
      </c>
      <c r="C322">
        <v>1</v>
      </c>
      <c r="D322">
        <v>53.437489999999997</v>
      </c>
      <c r="E322">
        <v>9.5281800000000008</v>
      </c>
      <c r="F322">
        <v>25</v>
      </c>
    </row>
    <row r="323" spans="1:6">
      <c r="A323" t="s">
        <v>0</v>
      </c>
      <c r="B323">
        <v>50</v>
      </c>
      <c r="C323">
        <v>1</v>
      </c>
      <c r="D323">
        <v>53.547490000000003</v>
      </c>
      <c r="E323">
        <v>9.7039000000000009</v>
      </c>
      <c r="F323">
        <v>25</v>
      </c>
    </row>
    <row r="324" spans="1:6">
      <c r="A324" t="s">
        <v>0</v>
      </c>
      <c r="B324">
        <v>50</v>
      </c>
      <c r="C324">
        <v>1</v>
      </c>
      <c r="D324">
        <v>53.947490000000002</v>
      </c>
      <c r="E324">
        <v>9.4987700000000004</v>
      </c>
      <c r="F324">
        <v>25</v>
      </c>
    </row>
    <row r="325" spans="1:6">
      <c r="A325" t="s">
        <v>0</v>
      </c>
      <c r="B325">
        <v>50</v>
      </c>
      <c r="C325">
        <v>1</v>
      </c>
      <c r="D325">
        <v>53.417490000000001</v>
      </c>
      <c r="E325">
        <v>9.4817</v>
      </c>
      <c r="F325">
        <v>25</v>
      </c>
    </row>
    <row r="326" spans="1:6">
      <c r="A326" t="s">
        <v>0</v>
      </c>
      <c r="B326">
        <v>50</v>
      </c>
      <c r="C326">
        <v>1</v>
      </c>
      <c r="D326">
        <v>53.547490000000003</v>
      </c>
      <c r="E326">
        <v>9.7362699999999993</v>
      </c>
      <c r="F326">
        <v>25</v>
      </c>
    </row>
    <row r="327" spans="1:6">
      <c r="A327" t="s">
        <v>0</v>
      </c>
      <c r="B327">
        <v>50</v>
      </c>
      <c r="C327">
        <v>1</v>
      </c>
      <c r="D327">
        <v>53.497489999999999</v>
      </c>
      <c r="E327">
        <v>9.7816500000000008</v>
      </c>
      <c r="F327">
        <v>25</v>
      </c>
    </row>
    <row r="328" spans="1:6">
      <c r="A328" t="s">
        <v>0</v>
      </c>
      <c r="B328">
        <v>50</v>
      </c>
      <c r="C328">
        <v>1</v>
      </c>
      <c r="D328">
        <v>53.257489999999997</v>
      </c>
      <c r="E328">
        <v>9.5404900000000001</v>
      </c>
      <c r="F328">
        <v>25</v>
      </c>
    </row>
    <row r="329" spans="1:6">
      <c r="A329" t="s">
        <v>0</v>
      </c>
      <c r="B329">
        <v>50</v>
      </c>
      <c r="C329">
        <v>1</v>
      </c>
      <c r="D329">
        <v>53.507489999999997</v>
      </c>
      <c r="E329">
        <v>9.4778000000000002</v>
      </c>
      <c r="F329">
        <v>25</v>
      </c>
    </row>
    <row r="330" spans="1:6">
      <c r="A330" t="s">
        <v>0</v>
      </c>
      <c r="B330">
        <v>50</v>
      </c>
      <c r="C330">
        <v>1</v>
      </c>
      <c r="D330">
        <v>53.557490000000001</v>
      </c>
      <c r="E330">
        <v>9.5018999999999991</v>
      </c>
      <c r="F330">
        <v>25</v>
      </c>
    </row>
    <row r="331" spans="1:6">
      <c r="A331" t="s">
        <v>0</v>
      </c>
      <c r="B331">
        <v>100</v>
      </c>
      <c r="C331">
        <v>0.4</v>
      </c>
      <c r="D331">
        <v>148.17162999999999</v>
      </c>
      <c r="E331">
        <v>10.88621</v>
      </c>
      <c r="F331">
        <v>8</v>
      </c>
    </row>
    <row r="332" spans="1:6">
      <c r="A332" t="s">
        <v>0</v>
      </c>
      <c r="B332">
        <v>100</v>
      </c>
      <c r="C332">
        <v>0.4</v>
      </c>
      <c r="D332">
        <v>148.24617000000001</v>
      </c>
      <c r="E332">
        <v>10.827209999999999</v>
      </c>
      <c r="F332">
        <v>8</v>
      </c>
    </row>
    <row r="333" spans="1:6">
      <c r="A333" t="s">
        <v>0</v>
      </c>
      <c r="B333">
        <v>100</v>
      </c>
      <c r="C333">
        <v>0.4</v>
      </c>
      <c r="D333">
        <v>148.26079999999999</v>
      </c>
      <c r="E333">
        <v>10.888389999999999</v>
      </c>
      <c r="F333">
        <v>8</v>
      </c>
    </row>
    <row r="334" spans="1:6">
      <c r="A334" t="s">
        <v>0</v>
      </c>
      <c r="B334">
        <v>100</v>
      </c>
      <c r="C334">
        <v>0.4</v>
      </c>
      <c r="D334">
        <v>148.29747</v>
      </c>
      <c r="E334">
        <v>10.918530000000001</v>
      </c>
      <c r="F334">
        <v>8</v>
      </c>
    </row>
    <row r="335" spans="1:6">
      <c r="A335" t="s">
        <v>0</v>
      </c>
      <c r="B335">
        <v>100</v>
      </c>
      <c r="C335">
        <v>0.4</v>
      </c>
      <c r="D335">
        <v>148.32283000000001</v>
      </c>
      <c r="E335">
        <v>11.003209999999999</v>
      </c>
      <c r="F335">
        <v>8</v>
      </c>
    </row>
    <row r="336" spans="1:6">
      <c r="A336" t="s">
        <v>0</v>
      </c>
      <c r="B336">
        <v>100</v>
      </c>
      <c r="C336">
        <v>0.4</v>
      </c>
      <c r="D336">
        <v>148.31996000000001</v>
      </c>
      <c r="E336">
        <v>10.92971</v>
      </c>
      <c r="F336">
        <v>8</v>
      </c>
    </row>
    <row r="337" spans="1:6">
      <c r="A337" t="s">
        <v>0</v>
      </c>
      <c r="B337">
        <v>100</v>
      </c>
      <c r="C337">
        <v>0.4</v>
      </c>
      <c r="D337">
        <v>148.27746999999999</v>
      </c>
      <c r="E337">
        <v>11.01717</v>
      </c>
      <c r="F337">
        <v>8</v>
      </c>
    </row>
    <row r="338" spans="1:6">
      <c r="A338" t="s">
        <v>0</v>
      </c>
      <c r="B338">
        <v>100</v>
      </c>
      <c r="C338">
        <v>0.4</v>
      </c>
      <c r="D338">
        <v>148.19496000000001</v>
      </c>
      <c r="E338">
        <v>10.86069</v>
      </c>
      <c r="F338">
        <v>8</v>
      </c>
    </row>
    <row r="339" spans="1:6">
      <c r="A339" t="s">
        <v>0</v>
      </c>
      <c r="B339">
        <v>100</v>
      </c>
      <c r="C339">
        <v>0.4</v>
      </c>
      <c r="D339">
        <v>148.30162999999999</v>
      </c>
      <c r="E339">
        <v>10.99912</v>
      </c>
      <c r="F339">
        <v>8</v>
      </c>
    </row>
    <row r="340" spans="1:6">
      <c r="A340" t="s">
        <v>0</v>
      </c>
      <c r="B340">
        <v>100</v>
      </c>
      <c r="C340">
        <v>0.4</v>
      </c>
      <c r="D340">
        <v>148.21163000000001</v>
      </c>
      <c r="E340">
        <v>10.84713</v>
      </c>
      <c r="F340">
        <v>8</v>
      </c>
    </row>
    <row r="341" spans="1:6">
      <c r="A341" t="s">
        <v>0</v>
      </c>
      <c r="B341">
        <v>100</v>
      </c>
      <c r="C341">
        <v>0.7</v>
      </c>
      <c r="D341">
        <v>107.73586</v>
      </c>
      <c r="E341">
        <v>18.22259</v>
      </c>
      <c r="F341">
        <v>14</v>
      </c>
    </row>
    <row r="342" spans="1:6">
      <c r="A342" t="s">
        <v>0</v>
      </c>
      <c r="B342">
        <v>100</v>
      </c>
      <c r="C342">
        <v>0.7</v>
      </c>
      <c r="D342">
        <v>107.79419</v>
      </c>
      <c r="E342">
        <v>18.323129999999999</v>
      </c>
      <c r="F342">
        <v>14</v>
      </c>
    </row>
    <row r="343" spans="1:6">
      <c r="A343" t="s">
        <v>0</v>
      </c>
      <c r="B343">
        <v>100</v>
      </c>
      <c r="C343">
        <v>0.7</v>
      </c>
      <c r="D343">
        <v>107.84336999999999</v>
      </c>
      <c r="E343">
        <v>18.228590000000001</v>
      </c>
      <c r="F343">
        <v>14</v>
      </c>
    </row>
    <row r="344" spans="1:6">
      <c r="A344" t="s">
        <v>0</v>
      </c>
      <c r="B344">
        <v>100</v>
      </c>
      <c r="C344">
        <v>0.7</v>
      </c>
      <c r="D344">
        <v>107.80663</v>
      </c>
      <c r="E344">
        <v>18.190300000000001</v>
      </c>
      <c r="F344">
        <v>14</v>
      </c>
    </row>
    <row r="345" spans="1:6">
      <c r="A345" t="s">
        <v>0</v>
      </c>
      <c r="B345">
        <v>100</v>
      </c>
      <c r="C345">
        <v>0.7</v>
      </c>
      <c r="D345">
        <v>107.82337</v>
      </c>
      <c r="E345">
        <v>18.22728</v>
      </c>
      <c r="F345">
        <v>14</v>
      </c>
    </row>
    <row r="346" spans="1:6">
      <c r="A346" t="s">
        <v>0</v>
      </c>
      <c r="B346">
        <v>100</v>
      </c>
      <c r="C346">
        <v>0.7</v>
      </c>
      <c r="D346">
        <v>107.78252999999999</v>
      </c>
      <c r="E346">
        <v>18.14472</v>
      </c>
      <c r="F346">
        <v>14</v>
      </c>
    </row>
    <row r="347" spans="1:6">
      <c r="A347" t="s">
        <v>0</v>
      </c>
      <c r="B347">
        <v>100</v>
      </c>
      <c r="C347">
        <v>0.7</v>
      </c>
      <c r="D347">
        <v>107.80525</v>
      </c>
      <c r="E347">
        <v>18.28342</v>
      </c>
      <c r="F347">
        <v>14</v>
      </c>
    </row>
    <row r="348" spans="1:6">
      <c r="A348" t="s">
        <v>0</v>
      </c>
      <c r="B348">
        <v>100</v>
      </c>
      <c r="C348">
        <v>0.7</v>
      </c>
      <c r="D348">
        <v>107.79837000000001</v>
      </c>
      <c r="E348">
        <v>18.193739999999998</v>
      </c>
      <c r="F348">
        <v>14</v>
      </c>
    </row>
    <row r="349" spans="1:6">
      <c r="A349" t="s">
        <v>0</v>
      </c>
      <c r="B349">
        <v>100</v>
      </c>
      <c r="C349">
        <v>0.7</v>
      </c>
      <c r="D349">
        <v>107.83002999999999</v>
      </c>
      <c r="E349">
        <v>18.304069999999999</v>
      </c>
      <c r="F349">
        <v>14</v>
      </c>
    </row>
    <row r="350" spans="1:6">
      <c r="A350" t="s">
        <v>0</v>
      </c>
      <c r="B350">
        <v>100</v>
      </c>
      <c r="C350">
        <v>0.7</v>
      </c>
      <c r="D350">
        <v>107.8267</v>
      </c>
      <c r="E350">
        <v>18.222580000000001</v>
      </c>
      <c r="F350">
        <v>14</v>
      </c>
    </row>
    <row r="351" spans="1:6">
      <c r="A351" t="s">
        <v>0</v>
      </c>
      <c r="B351">
        <v>100</v>
      </c>
      <c r="C351">
        <v>1</v>
      </c>
      <c r="D351">
        <v>103.98586</v>
      </c>
      <c r="E351">
        <v>25.398350000000001</v>
      </c>
      <c r="F351">
        <v>20</v>
      </c>
    </row>
    <row r="352" spans="1:6">
      <c r="A352" t="s">
        <v>0</v>
      </c>
      <c r="B352">
        <v>100</v>
      </c>
      <c r="C352">
        <v>1</v>
      </c>
      <c r="D352">
        <v>103.94753</v>
      </c>
      <c r="E352">
        <v>25.429020000000001</v>
      </c>
      <c r="F352">
        <v>20</v>
      </c>
    </row>
    <row r="353" spans="1:6">
      <c r="A353" t="s">
        <v>0</v>
      </c>
      <c r="B353">
        <v>100</v>
      </c>
      <c r="C353">
        <v>1</v>
      </c>
      <c r="D353">
        <v>104.03252999999999</v>
      </c>
      <c r="E353">
        <v>24.53126</v>
      </c>
      <c r="F353">
        <v>19</v>
      </c>
    </row>
    <row r="354" spans="1:6">
      <c r="A354" t="s">
        <v>0</v>
      </c>
      <c r="B354">
        <v>100</v>
      </c>
      <c r="C354">
        <v>1</v>
      </c>
      <c r="D354">
        <v>103.9967</v>
      </c>
      <c r="E354">
        <v>25.57525</v>
      </c>
      <c r="F354">
        <v>20</v>
      </c>
    </row>
    <row r="355" spans="1:6">
      <c r="A355" t="s">
        <v>0</v>
      </c>
      <c r="B355">
        <v>100</v>
      </c>
      <c r="C355">
        <v>1</v>
      </c>
      <c r="D355">
        <v>103.95003</v>
      </c>
      <c r="E355">
        <v>25.82077</v>
      </c>
      <c r="F355">
        <v>20</v>
      </c>
    </row>
    <row r="356" spans="1:6">
      <c r="A356" t="s">
        <v>0</v>
      </c>
      <c r="B356">
        <v>100</v>
      </c>
      <c r="C356">
        <v>1</v>
      </c>
      <c r="D356">
        <v>104.02753</v>
      </c>
      <c r="E356">
        <v>24.660799999999998</v>
      </c>
      <c r="F356">
        <v>19</v>
      </c>
    </row>
    <row r="357" spans="1:6">
      <c r="A357" t="s">
        <v>0</v>
      </c>
      <c r="B357">
        <v>100</v>
      </c>
      <c r="C357">
        <v>1</v>
      </c>
      <c r="D357">
        <v>103.98663000000001</v>
      </c>
      <c r="E357">
        <v>25.818339999999999</v>
      </c>
      <c r="F357">
        <v>20</v>
      </c>
    </row>
    <row r="358" spans="1:6">
      <c r="A358" t="s">
        <v>0</v>
      </c>
      <c r="B358">
        <v>100</v>
      </c>
      <c r="C358">
        <v>1</v>
      </c>
      <c r="D358">
        <v>103.96025</v>
      </c>
      <c r="E358">
        <v>25.432670000000002</v>
      </c>
      <c r="F358">
        <v>20</v>
      </c>
    </row>
    <row r="359" spans="1:6">
      <c r="A359" t="s">
        <v>0</v>
      </c>
      <c r="B359">
        <v>100</v>
      </c>
      <c r="C359">
        <v>1</v>
      </c>
      <c r="D359">
        <v>103.96339999999999</v>
      </c>
      <c r="E359">
        <v>25.771419999999999</v>
      </c>
      <c r="F359">
        <v>20</v>
      </c>
    </row>
    <row r="360" spans="1:6">
      <c r="A360" t="s">
        <v>0</v>
      </c>
      <c r="B360">
        <v>100</v>
      </c>
      <c r="C360">
        <v>1</v>
      </c>
      <c r="D360">
        <v>103.92252999999999</v>
      </c>
      <c r="E360">
        <v>25.38757</v>
      </c>
      <c r="F360">
        <v>20</v>
      </c>
    </row>
    <row r="361" spans="1:6">
      <c r="A361" t="s">
        <v>0</v>
      </c>
      <c r="B361">
        <v>100</v>
      </c>
      <c r="C361">
        <v>1</v>
      </c>
      <c r="D361">
        <v>103.97163</v>
      </c>
      <c r="E361">
        <v>25.472570000000001</v>
      </c>
      <c r="F361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1.18472</v>
      </c>
      <c r="F1">
        <v>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1.23403</v>
      </c>
      <c r="F2">
        <v>1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1.3442700000000001</v>
      </c>
      <c r="F3">
        <v>2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1.20194</v>
      </c>
      <c r="F4">
        <v>1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1.2615400000000001</v>
      </c>
      <c r="F5">
        <v>1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1.2198199999999999</v>
      </c>
      <c r="F6">
        <v>1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1.18076</v>
      </c>
      <c r="F7">
        <v>1</v>
      </c>
      <c r="H7" t="s">
        <v>80</v>
      </c>
      <c r="I7">
        <v>50</v>
      </c>
      <c r="J7">
        <v>1</v>
      </c>
      <c r="L7">
        <f t="shared" ca="1" si="2"/>
        <v>182.51284999999999</v>
      </c>
      <c r="M7">
        <f t="shared" ca="1" si="0"/>
        <v>183.67332999999999</v>
      </c>
      <c r="N7">
        <f t="shared" ca="1" si="0"/>
        <v>182.65666999999999</v>
      </c>
      <c r="O7">
        <f t="shared" ca="1" si="0"/>
        <v>183.44103999999999</v>
      </c>
      <c r="P7">
        <f t="shared" ca="1" si="0"/>
        <v>183.39332999999999</v>
      </c>
      <c r="Q7">
        <f t="shared" ca="1" si="0"/>
        <v>183.63337999999999</v>
      </c>
      <c r="R7">
        <f t="shared" ca="1" si="0"/>
        <v>182.34583000000001</v>
      </c>
      <c r="S7">
        <f t="shared" ca="1" si="0"/>
        <v>182.51284999999999</v>
      </c>
      <c r="T7">
        <f t="shared" ca="1" si="0"/>
        <v>182.34583000000001</v>
      </c>
      <c r="U7">
        <f t="shared" ca="1" si="0"/>
        <v>182.34583000000001</v>
      </c>
      <c r="W7">
        <f ca="1">总!E7</f>
        <v>180.05338</v>
      </c>
      <c r="Y7">
        <f t="shared" ca="1" si="3"/>
        <v>1.365967137079005E-2</v>
      </c>
      <c r="Z7">
        <f t="shared" ca="1" si="1"/>
        <v>2.0104871122108282E-2</v>
      </c>
      <c r="AA7">
        <f t="shared" ca="1" si="1"/>
        <v>1.445843449314857E-2</v>
      </c>
      <c r="AB7">
        <f t="shared" ca="1" si="1"/>
        <v>1.881475371359306E-2</v>
      </c>
      <c r="AC7">
        <f t="shared" ca="1" si="1"/>
        <v>1.8549776738431611E-2</v>
      </c>
      <c r="AD7">
        <f t="shared" ca="1" si="1"/>
        <v>1.9882992477008674E-2</v>
      </c>
      <c r="AE7">
        <f t="shared" ca="1" si="1"/>
        <v>1.2732057570927035E-2</v>
      </c>
      <c r="AF7">
        <f t="shared" ca="1" si="1"/>
        <v>1.365967137079005E-2</v>
      </c>
      <c r="AG7">
        <f t="shared" ca="1" si="1"/>
        <v>1.2732057570927035E-2</v>
      </c>
      <c r="AH7">
        <f t="shared" ca="1" si="1"/>
        <v>1.2732057570927035E-2</v>
      </c>
      <c r="AJ7">
        <f t="shared" ca="1" si="4"/>
        <v>0.15732634399865142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1.32985</v>
      </c>
      <c r="F8">
        <v>2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282.83314999999999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283.99318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2.7564478829589857E-4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4.3782393965438107E-3</v>
      </c>
      <c r="AJ8">
        <f t="shared" ca="1" si="4"/>
        <v>4.6538841848397091E-3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1.31202</v>
      </c>
      <c r="F9">
        <v>2</v>
      </c>
      <c r="H9" t="s">
        <v>80</v>
      </c>
      <c r="I9">
        <v>100</v>
      </c>
      <c r="J9">
        <v>0.7</v>
      </c>
      <c r="L9">
        <f t="shared" ca="1" si="2"/>
        <v>260.07519000000002</v>
      </c>
      <c r="M9">
        <f t="shared" ca="1" si="0"/>
        <v>261.45314999999999</v>
      </c>
      <c r="N9">
        <f t="shared" ca="1" si="0"/>
        <v>259.92185000000001</v>
      </c>
      <c r="O9">
        <f t="shared" ca="1" si="0"/>
        <v>260.93839000000003</v>
      </c>
      <c r="P9">
        <f t="shared" ca="1" si="0"/>
        <v>260.00605999999999</v>
      </c>
      <c r="Q9">
        <f t="shared" ca="1" si="0"/>
        <v>260.77994000000001</v>
      </c>
      <c r="R9">
        <f t="shared" ca="1" si="0"/>
        <v>260.21292999999997</v>
      </c>
      <c r="S9">
        <f t="shared" ca="1" si="0"/>
        <v>262.51839000000001</v>
      </c>
      <c r="T9">
        <f t="shared" ca="1" si="0"/>
        <v>262.45287000000002</v>
      </c>
      <c r="U9">
        <f t="shared" ca="1" si="0"/>
        <v>264.10642999999999</v>
      </c>
      <c r="W9">
        <f ca="1">总!E9</f>
        <v>255.98328000000001</v>
      </c>
      <c r="Y9">
        <f t="shared" ca="1" si="3"/>
        <v>1.5985067462218675E-2</v>
      </c>
      <c r="Z9">
        <f t="shared" ca="1" si="1"/>
        <v>2.1368075289917316E-2</v>
      </c>
      <c r="AA9">
        <f t="shared" ca="1" si="1"/>
        <v>1.5386043963496359E-2</v>
      </c>
      <c r="AB9">
        <f t="shared" ca="1" si="1"/>
        <v>1.9357162702189061E-2</v>
      </c>
      <c r="AC9">
        <f t="shared" ca="1" si="1"/>
        <v>1.5715010761640304E-2</v>
      </c>
      <c r="AD9">
        <f t="shared" ca="1" si="1"/>
        <v>1.8738176962182853E-2</v>
      </c>
      <c r="AE9">
        <f t="shared" ca="1" si="1"/>
        <v>1.6523149480700317E-2</v>
      </c>
      <c r="AF9">
        <f t="shared" ca="1" si="1"/>
        <v>2.5529440829104161E-2</v>
      </c>
      <c r="AG9">
        <f t="shared" ca="1" si="1"/>
        <v>2.5273486612094394E-2</v>
      </c>
      <c r="AH9">
        <f t="shared" ca="1" si="1"/>
        <v>3.1733127257373921E-2</v>
      </c>
      <c r="AJ9">
        <f t="shared" ca="1" si="4"/>
        <v>0.20560874132091739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1.28576</v>
      </c>
      <c r="F10">
        <v>2</v>
      </c>
      <c r="H10" t="s">
        <v>80</v>
      </c>
      <c r="I10">
        <v>100</v>
      </c>
      <c r="J10">
        <v>1</v>
      </c>
      <c r="L10">
        <f t="shared" ca="1" si="2"/>
        <v>243.91004000000001</v>
      </c>
      <c r="M10">
        <f t="shared" ca="1" si="0"/>
        <v>243.12</v>
      </c>
      <c r="N10">
        <f t="shared" ca="1" si="0"/>
        <v>240.77667</v>
      </c>
      <c r="O10">
        <f t="shared" ca="1" si="0"/>
        <v>243.49466000000001</v>
      </c>
      <c r="P10">
        <f t="shared" ca="1" si="0"/>
        <v>240.98373000000001</v>
      </c>
      <c r="Q10">
        <f t="shared" ca="1" si="0"/>
        <v>243.48146</v>
      </c>
      <c r="R10">
        <f t="shared" ca="1" si="0"/>
        <v>240.88634999999999</v>
      </c>
      <c r="S10">
        <f t="shared" ca="1" si="0"/>
        <v>243.39009999999999</v>
      </c>
      <c r="T10">
        <f t="shared" ca="1" si="0"/>
        <v>244.53380000000001</v>
      </c>
      <c r="U10">
        <f t="shared" ca="1" si="0"/>
        <v>243.81754000000001</v>
      </c>
      <c r="W10">
        <f ca="1">总!E10</f>
        <v>240.5599</v>
      </c>
      <c r="Y10">
        <f t="shared" ca="1" si="3"/>
        <v>1.3926427471910365E-2</v>
      </c>
      <c r="Z10">
        <f t="shared" ca="1" si="1"/>
        <v>1.0642255837319543E-2</v>
      </c>
      <c r="AA10">
        <f t="shared" ca="1" si="1"/>
        <v>9.0110612782927162E-4</v>
      </c>
      <c r="AB10">
        <f t="shared" ca="1" si="1"/>
        <v>1.219970576974804E-2</v>
      </c>
      <c r="AC10">
        <f t="shared" ca="1" si="1"/>
        <v>1.7618480885634284E-3</v>
      </c>
      <c r="AD10">
        <f t="shared" ca="1" si="1"/>
        <v>1.2144833781523852E-2</v>
      </c>
      <c r="AE10">
        <f t="shared" ca="1" si="1"/>
        <v>1.3570424663461953E-3</v>
      </c>
      <c r="AF10">
        <f t="shared" ca="1" si="1"/>
        <v>1.1765053111511896E-2</v>
      </c>
      <c r="AG10">
        <f t="shared" ca="1" si="1"/>
        <v>1.6519378333629233E-2</v>
      </c>
      <c r="AH10">
        <f t="shared" ca="1" si="1"/>
        <v>1.3541907857460903E-2</v>
      </c>
      <c r="AJ10">
        <f t="shared" ca="1" si="4"/>
        <v>9.4759558845842723E-2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2.39438</v>
      </c>
      <c r="F11">
        <v>12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3177.6379999999999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0</v>
      </c>
      <c r="AH11">
        <f t="shared" ca="1" si="1"/>
        <v>7.3534493230504488E-4</v>
      </c>
      <c r="AJ11">
        <f t="shared" ca="1" si="4"/>
        <v>6.6181043907454027E-3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2.4021300000000001</v>
      </c>
      <c r="F12">
        <v>12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2.3730500000000001</v>
      </c>
      <c r="F13">
        <v>12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2.3485900000000002</v>
      </c>
      <c r="F14">
        <v>12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4348.0289499999999</v>
      </c>
      <c r="O14">
        <f t="shared" ca="1" si="0"/>
        <v>4348.0289499999999</v>
      </c>
      <c r="P14">
        <f t="shared" ca="1" si="0"/>
        <v>4349.4356200000002</v>
      </c>
      <c r="Q14">
        <f t="shared" ca="1" si="0"/>
        <v>4348.0289499999999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4348.0289499999999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0</v>
      </c>
      <c r="AB14">
        <f t="shared" ca="1" si="1"/>
        <v>0</v>
      </c>
      <c r="AC14">
        <f t="shared" ca="1" si="1"/>
        <v>3.2351900508857098E-4</v>
      </c>
      <c r="AD14">
        <f t="shared" ca="1" si="1"/>
        <v>0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0</v>
      </c>
      <c r="AJ14">
        <f t="shared" ca="1" si="4"/>
        <v>1.941114030531426E-3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2.4113799999999999</v>
      </c>
      <c r="F15">
        <v>12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2.3925399999999999</v>
      </c>
      <c r="F16">
        <v>12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2.3635999999999999</v>
      </c>
      <c r="F17">
        <v>12</v>
      </c>
      <c r="H17" t="s">
        <v>27</v>
      </c>
      <c r="I17">
        <v>100</v>
      </c>
      <c r="J17">
        <v>0.4</v>
      </c>
      <c r="L17">
        <f t="shared" ca="1" si="2"/>
        <v>42986.836920000002</v>
      </c>
      <c r="M17">
        <f t="shared" ca="1" si="0"/>
        <v>42986.765299999999</v>
      </c>
      <c r="N17">
        <f t="shared" ca="1" si="0"/>
        <v>42986.673049999998</v>
      </c>
      <c r="O17">
        <f t="shared" ca="1" si="0"/>
        <v>42986.713589999999</v>
      </c>
      <c r="P17">
        <f t="shared" ca="1" si="0"/>
        <v>42986.403050000001</v>
      </c>
      <c r="Q17">
        <f t="shared" ca="1" si="0"/>
        <v>42986.942150000003</v>
      </c>
      <c r="R17">
        <f t="shared" ca="1" si="0"/>
        <v>42986.749150000003</v>
      </c>
      <c r="S17">
        <f t="shared" ca="1" si="0"/>
        <v>42986.762479999998</v>
      </c>
      <c r="T17">
        <f t="shared" ca="1" si="0"/>
        <v>42986.743049999997</v>
      </c>
      <c r="U17">
        <f t="shared" ca="1" si="0"/>
        <v>42986.482479999999</v>
      </c>
      <c r="W17">
        <f ca="1">总!E17</f>
        <v>42986.403050000001</v>
      </c>
      <c r="Y17">
        <f t="shared" ca="1" si="3"/>
        <v>1.0093191549339275E-5</v>
      </c>
      <c r="Z17">
        <f t="shared" ca="1" si="1"/>
        <v>8.4270833169492641E-6</v>
      </c>
      <c r="AA17">
        <f t="shared" ca="1" si="1"/>
        <v>6.2810558883641826E-6</v>
      </c>
      <c r="AB17">
        <f t="shared" ca="1" si="1"/>
        <v>7.2241447984697586E-6</v>
      </c>
      <c r="AC17">
        <f t="shared" ca="1" si="1"/>
        <v>0</v>
      </c>
      <c r="AD17">
        <f t="shared" ca="1" si="1"/>
        <v>1.254117492395729E-5</v>
      </c>
      <c r="AE17">
        <f t="shared" ca="1" si="1"/>
        <v>8.0513831222377563E-6</v>
      </c>
      <c r="AF17">
        <f t="shared" ca="1" si="1"/>
        <v>8.3614811776346463E-6</v>
      </c>
      <c r="AG17">
        <f t="shared" ca="1" si="1"/>
        <v>7.9094777853600276E-6</v>
      </c>
      <c r="AH17">
        <f t="shared" ca="1" si="1"/>
        <v>1.8477935896512687E-6</v>
      </c>
      <c r="AJ17">
        <f t="shared" ca="1" si="4"/>
        <v>7.0736786151963469E-5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2.3782199999999998</v>
      </c>
      <c r="F18">
        <v>12</v>
      </c>
      <c r="H18" t="s">
        <v>27</v>
      </c>
      <c r="I18">
        <v>100</v>
      </c>
      <c r="J18">
        <v>0.7</v>
      </c>
      <c r="L18">
        <f t="shared" ca="1" si="2"/>
        <v>35968.239220000003</v>
      </c>
      <c r="M18">
        <f t="shared" ca="1" si="2"/>
        <v>36010.222150000001</v>
      </c>
      <c r="N18">
        <f t="shared" ca="1" si="2"/>
        <v>35739.54866</v>
      </c>
      <c r="O18">
        <f t="shared" ca="1" si="2"/>
        <v>36102.597199999997</v>
      </c>
      <c r="P18">
        <f t="shared" ca="1" si="2"/>
        <v>35970.265930000001</v>
      </c>
      <c r="Q18">
        <f t="shared" ca="1" si="2"/>
        <v>35950.262029999998</v>
      </c>
      <c r="R18">
        <f t="shared" ca="1" si="2"/>
        <v>35914.071880000003</v>
      </c>
      <c r="S18">
        <f t="shared" ca="1" si="2"/>
        <v>35866.640950000001</v>
      </c>
      <c r="T18">
        <f t="shared" ca="1" si="2"/>
        <v>36146.393960000001</v>
      </c>
      <c r="U18">
        <f t="shared" ca="1" si="2"/>
        <v>35970.834849999999</v>
      </c>
      <c r="W18">
        <f ca="1">总!E18</f>
        <v>35527.867389999999</v>
      </c>
      <c r="Y18">
        <f t="shared" ca="1" si="3"/>
        <v>1.2395110158623109E-2</v>
      </c>
      <c r="Z18">
        <f t="shared" ca="1" si="3"/>
        <v>1.3576800282016646E-2</v>
      </c>
      <c r="AA18">
        <f t="shared" ca="1" si="3"/>
        <v>5.9581755267298347E-3</v>
      </c>
      <c r="AB18">
        <f t="shared" ca="1" si="3"/>
        <v>1.6176873317247459E-2</v>
      </c>
      <c r="AC18">
        <f t="shared" ca="1" si="3"/>
        <v>1.2452155800506156E-2</v>
      </c>
      <c r="AD18">
        <f t="shared" ca="1" si="3"/>
        <v>1.1889107650713921E-2</v>
      </c>
      <c r="AE18">
        <f t="shared" ca="1" si="3"/>
        <v>1.0870466435840965E-2</v>
      </c>
      <c r="AF18">
        <f t="shared" ca="1" si="3"/>
        <v>9.5354318986046373E-3</v>
      </c>
      <c r="AG18">
        <f t="shared" ca="1" si="3"/>
        <v>1.7409617166441519E-2</v>
      </c>
      <c r="AH18">
        <f t="shared" ca="1" si="3"/>
        <v>1.2468169145572795E-2</v>
      </c>
      <c r="AJ18">
        <f t="shared" ca="1" si="4"/>
        <v>0.12273190738229703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2.3943099999999999</v>
      </c>
      <c r="F19">
        <v>12</v>
      </c>
      <c r="H19" t="s">
        <v>27</v>
      </c>
      <c r="I19">
        <v>100</v>
      </c>
      <c r="J19">
        <v>1</v>
      </c>
      <c r="L19">
        <f t="shared" ca="1" si="2"/>
        <v>35668.108869999996</v>
      </c>
      <c r="M19">
        <f t="shared" ca="1" si="2"/>
        <v>35668.042500000003</v>
      </c>
      <c r="N19">
        <f t="shared" ca="1" si="2"/>
        <v>35668.351430000002</v>
      </c>
      <c r="O19">
        <f t="shared" ca="1" si="2"/>
        <v>35668.491049999997</v>
      </c>
      <c r="P19">
        <f t="shared" ca="1" si="2"/>
        <v>35667.936390000003</v>
      </c>
      <c r="Q19">
        <f t="shared" ca="1" si="2"/>
        <v>35668.534769999998</v>
      </c>
      <c r="R19">
        <f t="shared" ca="1" si="2"/>
        <v>35668.484770000003</v>
      </c>
      <c r="S19">
        <f t="shared" ca="1" si="2"/>
        <v>35668.977709999999</v>
      </c>
      <c r="T19">
        <f t="shared" ca="1" si="2"/>
        <v>35668.551270000004</v>
      </c>
      <c r="U19">
        <f t="shared" ca="1" si="2"/>
        <v>35667.851799999997</v>
      </c>
      <c r="W19">
        <f ca="1">总!E19</f>
        <v>35450.177089999997</v>
      </c>
      <c r="Y19">
        <f t="shared" ca="1" si="3"/>
        <v>6.1475512363935274E-3</v>
      </c>
      <c r="Z19">
        <f t="shared" ca="1" si="3"/>
        <v>6.1456790313598351E-3</v>
      </c>
      <c r="AA19">
        <f t="shared" ca="1" si="3"/>
        <v>6.1543935153302518E-3</v>
      </c>
      <c r="AB19">
        <f t="shared" ca="1" si="3"/>
        <v>6.1583320005919751E-3</v>
      </c>
      <c r="AC19">
        <f t="shared" ca="1" si="3"/>
        <v>6.1426858164111134E-3</v>
      </c>
      <c r="AD19">
        <f t="shared" ca="1" si="3"/>
        <v>6.159565280749942E-3</v>
      </c>
      <c r="AE19">
        <f t="shared" ca="1" si="3"/>
        <v>6.158154850560307E-3</v>
      </c>
      <c r="AF19">
        <f t="shared" ca="1" si="3"/>
        <v>6.1720599997149919E-3</v>
      </c>
      <c r="AG19">
        <f t="shared" ca="1" si="3"/>
        <v>6.1600307227127078E-3</v>
      </c>
      <c r="AH19">
        <f t="shared" ca="1" si="3"/>
        <v>6.1402996506159154E-3</v>
      </c>
      <c r="AJ19">
        <f t="shared" ca="1" si="4"/>
        <v>6.1538752104440569E-2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2.4009900000000002</v>
      </c>
      <c r="F20">
        <v>12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2.8021400000000001</v>
      </c>
      <c r="F21">
        <v>14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675.38247999999999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2.468291961652075E-5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2.468291961652075E-5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2.83636</v>
      </c>
      <c r="F22">
        <v>14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2.7810000000000001</v>
      </c>
      <c r="F23">
        <v>14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2.7878400000000001</v>
      </c>
      <c r="F24">
        <v>14</v>
      </c>
      <c r="H24" t="s">
        <v>1</v>
      </c>
      <c r="I24">
        <v>50</v>
      </c>
      <c r="J24">
        <v>0.7</v>
      </c>
      <c r="L24">
        <f t="shared" ca="1" si="2"/>
        <v>1005.85171</v>
      </c>
      <c r="M24">
        <f t="shared" ca="1" si="2"/>
        <v>1016.00348</v>
      </c>
      <c r="N24">
        <f t="shared" ca="1" si="2"/>
        <v>1006.87775</v>
      </c>
      <c r="O24">
        <f t="shared" ca="1" si="2"/>
        <v>1005.84001</v>
      </c>
      <c r="P24">
        <f t="shared" ca="1" si="2"/>
        <v>1014.58637</v>
      </c>
      <c r="Q24">
        <f t="shared" ca="1" si="2"/>
        <v>1010.15381</v>
      </c>
      <c r="R24">
        <f t="shared" ca="1" si="2"/>
        <v>1007.17315</v>
      </c>
      <c r="S24">
        <f t="shared" ca="1" si="2"/>
        <v>1021.515</v>
      </c>
      <c r="T24">
        <f t="shared" ca="1" si="2"/>
        <v>1003.62673</v>
      </c>
      <c r="U24">
        <f t="shared" ca="1" si="2"/>
        <v>1010.21881</v>
      </c>
      <c r="W24">
        <f ca="1">总!E24</f>
        <v>1003.1772999999999</v>
      </c>
      <c r="Y24">
        <f t="shared" ca="1" si="3"/>
        <v>2.665939510393706E-3</v>
      </c>
      <c r="Z24">
        <f t="shared" ca="1" si="3"/>
        <v>1.2785556451486714E-2</v>
      </c>
      <c r="AA24">
        <f t="shared" ca="1" si="3"/>
        <v>3.6887297988102865E-3</v>
      </c>
      <c r="AB24">
        <f t="shared" ca="1" si="3"/>
        <v>2.6542765670635304E-3</v>
      </c>
      <c r="AC24">
        <f t="shared" ca="1" si="3"/>
        <v>1.1372934774341528E-2</v>
      </c>
      <c r="AD24">
        <f t="shared" ca="1" si="3"/>
        <v>6.9544137412200979E-3</v>
      </c>
      <c r="AE24">
        <f t="shared" ca="1" si="3"/>
        <v>3.9831941970776439E-3</v>
      </c>
      <c r="AF24">
        <f t="shared" ca="1" si="3"/>
        <v>1.8279620162856596E-2</v>
      </c>
      <c r="AG24">
        <f t="shared" ca="1" si="3"/>
        <v>4.4800654879252816E-4</v>
      </c>
      <c r="AH24">
        <f t="shared" ca="1" si="3"/>
        <v>7.0192078708320223E-3</v>
      </c>
      <c r="AJ24">
        <f t="shared" ca="1" si="4"/>
        <v>6.9851879622874646E-2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2.80274</v>
      </c>
      <c r="F25">
        <v>14</v>
      </c>
      <c r="H25" t="s">
        <v>1</v>
      </c>
      <c r="I25">
        <v>50</v>
      </c>
      <c r="J25">
        <v>1</v>
      </c>
      <c r="L25">
        <f t="shared" ca="1" si="2"/>
        <v>1008.90818</v>
      </c>
      <c r="M25">
        <f t="shared" ca="1" si="2"/>
        <v>1001.83593</v>
      </c>
      <c r="N25">
        <f t="shared" ca="1" si="2"/>
        <v>1006.7261</v>
      </c>
      <c r="O25">
        <f t="shared" ca="1" si="2"/>
        <v>998.75063</v>
      </c>
      <c r="P25">
        <f t="shared" ca="1" si="2"/>
        <v>1004.66797</v>
      </c>
      <c r="Q25">
        <f t="shared" ca="1" si="2"/>
        <v>1005.81055</v>
      </c>
      <c r="R25">
        <f t="shared" ca="1" si="2"/>
        <v>1007.1946</v>
      </c>
      <c r="S25">
        <f t="shared" ca="1" si="2"/>
        <v>1007.02891</v>
      </c>
      <c r="T25">
        <f t="shared" ca="1" si="2"/>
        <v>1002.35063</v>
      </c>
      <c r="U25">
        <f t="shared" ca="1" si="2"/>
        <v>1002.94105</v>
      </c>
      <c r="W25">
        <f ca="1">总!E25</f>
        <v>993.28806999999995</v>
      </c>
      <c r="Y25">
        <f t="shared" ca="1" si="3"/>
        <v>1.5725659525942026E-2</v>
      </c>
      <c r="Z25">
        <f t="shared" ca="1" si="3"/>
        <v>8.6056203212025034E-3</v>
      </c>
      <c r="AA25">
        <f t="shared" ca="1" si="3"/>
        <v>1.3528834590754751E-2</v>
      </c>
      <c r="AB25">
        <f t="shared" ca="1" si="3"/>
        <v>5.499472071581463E-3</v>
      </c>
      <c r="AC25">
        <f t="shared" ca="1" si="3"/>
        <v>1.1456797220971376E-2</v>
      </c>
      <c r="AD25">
        <f t="shared" ca="1" si="3"/>
        <v>1.2607097959004067E-2</v>
      </c>
      <c r="AE25">
        <f t="shared" ca="1" si="3"/>
        <v>1.4000500378505592E-2</v>
      </c>
      <c r="AF25">
        <f t="shared" ca="1" si="3"/>
        <v>1.383369076405E-2</v>
      </c>
      <c r="AG25">
        <f t="shared" ca="1" si="3"/>
        <v>9.1237982954935487E-3</v>
      </c>
      <c r="AH25">
        <f t="shared" ca="1" si="3"/>
        <v>9.7182079313608092E-3</v>
      </c>
      <c r="AJ25">
        <f t="shared" ca="1" si="4"/>
        <v>0.11409967905886613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2.7678799999999999</v>
      </c>
      <c r="F26">
        <v>14</v>
      </c>
      <c r="H26" t="s">
        <v>1</v>
      </c>
      <c r="I26">
        <v>100</v>
      </c>
      <c r="J26">
        <v>0.4</v>
      </c>
      <c r="L26">
        <f t="shared" ca="1" si="2"/>
        <v>1864.4258500000001</v>
      </c>
      <c r="M26">
        <f t="shared" ca="1" si="2"/>
        <v>1835.5708</v>
      </c>
      <c r="N26">
        <f t="shared" ca="1" si="2"/>
        <v>1841.6291900000001</v>
      </c>
      <c r="O26">
        <f t="shared" ca="1" si="2"/>
        <v>1827.5981899999999</v>
      </c>
      <c r="P26">
        <f t="shared" ca="1" si="2"/>
        <v>1807.9390900000001</v>
      </c>
      <c r="Q26">
        <f t="shared" ca="1" si="2"/>
        <v>1827.0972400000001</v>
      </c>
      <c r="R26">
        <f t="shared" ca="1" si="2"/>
        <v>1813.83358</v>
      </c>
      <c r="S26">
        <f t="shared" ca="1" si="2"/>
        <v>1822.662</v>
      </c>
      <c r="T26">
        <f t="shared" ca="1" si="2"/>
        <v>1808.5385900000001</v>
      </c>
      <c r="U26">
        <f t="shared" ca="1" si="2"/>
        <v>1826.39895</v>
      </c>
      <c r="W26">
        <f ca="1">总!E26</f>
        <v>1799.34375</v>
      </c>
      <c r="Y26">
        <f t="shared" ca="1" si="3"/>
        <v>3.6169909168273201E-2</v>
      </c>
      <c r="Z26">
        <f t="shared" ca="1" si="3"/>
        <v>2.0133479219854439E-2</v>
      </c>
      <c r="AA26">
        <f t="shared" ca="1" si="3"/>
        <v>2.3500478994077763E-2</v>
      </c>
      <c r="AB26">
        <f t="shared" ca="1" si="3"/>
        <v>1.5702636030497191E-2</v>
      </c>
      <c r="AC26">
        <f t="shared" ca="1" si="3"/>
        <v>4.7769304781257495E-3</v>
      </c>
      <c r="AD26">
        <f t="shared" ca="1" si="3"/>
        <v>1.5424228972368429E-2</v>
      </c>
      <c r="AE26">
        <f t="shared" ca="1" si="3"/>
        <v>8.0528414873478095E-3</v>
      </c>
      <c r="AF26">
        <f t="shared" ca="1" si="3"/>
        <v>1.2959308081071243E-2</v>
      </c>
      <c r="AG26">
        <f t="shared" ca="1" si="3"/>
        <v>5.1101075044721793E-3</v>
      </c>
      <c r="AH26">
        <f t="shared" ca="1" si="3"/>
        <v>1.5036148595842241E-2</v>
      </c>
      <c r="AJ26">
        <f t="shared" ca="1" si="4"/>
        <v>0.15686606853193025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2.81088</v>
      </c>
      <c r="F27">
        <v>14</v>
      </c>
      <c r="H27" t="s">
        <v>1</v>
      </c>
      <c r="I27">
        <v>100</v>
      </c>
      <c r="J27">
        <v>0.7</v>
      </c>
      <c r="L27">
        <f t="shared" ca="1" si="2"/>
        <v>1766.2428600000001</v>
      </c>
      <c r="M27">
        <f t="shared" ca="1" si="2"/>
        <v>1766.8426400000001</v>
      </c>
      <c r="N27">
        <f t="shared" ca="1" si="2"/>
        <v>1769.0527300000001</v>
      </c>
      <c r="O27">
        <f t="shared" ca="1" si="2"/>
        <v>1771.05997</v>
      </c>
      <c r="P27">
        <f t="shared" ca="1" si="2"/>
        <v>1770.3141499999999</v>
      </c>
      <c r="Q27">
        <f t="shared" ca="1" si="2"/>
        <v>1762.54809</v>
      </c>
      <c r="R27">
        <f t="shared" ca="1" si="2"/>
        <v>1771.90409</v>
      </c>
      <c r="S27">
        <f t="shared" ca="1" si="2"/>
        <v>1764.80837</v>
      </c>
      <c r="T27">
        <f t="shared" ca="1" si="2"/>
        <v>1770.50524</v>
      </c>
      <c r="U27">
        <f t="shared" ca="1" si="2"/>
        <v>1771.9827499999999</v>
      </c>
      <c r="W27">
        <f ca="1">总!E27</f>
        <v>1760.1990699999999</v>
      </c>
      <c r="Y27">
        <f t="shared" ca="1" si="3"/>
        <v>3.4335832253338098E-3</v>
      </c>
      <c r="Z27">
        <f t="shared" ca="1" si="3"/>
        <v>3.7743287752107389E-3</v>
      </c>
      <c r="AA27">
        <f t="shared" ca="1" si="3"/>
        <v>5.0299197124335591E-3</v>
      </c>
      <c r="AB27">
        <f t="shared" ca="1" si="3"/>
        <v>6.1702680026981998E-3</v>
      </c>
      <c r="AC27">
        <f t="shared" ca="1" si="3"/>
        <v>5.7465545644220994E-3</v>
      </c>
      <c r="AD27">
        <f t="shared" ca="1" si="3"/>
        <v>1.3345195097734654E-3</v>
      </c>
      <c r="AE27">
        <f t="shared" ca="1" si="3"/>
        <v>6.6498273970796414E-3</v>
      </c>
      <c r="AF27">
        <f t="shared" ca="1" si="3"/>
        <v>2.6186242673108991E-3</v>
      </c>
      <c r="AG27">
        <f t="shared" ca="1" si="3"/>
        <v>5.8551161488797207E-3</v>
      </c>
      <c r="AH27">
        <f t="shared" ca="1" si="3"/>
        <v>6.6945155243151016E-3</v>
      </c>
      <c r="AJ27">
        <f t="shared" ca="1" si="4"/>
        <v>4.7307257127457245E-2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2.7752599999999998</v>
      </c>
      <c r="F28">
        <v>14</v>
      </c>
      <c r="H28" t="s">
        <v>1</v>
      </c>
      <c r="I28">
        <v>100</v>
      </c>
      <c r="J28">
        <v>1</v>
      </c>
      <c r="L28">
        <f t="shared" ca="1" si="2"/>
        <v>1757.92599</v>
      </c>
      <c r="M28">
        <f t="shared" ca="1" si="2"/>
        <v>1762.0952</v>
      </c>
      <c r="N28">
        <f t="shared" ca="1" si="2"/>
        <v>1759.16</v>
      </c>
      <c r="O28">
        <f t="shared" ca="1" si="2"/>
        <v>1756.6085</v>
      </c>
      <c r="P28">
        <f t="shared" ca="1" si="2"/>
        <v>1767.47136</v>
      </c>
      <c r="Q28">
        <f t="shared" ca="1" si="2"/>
        <v>1766.7908500000001</v>
      </c>
      <c r="R28">
        <f t="shared" ca="1" si="2"/>
        <v>1767.1759400000001</v>
      </c>
      <c r="S28">
        <f t="shared" ca="1" si="2"/>
        <v>1768.6842200000001</v>
      </c>
      <c r="T28">
        <f t="shared" ca="1" si="2"/>
        <v>1759.7162800000001</v>
      </c>
      <c r="U28">
        <f t="shared" ca="1" si="2"/>
        <v>1765.12761</v>
      </c>
      <c r="W28">
        <f ca="1">总!E28</f>
        <v>1756.3333299999999</v>
      </c>
      <c r="Y28">
        <f t="shared" ca="1" si="3"/>
        <v>9.0680964301920045E-4</v>
      </c>
      <c r="Z28">
        <f t="shared" ca="1" si="3"/>
        <v>3.2806244131346326E-3</v>
      </c>
      <c r="AA28">
        <f t="shared" ca="1" si="3"/>
        <v>1.6094154519063584E-3</v>
      </c>
      <c r="AB28">
        <f t="shared" ca="1" si="3"/>
        <v>1.5667299327520962E-4</v>
      </c>
      <c r="AC28">
        <f t="shared" ca="1" si="3"/>
        <v>6.3416378939868279E-3</v>
      </c>
      <c r="AD28">
        <f t="shared" ca="1" si="3"/>
        <v>5.9541772745382903E-3</v>
      </c>
      <c r="AE28">
        <f t="shared" ca="1" si="3"/>
        <v>6.173435198659101E-3</v>
      </c>
      <c r="AF28">
        <f t="shared" ca="1" si="3"/>
        <v>7.0322015696189987E-3</v>
      </c>
      <c r="AG28">
        <f t="shared" ca="1" si="3"/>
        <v>1.9261434843920913E-3</v>
      </c>
      <c r="AH28">
        <f t="shared" ca="1" si="3"/>
        <v>5.007181637895622E-3</v>
      </c>
      <c r="AJ28">
        <f t="shared" ca="1" si="4"/>
        <v>3.8388299560426338E-2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2.8356499999999998</v>
      </c>
      <c r="F29">
        <v>14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2.7907600000000001</v>
      </c>
      <c r="F30">
        <v>14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28.65624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6.5609561686245368E-5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6.5609561686245368E-5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3.1211500000000001</v>
      </c>
      <c r="F31">
        <v>3</v>
      </c>
      <c r="H31" t="s">
        <v>0</v>
      </c>
      <c r="I31">
        <v>25</v>
      </c>
      <c r="J31">
        <v>1</v>
      </c>
      <c r="L31">
        <f t="shared" ca="1" si="2"/>
        <v>28.514099999999999</v>
      </c>
      <c r="M31">
        <f t="shared" ca="1" si="2"/>
        <v>28.546240000000001</v>
      </c>
      <c r="N31">
        <f t="shared" ca="1" si="2"/>
        <v>28.504100000000001</v>
      </c>
      <c r="O31">
        <f t="shared" ca="1" si="2"/>
        <v>28.504100000000001</v>
      </c>
      <c r="P31">
        <f t="shared" ca="1" si="2"/>
        <v>28.546240000000001</v>
      </c>
      <c r="Q31">
        <f t="shared" ca="1" si="2"/>
        <v>28.504100000000001</v>
      </c>
      <c r="R31">
        <f t="shared" ca="1" si="2"/>
        <v>28.514099999999999</v>
      </c>
      <c r="S31">
        <f t="shared" ca="1" si="2"/>
        <v>28.546240000000001</v>
      </c>
      <c r="T31">
        <f t="shared" ca="1" si="2"/>
        <v>28.514099999999999</v>
      </c>
      <c r="U31">
        <f t="shared" ca="1" si="2"/>
        <v>28.514099999999999</v>
      </c>
      <c r="W31">
        <f ca="1">总!E31</f>
        <v>28.504100000000001</v>
      </c>
      <c r="Y31">
        <f t="shared" ca="1" si="3"/>
        <v>3.5082672317308776E-4</v>
      </c>
      <c r="Z31">
        <f t="shared" ca="1" si="3"/>
        <v>1.4783838114516804E-3</v>
      </c>
      <c r="AA31">
        <f t="shared" ca="1" si="3"/>
        <v>0</v>
      </c>
      <c r="AB31">
        <f t="shared" ca="1" si="3"/>
        <v>0</v>
      </c>
      <c r="AC31">
        <f t="shared" ca="1" si="3"/>
        <v>1.4783838114516804E-3</v>
      </c>
      <c r="AD31">
        <f t="shared" ca="1" si="3"/>
        <v>0</v>
      </c>
      <c r="AE31">
        <f t="shared" ca="1" si="3"/>
        <v>3.5082672317308776E-4</v>
      </c>
      <c r="AF31">
        <f t="shared" ca="1" si="3"/>
        <v>1.4783838114516804E-3</v>
      </c>
      <c r="AG31">
        <f t="shared" ca="1" si="3"/>
        <v>3.5082672317308776E-4</v>
      </c>
      <c r="AH31">
        <f t="shared" ca="1" si="3"/>
        <v>3.5082672317308776E-4</v>
      </c>
      <c r="AJ31">
        <f t="shared" ca="1" si="4"/>
        <v>5.8384583270473921E-3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3.11442</v>
      </c>
      <c r="F32">
        <v>3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56.791339999999998</v>
      </c>
      <c r="N32">
        <f t="shared" ca="1" si="2"/>
        <v>56.901339999999998</v>
      </c>
      <c r="O32">
        <f t="shared" ca="1" si="2"/>
        <v>56.901339999999998</v>
      </c>
      <c r="P32">
        <f t="shared" ca="1" si="2"/>
        <v>56.901339999999998</v>
      </c>
      <c r="Q32">
        <f t="shared" ca="1" si="2"/>
        <v>56.821339999999999</v>
      </c>
      <c r="R32">
        <f t="shared" ca="1" si="2"/>
        <v>56.901339999999998</v>
      </c>
      <c r="S32">
        <f t="shared" ca="1" si="2"/>
        <v>56.911659999999998</v>
      </c>
      <c r="T32">
        <f t="shared" ca="1" si="2"/>
        <v>56.931339999999999</v>
      </c>
      <c r="U32">
        <f t="shared" ca="1" si="2"/>
        <v>56.511339999999997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7.2719094650818264E-3</v>
      </c>
      <c r="AA32">
        <f t="shared" ca="1" si="3"/>
        <v>9.2229095654696395E-3</v>
      </c>
      <c r="AB32">
        <f t="shared" ca="1" si="3"/>
        <v>9.2229095654696395E-3</v>
      </c>
      <c r="AC32">
        <f t="shared" ca="1" si="3"/>
        <v>9.2229095654696395E-3</v>
      </c>
      <c r="AD32">
        <f t="shared" ca="1" si="3"/>
        <v>7.8040004015512525E-3</v>
      </c>
      <c r="AE32">
        <f t="shared" ca="1" si="3"/>
        <v>9.2229095654696395E-3</v>
      </c>
      <c r="AF32">
        <f t="shared" ca="1" si="3"/>
        <v>9.4059488476151178E-3</v>
      </c>
      <c r="AG32">
        <f t="shared" ca="1" si="3"/>
        <v>9.7550005019390665E-3</v>
      </c>
      <c r="AH32">
        <f t="shared" ca="1" si="3"/>
        <v>2.305727391367347E-3</v>
      </c>
      <c r="AJ32">
        <f t="shared" ca="1" si="4"/>
        <v>8.2657134434902815E-2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3.1287600000000002</v>
      </c>
      <c r="F33">
        <v>3</v>
      </c>
      <c r="H33" t="s">
        <v>0</v>
      </c>
      <c r="I33">
        <v>50</v>
      </c>
      <c r="J33">
        <v>0.7</v>
      </c>
      <c r="L33">
        <f t="shared" ca="1" si="2"/>
        <v>53.574979999999996</v>
      </c>
      <c r="M33">
        <f t="shared" ca="1" si="2"/>
        <v>53.794980000000002</v>
      </c>
      <c r="N33">
        <f t="shared" ca="1" si="2"/>
        <v>53.84498</v>
      </c>
      <c r="O33">
        <f t="shared" ca="1" si="2"/>
        <v>53.55498</v>
      </c>
      <c r="P33">
        <f t="shared" ca="1" si="2"/>
        <v>54.367890000000003</v>
      </c>
      <c r="Q33">
        <f t="shared" ca="1" si="2"/>
        <v>53.674979999999998</v>
      </c>
      <c r="R33">
        <f t="shared" ca="1" si="2"/>
        <v>53.84498</v>
      </c>
      <c r="S33">
        <f t="shared" ca="1" si="2"/>
        <v>53.394979999999997</v>
      </c>
      <c r="T33">
        <f t="shared" ca="1" si="2"/>
        <v>53.504980000000003</v>
      </c>
      <c r="U33">
        <f t="shared" ca="1" si="2"/>
        <v>53.524979999999999</v>
      </c>
      <c r="W33">
        <f ca="1">总!E33</f>
        <v>53.30498</v>
      </c>
      <c r="Y33">
        <f t="shared" ca="1" si="3"/>
        <v>5.0651927831132483E-3</v>
      </c>
      <c r="Z33">
        <f t="shared" ca="1" si="3"/>
        <v>9.1923869026871788E-3</v>
      </c>
      <c r="AA33">
        <f t="shared" ca="1" si="3"/>
        <v>1.0130385566226629E-2</v>
      </c>
      <c r="AB33">
        <f t="shared" ca="1" si="3"/>
        <v>4.689993317697521E-3</v>
      </c>
      <c r="AC33">
        <f t="shared" ca="1" si="3"/>
        <v>1.9940163189255528E-2</v>
      </c>
      <c r="AD33">
        <f t="shared" ca="1" si="3"/>
        <v>6.9411901101922831E-3</v>
      </c>
      <c r="AE33">
        <f t="shared" ca="1" si="3"/>
        <v>1.0130385566226629E-2</v>
      </c>
      <c r="AF33">
        <f t="shared" ca="1" si="3"/>
        <v>1.6883975943710382E-3</v>
      </c>
      <c r="AG33">
        <f t="shared" ca="1" si="3"/>
        <v>3.75199465415807E-3</v>
      </c>
      <c r="AH33">
        <f t="shared" ca="1" si="3"/>
        <v>4.1271941195737969E-3</v>
      </c>
      <c r="AJ33">
        <f t="shared" ca="1" si="4"/>
        <v>7.5657283803501924E-2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3.1404200000000002</v>
      </c>
      <c r="F34">
        <v>3</v>
      </c>
      <c r="H34" t="s">
        <v>0</v>
      </c>
      <c r="I34">
        <v>50</v>
      </c>
      <c r="J34">
        <v>1</v>
      </c>
      <c r="L34">
        <f t="shared" ca="1" si="2"/>
        <v>53.197569999999999</v>
      </c>
      <c r="M34">
        <f t="shared" ca="1" si="2"/>
        <v>53.677489999999999</v>
      </c>
      <c r="N34">
        <f t="shared" ca="1" si="2"/>
        <v>53.20749</v>
      </c>
      <c r="O34">
        <f t="shared" ca="1" si="2"/>
        <v>53.537489999999998</v>
      </c>
      <c r="P34">
        <f t="shared" ca="1" si="2"/>
        <v>53.327489999999997</v>
      </c>
      <c r="Q34">
        <f t="shared" ca="1" si="2"/>
        <v>53.337490000000003</v>
      </c>
      <c r="R34">
        <f t="shared" ca="1" si="2"/>
        <v>53.437489999999997</v>
      </c>
      <c r="S34">
        <f t="shared" ca="1" si="2"/>
        <v>53.537489999999998</v>
      </c>
      <c r="T34">
        <f t="shared" ca="1" si="2"/>
        <v>53.407490000000003</v>
      </c>
      <c r="U34">
        <f t="shared" ca="1" si="2"/>
        <v>53.757489999999997</v>
      </c>
      <c r="W34">
        <f ca="1">总!E34</f>
        <v>53.09957</v>
      </c>
      <c r="Y34">
        <f t="shared" ca="1" si="3"/>
        <v>1.8455893333975959E-3</v>
      </c>
      <c r="Z34">
        <f t="shared" ca="1" si="3"/>
        <v>1.0883703954664772E-2</v>
      </c>
      <c r="AA34">
        <f t="shared" ca="1" si="3"/>
        <v>2.032408172043578E-3</v>
      </c>
      <c r="AB34">
        <f t="shared" ca="1" si="3"/>
        <v>8.2471477640967388E-3</v>
      </c>
      <c r="AC34">
        <f t="shared" ca="1" si="3"/>
        <v>4.2923134782446911E-3</v>
      </c>
      <c r="AD34">
        <f t="shared" ca="1" si="3"/>
        <v>4.4806389204282175E-3</v>
      </c>
      <c r="AE34">
        <f t="shared" ca="1" si="3"/>
        <v>6.3638933422624118E-3</v>
      </c>
      <c r="AF34">
        <f t="shared" ca="1" si="3"/>
        <v>8.2471477640967388E-3</v>
      </c>
      <c r="AG34">
        <f t="shared" ca="1" si="3"/>
        <v>5.7989170157122334E-3</v>
      </c>
      <c r="AH34">
        <f t="shared" ca="1" si="3"/>
        <v>1.239030749213218E-2</v>
      </c>
      <c r="AJ34">
        <f t="shared" ca="1" si="4"/>
        <v>6.4582067237079155E-2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3.08846</v>
      </c>
      <c r="F35">
        <v>3</v>
      </c>
      <c r="H35" t="s">
        <v>0</v>
      </c>
      <c r="I35">
        <v>100</v>
      </c>
      <c r="J35">
        <v>0.4</v>
      </c>
      <c r="L35">
        <f t="shared" ca="1" si="2"/>
        <v>148.25747000000001</v>
      </c>
      <c r="M35">
        <f t="shared" ca="1" si="2"/>
        <v>148.27080000000001</v>
      </c>
      <c r="N35">
        <f t="shared" ca="1" si="2"/>
        <v>148.29747</v>
      </c>
      <c r="O35">
        <f t="shared" ca="1" si="2"/>
        <v>148.24495999999999</v>
      </c>
      <c r="P35">
        <f t="shared" ca="1" si="2"/>
        <v>148.21163000000001</v>
      </c>
      <c r="Q35">
        <f t="shared" ca="1" si="2"/>
        <v>148.31163000000001</v>
      </c>
      <c r="R35">
        <f t="shared" ca="1" si="2"/>
        <v>148.26079999999999</v>
      </c>
      <c r="S35">
        <f t="shared" ca="1" si="2"/>
        <v>148.15746999999999</v>
      </c>
      <c r="T35">
        <f t="shared" ca="1" si="2"/>
        <v>148.2208</v>
      </c>
      <c r="U35">
        <f t="shared" ca="1" si="2"/>
        <v>148.2808</v>
      </c>
      <c r="W35">
        <f ca="1">总!E35</f>
        <v>148.15163000000001</v>
      </c>
      <c r="Y35">
        <f t="shared" ca="1" si="3"/>
        <v>7.1440320973856707E-4</v>
      </c>
      <c r="Z35">
        <f t="shared" ca="1" si="3"/>
        <v>8.0437859509204781E-4</v>
      </c>
      <c r="AA35">
        <f t="shared" ca="1" si="3"/>
        <v>9.8439686421264916E-4</v>
      </c>
      <c r="AB35">
        <f t="shared" ca="1" si="3"/>
        <v>6.2996269430164468E-4</v>
      </c>
      <c r="AC35">
        <f t="shared" ca="1" si="3"/>
        <v>4.0499048171121891E-4</v>
      </c>
      <c r="AD35">
        <f t="shared" ca="1" si="3"/>
        <v>1.0799746178965198E-3</v>
      </c>
      <c r="AE35">
        <f t="shared" ca="1" si="3"/>
        <v>7.3688018147338339E-4</v>
      </c>
      <c r="AF35">
        <f t="shared" ca="1" si="3"/>
        <v>3.9419073553074387E-5</v>
      </c>
      <c r="AG35">
        <f t="shared" ca="1" si="3"/>
        <v>4.6688652699930142E-4</v>
      </c>
      <c r="AH35">
        <f t="shared" ca="1" si="3"/>
        <v>8.7187700871052033E-4</v>
      </c>
      <c r="AJ35">
        <f t="shared" ca="1" si="4"/>
        <v>6.7331692536889264E-3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3.0591699999999999</v>
      </c>
      <c r="F36">
        <v>3</v>
      </c>
      <c r="H36" t="s">
        <v>0</v>
      </c>
      <c r="I36">
        <v>100</v>
      </c>
      <c r="J36">
        <v>0.7</v>
      </c>
      <c r="L36">
        <f t="shared" ca="1" si="2"/>
        <v>107.77753</v>
      </c>
      <c r="M36">
        <f t="shared" ca="1" si="2"/>
        <v>107.8017</v>
      </c>
      <c r="N36">
        <f t="shared" ca="1" si="2"/>
        <v>107.89503000000001</v>
      </c>
      <c r="O36">
        <f t="shared" ca="1" si="2"/>
        <v>107.82919</v>
      </c>
      <c r="P36">
        <f t="shared" ca="1" si="2"/>
        <v>107.82919</v>
      </c>
      <c r="Q36">
        <f t="shared" ca="1" si="2"/>
        <v>107.79525</v>
      </c>
      <c r="R36">
        <f t="shared" ca="1" si="2"/>
        <v>107.78753</v>
      </c>
      <c r="S36">
        <f t="shared" ca="1" si="2"/>
        <v>107.82003</v>
      </c>
      <c r="T36">
        <f t="shared" ca="1" si="2"/>
        <v>107.81086000000001</v>
      </c>
      <c r="U36">
        <f t="shared" ca="1" si="2"/>
        <v>107.76336999999999</v>
      </c>
      <c r="W36">
        <f ca="1">总!E36</f>
        <v>107.70586</v>
      </c>
      <c r="Y36">
        <f t="shared" ca="1" si="3"/>
        <v>6.6542340407474074E-4</v>
      </c>
      <c r="Z36">
        <f t="shared" ca="1" si="3"/>
        <v>8.8983087828271813E-4</v>
      </c>
      <c r="AA36">
        <f t="shared" ca="1" si="3"/>
        <v>1.7563575463768106E-3</v>
      </c>
      <c r="AB36">
        <f t="shared" ca="1" si="3"/>
        <v>1.1450630448519303E-3</v>
      </c>
      <c r="AC36">
        <f t="shared" ca="1" si="3"/>
        <v>1.1450630448519303E-3</v>
      </c>
      <c r="AD36">
        <f t="shared" ca="1" si="3"/>
        <v>8.2994555727974807E-4</v>
      </c>
      <c r="AE36">
        <f t="shared" ca="1" si="3"/>
        <v>7.5826886299410791E-4</v>
      </c>
      <c r="AF36">
        <f t="shared" ca="1" si="3"/>
        <v>1.0600166044818864E-3</v>
      </c>
      <c r="AG36">
        <f t="shared" ca="1" si="3"/>
        <v>9.7487731865289386E-4</v>
      </c>
      <c r="AH36">
        <f t="shared" ca="1" si="3"/>
        <v>5.3395423424494744E-4</v>
      </c>
      <c r="AJ36">
        <f t="shared" ca="1" si="4"/>
        <v>9.7588004960917126E-3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3.0842999999999998</v>
      </c>
      <c r="F37">
        <v>3</v>
      </c>
      <c r="H37" t="s">
        <v>0</v>
      </c>
      <c r="I37">
        <v>100</v>
      </c>
      <c r="J37">
        <v>1</v>
      </c>
      <c r="L37">
        <f t="shared" ca="1" si="2"/>
        <v>103.94609</v>
      </c>
      <c r="M37">
        <f t="shared" ca="1" si="2"/>
        <v>104.01007</v>
      </c>
      <c r="N37">
        <f t="shared" ca="1" si="2"/>
        <v>103.93996</v>
      </c>
      <c r="O37">
        <f t="shared" ca="1" si="2"/>
        <v>104.04944</v>
      </c>
      <c r="P37">
        <f t="shared" ca="1" si="2"/>
        <v>103.93003</v>
      </c>
      <c r="Q37">
        <f t="shared" ca="1" si="2"/>
        <v>103.97692000000001</v>
      </c>
      <c r="R37">
        <f t="shared" ca="1" si="2"/>
        <v>103.93753</v>
      </c>
      <c r="S37">
        <f t="shared" ca="1" si="2"/>
        <v>103.95253</v>
      </c>
      <c r="T37">
        <f t="shared" ca="1" si="2"/>
        <v>103.98747</v>
      </c>
      <c r="U37">
        <f t="shared" ca="1" si="2"/>
        <v>103.96753</v>
      </c>
      <c r="W37">
        <f ca="1">总!E37</f>
        <v>103.83503</v>
      </c>
      <c r="Y37">
        <f t="shared" ca="1" si="3"/>
        <v>1.0695812386243334E-3</v>
      </c>
      <c r="Z37">
        <f t="shared" ca="1" si="3"/>
        <v>1.6857509455142031E-3</v>
      </c>
      <c r="AA37">
        <f t="shared" ca="1" si="3"/>
        <v>1.0105452851508394E-3</v>
      </c>
      <c r="AB37">
        <f t="shared" ca="1" si="3"/>
        <v>2.0649100789974333E-3</v>
      </c>
      <c r="AC37">
        <f t="shared" ca="1" si="3"/>
        <v>9.1491281892054025E-4</v>
      </c>
      <c r="AD37">
        <f t="shared" ca="1" si="3"/>
        <v>1.3664945250172664E-3</v>
      </c>
      <c r="AE37">
        <f t="shared" ca="1" si="3"/>
        <v>9.871427783089391E-4</v>
      </c>
      <c r="AF37">
        <f t="shared" ca="1" si="3"/>
        <v>1.1316026970858736E-3</v>
      </c>
      <c r="AG37">
        <f t="shared" ca="1" si="3"/>
        <v>1.468098001223658E-3</v>
      </c>
      <c r="AH37">
        <f t="shared" ca="1" si="3"/>
        <v>1.2760626158628083E-3</v>
      </c>
      <c r="AJ37">
        <f t="shared" ca="1" si="4"/>
        <v>1.2975100984705895E-2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3.0865399999999998</v>
      </c>
      <c r="F38">
        <v>3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3.11185</v>
      </c>
      <c r="F39">
        <v>3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3.0894499999999998</v>
      </c>
      <c r="F40">
        <v>3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5.8289099999999996</v>
      </c>
      <c r="F41">
        <v>13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5.8514699999999999</v>
      </c>
      <c r="F42">
        <v>13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5.8235299999999999</v>
      </c>
      <c r="F43">
        <v>13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5.84971</v>
      </c>
      <c r="F44">
        <v>13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5.7906500000000003</v>
      </c>
      <c r="F45">
        <v>13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5.8146699999999996</v>
      </c>
      <c r="F46">
        <v>13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5.8142800000000001</v>
      </c>
      <c r="F47">
        <v>13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5.8482700000000003</v>
      </c>
      <c r="F48">
        <v>13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5.8402700000000003</v>
      </c>
      <c r="F49">
        <v>13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5.8165199999999997</v>
      </c>
      <c r="F50">
        <v>13</v>
      </c>
    </row>
    <row r="51" spans="1:6">
      <c r="A51" t="s">
        <v>80</v>
      </c>
      <c r="B51">
        <v>50</v>
      </c>
      <c r="C51">
        <v>1</v>
      </c>
      <c r="D51">
        <v>182.51284999999999</v>
      </c>
      <c r="E51">
        <v>7.5964200000000002</v>
      </c>
      <c r="F51">
        <v>19</v>
      </c>
    </row>
    <row r="52" spans="1:6">
      <c r="A52" t="s">
        <v>80</v>
      </c>
      <c r="B52">
        <v>50</v>
      </c>
      <c r="C52">
        <v>1</v>
      </c>
      <c r="D52">
        <v>183.67332999999999</v>
      </c>
      <c r="E52">
        <v>7.74681</v>
      </c>
      <c r="F52">
        <v>19</v>
      </c>
    </row>
    <row r="53" spans="1:6">
      <c r="A53" t="s">
        <v>80</v>
      </c>
      <c r="B53">
        <v>50</v>
      </c>
      <c r="C53">
        <v>1</v>
      </c>
      <c r="D53">
        <v>182.65666999999999</v>
      </c>
      <c r="E53">
        <v>7.5267900000000001</v>
      </c>
      <c r="F53">
        <v>19</v>
      </c>
    </row>
    <row r="54" spans="1:6">
      <c r="A54" t="s">
        <v>80</v>
      </c>
      <c r="B54">
        <v>50</v>
      </c>
      <c r="C54">
        <v>1</v>
      </c>
      <c r="D54">
        <v>183.44103999999999</v>
      </c>
      <c r="E54">
        <v>7.5711899999999996</v>
      </c>
      <c r="F54">
        <v>19</v>
      </c>
    </row>
    <row r="55" spans="1:6">
      <c r="A55" t="s">
        <v>80</v>
      </c>
      <c r="B55">
        <v>50</v>
      </c>
      <c r="C55">
        <v>1</v>
      </c>
      <c r="D55">
        <v>183.39332999999999</v>
      </c>
      <c r="E55">
        <v>7.7266899999999996</v>
      </c>
      <c r="F55">
        <v>19</v>
      </c>
    </row>
    <row r="56" spans="1:6">
      <c r="A56" t="s">
        <v>80</v>
      </c>
      <c r="B56">
        <v>50</v>
      </c>
      <c r="C56">
        <v>1</v>
      </c>
      <c r="D56">
        <v>183.63337999999999</v>
      </c>
      <c r="E56">
        <v>7.6841999999999997</v>
      </c>
      <c r="F56">
        <v>19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7.6803299999999997</v>
      </c>
      <c r="F57">
        <v>19</v>
      </c>
    </row>
    <row r="58" spans="1:6">
      <c r="A58" t="s">
        <v>80</v>
      </c>
      <c r="B58">
        <v>50</v>
      </c>
      <c r="C58">
        <v>1</v>
      </c>
      <c r="D58">
        <v>182.51284999999999</v>
      </c>
      <c r="E58">
        <v>7.7067300000000003</v>
      </c>
      <c r="F58">
        <v>19</v>
      </c>
    </row>
    <row r="59" spans="1:6">
      <c r="A59" t="s">
        <v>80</v>
      </c>
      <c r="B59">
        <v>50</v>
      </c>
      <c r="C59">
        <v>1</v>
      </c>
      <c r="D59">
        <v>182.34583000000001</v>
      </c>
      <c r="E59">
        <v>7.5381499999999999</v>
      </c>
      <c r="F59">
        <v>19</v>
      </c>
    </row>
    <row r="60" spans="1:6">
      <c r="A60" t="s">
        <v>80</v>
      </c>
      <c r="B60">
        <v>50</v>
      </c>
      <c r="C60">
        <v>1</v>
      </c>
      <c r="D60">
        <v>182.34583000000001</v>
      </c>
      <c r="E60">
        <v>7.6839000000000004</v>
      </c>
      <c r="F60">
        <v>19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10.49344</v>
      </c>
      <c r="F61">
        <v>6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10.49488</v>
      </c>
      <c r="F62">
        <v>6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10.55843</v>
      </c>
      <c r="F63">
        <v>6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10.517329999999999</v>
      </c>
      <c r="F64">
        <v>6</v>
      </c>
    </row>
    <row r="65" spans="1:6">
      <c r="A65" t="s">
        <v>80</v>
      </c>
      <c r="B65">
        <v>100</v>
      </c>
      <c r="C65">
        <v>0.4</v>
      </c>
      <c r="D65">
        <v>282.83314999999999</v>
      </c>
      <c r="E65">
        <v>10.50235</v>
      </c>
      <c r="F65">
        <v>6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10.510389999999999</v>
      </c>
      <c r="F66">
        <v>6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10.56148</v>
      </c>
      <c r="F67">
        <v>6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10.422079999999999</v>
      </c>
      <c r="F68">
        <v>6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10.50004</v>
      </c>
      <c r="F69">
        <v>6</v>
      </c>
    </row>
    <row r="70" spans="1:6">
      <c r="A70" t="s">
        <v>80</v>
      </c>
      <c r="B70">
        <v>100</v>
      </c>
      <c r="C70">
        <v>0.4</v>
      </c>
      <c r="D70">
        <v>283.99318</v>
      </c>
      <c r="E70">
        <v>10.51445</v>
      </c>
      <c r="F70">
        <v>6</v>
      </c>
    </row>
    <row r="71" spans="1:6">
      <c r="A71" t="s">
        <v>80</v>
      </c>
      <c r="B71">
        <v>100</v>
      </c>
      <c r="C71">
        <v>0.7</v>
      </c>
      <c r="D71">
        <v>260.07519000000002</v>
      </c>
      <c r="E71">
        <v>16.436170000000001</v>
      </c>
      <c r="F71">
        <v>11</v>
      </c>
    </row>
    <row r="72" spans="1:6">
      <c r="A72" t="s">
        <v>80</v>
      </c>
      <c r="B72">
        <v>100</v>
      </c>
      <c r="C72">
        <v>0.7</v>
      </c>
      <c r="D72">
        <v>261.45314999999999</v>
      </c>
      <c r="E72">
        <v>16.342230000000001</v>
      </c>
      <c r="F72">
        <v>11</v>
      </c>
    </row>
    <row r="73" spans="1:6">
      <c r="A73" t="s">
        <v>80</v>
      </c>
      <c r="B73">
        <v>100</v>
      </c>
      <c r="C73">
        <v>0.7</v>
      </c>
      <c r="D73">
        <v>259.92185000000001</v>
      </c>
      <c r="E73">
        <v>16.385349999999999</v>
      </c>
      <c r="F73">
        <v>11</v>
      </c>
    </row>
    <row r="74" spans="1:6">
      <c r="A74" t="s">
        <v>80</v>
      </c>
      <c r="B74">
        <v>100</v>
      </c>
      <c r="C74">
        <v>0.7</v>
      </c>
      <c r="D74">
        <v>260.93839000000003</v>
      </c>
      <c r="E74">
        <v>16.242819999999998</v>
      </c>
      <c r="F74">
        <v>11</v>
      </c>
    </row>
    <row r="75" spans="1:6">
      <c r="A75" t="s">
        <v>80</v>
      </c>
      <c r="B75">
        <v>100</v>
      </c>
      <c r="C75">
        <v>0.7</v>
      </c>
      <c r="D75">
        <v>260.00605999999999</v>
      </c>
      <c r="E75">
        <v>16.726099999999999</v>
      </c>
      <c r="F75">
        <v>11</v>
      </c>
    </row>
    <row r="76" spans="1:6">
      <c r="A76" t="s">
        <v>80</v>
      </c>
      <c r="B76">
        <v>100</v>
      </c>
      <c r="C76">
        <v>0.7</v>
      </c>
      <c r="D76">
        <v>260.77994000000001</v>
      </c>
      <c r="E76">
        <v>16.61619</v>
      </c>
      <c r="F76">
        <v>11</v>
      </c>
    </row>
    <row r="77" spans="1:6">
      <c r="A77" t="s">
        <v>80</v>
      </c>
      <c r="B77">
        <v>100</v>
      </c>
      <c r="C77">
        <v>0.7</v>
      </c>
      <c r="D77">
        <v>260.21292999999997</v>
      </c>
      <c r="E77">
        <v>16.350069999999999</v>
      </c>
      <c r="F77">
        <v>11</v>
      </c>
    </row>
    <row r="78" spans="1:6">
      <c r="A78" t="s">
        <v>80</v>
      </c>
      <c r="B78">
        <v>100</v>
      </c>
      <c r="C78">
        <v>0.7</v>
      </c>
      <c r="D78">
        <v>262.51839000000001</v>
      </c>
      <c r="E78">
        <v>16.479649999999999</v>
      </c>
      <c r="F78">
        <v>11</v>
      </c>
    </row>
    <row r="79" spans="1:6">
      <c r="A79" t="s">
        <v>80</v>
      </c>
      <c r="B79">
        <v>100</v>
      </c>
      <c r="C79">
        <v>0.7</v>
      </c>
      <c r="D79">
        <v>262.45287000000002</v>
      </c>
      <c r="E79">
        <v>16.397539999999999</v>
      </c>
      <c r="F79">
        <v>11</v>
      </c>
    </row>
    <row r="80" spans="1:6">
      <c r="A80" t="s">
        <v>80</v>
      </c>
      <c r="B80">
        <v>100</v>
      </c>
      <c r="C80">
        <v>0.7</v>
      </c>
      <c r="D80">
        <v>264.10642999999999</v>
      </c>
      <c r="E80">
        <v>16.516909999999999</v>
      </c>
      <c r="F80">
        <v>11</v>
      </c>
    </row>
    <row r="81" spans="1:6">
      <c r="A81" t="s">
        <v>80</v>
      </c>
      <c r="B81">
        <v>100</v>
      </c>
      <c r="C81">
        <v>1</v>
      </c>
      <c r="D81">
        <v>243.91004000000001</v>
      </c>
      <c r="E81">
        <v>21.25629</v>
      </c>
      <c r="F81">
        <v>15</v>
      </c>
    </row>
    <row r="82" spans="1:6">
      <c r="A82" t="s">
        <v>80</v>
      </c>
      <c r="B82">
        <v>100</v>
      </c>
      <c r="C82">
        <v>1</v>
      </c>
      <c r="D82">
        <v>243.12</v>
      </c>
      <c r="E82">
        <v>22.507069999999999</v>
      </c>
      <c r="F82">
        <v>16</v>
      </c>
    </row>
    <row r="83" spans="1:6">
      <c r="A83" t="s">
        <v>80</v>
      </c>
      <c r="B83">
        <v>100</v>
      </c>
      <c r="C83">
        <v>1</v>
      </c>
      <c r="D83">
        <v>240.77667</v>
      </c>
      <c r="E83">
        <v>22.323619999999998</v>
      </c>
      <c r="F83">
        <v>16</v>
      </c>
    </row>
    <row r="84" spans="1:6">
      <c r="A84" t="s">
        <v>80</v>
      </c>
      <c r="B84">
        <v>100</v>
      </c>
      <c r="C84">
        <v>1</v>
      </c>
      <c r="D84">
        <v>243.49466000000001</v>
      </c>
      <c r="E84">
        <v>21.273520000000001</v>
      </c>
      <c r="F84">
        <v>15</v>
      </c>
    </row>
    <row r="85" spans="1:6">
      <c r="A85" t="s">
        <v>80</v>
      </c>
      <c r="B85">
        <v>100</v>
      </c>
      <c r="C85">
        <v>1</v>
      </c>
      <c r="D85">
        <v>240.98373000000001</v>
      </c>
      <c r="E85">
        <v>22.54317</v>
      </c>
      <c r="F85">
        <v>16</v>
      </c>
    </row>
    <row r="86" spans="1:6">
      <c r="A86" t="s">
        <v>80</v>
      </c>
      <c r="B86">
        <v>100</v>
      </c>
      <c r="C86">
        <v>1</v>
      </c>
      <c r="D86">
        <v>243.48146</v>
      </c>
      <c r="E86">
        <v>21.503360000000001</v>
      </c>
      <c r="F86">
        <v>15</v>
      </c>
    </row>
    <row r="87" spans="1:6">
      <c r="A87" t="s">
        <v>80</v>
      </c>
      <c r="B87">
        <v>100</v>
      </c>
      <c r="C87">
        <v>1</v>
      </c>
      <c r="D87">
        <v>240.88634999999999</v>
      </c>
      <c r="E87">
        <v>22.437280000000001</v>
      </c>
      <c r="F87">
        <v>16</v>
      </c>
    </row>
    <row r="88" spans="1:6">
      <c r="A88" t="s">
        <v>80</v>
      </c>
      <c r="B88">
        <v>100</v>
      </c>
      <c r="C88">
        <v>1</v>
      </c>
      <c r="D88">
        <v>243.39009999999999</v>
      </c>
      <c r="E88">
        <v>21.22749</v>
      </c>
      <c r="F88">
        <v>15</v>
      </c>
    </row>
    <row r="89" spans="1:6">
      <c r="A89" t="s">
        <v>80</v>
      </c>
      <c r="B89">
        <v>100</v>
      </c>
      <c r="C89">
        <v>1</v>
      </c>
      <c r="D89">
        <v>244.53380000000001</v>
      </c>
      <c r="E89">
        <v>22.593389999999999</v>
      </c>
      <c r="F89">
        <v>16</v>
      </c>
    </row>
    <row r="90" spans="1:6">
      <c r="A90" t="s">
        <v>80</v>
      </c>
      <c r="B90">
        <v>100</v>
      </c>
      <c r="C90">
        <v>1</v>
      </c>
      <c r="D90">
        <v>243.81754000000001</v>
      </c>
      <c r="E90">
        <v>22.598330000000001</v>
      </c>
      <c r="F90">
        <v>16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0.94764000000000004</v>
      </c>
      <c r="F91">
        <v>6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0.94674000000000003</v>
      </c>
      <c r="F92">
        <v>6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0.97662000000000004</v>
      </c>
      <c r="F93">
        <v>6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0.94574999999999998</v>
      </c>
      <c r="F94">
        <v>6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0.96277000000000001</v>
      </c>
      <c r="F95">
        <v>6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0.94801999999999997</v>
      </c>
      <c r="F96">
        <v>6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0.97360000000000002</v>
      </c>
      <c r="F97">
        <v>6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0.94674000000000003</v>
      </c>
      <c r="F98">
        <v>6</v>
      </c>
    </row>
    <row r="99" spans="1:6">
      <c r="A99" t="s">
        <v>27</v>
      </c>
      <c r="B99">
        <v>24</v>
      </c>
      <c r="C99">
        <v>0.4</v>
      </c>
      <c r="D99">
        <v>3177.6379999999999</v>
      </c>
      <c r="E99">
        <v>0.94765999999999995</v>
      </c>
      <c r="F99">
        <v>6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0.9546</v>
      </c>
      <c r="F100">
        <v>6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1.33426</v>
      </c>
      <c r="F101">
        <v>9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1.21479</v>
      </c>
      <c r="F102">
        <v>8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1.33219</v>
      </c>
      <c r="F103">
        <v>9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1.2306600000000001</v>
      </c>
      <c r="F104">
        <v>8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1.33145</v>
      </c>
      <c r="F105">
        <v>9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1.3312900000000001</v>
      </c>
      <c r="F106">
        <v>9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1.2287300000000001</v>
      </c>
      <c r="F107">
        <v>8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1.33334</v>
      </c>
      <c r="F108">
        <v>9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1.2280199999999999</v>
      </c>
      <c r="F109">
        <v>8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1.3298000000000001</v>
      </c>
      <c r="F110">
        <v>9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2.1154099999999998</v>
      </c>
      <c r="F111">
        <v>15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2.0343</v>
      </c>
      <c r="F112">
        <v>14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2.1225800000000001</v>
      </c>
      <c r="F113">
        <v>15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2.1022099999999999</v>
      </c>
      <c r="F114">
        <v>15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2.0894599999999999</v>
      </c>
      <c r="F115">
        <v>15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2.10019</v>
      </c>
      <c r="F116">
        <v>15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2.1635599999999999</v>
      </c>
      <c r="F117">
        <v>15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2.1254300000000002</v>
      </c>
      <c r="F118">
        <v>15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2.0980599999999998</v>
      </c>
      <c r="F119">
        <v>15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2.1093500000000001</v>
      </c>
      <c r="F120">
        <v>15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3.2334200000000002</v>
      </c>
      <c r="F121">
        <v>8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3.25637</v>
      </c>
      <c r="F122">
        <v>8</v>
      </c>
    </row>
    <row r="123" spans="1:6">
      <c r="A123" t="s">
        <v>27</v>
      </c>
      <c r="B123">
        <v>47</v>
      </c>
      <c r="C123">
        <v>0.4</v>
      </c>
      <c r="D123">
        <v>4348.0289499999999</v>
      </c>
      <c r="E123">
        <v>3.2568199999999998</v>
      </c>
      <c r="F123">
        <v>8</v>
      </c>
    </row>
    <row r="124" spans="1:6">
      <c r="A124" t="s">
        <v>27</v>
      </c>
      <c r="B124">
        <v>47</v>
      </c>
      <c r="C124">
        <v>0.4</v>
      </c>
      <c r="D124">
        <v>4348.0289499999999</v>
      </c>
      <c r="E124">
        <v>3.2533599999999998</v>
      </c>
      <c r="F124">
        <v>8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3.2896800000000002</v>
      </c>
      <c r="F125">
        <v>8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3.2923300000000002</v>
      </c>
      <c r="F126">
        <v>8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3.2619099999999999</v>
      </c>
      <c r="F127">
        <v>8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3.2405300000000001</v>
      </c>
      <c r="F128">
        <v>8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3.2424300000000001</v>
      </c>
      <c r="F129">
        <v>8</v>
      </c>
    </row>
    <row r="130" spans="1:6">
      <c r="A130" t="s">
        <v>27</v>
      </c>
      <c r="B130">
        <v>47</v>
      </c>
      <c r="C130">
        <v>0.4</v>
      </c>
      <c r="D130">
        <v>4348.0289499999999</v>
      </c>
      <c r="E130">
        <v>3.2483200000000001</v>
      </c>
      <c r="F130">
        <v>8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5.31813</v>
      </c>
      <c r="F131">
        <v>14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5.2968400000000004</v>
      </c>
      <c r="F132">
        <v>14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5.2975700000000003</v>
      </c>
      <c r="F133">
        <v>14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5.3800499999999998</v>
      </c>
      <c r="F134">
        <v>14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5.3231599999999997</v>
      </c>
      <c r="F135">
        <v>14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5.3082200000000004</v>
      </c>
      <c r="F136">
        <v>14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5.3368399999999996</v>
      </c>
      <c r="F137">
        <v>14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5.3409000000000004</v>
      </c>
      <c r="F138">
        <v>14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5.3235099999999997</v>
      </c>
      <c r="F139">
        <v>14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5.2938299999999998</v>
      </c>
      <c r="F140">
        <v>14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7.3208599999999997</v>
      </c>
      <c r="F141">
        <v>21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7.3182700000000001</v>
      </c>
      <c r="F142">
        <v>21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7.3825099999999999</v>
      </c>
      <c r="F143">
        <v>21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7.3874599999999999</v>
      </c>
      <c r="F144">
        <v>21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7.3075299999999999</v>
      </c>
      <c r="F145">
        <v>21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7.6241899999999996</v>
      </c>
      <c r="F146">
        <v>22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7.3762100000000004</v>
      </c>
      <c r="F147">
        <v>21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7.4777899999999997</v>
      </c>
      <c r="F148">
        <v>21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7.4064899999999998</v>
      </c>
      <c r="F149">
        <v>21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7.4754500000000004</v>
      </c>
      <c r="F150">
        <v>21</v>
      </c>
    </row>
    <row r="151" spans="1:6">
      <c r="A151" t="s">
        <v>27</v>
      </c>
      <c r="B151">
        <v>100</v>
      </c>
      <c r="C151">
        <v>0.4</v>
      </c>
      <c r="D151">
        <v>42986.836920000002</v>
      </c>
      <c r="E151">
        <v>9.7212700000000005</v>
      </c>
      <c r="F151">
        <v>5</v>
      </c>
    </row>
    <row r="152" spans="1:6">
      <c r="A152" t="s">
        <v>27</v>
      </c>
      <c r="B152">
        <v>100</v>
      </c>
      <c r="C152">
        <v>0.4</v>
      </c>
      <c r="D152">
        <v>42986.765299999999</v>
      </c>
      <c r="E152">
        <v>9.6987799999999993</v>
      </c>
      <c r="F152">
        <v>5</v>
      </c>
    </row>
    <row r="153" spans="1:6">
      <c r="A153" t="s">
        <v>27</v>
      </c>
      <c r="B153">
        <v>100</v>
      </c>
      <c r="C153">
        <v>0.4</v>
      </c>
      <c r="D153">
        <v>42986.673049999998</v>
      </c>
      <c r="E153">
        <v>9.6671899999999997</v>
      </c>
      <c r="F153">
        <v>5</v>
      </c>
    </row>
    <row r="154" spans="1:6">
      <c r="A154" t="s">
        <v>27</v>
      </c>
      <c r="B154">
        <v>100</v>
      </c>
      <c r="C154">
        <v>0.4</v>
      </c>
      <c r="D154">
        <v>42986.713589999999</v>
      </c>
      <c r="E154">
        <v>9.6261200000000002</v>
      </c>
      <c r="F154">
        <v>5</v>
      </c>
    </row>
    <row r="155" spans="1:6">
      <c r="A155" t="s">
        <v>27</v>
      </c>
      <c r="B155">
        <v>100</v>
      </c>
      <c r="C155">
        <v>0.4</v>
      </c>
      <c r="D155">
        <v>42986.403050000001</v>
      </c>
      <c r="E155">
        <v>9.6330200000000001</v>
      </c>
      <c r="F155">
        <v>5</v>
      </c>
    </row>
    <row r="156" spans="1:6">
      <c r="A156" t="s">
        <v>27</v>
      </c>
      <c r="B156">
        <v>100</v>
      </c>
      <c r="C156">
        <v>0.4</v>
      </c>
      <c r="D156">
        <v>42986.942150000003</v>
      </c>
      <c r="E156">
        <v>9.6769099999999995</v>
      </c>
      <c r="F156">
        <v>5</v>
      </c>
    </row>
    <row r="157" spans="1:6">
      <c r="A157" t="s">
        <v>27</v>
      </c>
      <c r="B157">
        <v>100</v>
      </c>
      <c r="C157">
        <v>0.4</v>
      </c>
      <c r="D157">
        <v>42986.749150000003</v>
      </c>
      <c r="E157">
        <v>9.6864100000000004</v>
      </c>
      <c r="F157">
        <v>5</v>
      </c>
    </row>
    <row r="158" spans="1:6">
      <c r="A158" t="s">
        <v>27</v>
      </c>
      <c r="B158">
        <v>100</v>
      </c>
      <c r="C158">
        <v>0.4</v>
      </c>
      <c r="D158">
        <v>42986.762479999998</v>
      </c>
      <c r="E158">
        <v>9.6131100000000007</v>
      </c>
      <c r="F158">
        <v>5</v>
      </c>
    </row>
    <row r="159" spans="1:6">
      <c r="A159" t="s">
        <v>27</v>
      </c>
      <c r="B159">
        <v>100</v>
      </c>
      <c r="C159">
        <v>0.4</v>
      </c>
      <c r="D159">
        <v>42986.743049999997</v>
      </c>
      <c r="E159">
        <v>9.6336099999999991</v>
      </c>
      <c r="F159">
        <v>5</v>
      </c>
    </row>
    <row r="160" spans="1:6">
      <c r="A160" t="s">
        <v>27</v>
      </c>
      <c r="B160">
        <v>100</v>
      </c>
      <c r="C160">
        <v>0.4</v>
      </c>
      <c r="D160">
        <v>42986.482479999999</v>
      </c>
      <c r="E160">
        <v>9.6622900000000005</v>
      </c>
      <c r="F160">
        <v>5</v>
      </c>
    </row>
    <row r="161" spans="1:6">
      <c r="A161" t="s">
        <v>27</v>
      </c>
      <c r="B161">
        <v>100</v>
      </c>
      <c r="C161">
        <v>0.7</v>
      </c>
      <c r="D161">
        <v>35968.239220000003</v>
      </c>
      <c r="E161">
        <v>21.73376</v>
      </c>
      <c r="F161">
        <v>15</v>
      </c>
    </row>
    <row r="162" spans="1:6">
      <c r="A162" t="s">
        <v>27</v>
      </c>
      <c r="B162">
        <v>100</v>
      </c>
      <c r="C162">
        <v>0.7</v>
      </c>
      <c r="D162">
        <v>36010.222150000001</v>
      </c>
      <c r="E162">
        <v>21.596579999999999</v>
      </c>
      <c r="F162">
        <v>15</v>
      </c>
    </row>
    <row r="163" spans="1:6">
      <c r="A163" t="s">
        <v>27</v>
      </c>
      <c r="B163">
        <v>100</v>
      </c>
      <c r="C163">
        <v>0.7</v>
      </c>
      <c r="D163">
        <v>35739.54866</v>
      </c>
      <c r="E163">
        <v>21.69689</v>
      </c>
      <c r="F163">
        <v>15</v>
      </c>
    </row>
    <row r="164" spans="1:6">
      <c r="A164" t="s">
        <v>27</v>
      </c>
      <c r="B164">
        <v>100</v>
      </c>
      <c r="C164">
        <v>0.7</v>
      </c>
      <c r="D164">
        <v>36102.597199999997</v>
      </c>
      <c r="E164">
        <v>21.554960000000001</v>
      </c>
      <c r="F164">
        <v>15</v>
      </c>
    </row>
    <row r="165" spans="1:6">
      <c r="A165" t="s">
        <v>27</v>
      </c>
      <c r="B165">
        <v>100</v>
      </c>
      <c r="C165">
        <v>0.7</v>
      </c>
      <c r="D165">
        <v>35970.265930000001</v>
      </c>
      <c r="E165">
        <v>21.718060000000001</v>
      </c>
      <c r="F165">
        <v>15</v>
      </c>
    </row>
    <row r="166" spans="1:6">
      <c r="A166" t="s">
        <v>27</v>
      </c>
      <c r="B166">
        <v>100</v>
      </c>
      <c r="C166">
        <v>0.7</v>
      </c>
      <c r="D166">
        <v>35950.262029999998</v>
      </c>
      <c r="E166">
        <v>21.691610000000001</v>
      </c>
      <c r="F166">
        <v>15</v>
      </c>
    </row>
    <row r="167" spans="1:6">
      <c r="A167" t="s">
        <v>27</v>
      </c>
      <c r="B167">
        <v>100</v>
      </c>
      <c r="C167">
        <v>0.7</v>
      </c>
      <c r="D167">
        <v>35914.071880000003</v>
      </c>
      <c r="E167">
        <v>21.68328</v>
      </c>
      <c r="F167">
        <v>15</v>
      </c>
    </row>
    <row r="168" spans="1:6">
      <c r="A168" t="s">
        <v>27</v>
      </c>
      <c r="B168">
        <v>100</v>
      </c>
      <c r="C168">
        <v>0.7</v>
      </c>
      <c r="D168">
        <v>35866.640950000001</v>
      </c>
      <c r="E168">
        <v>21.531759999999998</v>
      </c>
      <c r="F168">
        <v>15</v>
      </c>
    </row>
    <row r="169" spans="1:6">
      <c r="A169" t="s">
        <v>27</v>
      </c>
      <c r="B169">
        <v>100</v>
      </c>
      <c r="C169">
        <v>0.7</v>
      </c>
      <c r="D169">
        <v>36146.393960000001</v>
      </c>
      <c r="E169">
        <v>21.69153</v>
      </c>
      <c r="F169">
        <v>15</v>
      </c>
    </row>
    <row r="170" spans="1:6">
      <c r="A170" t="s">
        <v>27</v>
      </c>
      <c r="B170">
        <v>100</v>
      </c>
      <c r="C170">
        <v>0.7</v>
      </c>
      <c r="D170">
        <v>35970.834849999999</v>
      </c>
      <c r="E170">
        <v>21.579989999999999</v>
      </c>
      <c r="F170">
        <v>15</v>
      </c>
    </row>
    <row r="171" spans="1:6">
      <c r="A171" t="s">
        <v>27</v>
      </c>
      <c r="B171">
        <v>100</v>
      </c>
      <c r="C171">
        <v>1</v>
      </c>
      <c r="D171">
        <v>35668.108869999996</v>
      </c>
      <c r="E171">
        <v>34.419759999999997</v>
      </c>
      <c r="F171">
        <v>25</v>
      </c>
    </row>
    <row r="172" spans="1:6">
      <c r="A172" t="s">
        <v>27</v>
      </c>
      <c r="B172">
        <v>100</v>
      </c>
      <c r="C172">
        <v>1</v>
      </c>
      <c r="D172">
        <v>35668.042500000003</v>
      </c>
      <c r="E172">
        <v>34.293999999999997</v>
      </c>
      <c r="F172">
        <v>25</v>
      </c>
    </row>
    <row r="173" spans="1:6">
      <c r="A173" t="s">
        <v>27</v>
      </c>
      <c r="B173">
        <v>100</v>
      </c>
      <c r="C173">
        <v>1</v>
      </c>
      <c r="D173">
        <v>35668.351430000002</v>
      </c>
      <c r="E173">
        <v>35.108229999999999</v>
      </c>
      <c r="F173">
        <v>25</v>
      </c>
    </row>
    <row r="174" spans="1:6">
      <c r="A174" t="s">
        <v>27</v>
      </c>
      <c r="B174">
        <v>100</v>
      </c>
      <c r="C174">
        <v>1</v>
      </c>
      <c r="D174">
        <v>35668.491049999997</v>
      </c>
      <c r="E174">
        <v>34.149769999999997</v>
      </c>
      <c r="F174">
        <v>25</v>
      </c>
    </row>
    <row r="175" spans="1:6">
      <c r="A175" t="s">
        <v>27</v>
      </c>
      <c r="B175">
        <v>100</v>
      </c>
      <c r="C175">
        <v>1</v>
      </c>
      <c r="D175">
        <v>35667.936390000003</v>
      </c>
      <c r="E175">
        <v>34.936399999999999</v>
      </c>
      <c r="F175">
        <v>25</v>
      </c>
    </row>
    <row r="176" spans="1:6">
      <c r="A176" t="s">
        <v>27</v>
      </c>
      <c r="B176">
        <v>100</v>
      </c>
      <c r="C176">
        <v>1</v>
      </c>
      <c r="D176">
        <v>35668.534769999998</v>
      </c>
      <c r="E176">
        <v>35.001550000000002</v>
      </c>
      <c r="F176">
        <v>25</v>
      </c>
    </row>
    <row r="177" spans="1:6">
      <c r="A177" t="s">
        <v>27</v>
      </c>
      <c r="B177">
        <v>100</v>
      </c>
      <c r="C177">
        <v>1</v>
      </c>
      <c r="D177">
        <v>35668.484770000003</v>
      </c>
      <c r="E177">
        <v>34.4587</v>
      </c>
      <c r="F177">
        <v>25</v>
      </c>
    </row>
    <row r="178" spans="1:6">
      <c r="A178" t="s">
        <v>27</v>
      </c>
      <c r="B178">
        <v>100</v>
      </c>
      <c r="C178">
        <v>1</v>
      </c>
      <c r="D178">
        <v>35668.977709999999</v>
      </c>
      <c r="E178">
        <v>35.125489999999999</v>
      </c>
      <c r="F178">
        <v>25</v>
      </c>
    </row>
    <row r="179" spans="1:6">
      <c r="A179" t="s">
        <v>27</v>
      </c>
      <c r="B179">
        <v>100</v>
      </c>
      <c r="C179">
        <v>1</v>
      </c>
      <c r="D179">
        <v>35668.551270000004</v>
      </c>
      <c r="E179">
        <v>34.51099</v>
      </c>
      <c r="F179">
        <v>25</v>
      </c>
    </row>
    <row r="180" spans="1:6">
      <c r="A180" t="s">
        <v>27</v>
      </c>
      <c r="B180">
        <v>100</v>
      </c>
      <c r="C180">
        <v>1</v>
      </c>
      <c r="D180">
        <v>35667.851799999997</v>
      </c>
      <c r="E180">
        <v>34.409660000000002</v>
      </c>
      <c r="F180">
        <v>25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1.2811900000000001</v>
      </c>
      <c r="F181">
        <v>6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1.2882400000000001</v>
      </c>
      <c r="F182">
        <v>6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1.3274300000000001</v>
      </c>
      <c r="F183">
        <v>6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1.2906500000000001</v>
      </c>
      <c r="F184">
        <v>6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1.2937000000000001</v>
      </c>
      <c r="F185">
        <v>6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1.29535</v>
      </c>
      <c r="F186">
        <v>6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1.27224</v>
      </c>
      <c r="F187">
        <v>6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1.4208700000000001</v>
      </c>
      <c r="F188">
        <v>7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1.4149099999999999</v>
      </c>
      <c r="F189">
        <v>7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1.27996</v>
      </c>
      <c r="F190">
        <v>6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1.8459300000000001</v>
      </c>
      <c r="F191">
        <v>10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1.7793300000000001</v>
      </c>
      <c r="F192">
        <v>10</v>
      </c>
    </row>
    <row r="193" spans="1:6">
      <c r="A193" t="s">
        <v>1</v>
      </c>
      <c r="B193">
        <v>30</v>
      </c>
      <c r="C193">
        <v>0.7</v>
      </c>
      <c r="D193">
        <v>675.38247999999999</v>
      </c>
      <c r="E193">
        <v>1.7877099999999999</v>
      </c>
      <c r="F193">
        <v>10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1.82717</v>
      </c>
      <c r="F194">
        <v>10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1.83633</v>
      </c>
      <c r="F195">
        <v>10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1.81795</v>
      </c>
      <c r="F196">
        <v>10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1.78861</v>
      </c>
      <c r="F197">
        <v>10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1.7941499999999999</v>
      </c>
      <c r="F198">
        <v>10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1.8051999999999999</v>
      </c>
      <c r="F199">
        <v>10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1.8192699999999999</v>
      </c>
      <c r="F200">
        <v>10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3.0410900000000001</v>
      </c>
      <c r="F201">
        <v>17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2.9956700000000001</v>
      </c>
      <c r="F202">
        <v>17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3.0329600000000001</v>
      </c>
      <c r="F203">
        <v>17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3.0421</v>
      </c>
      <c r="F204">
        <v>17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3.0364200000000001</v>
      </c>
      <c r="F205">
        <v>17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3.0631400000000002</v>
      </c>
      <c r="F206">
        <v>17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3.0386600000000001</v>
      </c>
      <c r="F207">
        <v>17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3.0154800000000002</v>
      </c>
      <c r="F208">
        <v>17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3.0665800000000001</v>
      </c>
      <c r="F209">
        <v>17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3.0033799999999999</v>
      </c>
      <c r="F210">
        <v>17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3.081</v>
      </c>
      <c r="F211">
        <v>8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3.0721500000000002</v>
      </c>
      <c r="F212">
        <v>8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3.09789</v>
      </c>
      <c r="F213">
        <v>8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3.0800299999999998</v>
      </c>
      <c r="F214">
        <v>8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3.0531000000000001</v>
      </c>
      <c r="F215">
        <v>8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3.1132399999999998</v>
      </c>
      <c r="F216">
        <v>8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3.0691700000000002</v>
      </c>
      <c r="F217">
        <v>8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3.0906400000000001</v>
      </c>
      <c r="F218">
        <v>8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3.08961</v>
      </c>
      <c r="F219">
        <v>8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3.0611899999999999</v>
      </c>
      <c r="F220">
        <v>8</v>
      </c>
    </row>
    <row r="221" spans="1:6">
      <c r="A221" t="s">
        <v>1</v>
      </c>
      <c r="B221">
        <v>50</v>
      </c>
      <c r="C221">
        <v>0.7</v>
      </c>
      <c r="D221">
        <v>1005.85171</v>
      </c>
      <c r="E221">
        <v>4.6047099999999999</v>
      </c>
      <c r="F221">
        <v>12</v>
      </c>
    </row>
    <row r="222" spans="1:6">
      <c r="A222" t="s">
        <v>1</v>
      </c>
      <c r="B222">
        <v>50</v>
      </c>
      <c r="C222">
        <v>0.7</v>
      </c>
      <c r="D222">
        <v>1016.00348</v>
      </c>
      <c r="E222">
        <v>4.9509600000000002</v>
      </c>
      <c r="F222">
        <v>13</v>
      </c>
    </row>
    <row r="223" spans="1:6">
      <c r="A223" t="s">
        <v>1</v>
      </c>
      <c r="B223">
        <v>50</v>
      </c>
      <c r="C223">
        <v>0.7</v>
      </c>
      <c r="D223">
        <v>1006.87775</v>
      </c>
      <c r="E223">
        <v>4.90022</v>
      </c>
      <c r="F223">
        <v>13</v>
      </c>
    </row>
    <row r="224" spans="1:6">
      <c r="A224" t="s">
        <v>1</v>
      </c>
      <c r="B224">
        <v>50</v>
      </c>
      <c r="C224">
        <v>0.7</v>
      </c>
      <c r="D224">
        <v>1005.84001</v>
      </c>
      <c r="E224">
        <v>4.9782099999999998</v>
      </c>
      <c r="F224">
        <v>13</v>
      </c>
    </row>
    <row r="225" spans="1:6">
      <c r="A225" t="s">
        <v>1</v>
      </c>
      <c r="B225">
        <v>50</v>
      </c>
      <c r="C225">
        <v>0.7</v>
      </c>
      <c r="D225">
        <v>1014.58637</v>
      </c>
      <c r="E225">
        <v>4.9387100000000004</v>
      </c>
      <c r="F225">
        <v>13</v>
      </c>
    </row>
    <row r="226" spans="1:6">
      <c r="A226" t="s">
        <v>1</v>
      </c>
      <c r="B226">
        <v>50</v>
      </c>
      <c r="C226">
        <v>0.7</v>
      </c>
      <c r="D226">
        <v>1010.15381</v>
      </c>
      <c r="E226">
        <v>4.9698599999999997</v>
      </c>
      <c r="F226">
        <v>13</v>
      </c>
    </row>
    <row r="227" spans="1:6">
      <c r="A227" t="s">
        <v>1</v>
      </c>
      <c r="B227">
        <v>50</v>
      </c>
      <c r="C227">
        <v>0.7</v>
      </c>
      <c r="D227">
        <v>1007.17315</v>
      </c>
      <c r="E227">
        <v>4.9429800000000004</v>
      </c>
      <c r="F227">
        <v>13</v>
      </c>
    </row>
    <row r="228" spans="1:6">
      <c r="A228" t="s">
        <v>1</v>
      </c>
      <c r="B228">
        <v>50</v>
      </c>
      <c r="C228">
        <v>0.7</v>
      </c>
      <c r="D228">
        <v>1021.515</v>
      </c>
      <c r="E228">
        <v>4.6075200000000001</v>
      </c>
      <c r="F228">
        <v>12</v>
      </c>
    </row>
    <row r="229" spans="1:6">
      <c r="A229" t="s">
        <v>1</v>
      </c>
      <c r="B229">
        <v>50</v>
      </c>
      <c r="C229">
        <v>0.7</v>
      </c>
      <c r="D229">
        <v>1003.62673</v>
      </c>
      <c r="E229">
        <v>4.9530000000000003</v>
      </c>
      <c r="F229">
        <v>13</v>
      </c>
    </row>
    <row r="230" spans="1:6">
      <c r="A230" t="s">
        <v>1</v>
      </c>
      <c r="B230">
        <v>50</v>
      </c>
      <c r="C230">
        <v>0.7</v>
      </c>
      <c r="D230">
        <v>1010.21881</v>
      </c>
      <c r="E230">
        <v>4.9703799999999996</v>
      </c>
      <c r="F230">
        <v>13</v>
      </c>
    </row>
    <row r="231" spans="1:6">
      <c r="A231" t="s">
        <v>1</v>
      </c>
      <c r="B231">
        <v>50</v>
      </c>
      <c r="C231">
        <v>1</v>
      </c>
      <c r="D231">
        <v>1008.90818</v>
      </c>
      <c r="E231">
        <v>6.4400899999999996</v>
      </c>
      <c r="F231">
        <v>17</v>
      </c>
    </row>
    <row r="232" spans="1:6">
      <c r="A232" t="s">
        <v>1</v>
      </c>
      <c r="B232">
        <v>50</v>
      </c>
      <c r="C232">
        <v>1</v>
      </c>
      <c r="D232">
        <v>1001.83593</v>
      </c>
      <c r="E232">
        <v>6.7302900000000001</v>
      </c>
      <c r="F232">
        <v>18</v>
      </c>
    </row>
    <row r="233" spans="1:6">
      <c r="A233" t="s">
        <v>1</v>
      </c>
      <c r="B233">
        <v>50</v>
      </c>
      <c r="C233">
        <v>1</v>
      </c>
      <c r="D233">
        <v>1006.7261</v>
      </c>
      <c r="E233">
        <v>6.3769999999999998</v>
      </c>
      <c r="F233">
        <v>17</v>
      </c>
    </row>
    <row r="234" spans="1:6">
      <c r="A234" t="s">
        <v>1</v>
      </c>
      <c r="B234">
        <v>50</v>
      </c>
      <c r="C234">
        <v>1</v>
      </c>
      <c r="D234">
        <v>998.75063</v>
      </c>
      <c r="E234">
        <v>6.6952499999999997</v>
      </c>
      <c r="F234">
        <v>18</v>
      </c>
    </row>
    <row r="235" spans="1:6">
      <c r="A235" t="s">
        <v>1</v>
      </c>
      <c r="B235">
        <v>50</v>
      </c>
      <c r="C235">
        <v>1</v>
      </c>
      <c r="D235">
        <v>1004.66797</v>
      </c>
      <c r="E235">
        <v>6.3581700000000003</v>
      </c>
      <c r="F235">
        <v>17</v>
      </c>
    </row>
    <row r="236" spans="1:6">
      <c r="A236" t="s">
        <v>1</v>
      </c>
      <c r="B236">
        <v>50</v>
      </c>
      <c r="C236">
        <v>1</v>
      </c>
      <c r="D236">
        <v>1005.81055</v>
      </c>
      <c r="E236">
        <v>6.6924700000000001</v>
      </c>
      <c r="F236">
        <v>18</v>
      </c>
    </row>
    <row r="237" spans="1:6">
      <c r="A237" t="s">
        <v>1</v>
      </c>
      <c r="B237">
        <v>50</v>
      </c>
      <c r="C237">
        <v>1</v>
      </c>
      <c r="D237">
        <v>1007.1946</v>
      </c>
      <c r="E237">
        <v>6.7084999999999999</v>
      </c>
      <c r="F237">
        <v>18</v>
      </c>
    </row>
    <row r="238" spans="1:6">
      <c r="A238" t="s">
        <v>1</v>
      </c>
      <c r="B238">
        <v>50</v>
      </c>
      <c r="C238">
        <v>1</v>
      </c>
      <c r="D238">
        <v>1007.02891</v>
      </c>
      <c r="E238">
        <v>6.7340900000000001</v>
      </c>
      <c r="F238">
        <v>18</v>
      </c>
    </row>
    <row r="239" spans="1:6">
      <c r="A239" t="s">
        <v>1</v>
      </c>
      <c r="B239">
        <v>50</v>
      </c>
      <c r="C239">
        <v>1</v>
      </c>
      <c r="D239">
        <v>1002.35063</v>
      </c>
      <c r="E239">
        <v>6.6423800000000002</v>
      </c>
      <c r="F239">
        <v>18</v>
      </c>
    </row>
    <row r="240" spans="1:6">
      <c r="A240" t="s">
        <v>1</v>
      </c>
      <c r="B240">
        <v>50</v>
      </c>
      <c r="C240">
        <v>1</v>
      </c>
      <c r="D240">
        <v>1002.94105</v>
      </c>
      <c r="E240">
        <v>6.7111200000000002</v>
      </c>
      <c r="F240">
        <v>18</v>
      </c>
    </row>
    <row r="241" spans="1:6">
      <c r="A241" t="s">
        <v>1</v>
      </c>
      <c r="B241">
        <v>100</v>
      </c>
      <c r="C241">
        <v>0.4</v>
      </c>
      <c r="D241">
        <v>1864.4258500000001</v>
      </c>
      <c r="E241">
        <v>10.493119999999999</v>
      </c>
      <c r="F241">
        <v>8</v>
      </c>
    </row>
    <row r="242" spans="1:6">
      <c r="A242" t="s">
        <v>1</v>
      </c>
      <c r="B242">
        <v>100</v>
      </c>
      <c r="C242">
        <v>0.4</v>
      </c>
      <c r="D242">
        <v>1835.5708</v>
      </c>
      <c r="E242">
        <v>10.552720000000001</v>
      </c>
      <c r="F242">
        <v>8</v>
      </c>
    </row>
    <row r="243" spans="1:6">
      <c r="A243" t="s">
        <v>1</v>
      </c>
      <c r="B243">
        <v>100</v>
      </c>
      <c r="C243">
        <v>0.4</v>
      </c>
      <c r="D243">
        <v>1841.6291900000001</v>
      </c>
      <c r="E243">
        <v>10.568809999999999</v>
      </c>
      <c r="F243">
        <v>8</v>
      </c>
    </row>
    <row r="244" spans="1:6">
      <c r="A244" t="s">
        <v>1</v>
      </c>
      <c r="B244">
        <v>100</v>
      </c>
      <c r="C244">
        <v>0.4</v>
      </c>
      <c r="D244">
        <v>1827.5981899999999</v>
      </c>
      <c r="E244">
        <v>10.56132</v>
      </c>
      <c r="F244">
        <v>8</v>
      </c>
    </row>
    <row r="245" spans="1:6">
      <c r="A245" t="s">
        <v>1</v>
      </c>
      <c r="B245">
        <v>100</v>
      </c>
      <c r="C245">
        <v>0.4</v>
      </c>
      <c r="D245">
        <v>1807.9390900000001</v>
      </c>
      <c r="E245">
        <v>10.485239999999999</v>
      </c>
      <c r="F245">
        <v>8</v>
      </c>
    </row>
    <row r="246" spans="1:6">
      <c r="A246" t="s">
        <v>1</v>
      </c>
      <c r="B246">
        <v>100</v>
      </c>
      <c r="C246">
        <v>0.4</v>
      </c>
      <c r="D246">
        <v>1827.0972400000001</v>
      </c>
      <c r="E246">
        <v>10.489190000000001</v>
      </c>
      <c r="F246">
        <v>8</v>
      </c>
    </row>
    <row r="247" spans="1:6">
      <c r="A247" t="s">
        <v>1</v>
      </c>
      <c r="B247">
        <v>100</v>
      </c>
      <c r="C247">
        <v>0.4</v>
      </c>
      <c r="D247">
        <v>1813.83358</v>
      </c>
      <c r="E247">
        <v>10.40921</v>
      </c>
      <c r="F247">
        <v>8</v>
      </c>
    </row>
    <row r="248" spans="1:6">
      <c r="A248" t="s">
        <v>1</v>
      </c>
      <c r="B248">
        <v>100</v>
      </c>
      <c r="C248">
        <v>0.4</v>
      </c>
      <c r="D248">
        <v>1822.662</v>
      </c>
      <c r="E248">
        <v>10.458119999999999</v>
      </c>
      <c r="F248">
        <v>8</v>
      </c>
    </row>
    <row r="249" spans="1:6">
      <c r="A249" t="s">
        <v>1</v>
      </c>
      <c r="B249">
        <v>100</v>
      </c>
      <c r="C249">
        <v>0.4</v>
      </c>
      <c r="D249">
        <v>1808.5385900000001</v>
      </c>
      <c r="E249">
        <v>10.501469999999999</v>
      </c>
      <c r="F249">
        <v>8</v>
      </c>
    </row>
    <row r="250" spans="1:6">
      <c r="A250" t="s">
        <v>1</v>
      </c>
      <c r="B250">
        <v>100</v>
      </c>
      <c r="C250">
        <v>0.4</v>
      </c>
      <c r="D250">
        <v>1826.39895</v>
      </c>
      <c r="E250">
        <v>10.397399999999999</v>
      </c>
      <c r="F250">
        <v>8</v>
      </c>
    </row>
    <row r="251" spans="1:6">
      <c r="A251" t="s">
        <v>1</v>
      </c>
      <c r="B251">
        <v>100</v>
      </c>
      <c r="C251">
        <v>0.7</v>
      </c>
      <c r="D251">
        <v>1766.2428600000001</v>
      </c>
      <c r="E251">
        <v>15.30814</v>
      </c>
      <c r="F251">
        <v>12</v>
      </c>
    </row>
    <row r="252" spans="1:6">
      <c r="A252" t="s">
        <v>1</v>
      </c>
      <c r="B252">
        <v>100</v>
      </c>
      <c r="C252">
        <v>0.7</v>
      </c>
      <c r="D252">
        <v>1766.8426400000001</v>
      </c>
      <c r="E252">
        <v>15.43374</v>
      </c>
      <c r="F252">
        <v>12</v>
      </c>
    </row>
    <row r="253" spans="1:6">
      <c r="A253" t="s">
        <v>1</v>
      </c>
      <c r="B253">
        <v>100</v>
      </c>
      <c r="C253">
        <v>0.7</v>
      </c>
      <c r="D253">
        <v>1769.0527300000001</v>
      </c>
      <c r="E253">
        <v>15.160500000000001</v>
      </c>
      <c r="F253">
        <v>12</v>
      </c>
    </row>
    <row r="254" spans="1:6">
      <c r="A254" t="s">
        <v>1</v>
      </c>
      <c r="B254">
        <v>100</v>
      </c>
      <c r="C254">
        <v>0.7</v>
      </c>
      <c r="D254">
        <v>1771.05997</v>
      </c>
      <c r="E254">
        <v>15.306089999999999</v>
      </c>
      <c r="F254">
        <v>12</v>
      </c>
    </row>
    <row r="255" spans="1:6">
      <c r="A255" t="s">
        <v>1</v>
      </c>
      <c r="B255">
        <v>100</v>
      </c>
      <c r="C255">
        <v>0.7</v>
      </c>
      <c r="D255">
        <v>1770.3141499999999</v>
      </c>
      <c r="E255">
        <v>15.37899</v>
      </c>
      <c r="F255">
        <v>12</v>
      </c>
    </row>
    <row r="256" spans="1:6">
      <c r="A256" t="s">
        <v>1</v>
      </c>
      <c r="B256">
        <v>100</v>
      </c>
      <c r="C256">
        <v>0.7</v>
      </c>
      <c r="D256">
        <v>1762.54809</v>
      </c>
      <c r="E256">
        <v>15.42698</v>
      </c>
      <c r="F256">
        <v>12</v>
      </c>
    </row>
    <row r="257" spans="1:6">
      <c r="A257" t="s">
        <v>1</v>
      </c>
      <c r="B257">
        <v>100</v>
      </c>
      <c r="C257">
        <v>0.7</v>
      </c>
      <c r="D257">
        <v>1771.90409</v>
      </c>
      <c r="E257">
        <v>15.22983</v>
      </c>
      <c r="F257">
        <v>12</v>
      </c>
    </row>
    <row r="258" spans="1:6">
      <c r="A258" t="s">
        <v>1</v>
      </c>
      <c r="B258">
        <v>100</v>
      </c>
      <c r="C258">
        <v>0.7</v>
      </c>
      <c r="D258">
        <v>1764.80837</v>
      </c>
      <c r="E258">
        <v>15.368</v>
      </c>
      <c r="F258">
        <v>12</v>
      </c>
    </row>
    <row r="259" spans="1:6">
      <c r="A259" t="s">
        <v>1</v>
      </c>
      <c r="B259">
        <v>100</v>
      </c>
      <c r="C259">
        <v>0.7</v>
      </c>
      <c r="D259">
        <v>1770.50524</v>
      </c>
      <c r="E259">
        <v>15.34531</v>
      </c>
      <c r="F259">
        <v>12</v>
      </c>
    </row>
    <row r="260" spans="1:6">
      <c r="A260" t="s">
        <v>1</v>
      </c>
      <c r="B260">
        <v>100</v>
      </c>
      <c r="C260">
        <v>0.7</v>
      </c>
      <c r="D260">
        <v>1771.9827499999999</v>
      </c>
      <c r="E260">
        <v>15.3041</v>
      </c>
      <c r="F260">
        <v>12</v>
      </c>
    </row>
    <row r="261" spans="1:6">
      <c r="A261" t="s">
        <v>1</v>
      </c>
      <c r="B261">
        <v>100</v>
      </c>
      <c r="C261">
        <v>1</v>
      </c>
      <c r="D261">
        <v>1757.92599</v>
      </c>
      <c r="E261">
        <v>21.559819999999998</v>
      </c>
      <c r="F261">
        <v>17</v>
      </c>
    </row>
    <row r="262" spans="1:6">
      <c r="A262" t="s">
        <v>1</v>
      </c>
      <c r="B262">
        <v>100</v>
      </c>
      <c r="C262">
        <v>1</v>
      </c>
      <c r="D262">
        <v>1762.0952</v>
      </c>
      <c r="E262">
        <v>21.38231</v>
      </c>
      <c r="F262">
        <v>17</v>
      </c>
    </row>
    <row r="263" spans="1:6">
      <c r="A263" t="s">
        <v>1</v>
      </c>
      <c r="B263">
        <v>100</v>
      </c>
      <c r="C263">
        <v>1</v>
      </c>
      <c r="D263">
        <v>1759.16</v>
      </c>
      <c r="E263">
        <v>21.489629999999998</v>
      </c>
      <c r="F263">
        <v>17</v>
      </c>
    </row>
    <row r="264" spans="1:6">
      <c r="A264" t="s">
        <v>1</v>
      </c>
      <c r="B264">
        <v>100</v>
      </c>
      <c r="C264">
        <v>1</v>
      </c>
      <c r="D264">
        <v>1756.6085</v>
      </c>
      <c r="E264">
        <v>21.36551</v>
      </c>
      <c r="F264">
        <v>17</v>
      </c>
    </row>
    <row r="265" spans="1:6">
      <c r="A265" t="s">
        <v>1</v>
      </c>
      <c r="B265">
        <v>100</v>
      </c>
      <c r="C265">
        <v>1</v>
      </c>
      <c r="D265">
        <v>1767.47136</v>
      </c>
      <c r="E265">
        <v>21.489180000000001</v>
      </c>
      <c r="F265">
        <v>17</v>
      </c>
    </row>
    <row r="266" spans="1:6">
      <c r="A266" t="s">
        <v>1</v>
      </c>
      <c r="B266">
        <v>100</v>
      </c>
      <c r="C266">
        <v>1</v>
      </c>
      <c r="D266">
        <v>1766.7908500000001</v>
      </c>
      <c r="E266">
        <v>21.357279999999999</v>
      </c>
      <c r="F266">
        <v>17</v>
      </c>
    </row>
    <row r="267" spans="1:6">
      <c r="A267" t="s">
        <v>1</v>
      </c>
      <c r="B267">
        <v>100</v>
      </c>
      <c r="C267">
        <v>1</v>
      </c>
      <c r="D267">
        <v>1767.1759400000001</v>
      </c>
      <c r="E267">
        <v>21.511479999999999</v>
      </c>
      <c r="F267">
        <v>17</v>
      </c>
    </row>
    <row r="268" spans="1:6">
      <c r="A268" t="s">
        <v>1</v>
      </c>
      <c r="B268">
        <v>100</v>
      </c>
      <c r="C268">
        <v>1</v>
      </c>
      <c r="D268">
        <v>1768.6842200000001</v>
      </c>
      <c r="E268">
        <v>21.527170000000002</v>
      </c>
      <c r="F268">
        <v>17</v>
      </c>
    </row>
    <row r="269" spans="1:6">
      <c r="A269" t="s">
        <v>1</v>
      </c>
      <c r="B269">
        <v>100</v>
      </c>
      <c r="C269">
        <v>1</v>
      </c>
      <c r="D269">
        <v>1759.7162800000001</v>
      </c>
      <c r="E269">
        <v>21.440709999999999</v>
      </c>
      <c r="F269">
        <v>17</v>
      </c>
    </row>
    <row r="270" spans="1:6">
      <c r="A270" t="s">
        <v>1</v>
      </c>
      <c r="B270">
        <v>100</v>
      </c>
      <c r="C270">
        <v>1</v>
      </c>
      <c r="D270">
        <v>1765.12761</v>
      </c>
      <c r="E270">
        <v>21.598179999999999</v>
      </c>
      <c r="F270">
        <v>17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1.0325500000000001</v>
      </c>
      <c r="F271">
        <v>6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1.03176</v>
      </c>
      <c r="F272">
        <v>6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1.0328900000000001</v>
      </c>
      <c r="F273">
        <v>6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1.03287</v>
      </c>
      <c r="F274">
        <v>6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1.03809</v>
      </c>
      <c r="F275">
        <v>6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1.0542199999999999</v>
      </c>
      <c r="F276">
        <v>6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1.0365200000000001</v>
      </c>
      <c r="F277">
        <v>6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1.0657700000000001</v>
      </c>
      <c r="F278">
        <v>6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1.0266900000000001</v>
      </c>
      <c r="F279">
        <v>6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1.0576099999999999</v>
      </c>
      <c r="F280">
        <v>6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1.6167100000000001</v>
      </c>
      <c r="F281">
        <v>11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1.6161799999999999</v>
      </c>
      <c r="F282">
        <v>11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1.6447400000000001</v>
      </c>
      <c r="F283">
        <v>11</v>
      </c>
    </row>
    <row r="284" spans="1:6">
      <c r="A284" t="s">
        <v>0</v>
      </c>
      <c r="B284">
        <v>25</v>
      </c>
      <c r="C284">
        <v>0.7</v>
      </c>
      <c r="D284">
        <v>28.65624</v>
      </c>
      <c r="E284">
        <v>1.62832</v>
      </c>
      <c r="F284">
        <v>11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1.63974</v>
      </c>
      <c r="F285">
        <v>11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1.6696599999999999</v>
      </c>
      <c r="F286">
        <v>11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1.64466</v>
      </c>
      <c r="F287">
        <v>11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1.60982</v>
      </c>
      <c r="F288">
        <v>11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1.65852</v>
      </c>
      <c r="F289">
        <v>11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1.6378999999999999</v>
      </c>
      <c r="F290">
        <v>11</v>
      </c>
    </row>
    <row r="291" spans="1:6">
      <c r="A291" t="s">
        <v>0</v>
      </c>
      <c r="B291">
        <v>25</v>
      </c>
      <c r="C291">
        <v>1</v>
      </c>
      <c r="D291">
        <v>28.514099999999999</v>
      </c>
      <c r="E291">
        <v>2.2000500000000001</v>
      </c>
      <c r="F291">
        <v>15</v>
      </c>
    </row>
    <row r="292" spans="1:6">
      <c r="A292" t="s">
        <v>0</v>
      </c>
      <c r="B292">
        <v>25</v>
      </c>
      <c r="C292">
        <v>1</v>
      </c>
      <c r="D292">
        <v>28.546240000000001</v>
      </c>
      <c r="E292">
        <v>2.22912</v>
      </c>
      <c r="F292">
        <v>15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2.1780499999999998</v>
      </c>
      <c r="F293">
        <v>15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2.1810800000000001</v>
      </c>
      <c r="F294">
        <v>15</v>
      </c>
    </row>
    <row r="295" spans="1:6">
      <c r="A295" t="s">
        <v>0</v>
      </c>
      <c r="B295">
        <v>25</v>
      </c>
      <c r="C295">
        <v>1</v>
      </c>
      <c r="D295">
        <v>28.546240000000001</v>
      </c>
      <c r="E295">
        <v>2.20126</v>
      </c>
      <c r="F295">
        <v>15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2.2478799999999999</v>
      </c>
      <c r="F296">
        <v>15</v>
      </c>
    </row>
    <row r="297" spans="1:6">
      <c r="A297" t="s">
        <v>0</v>
      </c>
      <c r="B297">
        <v>25</v>
      </c>
      <c r="C297">
        <v>1</v>
      </c>
      <c r="D297">
        <v>28.514099999999999</v>
      </c>
      <c r="E297">
        <v>2.1964000000000001</v>
      </c>
      <c r="F297">
        <v>15</v>
      </c>
    </row>
    <row r="298" spans="1:6">
      <c r="A298" t="s">
        <v>0</v>
      </c>
      <c r="B298">
        <v>25</v>
      </c>
      <c r="C298">
        <v>1</v>
      </c>
      <c r="D298">
        <v>28.546240000000001</v>
      </c>
      <c r="E298">
        <v>2.2145100000000002</v>
      </c>
      <c r="F298">
        <v>15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2.2190300000000001</v>
      </c>
      <c r="F299">
        <v>15</v>
      </c>
    </row>
    <row r="300" spans="1:6">
      <c r="A300" t="s">
        <v>0</v>
      </c>
      <c r="B300">
        <v>25</v>
      </c>
      <c r="C300">
        <v>1</v>
      </c>
      <c r="D300">
        <v>28.514099999999999</v>
      </c>
      <c r="E300">
        <v>2.1793900000000002</v>
      </c>
      <c r="F300">
        <v>15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3.2214399999999999</v>
      </c>
      <c r="F301">
        <v>8</v>
      </c>
    </row>
    <row r="302" spans="1:6">
      <c r="A302" t="s">
        <v>0</v>
      </c>
      <c r="B302">
        <v>50</v>
      </c>
      <c r="C302">
        <v>0.4</v>
      </c>
      <c r="D302">
        <v>56.791339999999998</v>
      </c>
      <c r="E302">
        <v>3.2486899999999999</v>
      </c>
      <c r="F302">
        <v>8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3.2697400000000001</v>
      </c>
      <c r="F303">
        <v>8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3.23441</v>
      </c>
      <c r="F304">
        <v>8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3.2335600000000002</v>
      </c>
      <c r="F305">
        <v>8</v>
      </c>
    </row>
    <row r="306" spans="1:6">
      <c r="A306" t="s">
        <v>0</v>
      </c>
      <c r="B306">
        <v>50</v>
      </c>
      <c r="C306">
        <v>0.4</v>
      </c>
      <c r="D306">
        <v>56.821339999999999</v>
      </c>
      <c r="E306">
        <v>3.2201200000000001</v>
      </c>
      <c r="F306">
        <v>8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3.2128899999999998</v>
      </c>
      <c r="F307">
        <v>8</v>
      </c>
    </row>
    <row r="308" spans="1:6">
      <c r="A308" t="s">
        <v>0</v>
      </c>
      <c r="B308">
        <v>50</v>
      </c>
      <c r="C308">
        <v>0.4</v>
      </c>
      <c r="D308">
        <v>56.911659999999998</v>
      </c>
      <c r="E308">
        <v>3.2428699999999999</v>
      </c>
      <c r="F308">
        <v>8</v>
      </c>
    </row>
    <row r="309" spans="1:6">
      <c r="A309" t="s">
        <v>0</v>
      </c>
      <c r="B309">
        <v>50</v>
      </c>
      <c r="C309">
        <v>0.4</v>
      </c>
      <c r="D309">
        <v>56.931339999999999</v>
      </c>
      <c r="E309">
        <v>3.23712</v>
      </c>
      <c r="F309">
        <v>8</v>
      </c>
    </row>
    <row r="310" spans="1:6">
      <c r="A310" t="s">
        <v>0</v>
      </c>
      <c r="B310">
        <v>50</v>
      </c>
      <c r="C310">
        <v>0.4</v>
      </c>
      <c r="D310">
        <v>56.511339999999997</v>
      </c>
      <c r="E310">
        <v>3.2698999999999998</v>
      </c>
      <c r="F310">
        <v>8</v>
      </c>
    </row>
    <row r="311" spans="1:6">
      <c r="A311" t="s">
        <v>0</v>
      </c>
      <c r="B311">
        <v>50</v>
      </c>
      <c r="C311">
        <v>0.7</v>
      </c>
      <c r="D311">
        <v>53.574979999999996</v>
      </c>
      <c r="E311">
        <v>6.5946600000000002</v>
      </c>
      <c r="F311">
        <v>17</v>
      </c>
    </row>
    <row r="312" spans="1:6">
      <c r="A312" t="s">
        <v>0</v>
      </c>
      <c r="B312">
        <v>50</v>
      </c>
      <c r="C312">
        <v>0.7</v>
      </c>
      <c r="D312">
        <v>53.794980000000002</v>
      </c>
      <c r="E312">
        <v>6.5881400000000001</v>
      </c>
      <c r="F312">
        <v>17</v>
      </c>
    </row>
    <row r="313" spans="1:6">
      <c r="A313" t="s">
        <v>0</v>
      </c>
      <c r="B313">
        <v>50</v>
      </c>
      <c r="C313">
        <v>0.7</v>
      </c>
      <c r="D313">
        <v>53.84498</v>
      </c>
      <c r="E313">
        <v>6.7791399999999999</v>
      </c>
      <c r="F313">
        <v>18</v>
      </c>
    </row>
    <row r="314" spans="1:6">
      <c r="A314" t="s">
        <v>0</v>
      </c>
      <c r="B314">
        <v>50</v>
      </c>
      <c r="C314">
        <v>0.7</v>
      </c>
      <c r="D314">
        <v>53.55498</v>
      </c>
      <c r="E314">
        <v>6.4516900000000001</v>
      </c>
      <c r="F314">
        <v>17</v>
      </c>
    </row>
    <row r="315" spans="1:6">
      <c r="A315" t="s">
        <v>0</v>
      </c>
      <c r="B315">
        <v>50</v>
      </c>
      <c r="C315">
        <v>0.7</v>
      </c>
      <c r="D315">
        <v>54.367890000000003</v>
      </c>
      <c r="E315">
        <v>6.56623</v>
      </c>
      <c r="F315">
        <v>17</v>
      </c>
    </row>
    <row r="316" spans="1:6">
      <c r="A316" t="s">
        <v>0</v>
      </c>
      <c r="B316">
        <v>50</v>
      </c>
      <c r="C316">
        <v>0.7</v>
      </c>
      <c r="D316">
        <v>53.674979999999998</v>
      </c>
      <c r="E316">
        <v>6.4785700000000004</v>
      </c>
      <c r="F316">
        <v>17</v>
      </c>
    </row>
    <row r="317" spans="1:6">
      <c r="A317" t="s">
        <v>0</v>
      </c>
      <c r="B317">
        <v>50</v>
      </c>
      <c r="C317">
        <v>0.7</v>
      </c>
      <c r="D317">
        <v>53.84498</v>
      </c>
      <c r="E317">
        <v>6.4858799999999999</v>
      </c>
      <c r="F317">
        <v>17</v>
      </c>
    </row>
    <row r="318" spans="1:6">
      <c r="A318" t="s">
        <v>0</v>
      </c>
      <c r="B318">
        <v>50</v>
      </c>
      <c r="C318">
        <v>0.7</v>
      </c>
      <c r="D318">
        <v>53.394979999999997</v>
      </c>
      <c r="E318">
        <v>6.5278400000000003</v>
      </c>
      <c r="F318">
        <v>17</v>
      </c>
    </row>
    <row r="319" spans="1:6">
      <c r="A319" t="s">
        <v>0</v>
      </c>
      <c r="B319">
        <v>50</v>
      </c>
      <c r="C319">
        <v>0.7</v>
      </c>
      <c r="D319">
        <v>53.504980000000003</v>
      </c>
      <c r="E319">
        <v>6.4975800000000001</v>
      </c>
      <c r="F319">
        <v>17</v>
      </c>
    </row>
    <row r="320" spans="1:6">
      <c r="A320" t="s">
        <v>0</v>
      </c>
      <c r="B320">
        <v>50</v>
      </c>
      <c r="C320">
        <v>0.7</v>
      </c>
      <c r="D320">
        <v>53.524979999999999</v>
      </c>
      <c r="E320">
        <v>6.5221299999999998</v>
      </c>
      <c r="F320">
        <v>17</v>
      </c>
    </row>
    <row r="321" spans="1:6">
      <c r="A321" t="s">
        <v>0</v>
      </c>
      <c r="B321">
        <v>50</v>
      </c>
      <c r="C321">
        <v>1</v>
      </c>
      <c r="D321">
        <v>53.197569999999999</v>
      </c>
      <c r="E321">
        <v>9.5694999999999997</v>
      </c>
      <c r="F321">
        <v>25</v>
      </c>
    </row>
    <row r="322" spans="1:6">
      <c r="A322" t="s">
        <v>0</v>
      </c>
      <c r="B322">
        <v>50</v>
      </c>
      <c r="C322">
        <v>1</v>
      </c>
      <c r="D322">
        <v>53.677489999999999</v>
      </c>
      <c r="E322">
        <v>9.5955600000000008</v>
      </c>
      <c r="F322">
        <v>25</v>
      </c>
    </row>
    <row r="323" spans="1:6">
      <c r="A323" t="s">
        <v>0</v>
      </c>
      <c r="B323">
        <v>50</v>
      </c>
      <c r="C323">
        <v>1</v>
      </c>
      <c r="D323">
        <v>53.20749</v>
      </c>
      <c r="E323">
        <v>9.5714100000000002</v>
      </c>
      <c r="F323">
        <v>25</v>
      </c>
    </row>
    <row r="324" spans="1:6">
      <c r="A324" t="s">
        <v>0</v>
      </c>
      <c r="B324">
        <v>50</v>
      </c>
      <c r="C324">
        <v>1</v>
      </c>
      <c r="D324">
        <v>53.537489999999998</v>
      </c>
      <c r="E324">
        <v>9.6199399999999997</v>
      </c>
      <c r="F324">
        <v>25</v>
      </c>
    </row>
    <row r="325" spans="1:6">
      <c r="A325" t="s">
        <v>0</v>
      </c>
      <c r="B325">
        <v>50</v>
      </c>
      <c r="C325">
        <v>1</v>
      </c>
      <c r="D325">
        <v>53.327489999999997</v>
      </c>
      <c r="E325">
        <v>9.4914199999999997</v>
      </c>
      <c r="F325">
        <v>25</v>
      </c>
    </row>
    <row r="326" spans="1:6">
      <c r="A326" t="s">
        <v>0</v>
      </c>
      <c r="B326">
        <v>50</v>
      </c>
      <c r="C326">
        <v>1</v>
      </c>
      <c r="D326">
        <v>53.337490000000003</v>
      </c>
      <c r="E326">
        <v>9.4826200000000007</v>
      </c>
      <c r="F326">
        <v>25</v>
      </c>
    </row>
    <row r="327" spans="1:6">
      <c r="A327" t="s">
        <v>0</v>
      </c>
      <c r="B327">
        <v>50</v>
      </c>
      <c r="C327">
        <v>1</v>
      </c>
      <c r="D327">
        <v>53.437489999999997</v>
      </c>
      <c r="E327">
        <v>9.4663599999999999</v>
      </c>
      <c r="F327">
        <v>25</v>
      </c>
    </row>
    <row r="328" spans="1:6">
      <c r="A328" t="s">
        <v>0</v>
      </c>
      <c r="B328">
        <v>50</v>
      </c>
      <c r="C328">
        <v>1</v>
      </c>
      <c r="D328">
        <v>53.537489999999998</v>
      </c>
      <c r="E328">
        <v>9.83202</v>
      </c>
      <c r="F328">
        <v>26</v>
      </c>
    </row>
    <row r="329" spans="1:6">
      <c r="A329" t="s">
        <v>0</v>
      </c>
      <c r="B329">
        <v>50</v>
      </c>
      <c r="C329">
        <v>1</v>
      </c>
      <c r="D329">
        <v>53.407490000000003</v>
      </c>
      <c r="E329">
        <v>9.4410399999999992</v>
      </c>
      <c r="F329">
        <v>25</v>
      </c>
    </row>
    <row r="330" spans="1:6">
      <c r="A330" t="s">
        <v>0</v>
      </c>
      <c r="B330">
        <v>50</v>
      </c>
      <c r="C330">
        <v>1</v>
      </c>
      <c r="D330">
        <v>53.757489999999997</v>
      </c>
      <c r="E330">
        <v>9.7439099999999996</v>
      </c>
      <c r="F330">
        <v>26</v>
      </c>
    </row>
    <row r="331" spans="1:6">
      <c r="A331" t="s">
        <v>0</v>
      </c>
      <c r="B331">
        <v>100</v>
      </c>
      <c r="C331">
        <v>0.4</v>
      </c>
      <c r="D331">
        <v>148.25747000000001</v>
      </c>
      <c r="E331">
        <v>10.656549999999999</v>
      </c>
      <c r="F331">
        <v>8</v>
      </c>
    </row>
    <row r="332" spans="1:6">
      <c r="A332" t="s">
        <v>0</v>
      </c>
      <c r="B332">
        <v>100</v>
      </c>
      <c r="C332">
        <v>0.4</v>
      </c>
      <c r="D332">
        <v>148.27080000000001</v>
      </c>
      <c r="E332">
        <v>10.54373</v>
      </c>
      <c r="F332">
        <v>8</v>
      </c>
    </row>
    <row r="333" spans="1:6">
      <c r="A333" t="s">
        <v>0</v>
      </c>
      <c r="B333">
        <v>100</v>
      </c>
      <c r="C333">
        <v>0.4</v>
      </c>
      <c r="D333">
        <v>148.29747</v>
      </c>
      <c r="E333">
        <v>10.68253</v>
      </c>
      <c r="F333">
        <v>8</v>
      </c>
    </row>
    <row r="334" spans="1:6">
      <c r="A334" t="s">
        <v>0</v>
      </c>
      <c r="B334">
        <v>100</v>
      </c>
      <c r="C334">
        <v>0.4</v>
      </c>
      <c r="D334">
        <v>148.24495999999999</v>
      </c>
      <c r="E334">
        <v>10.59154</v>
      </c>
      <c r="F334">
        <v>8</v>
      </c>
    </row>
    <row r="335" spans="1:6">
      <c r="A335" t="s">
        <v>0</v>
      </c>
      <c r="B335">
        <v>100</v>
      </c>
      <c r="C335">
        <v>0.4</v>
      </c>
      <c r="D335">
        <v>148.21163000000001</v>
      </c>
      <c r="E335">
        <v>10.667020000000001</v>
      </c>
      <c r="F335">
        <v>8</v>
      </c>
    </row>
    <row r="336" spans="1:6">
      <c r="A336" t="s">
        <v>0</v>
      </c>
      <c r="B336">
        <v>100</v>
      </c>
      <c r="C336">
        <v>0.4</v>
      </c>
      <c r="D336">
        <v>148.31163000000001</v>
      </c>
      <c r="E336">
        <v>10.558730000000001</v>
      </c>
      <c r="F336">
        <v>8</v>
      </c>
    </row>
    <row r="337" spans="1:6">
      <c r="A337" t="s">
        <v>0</v>
      </c>
      <c r="B337">
        <v>100</v>
      </c>
      <c r="C337">
        <v>0.4</v>
      </c>
      <c r="D337">
        <v>148.26079999999999</v>
      </c>
      <c r="E337">
        <v>10.669169999999999</v>
      </c>
      <c r="F337">
        <v>8</v>
      </c>
    </row>
    <row r="338" spans="1:6">
      <c r="A338" t="s">
        <v>0</v>
      </c>
      <c r="B338">
        <v>100</v>
      </c>
      <c r="C338">
        <v>0.4</v>
      </c>
      <c r="D338">
        <v>148.15746999999999</v>
      </c>
      <c r="E338">
        <v>10.55851</v>
      </c>
      <c r="F338">
        <v>8</v>
      </c>
    </row>
    <row r="339" spans="1:6">
      <c r="A339" t="s">
        <v>0</v>
      </c>
      <c r="B339">
        <v>100</v>
      </c>
      <c r="C339">
        <v>0.4</v>
      </c>
      <c r="D339">
        <v>148.2208</v>
      </c>
      <c r="E339">
        <v>10.73916</v>
      </c>
      <c r="F339">
        <v>8</v>
      </c>
    </row>
    <row r="340" spans="1:6">
      <c r="A340" t="s">
        <v>0</v>
      </c>
      <c r="B340">
        <v>100</v>
      </c>
      <c r="C340">
        <v>0.4</v>
      </c>
      <c r="D340">
        <v>148.2808</v>
      </c>
      <c r="E340">
        <v>10.678660000000001</v>
      </c>
      <c r="F340">
        <v>8</v>
      </c>
    </row>
    <row r="341" spans="1:6">
      <c r="A341" t="s">
        <v>0</v>
      </c>
      <c r="B341">
        <v>100</v>
      </c>
      <c r="C341">
        <v>0.7</v>
      </c>
      <c r="D341">
        <v>107.77753</v>
      </c>
      <c r="E341">
        <v>18.00432</v>
      </c>
      <c r="F341">
        <v>14</v>
      </c>
    </row>
    <row r="342" spans="1:6">
      <c r="A342" t="s">
        <v>0</v>
      </c>
      <c r="B342">
        <v>100</v>
      </c>
      <c r="C342">
        <v>0.7</v>
      </c>
      <c r="D342">
        <v>107.8017</v>
      </c>
      <c r="E342">
        <v>17.912710000000001</v>
      </c>
      <c r="F342">
        <v>14</v>
      </c>
    </row>
    <row r="343" spans="1:6">
      <c r="A343" t="s">
        <v>0</v>
      </c>
      <c r="B343">
        <v>100</v>
      </c>
      <c r="C343">
        <v>0.7</v>
      </c>
      <c r="D343">
        <v>107.89503000000001</v>
      </c>
      <c r="E343">
        <v>17.922910000000002</v>
      </c>
      <c r="F343">
        <v>14</v>
      </c>
    </row>
    <row r="344" spans="1:6">
      <c r="A344" t="s">
        <v>0</v>
      </c>
      <c r="B344">
        <v>100</v>
      </c>
      <c r="C344">
        <v>0.7</v>
      </c>
      <c r="D344">
        <v>107.82919</v>
      </c>
      <c r="E344">
        <v>17.918710000000001</v>
      </c>
      <c r="F344">
        <v>14</v>
      </c>
    </row>
    <row r="345" spans="1:6">
      <c r="A345" t="s">
        <v>0</v>
      </c>
      <c r="B345">
        <v>100</v>
      </c>
      <c r="C345">
        <v>0.7</v>
      </c>
      <c r="D345">
        <v>107.82919</v>
      </c>
      <c r="E345">
        <v>18.022320000000001</v>
      </c>
      <c r="F345">
        <v>14</v>
      </c>
    </row>
    <row r="346" spans="1:6">
      <c r="A346" t="s">
        <v>0</v>
      </c>
      <c r="B346">
        <v>100</v>
      </c>
      <c r="C346">
        <v>0.7</v>
      </c>
      <c r="D346">
        <v>107.79525</v>
      </c>
      <c r="E346">
        <v>18.03435</v>
      </c>
      <c r="F346">
        <v>14</v>
      </c>
    </row>
    <row r="347" spans="1:6">
      <c r="A347" t="s">
        <v>0</v>
      </c>
      <c r="B347">
        <v>100</v>
      </c>
      <c r="C347">
        <v>0.7</v>
      </c>
      <c r="D347">
        <v>107.78753</v>
      </c>
      <c r="E347">
        <v>17.825060000000001</v>
      </c>
      <c r="F347">
        <v>14</v>
      </c>
    </row>
    <row r="348" spans="1:6">
      <c r="A348" t="s">
        <v>0</v>
      </c>
      <c r="B348">
        <v>100</v>
      </c>
      <c r="C348">
        <v>0.7</v>
      </c>
      <c r="D348">
        <v>107.82003</v>
      </c>
      <c r="E348">
        <v>17.931609999999999</v>
      </c>
      <c r="F348">
        <v>14</v>
      </c>
    </row>
    <row r="349" spans="1:6">
      <c r="A349" t="s">
        <v>0</v>
      </c>
      <c r="B349">
        <v>100</v>
      </c>
      <c r="C349">
        <v>0.7</v>
      </c>
      <c r="D349">
        <v>107.81086000000001</v>
      </c>
      <c r="E349">
        <v>17.488800000000001</v>
      </c>
      <c r="F349">
        <v>13</v>
      </c>
    </row>
    <row r="350" spans="1:6">
      <c r="A350" t="s">
        <v>0</v>
      </c>
      <c r="B350">
        <v>100</v>
      </c>
      <c r="C350">
        <v>0.7</v>
      </c>
      <c r="D350">
        <v>107.76336999999999</v>
      </c>
      <c r="E350">
        <v>18.282060000000001</v>
      </c>
      <c r="F350">
        <v>13</v>
      </c>
    </row>
    <row r="351" spans="1:6">
      <c r="A351" t="s">
        <v>0</v>
      </c>
      <c r="B351">
        <v>100</v>
      </c>
      <c r="C351">
        <v>1</v>
      </c>
      <c r="D351">
        <v>103.94609</v>
      </c>
      <c r="E351">
        <v>24.94285</v>
      </c>
      <c r="F351">
        <v>20</v>
      </c>
    </row>
    <row r="352" spans="1:6">
      <c r="A352" t="s">
        <v>0</v>
      </c>
      <c r="B352">
        <v>100</v>
      </c>
      <c r="C352">
        <v>1</v>
      </c>
      <c r="D352">
        <v>104.01007</v>
      </c>
      <c r="E352">
        <v>25.104099999999999</v>
      </c>
      <c r="F352">
        <v>20</v>
      </c>
    </row>
    <row r="353" spans="1:6">
      <c r="A353" t="s">
        <v>0</v>
      </c>
      <c r="B353">
        <v>100</v>
      </c>
      <c r="C353">
        <v>1</v>
      </c>
      <c r="D353">
        <v>103.93996</v>
      </c>
      <c r="E353">
        <v>24.914660000000001</v>
      </c>
      <c r="F353">
        <v>20</v>
      </c>
    </row>
    <row r="354" spans="1:6">
      <c r="A354" t="s">
        <v>0</v>
      </c>
      <c r="B354">
        <v>100</v>
      </c>
      <c r="C354">
        <v>1</v>
      </c>
      <c r="D354">
        <v>104.04944</v>
      </c>
      <c r="E354">
        <v>24.950489999999999</v>
      </c>
      <c r="F354">
        <v>20</v>
      </c>
    </row>
    <row r="355" spans="1:6">
      <c r="A355" t="s">
        <v>0</v>
      </c>
      <c r="B355">
        <v>100</v>
      </c>
      <c r="C355">
        <v>1</v>
      </c>
      <c r="D355">
        <v>103.93003</v>
      </c>
      <c r="E355">
        <v>24.886880000000001</v>
      </c>
      <c r="F355">
        <v>20</v>
      </c>
    </row>
    <row r="356" spans="1:6">
      <c r="A356" t="s">
        <v>0</v>
      </c>
      <c r="B356">
        <v>100</v>
      </c>
      <c r="C356">
        <v>1</v>
      </c>
      <c r="D356">
        <v>103.97692000000001</v>
      </c>
      <c r="E356">
        <v>25.025950000000002</v>
      </c>
      <c r="F356">
        <v>20</v>
      </c>
    </row>
    <row r="357" spans="1:6">
      <c r="A357" t="s">
        <v>0</v>
      </c>
      <c r="B357">
        <v>100</v>
      </c>
      <c r="C357">
        <v>1</v>
      </c>
      <c r="D357">
        <v>103.93753</v>
      </c>
      <c r="E357">
        <v>24.762720000000002</v>
      </c>
      <c r="F357">
        <v>20</v>
      </c>
    </row>
    <row r="358" spans="1:6">
      <c r="A358" t="s">
        <v>0</v>
      </c>
      <c r="B358">
        <v>100</v>
      </c>
      <c r="C358">
        <v>1</v>
      </c>
      <c r="D358">
        <v>103.95253</v>
      </c>
      <c r="E358">
        <v>25.036650000000002</v>
      </c>
      <c r="F358">
        <v>20</v>
      </c>
    </row>
    <row r="359" spans="1:6">
      <c r="A359" t="s">
        <v>0</v>
      </c>
      <c r="B359">
        <v>100</v>
      </c>
      <c r="C359">
        <v>1</v>
      </c>
      <c r="D359">
        <v>103.98747</v>
      </c>
      <c r="E359">
        <v>24.999600000000001</v>
      </c>
      <c r="F359">
        <v>20</v>
      </c>
    </row>
    <row r="360" spans="1:6">
      <c r="A360" t="s">
        <v>0</v>
      </c>
      <c r="B360">
        <v>100</v>
      </c>
      <c r="C360">
        <v>1</v>
      </c>
      <c r="D360">
        <v>103.96753</v>
      </c>
      <c r="E360">
        <v>25.212230000000002</v>
      </c>
      <c r="F360">
        <v>20</v>
      </c>
    </row>
    <row r="361" spans="1:6">
      <c r="A361" t="s">
        <v>0</v>
      </c>
      <c r="B361">
        <v>100</v>
      </c>
      <c r="C361">
        <v>1</v>
      </c>
      <c r="D361">
        <v>103.99753</v>
      </c>
      <c r="E361">
        <v>25.060860000000002</v>
      </c>
      <c r="F361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1.3184400000000001</v>
      </c>
      <c r="F1">
        <v>2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1.2794099999999999</v>
      </c>
      <c r="F2">
        <v>2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1.2903899999999999</v>
      </c>
      <c r="F3">
        <v>2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1.27468</v>
      </c>
      <c r="F4">
        <v>2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1.2888500000000001</v>
      </c>
      <c r="F5">
        <v>2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1.27362</v>
      </c>
      <c r="F6">
        <v>2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1.26092</v>
      </c>
      <c r="F7">
        <v>2</v>
      </c>
      <c r="H7" t="s">
        <v>80</v>
      </c>
      <c r="I7">
        <v>50</v>
      </c>
      <c r="J7">
        <v>1</v>
      </c>
      <c r="L7">
        <f t="shared" ca="1" si="2"/>
        <v>182.51284999999999</v>
      </c>
      <c r="M7">
        <f t="shared" ca="1" si="0"/>
        <v>182.51284999999999</v>
      </c>
      <c r="N7">
        <f t="shared" ca="1" si="0"/>
        <v>182.51284999999999</v>
      </c>
      <c r="O7">
        <f t="shared" ca="1" si="0"/>
        <v>182.51284999999999</v>
      </c>
      <c r="P7">
        <f t="shared" ca="1" si="0"/>
        <v>182.34583000000001</v>
      </c>
      <c r="Q7">
        <f t="shared" ca="1" si="0"/>
        <v>182.51284999999999</v>
      </c>
      <c r="R7">
        <f t="shared" ca="1" si="0"/>
        <v>181.84666999999999</v>
      </c>
      <c r="S7">
        <f t="shared" ca="1" si="0"/>
        <v>181.63838999999999</v>
      </c>
      <c r="T7">
        <f t="shared" ca="1" si="0"/>
        <v>183.44103999999999</v>
      </c>
      <c r="U7">
        <f t="shared" ca="1" si="0"/>
        <v>182.34583000000001</v>
      </c>
      <c r="W7">
        <f ca="1">总!E7</f>
        <v>180.05338</v>
      </c>
      <c r="Y7">
        <f t="shared" ca="1" si="3"/>
        <v>1.365967137079005E-2</v>
      </c>
      <c r="Z7">
        <f t="shared" ca="1" si="1"/>
        <v>1.365967137079005E-2</v>
      </c>
      <c r="AA7">
        <f t="shared" ca="1" si="1"/>
        <v>1.365967137079005E-2</v>
      </c>
      <c r="AB7">
        <f t="shared" ca="1" si="1"/>
        <v>1.365967137079005E-2</v>
      </c>
      <c r="AC7">
        <f t="shared" ca="1" si="1"/>
        <v>1.2732057570927035E-2</v>
      </c>
      <c r="AD7">
        <f t="shared" ca="1" si="1"/>
        <v>1.365967137079005E-2</v>
      </c>
      <c r="AE7">
        <f t="shared" ca="1" si="1"/>
        <v>9.9597685975124969E-3</v>
      </c>
      <c r="AF7">
        <f t="shared" ca="1" si="1"/>
        <v>8.803000532397574E-3</v>
      </c>
      <c r="AG7">
        <f t="shared" ca="1" si="1"/>
        <v>1.881475371359306E-2</v>
      </c>
      <c r="AH7">
        <f t="shared" ca="1" si="1"/>
        <v>1.2732057570927035E-2</v>
      </c>
      <c r="AJ7">
        <f t="shared" ca="1" si="4"/>
        <v>0.13133999483930744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1.2864199999999999</v>
      </c>
      <c r="F8">
        <v>2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0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1.27599</v>
      </c>
      <c r="F9">
        <v>2</v>
      </c>
      <c r="H9" t="s">
        <v>80</v>
      </c>
      <c r="I9">
        <v>100</v>
      </c>
      <c r="J9">
        <v>0.7</v>
      </c>
      <c r="L9">
        <f t="shared" ca="1" si="2"/>
        <v>261.79091</v>
      </c>
      <c r="M9">
        <f t="shared" ca="1" si="0"/>
        <v>259.17626000000001</v>
      </c>
      <c r="N9">
        <f t="shared" ca="1" si="0"/>
        <v>260.48674999999997</v>
      </c>
      <c r="O9">
        <f t="shared" ca="1" si="0"/>
        <v>260.02294999999998</v>
      </c>
      <c r="P9">
        <f t="shared" ca="1" si="0"/>
        <v>260.37752999999998</v>
      </c>
      <c r="Q9">
        <f t="shared" ca="1" si="0"/>
        <v>261.95979</v>
      </c>
      <c r="R9">
        <f t="shared" ca="1" si="0"/>
        <v>259.27647999999999</v>
      </c>
      <c r="S9">
        <f t="shared" ca="1" si="0"/>
        <v>259.51055000000002</v>
      </c>
      <c r="T9">
        <f t="shared" ca="1" si="0"/>
        <v>262.10014999999999</v>
      </c>
      <c r="U9">
        <f t="shared" ca="1" si="0"/>
        <v>259.39004999999997</v>
      </c>
      <c r="W9">
        <f ca="1">总!E9</f>
        <v>255.98328000000001</v>
      </c>
      <c r="Y9">
        <f t="shared" ca="1" si="3"/>
        <v>2.2687536467225471E-2</v>
      </c>
      <c r="Z9">
        <f t="shared" ca="1" si="1"/>
        <v>1.2473392793466846E-2</v>
      </c>
      <c r="AA9">
        <f t="shared" ca="1" si="1"/>
        <v>1.759282871912558E-2</v>
      </c>
      <c r="AB9">
        <f t="shared" ca="1" si="1"/>
        <v>1.5780991633515956E-2</v>
      </c>
      <c r="AC9">
        <f t="shared" ca="1" si="1"/>
        <v>1.7166160227339734E-2</v>
      </c>
      <c r="AD9">
        <f t="shared" ca="1" si="1"/>
        <v>2.3347267055879549E-2</v>
      </c>
      <c r="AE9">
        <f t="shared" ca="1" si="1"/>
        <v>1.2864902738960078E-2</v>
      </c>
      <c r="AF9">
        <f t="shared" ca="1" si="1"/>
        <v>1.3779298397926675E-2</v>
      </c>
      <c r="AG9">
        <f t="shared" ca="1" si="1"/>
        <v>2.3895584117837609E-2</v>
      </c>
      <c r="AH9">
        <f t="shared" ca="1" si="1"/>
        <v>1.330856452812061E-2</v>
      </c>
      <c r="AJ9">
        <f t="shared" ca="1" si="4"/>
        <v>0.17289652667939809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1.2560199999999999</v>
      </c>
      <c r="F10">
        <v>2</v>
      </c>
      <c r="H10" t="s">
        <v>80</v>
      </c>
      <c r="I10">
        <v>100</v>
      </c>
      <c r="J10">
        <v>1</v>
      </c>
      <c r="L10">
        <f t="shared" ca="1" si="2"/>
        <v>243.46232000000001</v>
      </c>
      <c r="M10">
        <f t="shared" ca="1" si="0"/>
        <v>243.86332999999999</v>
      </c>
      <c r="N10">
        <f t="shared" ca="1" si="0"/>
        <v>244.53380000000001</v>
      </c>
      <c r="O10">
        <f t="shared" ca="1" si="0"/>
        <v>243.39667</v>
      </c>
      <c r="P10">
        <f t="shared" ca="1" si="0"/>
        <v>241.19891000000001</v>
      </c>
      <c r="Q10">
        <f t="shared" ca="1" si="0"/>
        <v>244.80667</v>
      </c>
      <c r="R10">
        <f t="shared" ca="1" si="0"/>
        <v>243.52393000000001</v>
      </c>
      <c r="S10">
        <f t="shared" ca="1" si="0"/>
        <v>242.32333</v>
      </c>
      <c r="T10">
        <f t="shared" ca="1" si="0"/>
        <v>243.49665999999999</v>
      </c>
      <c r="U10">
        <f t="shared" ca="1" si="0"/>
        <v>243.06962999999999</v>
      </c>
      <c r="W10">
        <f ca="1">总!E10</f>
        <v>240.5599</v>
      </c>
      <c r="Y10">
        <f t="shared" ca="1" si="3"/>
        <v>1.206526939859888E-2</v>
      </c>
      <c r="Z10">
        <f t="shared" ca="1" si="1"/>
        <v>1.3732255459035324E-2</v>
      </c>
      <c r="AA10">
        <f t="shared" ca="1" si="1"/>
        <v>1.6519378333629233E-2</v>
      </c>
      <c r="AB10">
        <f t="shared" ca="1" si="1"/>
        <v>1.1792364396559864E-2</v>
      </c>
      <c r="AC10">
        <f t="shared" ca="1" si="1"/>
        <v>2.6563446359930028E-3</v>
      </c>
      <c r="AD10">
        <f t="shared" ca="1" si="1"/>
        <v>1.7653690411411037E-2</v>
      </c>
      <c r="AE10">
        <f t="shared" ca="1" si="1"/>
        <v>1.232138024666625E-2</v>
      </c>
      <c r="AF10">
        <f t="shared" ca="1" si="1"/>
        <v>7.3305234995525003E-3</v>
      </c>
      <c r="AG10">
        <f t="shared" ca="1" si="1"/>
        <v>1.2208019707357678E-2</v>
      </c>
      <c r="AH10">
        <f t="shared" ca="1" si="1"/>
        <v>1.0432869318618733E-2</v>
      </c>
      <c r="AJ10">
        <f t="shared" ca="1" si="4"/>
        <v>0.1167120954074225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2.34558</v>
      </c>
      <c r="F11">
        <v>12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2.3672900000000001</v>
      </c>
      <c r="F12">
        <v>12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2.3304900000000002</v>
      </c>
      <c r="F13">
        <v>12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2.3417300000000001</v>
      </c>
      <c r="F14">
        <v>12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4348.0289499999999</v>
      </c>
      <c r="P14">
        <f t="shared" ca="1" si="0"/>
        <v>4348.0289499999999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4348.0289499999999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0</v>
      </c>
      <c r="AC14">
        <f t="shared" ca="1" si="1"/>
        <v>0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0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2.2646330356199968E-3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2.3434400000000002</v>
      </c>
      <c r="F15">
        <v>12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2.3901500000000002</v>
      </c>
      <c r="F16">
        <v>12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2.3667500000000001</v>
      </c>
      <c r="F17">
        <v>12</v>
      </c>
      <c r="H17" t="s">
        <v>27</v>
      </c>
      <c r="I17">
        <v>100</v>
      </c>
      <c r="J17">
        <v>0.4</v>
      </c>
      <c r="L17">
        <f t="shared" ca="1" si="2"/>
        <v>42986.612480000003</v>
      </c>
      <c r="M17">
        <f t="shared" ca="1" si="0"/>
        <v>42986.731959999997</v>
      </c>
      <c r="N17">
        <f t="shared" ca="1" si="0"/>
        <v>42986.403050000001</v>
      </c>
      <c r="O17">
        <f t="shared" ca="1" si="0"/>
        <v>42986.673049999998</v>
      </c>
      <c r="P17">
        <f t="shared" ca="1" si="0"/>
        <v>42986.673049999998</v>
      </c>
      <c r="Q17">
        <f t="shared" ca="1" si="0"/>
        <v>42986.743049999997</v>
      </c>
      <c r="R17">
        <f t="shared" ca="1" si="0"/>
        <v>42986.743049999997</v>
      </c>
      <c r="S17">
        <f t="shared" ca="1" si="0"/>
        <v>42986.45392</v>
      </c>
      <c r="T17">
        <f t="shared" ca="1" si="0"/>
        <v>42986.743049999997</v>
      </c>
      <c r="U17">
        <f t="shared" ca="1" si="0"/>
        <v>42986.731959999997</v>
      </c>
      <c r="W17">
        <f ca="1">总!E17</f>
        <v>42986.403050000001</v>
      </c>
      <c r="Y17">
        <f t="shared" ca="1" si="3"/>
        <v>4.8720056841930244E-6</v>
      </c>
      <c r="Z17">
        <f t="shared" ca="1" si="1"/>
        <v>7.6514892305356573E-6</v>
      </c>
      <c r="AA17">
        <f t="shared" ca="1" si="1"/>
        <v>0</v>
      </c>
      <c r="AB17">
        <f t="shared" ca="1" si="1"/>
        <v>6.2810558883641826E-6</v>
      </c>
      <c r="AC17">
        <f t="shared" ca="1" si="1"/>
        <v>6.2810558883641826E-6</v>
      </c>
      <c r="AD17">
        <f t="shared" ca="1" si="1"/>
        <v>7.9094777853600276E-6</v>
      </c>
      <c r="AE17">
        <f t="shared" ca="1" si="1"/>
        <v>7.9094777853600276E-6</v>
      </c>
      <c r="AF17">
        <f t="shared" ca="1" si="1"/>
        <v>1.1833974557013377E-6</v>
      </c>
      <c r="AG17">
        <f t="shared" ca="1" si="1"/>
        <v>7.9094777853600276E-6</v>
      </c>
      <c r="AH17">
        <f t="shared" ca="1" si="1"/>
        <v>7.6514892305356573E-6</v>
      </c>
      <c r="AJ17">
        <f t="shared" ca="1" si="4"/>
        <v>5.7648926733774133E-5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2.3688899999999999</v>
      </c>
      <c r="F18">
        <v>12</v>
      </c>
      <c r="H18" t="s">
        <v>27</v>
      </c>
      <c r="I18">
        <v>100</v>
      </c>
      <c r="J18">
        <v>0.7</v>
      </c>
      <c r="L18">
        <f t="shared" ca="1" si="2"/>
        <v>35640.164850000001</v>
      </c>
      <c r="M18">
        <f t="shared" ca="1" si="2"/>
        <v>35958.942040000002</v>
      </c>
      <c r="N18">
        <f t="shared" ca="1" si="2"/>
        <v>35970.525390000003</v>
      </c>
      <c r="O18">
        <f t="shared" ca="1" si="2"/>
        <v>36102.486420000001</v>
      </c>
      <c r="P18">
        <f t="shared" ca="1" si="2"/>
        <v>35796.431920000003</v>
      </c>
      <c r="Q18">
        <f t="shared" ca="1" si="2"/>
        <v>36103.908060000002</v>
      </c>
      <c r="R18">
        <f t="shared" ca="1" si="2"/>
        <v>35618.945030000003</v>
      </c>
      <c r="S18">
        <f t="shared" ca="1" si="2"/>
        <v>36081.420789999996</v>
      </c>
      <c r="T18">
        <f t="shared" ca="1" si="2"/>
        <v>36160.477830000003</v>
      </c>
      <c r="U18">
        <f t="shared" ca="1" si="2"/>
        <v>35996.206579999998</v>
      </c>
      <c r="W18">
        <f ca="1">总!E18</f>
        <v>35527.867389999999</v>
      </c>
      <c r="Y18">
        <f t="shared" ca="1" si="3"/>
        <v>3.1608274926068279E-3</v>
      </c>
      <c r="Z18">
        <f t="shared" ca="1" si="3"/>
        <v>1.2133423187718172E-2</v>
      </c>
      <c r="AA18">
        <f t="shared" ca="1" si="3"/>
        <v>1.2459458800068525E-2</v>
      </c>
      <c r="AB18">
        <f t="shared" ca="1" si="3"/>
        <v>1.6173755201578443E-2</v>
      </c>
      <c r="AC18">
        <f t="shared" ca="1" si="3"/>
        <v>7.559264029329155E-3</v>
      </c>
      <c r="AD18">
        <f t="shared" ca="1" si="3"/>
        <v>1.6213769987278772E-2</v>
      </c>
      <c r="AE18">
        <f t="shared" ca="1" si="3"/>
        <v>2.5635549412582727E-3</v>
      </c>
      <c r="AF18">
        <f t="shared" ca="1" si="3"/>
        <v>1.5580822623645721E-2</v>
      </c>
      <c r="AG18">
        <f t="shared" ca="1" si="3"/>
        <v>1.7806034712290791E-2</v>
      </c>
      <c r="AH18">
        <f t="shared" ca="1" si="3"/>
        <v>1.3182305170724147E-2</v>
      </c>
      <c r="AJ18">
        <f t="shared" ca="1" si="4"/>
        <v>0.11683321614649883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2.35791</v>
      </c>
      <c r="F19">
        <v>12</v>
      </c>
      <c r="H19" t="s">
        <v>27</v>
      </c>
      <c r="I19">
        <v>100</v>
      </c>
      <c r="J19">
        <v>1</v>
      </c>
      <c r="L19">
        <f t="shared" ca="1" si="2"/>
        <v>35668.621429999999</v>
      </c>
      <c r="M19">
        <f t="shared" ca="1" si="2"/>
        <v>35668.741430000002</v>
      </c>
      <c r="N19">
        <f t="shared" ca="1" si="2"/>
        <v>35668.28944</v>
      </c>
      <c r="O19">
        <f t="shared" ca="1" si="2"/>
        <v>35556.945379999997</v>
      </c>
      <c r="P19">
        <f t="shared" ca="1" si="2"/>
        <v>35669.635419999999</v>
      </c>
      <c r="Q19">
        <f t="shared" ca="1" si="2"/>
        <v>35669.353190000002</v>
      </c>
      <c r="R19">
        <f t="shared" ca="1" si="2"/>
        <v>35668.21847</v>
      </c>
      <c r="S19">
        <f t="shared" ca="1" si="2"/>
        <v>35606.512199999997</v>
      </c>
      <c r="T19">
        <f t="shared" ca="1" si="2"/>
        <v>35669.694770000002</v>
      </c>
      <c r="U19">
        <f t="shared" ca="1" si="2"/>
        <v>35668.214769999999</v>
      </c>
      <c r="W19">
        <f ca="1">总!E19</f>
        <v>35450.177089999997</v>
      </c>
      <c r="Y19">
        <f t="shared" ca="1" si="3"/>
        <v>6.1620098383548538E-3</v>
      </c>
      <c r="Z19">
        <f t="shared" ca="1" si="3"/>
        <v>6.1653948708103468E-3</v>
      </c>
      <c r="AA19">
        <f t="shared" ca="1" si="3"/>
        <v>6.1526448639809342E-3</v>
      </c>
      <c r="AB19">
        <f t="shared" ca="1" si="3"/>
        <v>3.0117843904965379E-3</v>
      </c>
      <c r="AC19">
        <f t="shared" ca="1" si="3"/>
        <v>6.1906130805170915E-3</v>
      </c>
      <c r="AD19">
        <f t="shared" ca="1" si="3"/>
        <v>6.1826517662680663E-3</v>
      </c>
      <c r="AE19">
        <f t="shared" ca="1" si="3"/>
        <v>6.1506428993695732E-3</v>
      </c>
      <c r="AF19">
        <f t="shared" ca="1" si="3"/>
        <v>4.4099951772624555E-3</v>
      </c>
      <c r="AG19">
        <f t="shared" ca="1" si="3"/>
        <v>6.1922872611524238E-3</v>
      </c>
      <c r="AH19">
        <f t="shared" ca="1" si="3"/>
        <v>6.1505385275354993E-3</v>
      </c>
      <c r="AJ19">
        <f t="shared" ca="1" si="4"/>
        <v>5.6768562675747772E-2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2.3938899999999999</v>
      </c>
      <c r="F20">
        <v>12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2.7478400000000001</v>
      </c>
      <c r="F21">
        <v>14</v>
      </c>
      <c r="H21" t="s">
        <v>1</v>
      </c>
      <c r="I21">
        <v>30</v>
      </c>
      <c r="J21">
        <v>0.7</v>
      </c>
      <c r="L21">
        <f t="shared" ca="1" si="2"/>
        <v>675.38247999999999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675.42156999999997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675.38247999999999</v>
      </c>
      <c r="U21">
        <f t="shared" ca="1" si="2"/>
        <v>675.36581000000001</v>
      </c>
      <c r="W21">
        <f ca="1">总!E21</f>
        <v>675.36581000000001</v>
      </c>
      <c r="Y21">
        <f t="shared" ca="1" si="3"/>
        <v>2.468291961652075E-5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8.2562663336427765E-5</v>
      </c>
      <c r="AE21">
        <f t="shared" ca="1" si="3"/>
        <v>0</v>
      </c>
      <c r="AF21">
        <f t="shared" ca="1" si="3"/>
        <v>0</v>
      </c>
      <c r="AG21">
        <f t="shared" ca="1" si="3"/>
        <v>2.468291961652075E-5</v>
      </c>
      <c r="AH21">
        <f t="shared" ca="1" si="3"/>
        <v>0</v>
      </c>
      <c r="AJ21">
        <f t="shared" ca="1" si="4"/>
        <v>1.3192850256946926E-4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2.75528</v>
      </c>
      <c r="F22">
        <v>14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2.7733599999999998</v>
      </c>
      <c r="F23">
        <v>14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2.7902</v>
      </c>
      <c r="F24">
        <v>14</v>
      </c>
      <c r="H24" t="s">
        <v>1</v>
      </c>
      <c r="I24">
        <v>50</v>
      </c>
      <c r="J24">
        <v>0.7</v>
      </c>
      <c r="L24">
        <f t="shared" ca="1" si="2"/>
        <v>1012.1215099999999</v>
      </c>
      <c r="M24">
        <f t="shared" ca="1" si="2"/>
        <v>1003.1772999999999</v>
      </c>
      <c r="N24">
        <f t="shared" ca="1" si="2"/>
        <v>1010.33381</v>
      </c>
      <c r="O24">
        <f t="shared" ca="1" si="2"/>
        <v>1007.22572</v>
      </c>
      <c r="P24">
        <f t="shared" ca="1" si="2"/>
        <v>1019.0527</v>
      </c>
      <c r="Q24">
        <f t="shared" ca="1" si="2"/>
        <v>1011.09975</v>
      </c>
      <c r="R24">
        <f t="shared" ca="1" si="2"/>
        <v>1016.68171</v>
      </c>
      <c r="S24">
        <f t="shared" ca="1" si="2"/>
        <v>1009.8143</v>
      </c>
      <c r="T24">
        <f t="shared" ca="1" si="2"/>
        <v>1006.8837</v>
      </c>
      <c r="U24">
        <f t="shared" ca="1" si="2"/>
        <v>1007.183</v>
      </c>
      <c r="W24">
        <f ca="1">总!E24</f>
        <v>1003.1772999999999</v>
      </c>
      <c r="Y24">
        <f t="shared" ca="1" si="3"/>
        <v>8.9158815694892601E-3</v>
      </c>
      <c r="Z24">
        <f t="shared" ca="1" si="3"/>
        <v>0</v>
      </c>
      <c r="AA24">
        <f t="shared" ca="1" si="3"/>
        <v>7.1338436386070795E-3</v>
      </c>
      <c r="AB24">
        <f t="shared" ca="1" si="3"/>
        <v>4.0355976954423497E-3</v>
      </c>
      <c r="AC24">
        <f t="shared" ca="1" si="3"/>
        <v>1.5825118849878295E-2</v>
      </c>
      <c r="AD24">
        <f t="shared" ca="1" si="3"/>
        <v>7.8973577252994323E-3</v>
      </c>
      <c r="AE24">
        <f t="shared" ca="1" si="3"/>
        <v>1.3461638336513404E-2</v>
      </c>
      <c r="AF24">
        <f t="shared" ca="1" si="3"/>
        <v>6.6159790497652389E-3</v>
      </c>
      <c r="AG24">
        <f t="shared" ca="1" si="3"/>
        <v>3.6946609537516755E-3</v>
      </c>
      <c r="AH24">
        <f t="shared" ca="1" si="3"/>
        <v>3.9930129997957963E-3</v>
      </c>
      <c r="AJ24">
        <f t="shared" ca="1" si="4"/>
        <v>7.1573090818542531E-2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2.77563</v>
      </c>
      <c r="F25">
        <v>14</v>
      </c>
      <c r="H25" t="s">
        <v>1</v>
      </c>
      <c r="I25">
        <v>50</v>
      </c>
      <c r="J25">
        <v>1</v>
      </c>
      <c r="L25">
        <f t="shared" ca="1" si="2"/>
        <v>1009.06471</v>
      </c>
      <c r="M25">
        <f t="shared" ca="1" si="2"/>
        <v>997.37797</v>
      </c>
      <c r="N25">
        <f t="shared" ca="1" si="2"/>
        <v>1004.83242</v>
      </c>
      <c r="O25">
        <f t="shared" ca="1" si="2"/>
        <v>1004.34912</v>
      </c>
      <c r="P25">
        <f t="shared" ca="1" si="2"/>
        <v>1007.01251</v>
      </c>
      <c r="Q25">
        <f t="shared" ca="1" si="2"/>
        <v>1008.79772</v>
      </c>
      <c r="R25">
        <f t="shared" ca="1" si="2"/>
        <v>1001.05007</v>
      </c>
      <c r="S25">
        <f t="shared" ca="1" si="2"/>
        <v>1006.3123900000001</v>
      </c>
      <c r="T25">
        <f t="shared" ca="1" si="2"/>
        <v>1007.9014100000001</v>
      </c>
      <c r="U25">
        <f t="shared" ca="1" si="2"/>
        <v>1007.45539</v>
      </c>
      <c r="W25">
        <f ca="1">总!E25</f>
        <v>993.28806999999995</v>
      </c>
      <c r="Y25">
        <f t="shared" ca="1" si="3"/>
        <v>1.5883247243672266E-2</v>
      </c>
      <c r="Z25">
        <f t="shared" ca="1" si="3"/>
        <v>4.1175366175494861E-3</v>
      </c>
      <c r="AA25">
        <f t="shared" ca="1" si="3"/>
        <v>1.1622358456394236E-2</v>
      </c>
      <c r="AB25">
        <f t="shared" ca="1" si="3"/>
        <v>1.1135792660834056E-2</v>
      </c>
      <c r="AC25">
        <f t="shared" ca="1" si="3"/>
        <v>1.3817179944585535E-2</v>
      </c>
      <c r="AD25">
        <f t="shared" ca="1" si="3"/>
        <v>1.5614453116305001E-2</v>
      </c>
      <c r="AE25">
        <f t="shared" ca="1" si="3"/>
        <v>7.8144500416682319E-3</v>
      </c>
      <c r="AF25">
        <f t="shared" ca="1" si="3"/>
        <v>1.3112329034617422E-2</v>
      </c>
      <c r="AG25">
        <f t="shared" ca="1" si="3"/>
        <v>1.4712086494706523E-2</v>
      </c>
      <c r="AH25">
        <f t="shared" ca="1" si="3"/>
        <v>1.4263052610709417E-2</v>
      </c>
      <c r="AJ25">
        <f t="shared" ca="1" si="4"/>
        <v>0.12209248622104216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2.76898</v>
      </c>
      <c r="F26">
        <v>14</v>
      </c>
      <c r="H26" t="s">
        <v>1</v>
      </c>
      <c r="I26">
        <v>100</v>
      </c>
      <c r="J26">
        <v>0.4</v>
      </c>
      <c r="L26">
        <f t="shared" ca="1" si="2"/>
        <v>1830.59076</v>
      </c>
      <c r="M26">
        <f t="shared" ca="1" si="2"/>
        <v>1808.71531</v>
      </c>
      <c r="N26">
        <f t="shared" ca="1" si="2"/>
        <v>1830.84998</v>
      </c>
      <c r="O26">
        <f t="shared" ca="1" si="2"/>
        <v>1821.74332</v>
      </c>
      <c r="P26">
        <f t="shared" ca="1" si="2"/>
        <v>1823.73902</v>
      </c>
      <c r="Q26">
        <f t="shared" ca="1" si="2"/>
        <v>1820.37652</v>
      </c>
      <c r="R26">
        <f t="shared" ca="1" si="2"/>
        <v>1819.49854</v>
      </c>
      <c r="S26">
        <f t="shared" ca="1" si="2"/>
        <v>1814.1015600000001</v>
      </c>
      <c r="T26">
        <f t="shared" ca="1" si="2"/>
        <v>1811.1958</v>
      </c>
      <c r="U26">
        <f t="shared" ca="1" si="2"/>
        <v>1821.6759</v>
      </c>
      <c r="W26">
        <f ca="1">总!E26</f>
        <v>1799.34375</v>
      </c>
      <c r="Y26">
        <f t="shared" ca="1" si="3"/>
        <v>1.7365781274422992E-2</v>
      </c>
      <c r="Z26">
        <f t="shared" ca="1" si="3"/>
        <v>5.2083210892860492E-3</v>
      </c>
      <c r="AA26">
        <f t="shared" ca="1" si="3"/>
        <v>1.7509844908734064E-2</v>
      </c>
      <c r="AB26">
        <f t="shared" ca="1" si="3"/>
        <v>1.2448744160197317E-2</v>
      </c>
      <c r="AC26">
        <f t="shared" ca="1" si="3"/>
        <v>1.3557870751489249E-2</v>
      </c>
      <c r="AD26">
        <f t="shared" ca="1" si="3"/>
        <v>1.1689133885618036E-2</v>
      </c>
      <c r="AE26">
        <f t="shared" ca="1" si="3"/>
        <v>1.1201189322496075E-2</v>
      </c>
      <c r="AF26">
        <f t="shared" ca="1" si="3"/>
        <v>8.2017735632783136E-3</v>
      </c>
      <c r="AG26">
        <f t="shared" ca="1" si="3"/>
        <v>6.5868736865871032E-3</v>
      </c>
      <c r="AH26">
        <f t="shared" ca="1" si="3"/>
        <v>1.2411274943989971E-2</v>
      </c>
      <c r="AJ26">
        <f t="shared" ca="1" si="4"/>
        <v>0.11618080758609917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2.7925900000000001</v>
      </c>
      <c r="F27">
        <v>14</v>
      </c>
      <c r="H27" t="s">
        <v>1</v>
      </c>
      <c r="I27">
        <v>100</v>
      </c>
      <c r="J27">
        <v>0.7</v>
      </c>
      <c r="L27">
        <f t="shared" ca="1" si="2"/>
        <v>1766.3742</v>
      </c>
      <c r="M27">
        <f t="shared" ca="1" si="2"/>
        <v>1761.7085300000001</v>
      </c>
      <c r="N27">
        <f t="shared" ca="1" si="2"/>
        <v>1769.4742799999999</v>
      </c>
      <c r="O27">
        <f t="shared" ca="1" si="2"/>
        <v>1774.9021499999999</v>
      </c>
      <c r="P27">
        <f t="shared" ca="1" si="2"/>
        <v>1770.5784900000001</v>
      </c>
      <c r="Q27">
        <f t="shared" ca="1" si="2"/>
        <v>1770.33809</v>
      </c>
      <c r="R27">
        <f t="shared" ca="1" si="2"/>
        <v>1766.67851</v>
      </c>
      <c r="S27">
        <f t="shared" ca="1" si="2"/>
        <v>1762.31709</v>
      </c>
      <c r="T27">
        <f t="shared" ca="1" si="2"/>
        <v>1773.72732</v>
      </c>
      <c r="U27">
        <f t="shared" ca="1" si="2"/>
        <v>1768.02559</v>
      </c>
      <c r="W27">
        <f ca="1">总!E27</f>
        <v>1760.1990699999999</v>
      </c>
      <c r="Y27">
        <f t="shared" ca="1" si="3"/>
        <v>3.5081997856072503E-3</v>
      </c>
      <c r="Z27">
        <f t="shared" ca="1" si="3"/>
        <v>8.5755073146369604E-4</v>
      </c>
      <c r="AA27">
        <f t="shared" ca="1" si="3"/>
        <v>5.2694096696687927E-3</v>
      </c>
      <c r="AB27">
        <f t="shared" ca="1" si="3"/>
        <v>8.3530779277141646E-3</v>
      </c>
      <c r="AC27">
        <f t="shared" ca="1" si="3"/>
        <v>5.8967307601180642E-3</v>
      </c>
      <c r="AD27">
        <f t="shared" ca="1" si="3"/>
        <v>5.7601552987981489E-3</v>
      </c>
      <c r="AE27">
        <f t="shared" ca="1" si="3"/>
        <v>3.6810836401589895E-3</v>
      </c>
      <c r="AF27">
        <f t="shared" ca="1" si="3"/>
        <v>1.2032843535135576E-3</v>
      </c>
      <c r="AG27">
        <f t="shared" ca="1" si="3"/>
        <v>7.6856363752084425E-3</v>
      </c>
      <c r="AH27">
        <f t="shared" ca="1" si="3"/>
        <v>4.4463834423001218E-3</v>
      </c>
      <c r="AJ27">
        <f t="shared" ca="1" si="4"/>
        <v>4.6661511984551221E-2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2.7842199999999999</v>
      </c>
      <c r="F28">
        <v>14</v>
      </c>
      <c r="H28" t="s">
        <v>1</v>
      </c>
      <c r="I28">
        <v>100</v>
      </c>
      <c r="J28">
        <v>1</v>
      </c>
      <c r="L28">
        <f t="shared" ca="1" si="2"/>
        <v>1766.8446200000001</v>
      </c>
      <c r="M28">
        <f t="shared" ca="1" si="2"/>
        <v>1767.8438900000001</v>
      </c>
      <c r="N28">
        <f t="shared" ca="1" si="2"/>
        <v>1758.9817800000001</v>
      </c>
      <c r="O28">
        <f t="shared" ca="1" si="2"/>
        <v>1758.64095</v>
      </c>
      <c r="P28">
        <f t="shared" ca="1" si="2"/>
        <v>1762.0427099999999</v>
      </c>
      <c r="Q28">
        <f t="shared" ca="1" si="2"/>
        <v>1767.8566699999999</v>
      </c>
      <c r="R28">
        <f t="shared" ca="1" si="2"/>
        <v>1759.0647300000001</v>
      </c>
      <c r="S28">
        <f t="shared" ca="1" si="2"/>
        <v>1763.31447</v>
      </c>
      <c r="T28">
        <f t="shared" ca="1" si="2"/>
        <v>1760.5234</v>
      </c>
      <c r="U28">
        <f t="shared" ca="1" si="2"/>
        <v>1761.4103299999999</v>
      </c>
      <c r="W28">
        <f ca="1">总!E28</f>
        <v>1756.3333299999999</v>
      </c>
      <c r="Y28">
        <f t="shared" ca="1" si="3"/>
        <v>5.9847921920380253E-3</v>
      </c>
      <c r="Z28">
        <f t="shared" ca="1" si="3"/>
        <v>6.5537445559950567E-3</v>
      </c>
      <c r="AA28">
        <f t="shared" ca="1" si="3"/>
        <v>1.5079426864831741E-3</v>
      </c>
      <c r="AB28">
        <f t="shared" ca="1" si="3"/>
        <v>1.3138849901573311E-3</v>
      </c>
      <c r="AC28">
        <f t="shared" ca="1" si="3"/>
        <v>3.2507382866781959E-3</v>
      </c>
      <c r="AD28">
        <f t="shared" ca="1" si="3"/>
        <v>6.5610210790681533E-3</v>
      </c>
      <c r="AE28">
        <f t="shared" ca="1" si="3"/>
        <v>1.555171762298744E-3</v>
      </c>
      <c r="AF28">
        <f t="shared" ca="1" si="3"/>
        <v>3.97483773766344E-3</v>
      </c>
      <c r="AG28">
        <f t="shared" ca="1" si="3"/>
        <v>2.3856917866496934E-3</v>
      </c>
      <c r="AH28">
        <f t="shared" ca="1" si="3"/>
        <v>2.8906813491946875E-3</v>
      </c>
      <c r="AJ28">
        <f t="shared" ca="1" si="4"/>
        <v>3.5978506426226499E-2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2.81243</v>
      </c>
      <c r="F29">
        <v>14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2.81691</v>
      </c>
      <c r="F30">
        <v>14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3.1248200000000002</v>
      </c>
      <c r="F31">
        <v>3</v>
      </c>
      <c r="H31" t="s">
        <v>0</v>
      </c>
      <c r="I31">
        <v>25</v>
      </c>
      <c r="J31">
        <v>1</v>
      </c>
      <c r="L31">
        <f t="shared" ca="1" si="2"/>
        <v>28.546240000000001</v>
      </c>
      <c r="M31">
        <f t="shared" ca="1" si="2"/>
        <v>28.546240000000001</v>
      </c>
      <c r="N31">
        <f t="shared" ca="1" si="2"/>
        <v>28.554099999999998</v>
      </c>
      <c r="O31">
        <f t="shared" ca="1" si="2"/>
        <v>28.546240000000001</v>
      </c>
      <c r="P31">
        <f t="shared" ca="1" si="2"/>
        <v>28.504100000000001</v>
      </c>
      <c r="Q31">
        <f t="shared" ca="1" si="2"/>
        <v>28.504100000000001</v>
      </c>
      <c r="R31">
        <f t="shared" ca="1" si="2"/>
        <v>28.587009999999999</v>
      </c>
      <c r="S31">
        <f t="shared" ca="1" si="2"/>
        <v>28.514099999999999</v>
      </c>
      <c r="T31">
        <f t="shared" ca="1" si="2"/>
        <v>28.514099999999999</v>
      </c>
      <c r="U31">
        <f t="shared" ca="1" si="2"/>
        <v>28.546240000000001</v>
      </c>
      <c r="W31">
        <f ca="1">总!E31</f>
        <v>28.504100000000001</v>
      </c>
      <c r="Y31">
        <f t="shared" ca="1" si="3"/>
        <v>1.4783838114516804E-3</v>
      </c>
      <c r="Z31">
        <f t="shared" ca="1" si="3"/>
        <v>1.4783838114516804E-3</v>
      </c>
      <c r="AA31">
        <f t="shared" ca="1" si="3"/>
        <v>1.754133615865688E-3</v>
      </c>
      <c r="AB31">
        <f t="shared" ca="1" si="3"/>
        <v>1.4783838114516804E-3</v>
      </c>
      <c r="AC31">
        <f t="shared" ca="1" si="3"/>
        <v>0</v>
      </c>
      <c r="AD31">
        <f t="shared" ca="1" si="3"/>
        <v>0</v>
      </c>
      <c r="AE31">
        <f t="shared" ca="1" si="3"/>
        <v>2.9087043618285882E-3</v>
      </c>
      <c r="AF31">
        <f t="shared" ca="1" si="3"/>
        <v>3.5082672317308776E-4</v>
      </c>
      <c r="AG31">
        <f t="shared" ca="1" si="3"/>
        <v>3.5082672317308776E-4</v>
      </c>
      <c r="AH31">
        <f t="shared" ca="1" si="3"/>
        <v>1.4783838114516804E-3</v>
      </c>
      <c r="AJ31">
        <f t="shared" ca="1" si="4"/>
        <v>1.1278026669847173E-2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3.1006999999999998</v>
      </c>
      <c r="F32">
        <v>3</v>
      </c>
      <c r="H32" t="s">
        <v>0</v>
      </c>
      <c r="I32">
        <v>50</v>
      </c>
      <c r="J32">
        <v>0.4</v>
      </c>
      <c r="L32">
        <f t="shared" ca="1" si="2"/>
        <v>56.821339999999999</v>
      </c>
      <c r="M32">
        <f t="shared" ca="1" si="2"/>
        <v>56.541370000000001</v>
      </c>
      <c r="N32">
        <f t="shared" ca="1" si="2"/>
        <v>56.901339999999998</v>
      </c>
      <c r="O32">
        <f t="shared" ca="1" si="2"/>
        <v>56.901339999999998</v>
      </c>
      <c r="P32">
        <f t="shared" ca="1" si="2"/>
        <v>56.791339999999998</v>
      </c>
      <c r="Q32">
        <f t="shared" ca="1" si="2"/>
        <v>56.931339999999999</v>
      </c>
      <c r="R32">
        <f t="shared" ca="1" si="2"/>
        <v>56.621339999999996</v>
      </c>
      <c r="S32">
        <f t="shared" ca="1" si="2"/>
        <v>56.881340000000002</v>
      </c>
      <c r="T32">
        <f t="shared" ca="1" si="2"/>
        <v>56.591340000000002</v>
      </c>
      <c r="U32">
        <f t="shared" ca="1" si="2"/>
        <v>56.901339999999998</v>
      </c>
      <c r="W32">
        <f ca="1">总!E32</f>
        <v>56.381340000000002</v>
      </c>
      <c r="Y32">
        <f t="shared" ca="1" si="3"/>
        <v>7.8040004015512525E-3</v>
      </c>
      <c r="Z32">
        <f t="shared" ca="1" si="3"/>
        <v>2.8383504187732855E-3</v>
      </c>
      <c r="AA32">
        <f t="shared" ca="1" si="3"/>
        <v>9.2229095654696395E-3</v>
      </c>
      <c r="AB32">
        <f t="shared" ca="1" si="3"/>
        <v>9.2229095654696395E-3</v>
      </c>
      <c r="AC32">
        <f t="shared" ca="1" si="3"/>
        <v>7.2719094650818264E-3</v>
      </c>
      <c r="AD32">
        <f t="shared" ca="1" si="3"/>
        <v>9.7550005019390665E-3</v>
      </c>
      <c r="AE32">
        <f t="shared" ca="1" si="3"/>
        <v>4.2567274917551601E-3</v>
      </c>
      <c r="AF32">
        <f t="shared" ca="1" si="3"/>
        <v>8.8681822744901065E-3</v>
      </c>
      <c r="AG32">
        <f t="shared" ca="1" si="3"/>
        <v>3.7246365552858597E-3</v>
      </c>
      <c r="AH32">
        <f t="shared" ca="1" si="3"/>
        <v>9.2229095654696395E-3</v>
      </c>
      <c r="AJ32">
        <f t="shared" ca="1" si="4"/>
        <v>7.2187535805285474E-2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3.0946699999999998</v>
      </c>
      <c r="F33">
        <v>3</v>
      </c>
      <c r="H33" t="s">
        <v>0</v>
      </c>
      <c r="I33">
        <v>50</v>
      </c>
      <c r="J33">
        <v>0.7</v>
      </c>
      <c r="L33">
        <f t="shared" ca="1" si="2"/>
        <v>53.524979999999999</v>
      </c>
      <c r="M33">
        <f t="shared" ca="1" si="2"/>
        <v>53.684980000000003</v>
      </c>
      <c r="N33">
        <f t="shared" ca="1" si="2"/>
        <v>53.684980000000003</v>
      </c>
      <c r="O33">
        <f t="shared" ca="1" si="2"/>
        <v>53.514980000000001</v>
      </c>
      <c r="P33">
        <f t="shared" ca="1" si="2"/>
        <v>53.933210000000003</v>
      </c>
      <c r="Q33">
        <f t="shared" ca="1" si="2"/>
        <v>53.544980000000002</v>
      </c>
      <c r="R33">
        <f t="shared" ca="1" si="2"/>
        <v>53.55498</v>
      </c>
      <c r="S33">
        <f t="shared" ca="1" si="2"/>
        <v>53.524979999999999</v>
      </c>
      <c r="T33">
        <f t="shared" ca="1" si="2"/>
        <v>53.934980000000003</v>
      </c>
      <c r="U33">
        <f t="shared" ca="1" si="2"/>
        <v>55.934950000000001</v>
      </c>
      <c r="W33">
        <f ca="1">总!E33</f>
        <v>53.30498</v>
      </c>
      <c r="Y33">
        <f t="shared" ca="1" si="3"/>
        <v>4.1271941195737969E-3</v>
      </c>
      <c r="Z33">
        <f t="shared" ca="1" si="3"/>
        <v>7.1287898429002799E-3</v>
      </c>
      <c r="AA33">
        <f t="shared" ca="1" si="3"/>
        <v>7.1287898429002799E-3</v>
      </c>
      <c r="AB33">
        <f t="shared" ca="1" si="3"/>
        <v>3.9395943868659336E-3</v>
      </c>
      <c r="AC33">
        <f t="shared" ca="1" si="3"/>
        <v>1.1785578007908493E-2</v>
      </c>
      <c r="AD33">
        <f t="shared" ca="1" si="3"/>
        <v>4.5023935849896578E-3</v>
      </c>
      <c r="AE33">
        <f t="shared" ca="1" si="3"/>
        <v>4.689993317697521E-3</v>
      </c>
      <c r="AF33">
        <f t="shared" ca="1" si="3"/>
        <v>4.1271941195737969E-3</v>
      </c>
      <c r="AG33">
        <f t="shared" ca="1" si="3"/>
        <v>1.18187831605978E-2</v>
      </c>
      <c r="AH33">
        <f t="shared" ca="1" si="3"/>
        <v>4.9338166902979798E-2</v>
      </c>
      <c r="AJ33">
        <f t="shared" ca="1" si="4"/>
        <v>0.10858647728598736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3.1313599999999999</v>
      </c>
      <c r="F34">
        <v>3</v>
      </c>
      <c r="H34" t="s">
        <v>0</v>
      </c>
      <c r="I34">
        <v>50</v>
      </c>
      <c r="J34">
        <v>1</v>
      </c>
      <c r="L34">
        <f t="shared" ca="1" si="2"/>
        <v>53.107489999999999</v>
      </c>
      <c r="M34">
        <f t="shared" ca="1" si="2"/>
        <v>53.357489999999999</v>
      </c>
      <c r="N34">
        <f t="shared" ca="1" si="2"/>
        <v>53.552100000000003</v>
      </c>
      <c r="O34">
        <f t="shared" ca="1" si="2"/>
        <v>53.187489999999997</v>
      </c>
      <c r="P34">
        <f t="shared" ca="1" si="2"/>
        <v>53.45749</v>
      </c>
      <c r="Q34">
        <f t="shared" ca="1" si="2"/>
        <v>53.307490000000001</v>
      </c>
      <c r="R34">
        <f t="shared" ca="1" si="2"/>
        <v>53.187489999999997</v>
      </c>
      <c r="S34">
        <f t="shared" ca="1" si="2"/>
        <v>53.487490000000001</v>
      </c>
      <c r="T34">
        <f t="shared" ca="1" si="2"/>
        <v>53.38749</v>
      </c>
      <c r="U34">
        <f t="shared" ca="1" si="2"/>
        <v>53.337490000000003</v>
      </c>
      <c r="W34">
        <f ca="1">总!E34</f>
        <v>53.09957</v>
      </c>
      <c r="Y34">
        <f t="shared" ca="1" si="3"/>
        <v>1.4915375020925018E-4</v>
      </c>
      <c r="Z34">
        <f t="shared" ca="1" si="3"/>
        <v>4.8572898047950031E-3</v>
      </c>
      <c r="AA34">
        <f t="shared" ca="1" si="3"/>
        <v>8.5222912351268186E-3</v>
      </c>
      <c r="AB34">
        <f t="shared" ca="1" si="3"/>
        <v>1.6557572876766589E-3</v>
      </c>
      <c r="AC34">
        <f t="shared" ca="1" si="3"/>
        <v>6.740544226629331E-3</v>
      </c>
      <c r="AD34">
        <f t="shared" ca="1" si="3"/>
        <v>3.9156625938779055E-3</v>
      </c>
      <c r="AE34">
        <f t="shared" ca="1" si="3"/>
        <v>1.6557572876766589E-3</v>
      </c>
      <c r="AF34">
        <f t="shared" ca="1" si="3"/>
        <v>7.305520553179643E-3</v>
      </c>
      <c r="AG34">
        <f t="shared" ca="1" si="3"/>
        <v>5.4222661313453151E-3</v>
      </c>
      <c r="AH34">
        <f t="shared" ca="1" si="3"/>
        <v>4.4806389204282175E-3</v>
      </c>
      <c r="AJ34">
        <f t="shared" ca="1" si="4"/>
        <v>4.4704881790944798E-2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3.0851500000000001</v>
      </c>
      <c r="F35">
        <v>3</v>
      </c>
      <c r="H35" t="s">
        <v>0</v>
      </c>
      <c r="I35">
        <v>100</v>
      </c>
      <c r="J35">
        <v>0.4</v>
      </c>
      <c r="L35">
        <f t="shared" ca="1" si="2"/>
        <v>148.26079999999999</v>
      </c>
      <c r="M35">
        <f t="shared" ca="1" si="2"/>
        <v>148.28414000000001</v>
      </c>
      <c r="N35">
        <f t="shared" ca="1" si="2"/>
        <v>148.26496</v>
      </c>
      <c r="O35">
        <f t="shared" ca="1" si="2"/>
        <v>148.29163</v>
      </c>
      <c r="P35">
        <f t="shared" ca="1" si="2"/>
        <v>148.26414</v>
      </c>
      <c r="Q35">
        <f t="shared" ca="1" si="2"/>
        <v>148.29163</v>
      </c>
      <c r="R35">
        <f t="shared" ca="1" si="2"/>
        <v>148.26496</v>
      </c>
      <c r="S35">
        <f t="shared" ca="1" si="2"/>
        <v>148.22163</v>
      </c>
      <c r="T35">
        <f t="shared" ca="1" si="2"/>
        <v>148.2783</v>
      </c>
      <c r="U35">
        <f t="shared" ca="1" si="2"/>
        <v>148.2483</v>
      </c>
      <c r="W35">
        <f ca="1">总!E35</f>
        <v>148.15163000000001</v>
      </c>
      <c r="Y35">
        <f t="shared" ca="1" si="3"/>
        <v>7.3688018147338339E-4</v>
      </c>
      <c r="Z35">
        <f t="shared" ca="1" si="3"/>
        <v>8.9442147885916842E-4</v>
      </c>
      <c r="AA35">
        <f t="shared" ca="1" si="3"/>
        <v>7.6495952153878151E-4</v>
      </c>
      <c r="AB35">
        <f t="shared" ca="1" si="3"/>
        <v>9.4497779065938286E-4</v>
      </c>
      <c r="AC35">
        <f t="shared" ca="1" si="3"/>
        <v>7.5942465162203148E-4</v>
      </c>
      <c r="AD35">
        <f t="shared" ca="1" si="3"/>
        <v>9.4497779065938286E-4</v>
      </c>
      <c r="AE35">
        <f t="shared" ca="1" si="3"/>
        <v>7.6495952153878151E-4</v>
      </c>
      <c r="AF35">
        <f t="shared" ca="1" si="3"/>
        <v>4.7248889532969143E-4</v>
      </c>
      <c r="AG35">
        <f t="shared" ca="1" si="3"/>
        <v>8.5500240530590223E-4</v>
      </c>
      <c r="AH35">
        <f t="shared" ca="1" si="3"/>
        <v>6.5250716445029277E-4</v>
      </c>
      <c r="AJ35">
        <f t="shared" ca="1" si="4"/>
        <v>7.7905994014367992E-3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3.1133000000000002</v>
      </c>
      <c r="F36">
        <v>3</v>
      </c>
      <c r="H36" t="s">
        <v>0</v>
      </c>
      <c r="I36">
        <v>100</v>
      </c>
      <c r="J36">
        <v>0.7</v>
      </c>
      <c r="L36">
        <f t="shared" ca="1" si="2"/>
        <v>107.81419</v>
      </c>
      <c r="M36">
        <f t="shared" ca="1" si="2"/>
        <v>107.84336999999999</v>
      </c>
      <c r="N36">
        <f t="shared" ca="1" si="2"/>
        <v>107.77086</v>
      </c>
      <c r="O36">
        <f t="shared" ca="1" si="2"/>
        <v>107.78919</v>
      </c>
      <c r="P36">
        <f t="shared" ca="1" si="2"/>
        <v>107.77753</v>
      </c>
      <c r="Q36">
        <f t="shared" ca="1" si="2"/>
        <v>107.79752999999999</v>
      </c>
      <c r="R36">
        <f t="shared" ca="1" si="2"/>
        <v>107.75418999999999</v>
      </c>
      <c r="S36">
        <f t="shared" ca="1" si="2"/>
        <v>107.79503</v>
      </c>
      <c r="T36">
        <f t="shared" ca="1" si="2"/>
        <v>107.81003</v>
      </c>
      <c r="U36">
        <f t="shared" ca="1" si="2"/>
        <v>107.7867</v>
      </c>
      <c r="W36">
        <f ca="1">总!E36</f>
        <v>107.70586</v>
      </c>
      <c r="Y36">
        <f t="shared" ca="1" si="3"/>
        <v>1.0057948564729455E-3</v>
      </c>
      <c r="Z36">
        <f t="shared" ca="1" si="3"/>
        <v>1.2767179055994892E-3</v>
      </c>
      <c r="AA36">
        <f t="shared" ca="1" si="3"/>
        <v>6.0349548297555702E-4</v>
      </c>
      <c r="AB36">
        <f t="shared" ca="1" si="3"/>
        <v>7.7368120917472531E-4</v>
      </c>
      <c r="AC36">
        <f t="shared" ca="1" si="3"/>
        <v>6.6542340407474074E-4</v>
      </c>
      <c r="AD36">
        <f t="shared" ca="1" si="3"/>
        <v>8.5111432191334324E-4</v>
      </c>
      <c r="AE36">
        <f t="shared" ca="1" si="3"/>
        <v>4.4872210295700602E-4</v>
      </c>
      <c r="AF36">
        <f t="shared" ca="1" si="3"/>
        <v>8.2790295718353441E-4</v>
      </c>
      <c r="AG36">
        <f t="shared" ca="1" si="3"/>
        <v>9.6717114556251925E-4</v>
      </c>
      <c r="AH36">
        <f t="shared" ca="1" si="3"/>
        <v>7.5056268990373329E-4</v>
      </c>
      <c r="AJ36">
        <f t="shared" ca="1" si="4"/>
        <v>8.170586075817594E-3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3.0875599999999999</v>
      </c>
      <c r="F37">
        <v>3</v>
      </c>
      <c r="H37" t="s">
        <v>0</v>
      </c>
      <c r="I37">
        <v>100</v>
      </c>
      <c r="J37">
        <v>1</v>
      </c>
      <c r="L37">
        <f t="shared" ca="1" si="2"/>
        <v>103.91253</v>
      </c>
      <c r="M37">
        <f t="shared" ca="1" si="2"/>
        <v>104.02670000000001</v>
      </c>
      <c r="N37">
        <f t="shared" ca="1" si="2"/>
        <v>103.92919000000001</v>
      </c>
      <c r="O37">
        <f t="shared" ca="1" si="2"/>
        <v>103.95086000000001</v>
      </c>
      <c r="P37">
        <f t="shared" ca="1" si="2"/>
        <v>103.91337</v>
      </c>
      <c r="Q37">
        <f t="shared" ca="1" si="2"/>
        <v>104.0167</v>
      </c>
      <c r="R37">
        <f t="shared" ca="1" si="2"/>
        <v>104.02247</v>
      </c>
      <c r="S37">
        <f t="shared" ca="1" si="2"/>
        <v>104.01837</v>
      </c>
      <c r="T37">
        <f t="shared" ca="1" si="2"/>
        <v>103.95837</v>
      </c>
      <c r="U37">
        <f t="shared" ca="1" si="2"/>
        <v>103.89837</v>
      </c>
      <c r="W37">
        <f ca="1">总!E37</f>
        <v>103.83503</v>
      </c>
      <c r="Y37">
        <f t="shared" ca="1" si="3"/>
        <v>7.4637624701413927E-4</v>
      </c>
      <c r="Z37">
        <f t="shared" ca="1" si="3"/>
        <v>1.8459088421316197E-3</v>
      </c>
      <c r="AA37">
        <f t="shared" ca="1" si="3"/>
        <v>9.0682306346906471E-4</v>
      </c>
      <c r="AB37">
        <f t="shared" ca="1" si="3"/>
        <v>1.1155194927954712E-3</v>
      </c>
      <c r="AC37">
        <f t="shared" ca="1" si="3"/>
        <v>7.5446600246561481E-4</v>
      </c>
      <c r="AD37">
        <f t="shared" ca="1" si="3"/>
        <v>1.7496022296136177E-3</v>
      </c>
      <c r="AE37">
        <f t="shared" ca="1" si="3"/>
        <v>1.8051711450364598E-3</v>
      </c>
      <c r="AF37">
        <f t="shared" ca="1" si="3"/>
        <v>1.7656854339041571E-3</v>
      </c>
      <c r="AG37">
        <f t="shared" ca="1" si="3"/>
        <v>1.1878457587964186E-3</v>
      </c>
      <c r="AH37">
        <f t="shared" ca="1" si="3"/>
        <v>6.1000608368868019E-4</v>
      </c>
      <c r="AJ37">
        <f t="shared" ca="1" si="4"/>
        <v>1.2487404298915242E-2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3.0912099999999998</v>
      </c>
      <c r="F38">
        <v>3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3.1208</v>
      </c>
      <c r="F39">
        <v>3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3.12249</v>
      </c>
      <c r="F40">
        <v>3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6.0675499999999998</v>
      </c>
      <c r="F41">
        <v>14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5.7170699999999997</v>
      </c>
      <c r="F42">
        <v>13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5.7283099999999996</v>
      </c>
      <c r="F43">
        <v>13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5.7484299999999999</v>
      </c>
      <c r="F44">
        <v>13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5.7321400000000002</v>
      </c>
      <c r="F45">
        <v>13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5.7330800000000002</v>
      </c>
      <c r="F46">
        <v>13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5.7186000000000003</v>
      </c>
      <c r="F47">
        <v>13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5.7312700000000003</v>
      </c>
      <c r="F48">
        <v>13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6.1177700000000002</v>
      </c>
      <c r="F49">
        <v>14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5.7473700000000001</v>
      </c>
      <c r="F50">
        <v>13</v>
      </c>
    </row>
    <row r="51" spans="1:6">
      <c r="A51" t="s">
        <v>80</v>
      </c>
      <c r="B51">
        <v>50</v>
      </c>
      <c r="C51">
        <v>1</v>
      </c>
      <c r="D51">
        <v>182.51284999999999</v>
      </c>
      <c r="E51">
        <v>7.48116</v>
      </c>
      <c r="F51">
        <v>19</v>
      </c>
    </row>
    <row r="52" spans="1:6">
      <c r="A52" t="s">
        <v>80</v>
      </c>
      <c r="B52">
        <v>50</v>
      </c>
      <c r="C52">
        <v>1</v>
      </c>
      <c r="D52">
        <v>182.51284999999999</v>
      </c>
      <c r="E52">
        <v>7.5044199999999996</v>
      </c>
      <c r="F52">
        <v>19</v>
      </c>
    </row>
    <row r="53" spans="1:6">
      <c r="A53" t="s">
        <v>80</v>
      </c>
      <c r="B53">
        <v>50</v>
      </c>
      <c r="C53">
        <v>1</v>
      </c>
      <c r="D53">
        <v>182.51284999999999</v>
      </c>
      <c r="E53">
        <v>7.6127799999999999</v>
      </c>
      <c r="F53">
        <v>19</v>
      </c>
    </row>
    <row r="54" spans="1:6">
      <c r="A54" t="s">
        <v>80</v>
      </c>
      <c r="B54">
        <v>50</v>
      </c>
      <c r="C54">
        <v>1</v>
      </c>
      <c r="D54">
        <v>182.51284999999999</v>
      </c>
      <c r="E54">
        <v>7.4754199999999997</v>
      </c>
      <c r="F54">
        <v>19</v>
      </c>
    </row>
    <row r="55" spans="1:6">
      <c r="A55" t="s">
        <v>80</v>
      </c>
      <c r="B55">
        <v>50</v>
      </c>
      <c r="C55">
        <v>1</v>
      </c>
      <c r="D55">
        <v>182.34583000000001</v>
      </c>
      <c r="E55">
        <v>7.4806900000000001</v>
      </c>
      <c r="F55">
        <v>19</v>
      </c>
    </row>
    <row r="56" spans="1:6">
      <c r="A56" t="s">
        <v>80</v>
      </c>
      <c r="B56">
        <v>50</v>
      </c>
      <c r="C56">
        <v>1</v>
      </c>
      <c r="D56">
        <v>182.51284999999999</v>
      </c>
      <c r="E56">
        <v>7.4892099999999999</v>
      </c>
      <c r="F56">
        <v>19</v>
      </c>
    </row>
    <row r="57" spans="1:6">
      <c r="A57" t="s">
        <v>80</v>
      </c>
      <c r="B57">
        <v>50</v>
      </c>
      <c r="C57">
        <v>1</v>
      </c>
      <c r="D57">
        <v>181.84666999999999</v>
      </c>
      <c r="E57">
        <v>7.6203000000000003</v>
      </c>
      <c r="F57">
        <v>19</v>
      </c>
    </row>
    <row r="58" spans="1:6">
      <c r="A58" t="s">
        <v>80</v>
      </c>
      <c r="B58">
        <v>50</v>
      </c>
      <c r="C58">
        <v>1</v>
      </c>
      <c r="D58">
        <v>181.63838999999999</v>
      </c>
      <c r="E58">
        <v>7.4654999999999996</v>
      </c>
      <c r="F58">
        <v>19</v>
      </c>
    </row>
    <row r="59" spans="1:6">
      <c r="A59" t="s">
        <v>80</v>
      </c>
      <c r="B59">
        <v>50</v>
      </c>
      <c r="C59">
        <v>1</v>
      </c>
      <c r="D59">
        <v>183.44103999999999</v>
      </c>
      <c r="E59">
        <v>7.6204599999999996</v>
      </c>
      <c r="F59">
        <v>19</v>
      </c>
    </row>
    <row r="60" spans="1:6">
      <c r="A60" t="s">
        <v>80</v>
      </c>
      <c r="B60">
        <v>50</v>
      </c>
      <c r="C60">
        <v>1</v>
      </c>
      <c r="D60">
        <v>182.34583000000001</v>
      </c>
      <c r="E60">
        <v>7.4868499999999996</v>
      </c>
      <c r="F60">
        <v>19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10.248950000000001</v>
      </c>
      <c r="F61">
        <v>6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10.28331</v>
      </c>
      <c r="F62">
        <v>6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10.35539</v>
      </c>
      <c r="F63">
        <v>6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10.28834</v>
      </c>
      <c r="F64">
        <v>6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10.31147</v>
      </c>
      <c r="F65">
        <v>6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10.279030000000001</v>
      </c>
      <c r="F66">
        <v>6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10.25231</v>
      </c>
      <c r="F67">
        <v>6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10.27876</v>
      </c>
      <c r="F68">
        <v>6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10.28373</v>
      </c>
      <c r="F69">
        <v>6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10.336309999999999</v>
      </c>
      <c r="F70">
        <v>6</v>
      </c>
    </row>
    <row r="71" spans="1:6">
      <c r="A71" t="s">
        <v>80</v>
      </c>
      <c r="B71">
        <v>100</v>
      </c>
      <c r="C71">
        <v>0.7</v>
      </c>
      <c r="D71">
        <v>261.79091</v>
      </c>
      <c r="E71">
        <v>16.215229999999998</v>
      </c>
      <c r="F71">
        <v>11</v>
      </c>
    </row>
    <row r="72" spans="1:6">
      <c r="A72" t="s">
        <v>80</v>
      </c>
      <c r="B72">
        <v>100</v>
      </c>
      <c r="C72">
        <v>0.7</v>
      </c>
      <c r="D72">
        <v>259.17626000000001</v>
      </c>
      <c r="E72">
        <v>15.978899999999999</v>
      </c>
      <c r="F72">
        <v>11</v>
      </c>
    </row>
    <row r="73" spans="1:6">
      <c r="A73" t="s">
        <v>80</v>
      </c>
      <c r="B73">
        <v>100</v>
      </c>
      <c r="C73">
        <v>0.7</v>
      </c>
      <c r="D73">
        <v>260.48674999999997</v>
      </c>
      <c r="E73">
        <v>16.074539999999999</v>
      </c>
      <c r="F73">
        <v>11</v>
      </c>
    </row>
    <row r="74" spans="1:6">
      <c r="A74" t="s">
        <v>80</v>
      </c>
      <c r="B74">
        <v>100</v>
      </c>
      <c r="C74">
        <v>0.7</v>
      </c>
      <c r="D74">
        <v>260.02294999999998</v>
      </c>
      <c r="E74">
        <v>16.343170000000001</v>
      </c>
      <c r="F74">
        <v>11</v>
      </c>
    </row>
    <row r="75" spans="1:6">
      <c r="A75" t="s">
        <v>80</v>
      </c>
      <c r="B75">
        <v>100</v>
      </c>
      <c r="C75">
        <v>0.7</v>
      </c>
      <c r="D75">
        <v>260.37752999999998</v>
      </c>
      <c r="E75">
        <v>16.446120000000001</v>
      </c>
      <c r="F75">
        <v>11</v>
      </c>
    </row>
    <row r="76" spans="1:6">
      <c r="A76" t="s">
        <v>80</v>
      </c>
      <c r="B76">
        <v>100</v>
      </c>
      <c r="C76">
        <v>0.7</v>
      </c>
      <c r="D76">
        <v>261.95979</v>
      </c>
      <c r="E76">
        <v>15.95805</v>
      </c>
      <c r="F76">
        <v>11</v>
      </c>
    </row>
    <row r="77" spans="1:6">
      <c r="A77" t="s">
        <v>80</v>
      </c>
      <c r="B77">
        <v>100</v>
      </c>
      <c r="C77">
        <v>0.7</v>
      </c>
      <c r="D77">
        <v>259.27647999999999</v>
      </c>
      <c r="E77">
        <v>16.43441</v>
      </c>
      <c r="F77">
        <v>11</v>
      </c>
    </row>
    <row r="78" spans="1:6">
      <c r="A78" t="s">
        <v>80</v>
      </c>
      <c r="B78">
        <v>100</v>
      </c>
      <c r="C78">
        <v>0.7</v>
      </c>
      <c r="D78">
        <v>259.51055000000002</v>
      </c>
      <c r="E78">
        <v>16.062580000000001</v>
      </c>
      <c r="F78">
        <v>11</v>
      </c>
    </row>
    <row r="79" spans="1:6">
      <c r="A79" t="s">
        <v>80</v>
      </c>
      <c r="B79">
        <v>100</v>
      </c>
      <c r="C79">
        <v>0.7</v>
      </c>
      <c r="D79">
        <v>262.10014999999999</v>
      </c>
      <c r="E79">
        <v>16.29843</v>
      </c>
      <c r="F79">
        <v>11</v>
      </c>
    </row>
    <row r="80" spans="1:6">
      <c r="A80" t="s">
        <v>80</v>
      </c>
      <c r="B80">
        <v>100</v>
      </c>
      <c r="C80">
        <v>0.7</v>
      </c>
      <c r="D80">
        <v>259.39004999999997</v>
      </c>
      <c r="E80">
        <v>16.238209999999999</v>
      </c>
      <c r="F80">
        <v>11</v>
      </c>
    </row>
    <row r="81" spans="1:6">
      <c r="A81" t="s">
        <v>80</v>
      </c>
      <c r="B81">
        <v>100</v>
      </c>
      <c r="C81">
        <v>1</v>
      </c>
      <c r="D81">
        <v>243.46232000000001</v>
      </c>
      <c r="E81">
        <v>22.093150000000001</v>
      </c>
      <c r="F81">
        <v>16</v>
      </c>
    </row>
    <row r="82" spans="1:6">
      <c r="A82" t="s">
        <v>80</v>
      </c>
      <c r="B82">
        <v>100</v>
      </c>
      <c r="C82">
        <v>1</v>
      </c>
      <c r="D82">
        <v>243.86332999999999</v>
      </c>
      <c r="E82">
        <v>22.349029999999999</v>
      </c>
      <c r="F82">
        <v>16</v>
      </c>
    </row>
    <row r="83" spans="1:6">
      <c r="A83" t="s">
        <v>80</v>
      </c>
      <c r="B83">
        <v>100</v>
      </c>
      <c r="C83">
        <v>1</v>
      </c>
      <c r="D83">
        <v>244.53380000000001</v>
      </c>
      <c r="E83">
        <v>21.93272</v>
      </c>
      <c r="F83">
        <v>16</v>
      </c>
    </row>
    <row r="84" spans="1:6">
      <c r="A84" t="s">
        <v>80</v>
      </c>
      <c r="B84">
        <v>100</v>
      </c>
      <c r="C84">
        <v>1</v>
      </c>
      <c r="D84">
        <v>243.39667</v>
      </c>
      <c r="E84">
        <v>21.994890000000002</v>
      </c>
      <c r="F84">
        <v>16</v>
      </c>
    </row>
    <row r="85" spans="1:6">
      <c r="A85" t="s">
        <v>80</v>
      </c>
      <c r="B85">
        <v>100</v>
      </c>
      <c r="C85">
        <v>1</v>
      </c>
      <c r="D85">
        <v>241.19891000000001</v>
      </c>
      <c r="E85">
        <v>21.847619999999999</v>
      </c>
      <c r="F85">
        <v>16</v>
      </c>
    </row>
    <row r="86" spans="1:6">
      <c r="A86" t="s">
        <v>80</v>
      </c>
      <c r="B86">
        <v>100</v>
      </c>
      <c r="C86">
        <v>1</v>
      </c>
      <c r="D86">
        <v>244.80667</v>
      </c>
      <c r="E86">
        <v>21.775200000000002</v>
      </c>
      <c r="F86">
        <v>16</v>
      </c>
    </row>
    <row r="87" spans="1:6">
      <c r="A87" t="s">
        <v>80</v>
      </c>
      <c r="B87">
        <v>100</v>
      </c>
      <c r="C87">
        <v>1</v>
      </c>
      <c r="D87">
        <v>243.52393000000001</v>
      </c>
      <c r="E87">
        <v>22.222909999999999</v>
      </c>
      <c r="F87">
        <v>16</v>
      </c>
    </row>
    <row r="88" spans="1:6">
      <c r="A88" t="s">
        <v>80</v>
      </c>
      <c r="B88">
        <v>100</v>
      </c>
      <c r="C88">
        <v>1</v>
      </c>
      <c r="D88">
        <v>242.32333</v>
      </c>
      <c r="E88">
        <v>22.003039999999999</v>
      </c>
      <c r="F88">
        <v>16</v>
      </c>
    </row>
    <row r="89" spans="1:6">
      <c r="A89" t="s">
        <v>80</v>
      </c>
      <c r="B89">
        <v>100</v>
      </c>
      <c r="C89">
        <v>1</v>
      </c>
      <c r="D89">
        <v>243.49665999999999</v>
      </c>
      <c r="E89">
        <v>21.950890000000001</v>
      </c>
      <c r="F89">
        <v>16</v>
      </c>
    </row>
    <row r="90" spans="1:6">
      <c r="A90" t="s">
        <v>80</v>
      </c>
      <c r="B90">
        <v>100</v>
      </c>
      <c r="C90">
        <v>1</v>
      </c>
      <c r="D90">
        <v>243.06962999999999</v>
      </c>
      <c r="E90">
        <v>22.088519999999999</v>
      </c>
      <c r="F90">
        <v>16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0.93957999999999997</v>
      </c>
      <c r="F91">
        <v>6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0.94098000000000004</v>
      </c>
      <c r="F92">
        <v>6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0.93457999999999997</v>
      </c>
      <c r="F93">
        <v>6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1.0001</v>
      </c>
      <c r="F94">
        <v>6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0.93086999999999998</v>
      </c>
      <c r="F95">
        <v>6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0.95659000000000005</v>
      </c>
      <c r="F96">
        <v>6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0.93057000000000001</v>
      </c>
      <c r="F97">
        <v>6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0.92988000000000004</v>
      </c>
      <c r="F98">
        <v>6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0.94496999999999998</v>
      </c>
      <c r="F99">
        <v>6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0.93025000000000002</v>
      </c>
      <c r="F100">
        <v>6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1.2440199999999999</v>
      </c>
      <c r="F101">
        <v>8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1.3209599999999999</v>
      </c>
      <c r="F102">
        <v>9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1.32182</v>
      </c>
      <c r="F103">
        <v>9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1.2290099999999999</v>
      </c>
      <c r="F104">
        <v>8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1.3266100000000001</v>
      </c>
      <c r="F105">
        <v>9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1.2195</v>
      </c>
      <c r="F106">
        <v>8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1.32795</v>
      </c>
      <c r="F107">
        <v>9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1.21898</v>
      </c>
      <c r="F108">
        <v>8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1.31928</v>
      </c>
      <c r="F109">
        <v>9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1.33335</v>
      </c>
      <c r="F110">
        <v>9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2.0948699999999998</v>
      </c>
      <c r="F111">
        <v>15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2.08921</v>
      </c>
      <c r="F112">
        <v>15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2.0845699999999998</v>
      </c>
      <c r="F113">
        <v>15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2.0459399999999999</v>
      </c>
      <c r="F114">
        <v>14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2.1534300000000002</v>
      </c>
      <c r="F115">
        <v>15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2.14499</v>
      </c>
      <c r="F116">
        <v>15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2.1088499999999999</v>
      </c>
      <c r="F117">
        <v>15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2.1191599999999999</v>
      </c>
      <c r="F118">
        <v>15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2.0818500000000002</v>
      </c>
      <c r="F119">
        <v>15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2.0830199999999999</v>
      </c>
      <c r="F120">
        <v>15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3.2308400000000002</v>
      </c>
      <c r="F121">
        <v>8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3.5685500000000001</v>
      </c>
      <c r="F122">
        <v>9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3.55966</v>
      </c>
      <c r="F123">
        <v>9</v>
      </c>
    </row>
    <row r="124" spans="1:6">
      <c r="A124" t="s">
        <v>27</v>
      </c>
      <c r="B124">
        <v>47</v>
      </c>
      <c r="C124">
        <v>0.4</v>
      </c>
      <c r="D124">
        <v>4348.0289499999999</v>
      </c>
      <c r="E124">
        <v>3.5918399999999999</v>
      </c>
      <c r="F124">
        <v>9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3.5854200000000001</v>
      </c>
      <c r="F125">
        <v>9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3.25861</v>
      </c>
      <c r="F126">
        <v>8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3.5759300000000001</v>
      </c>
      <c r="F127">
        <v>9</v>
      </c>
    </row>
    <row r="128" spans="1:6">
      <c r="A128" t="s">
        <v>27</v>
      </c>
      <c r="B128">
        <v>47</v>
      </c>
      <c r="C128">
        <v>0.4</v>
      </c>
      <c r="D128">
        <v>4348.0289499999999</v>
      </c>
      <c r="E128">
        <v>3.59666</v>
      </c>
      <c r="F128">
        <v>9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3.5780699999999999</v>
      </c>
      <c r="F129">
        <v>9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3.2254999999999998</v>
      </c>
      <c r="F130">
        <v>8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5.3452200000000003</v>
      </c>
      <c r="F131">
        <v>14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5.3125999999999998</v>
      </c>
      <c r="F132">
        <v>14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5.3476900000000001</v>
      </c>
      <c r="F133">
        <v>14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5.2118599999999997</v>
      </c>
      <c r="F134">
        <v>14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5.22689</v>
      </c>
      <c r="F135">
        <v>14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5.2585899999999999</v>
      </c>
      <c r="F136">
        <v>14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5.3039899999999998</v>
      </c>
      <c r="F137">
        <v>14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5.2382600000000004</v>
      </c>
      <c r="F138">
        <v>14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5.3482900000000004</v>
      </c>
      <c r="F139">
        <v>14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5.3077699999999997</v>
      </c>
      <c r="F140">
        <v>14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7.6446500000000004</v>
      </c>
      <c r="F141">
        <v>22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7.60982</v>
      </c>
      <c r="F142">
        <v>22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7.5900600000000003</v>
      </c>
      <c r="F143">
        <v>22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7.4280299999999997</v>
      </c>
      <c r="F144">
        <v>21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7.3290699999999998</v>
      </c>
      <c r="F145">
        <v>21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7.3033299999999999</v>
      </c>
      <c r="F146">
        <v>21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7.28965</v>
      </c>
      <c r="F147">
        <v>21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7.3381499999999997</v>
      </c>
      <c r="F148">
        <v>21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7.6210399999999998</v>
      </c>
      <c r="F149">
        <v>22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7.5596399999999999</v>
      </c>
      <c r="F150">
        <v>22</v>
      </c>
    </row>
    <row r="151" spans="1:6">
      <c r="A151" t="s">
        <v>27</v>
      </c>
      <c r="B151">
        <v>100</v>
      </c>
      <c r="C151">
        <v>0.4</v>
      </c>
      <c r="D151">
        <v>42986.612480000003</v>
      </c>
      <c r="E151">
        <v>9.4488500000000002</v>
      </c>
      <c r="F151">
        <v>5</v>
      </c>
    </row>
    <row r="152" spans="1:6">
      <c r="A152" t="s">
        <v>27</v>
      </c>
      <c r="B152">
        <v>100</v>
      </c>
      <c r="C152">
        <v>0.4</v>
      </c>
      <c r="D152">
        <v>42986.731959999997</v>
      </c>
      <c r="E152">
        <v>9.4482099999999996</v>
      </c>
      <c r="F152">
        <v>5</v>
      </c>
    </row>
    <row r="153" spans="1:6">
      <c r="A153" t="s">
        <v>27</v>
      </c>
      <c r="B153">
        <v>100</v>
      </c>
      <c r="C153">
        <v>0.4</v>
      </c>
      <c r="D153">
        <v>42986.403050000001</v>
      </c>
      <c r="E153">
        <v>9.3641900000000007</v>
      </c>
      <c r="F153">
        <v>5</v>
      </c>
    </row>
    <row r="154" spans="1:6">
      <c r="A154" t="s">
        <v>27</v>
      </c>
      <c r="B154">
        <v>100</v>
      </c>
      <c r="C154">
        <v>0.4</v>
      </c>
      <c r="D154">
        <v>42986.673049999998</v>
      </c>
      <c r="E154">
        <v>9.4915699999999994</v>
      </c>
      <c r="F154">
        <v>5</v>
      </c>
    </row>
    <row r="155" spans="1:6">
      <c r="A155" t="s">
        <v>27</v>
      </c>
      <c r="B155">
        <v>100</v>
      </c>
      <c r="C155">
        <v>0.4</v>
      </c>
      <c r="D155">
        <v>42986.673049999998</v>
      </c>
      <c r="E155">
        <v>9.4291699999999992</v>
      </c>
      <c r="F155">
        <v>5</v>
      </c>
    </row>
    <row r="156" spans="1:6">
      <c r="A156" t="s">
        <v>27</v>
      </c>
      <c r="B156">
        <v>100</v>
      </c>
      <c r="C156">
        <v>0.4</v>
      </c>
      <c r="D156">
        <v>42986.743049999997</v>
      </c>
      <c r="E156">
        <v>9.4385999999999992</v>
      </c>
      <c r="F156">
        <v>5</v>
      </c>
    </row>
    <row r="157" spans="1:6">
      <c r="A157" t="s">
        <v>27</v>
      </c>
      <c r="B157">
        <v>100</v>
      </c>
      <c r="C157">
        <v>0.4</v>
      </c>
      <c r="D157">
        <v>42986.743049999997</v>
      </c>
      <c r="E157">
        <v>9.4844799999999996</v>
      </c>
      <c r="F157">
        <v>5</v>
      </c>
    </row>
    <row r="158" spans="1:6">
      <c r="A158" t="s">
        <v>27</v>
      </c>
      <c r="B158">
        <v>100</v>
      </c>
      <c r="C158">
        <v>0.4</v>
      </c>
      <c r="D158">
        <v>42986.45392</v>
      </c>
      <c r="E158">
        <v>9.4658899999999999</v>
      </c>
      <c r="F158">
        <v>5</v>
      </c>
    </row>
    <row r="159" spans="1:6">
      <c r="A159" t="s">
        <v>27</v>
      </c>
      <c r="B159">
        <v>100</v>
      </c>
      <c r="C159">
        <v>0.4</v>
      </c>
      <c r="D159">
        <v>42986.743049999997</v>
      </c>
      <c r="E159">
        <v>9.4113600000000002</v>
      </c>
      <c r="F159">
        <v>5</v>
      </c>
    </row>
    <row r="160" spans="1:6">
      <c r="A160" t="s">
        <v>27</v>
      </c>
      <c r="B160">
        <v>100</v>
      </c>
      <c r="C160">
        <v>0.4</v>
      </c>
      <c r="D160">
        <v>42986.731959999997</v>
      </c>
      <c r="E160">
        <v>9.49343</v>
      </c>
      <c r="F160">
        <v>5</v>
      </c>
    </row>
    <row r="161" spans="1:6">
      <c r="A161" t="s">
        <v>27</v>
      </c>
      <c r="B161">
        <v>100</v>
      </c>
      <c r="C161">
        <v>0.7</v>
      </c>
      <c r="D161">
        <v>35640.164850000001</v>
      </c>
      <c r="E161">
        <v>21.46116</v>
      </c>
      <c r="F161">
        <v>15</v>
      </c>
    </row>
    <row r="162" spans="1:6">
      <c r="A162" t="s">
        <v>27</v>
      </c>
      <c r="B162">
        <v>100</v>
      </c>
      <c r="C162">
        <v>0.7</v>
      </c>
      <c r="D162">
        <v>35958.942040000002</v>
      </c>
      <c r="E162">
        <v>21.504519999999999</v>
      </c>
      <c r="F162">
        <v>15</v>
      </c>
    </row>
    <row r="163" spans="1:6">
      <c r="A163" t="s">
        <v>27</v>
      </c>
      <c r="B163">
        <v>100</v>
      </c>
      <c r="C163">
        <v>0.7</v>
      </c>
      <c r="D163">
        <v>35970.525390000003</v>
      </c>
      <c r="E163">
        <v>21.6632</v>
      </c>
      <c r="F163">
        <v>15</v>
      </c>
    </row>
    <row r="164" spans="1:6">
      <c r="A164" t="s">
        <v>27</v>
      </c>
      <c r="B164">
        <v>100</v>
      </c>
      <c r="C164">
        <v>0.7</v>
      </c>
      <c r="D164">
        <v>36102.486420000001</v>
      </c>
      <c r="E164">
        <v>21.537590000000002</v>
      </c>
      <c r="F164">
        <v>15</v>
      </c>
    </row>
    <row r="165" spans="1:6">
      <c r="A165" t="s">
        <v>27</v>
      </c>
      <c r="B165">
        <v>100</v>
      </c>
      <c r="C165">
        <v>0.7</v>
      </c>
      <c r="D165">
        <v>35796.431920000003</v>
      </c>
      <c r="E165">
        <v>21.366620000000001</v>
      </c>
      <c r="F165">
        <v>15</v>
      </c>
    </row>
    <row r="166" spans="1:6">
      <c r="A166" t="s">
        <v>27</v>
      </c>
      <c r="B166">
        <v>100</v>
      </c>
      <c r="C166">
        <v>0.7</v>
      </c>
      <c r="D166">
        <v>36103.908060000002</v>
      </c>
      <c r="E166">
        <v>21.074929999999998</v>
      </c>
      <c r="F166">
        <v>15</v>
      </c>
    </row>
    <row r="167" spans="1:6">
      <c r="A167" t="s">
        <v>27</v>
      </c>
      <c r="B167">
        <v>100</v>
      </c>
      <c r="C167">
        <v>0.7</v>
      </c>
      <c r="D167">
        <v>35618.945030000003</v>
      </c>
      <c r="E167">
        <v>21.44924</v>
      </c>
      <c r="F167">
        <v>15</v>
      </c>
    </row>
    <row r="168" spans="1:6">
      <c r="A168" t="s">
        <v>27</v>
      </c>
      <c r="B168">
        <v>100</v>
      </c>
      <c r="C168">
        <v>0.7</v>
      </c>
      <c r="D168">
        <v>36081.420789999996</v>
      </c>
      <c r="E168">
        <v>21.586310000000001</v>
      </c>
      <c r="F168">
        <v>15</v>
      </c>
    </row>
    <row r="169" spans="1:6">
      <c r="A169" t="s">
        <v>27</v>
      </c>
      <c r="B169">
        <v>100</v>
      </c>
      <c r="C169">
        <v>0.7</v>
      </c>
      <c r="D169">
        <v>36160.477830000003</v>
      </c>
      <c r="E169">
        <v>21.43441</v>
      </c>
      <c r="F169">
        <v>15</v>
      </c>
    </row>
    <row r="170" spans="1:6">
      <c r="A170" t="s">
        <v>27</v>
      </c>
      <c r="B170">
        <v>100</v>
      </c>
      <c r="C170">
        <v>0.7</v>
      </c>
      <c r="D170">
        <v>35996.206579999998</v>
      </c>
      <c r="E170">
        <v>21.565750000000001</v>
      </c>
      <c r="F170">
        <v>15</v>
      </c>
    </row>
    <row r="171" spans="1:6">
      <c r="A171" t="s">
        <v>27</v>
      </c>
      <c r="B171">
        <v>100</v>
      </c>
      <c r="C171">
        <v>1</v>
      </c>
      <c r="D171">
        <v>35668.621429999999</v>
      </c>
      <c r="E171">
        <v>34.009869999999999</v>
      </c>
      <c r="F171">
        <v>25</v>
      </c>
    </row>
    <row r="172" spans="1:6">
      <c r="A172" t="s">
        <v>27</v>
      </c>
      <c r="B172">
        <v>100</v>
      </c>
      <c r="C172">
        <v>1</v>
      </c>
      <c r="D172">
        <v>35668.741430000002</v>
      </c>
      <c r="E172">
        <v>34.881979999999999</v>
      </c>
      <c r="F172">
        <v>26</v>
      </c>
    </row>
    <row r="173" spans="1:6">
      <c r="A173" t="s">
        <v>27</v>
      </c>
      <c r="B173">
        <v>100</v>
      </c>
      <c r="C173">
        <v>1</v>
      </c>
      <c r="D173">
        <v>35668.28944</v>
      </c>
      <c r="E173">
        <v>34.171860000000002</v>
      </c>
      <c r="F173">
        <v>25</v>
      </c>
    </row>
    <row r="174" spans="1:6">
      <c r="A174" t="s">
        <v>27</v>
      </c>
      <c r="B174">
        <v>100</v>
      </c>
      <c r="C174">
        <v>1</v>
      </c>
      <c r="D174">
        <v>35556.945379999997</v>
      </c>
      <c r="E174">
        <v>34.979140000000001</v>
      </c>
      <c r="F174">
        <v>26</v>
      </c>
    </row>
    <row r="175" spans="1:6">
      <c r="A175" t="s">
        <v>27</v>
      </c>
      <c r="B175">
        <v>100</v>
      </c>
      <c r="C175">
        <v>1</v>
      </c>
      <c r="D175">
        <v>35669.635419999999</v>
      </c>
      <c r="E175">
        <v>34.852550000000001</v>
      </c>
      <c r="F175">
        <v>26</v>
      </c>
    </row>
    <row r="176" spans="1:6">
      <c r="A176" t="s">
        <v>27</v>
      </c>
      <c r="B176">
        <v>100</v>
      </c>
      <c r="C176">
        <v>1</v>
      </c>
      <c r="D176">
        <v>35669.353190000002</v>
      </c>
      <c r="E176">
        <v>35.294690000000003</v>
      </c>
      <c r="F176">
        <v>26</v>
      </c>
    </row>
    <row r="177" spans="1:6">
      <c r="A177" t="s">
        <v>27</v>
      </c>
      <c r="B177">
        <v>100</v>
      </c>
      <c r="C177">
        <v>1</v>
      </c>
      <c r="D177">
        <v>35668.21847</v>
      </c>
      <c r="E177">
        <v>35.273650000000004</v>
      </c>
      <c r="F177">
        <v>26</v>
      </c>
    </row>
    <row r="178" spans="1:6">
      <c r="A178" t="s">
        <v>27</v>
      </c>
      <c r="B178">
        <v>100</v>
      </c>
      <c r="C178">
        <v>1</v>
      </c>
      <c r="D178">
        <v>35606.512199999997</v>
      </c>
      <c r="E178">
        <v>34.67295</v>
      </c>
      <c r="F178">
        <v>26</v>
      </c>
    </row>
    <row r="179" spans="1:6">
      <c r="A179" t="s">
        <v>27</v>
      </c>
      <c r="B179">
        <v>100</v>
      </c>
      <c r="C179">
        <v>1</v>
      </c>
      <c r="D179">
        <v>35669.694770000002</v>
      </c>
      <c r="E179">
        <v>35.112050000000004</v>
      </c>
      <c r="F179">
        <v>26</v>
      </c>
    </row>
    <row r="180" spans="1:6">
      <c r="A180" t="s">
        <v>27</v>
      </c>
      <c r="B180">
        <v>100</v>
      </c>
      <c r="C180">
        <v>1</v>
      </c>
      <c r="D180">
        <v>35668.214769999999</v>
      </c>
      <c r="E180">
        <v>34.912289999999999</v>
      </c>
      <c r="F180">
        <v>26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1.4071499999999999</v>
      </c>
      <c r="F181">
        <v>7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1.4130799999999999</v>
      </c>
      <c r="F182">
        <v>7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1.2817700000000001</v>
      </c>
      <c r="F183">
        <v>6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1.2718799999999999</v>
      </c>
      <c r="F184">
        <v>6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1.4238599999999999</v>
      </c>
      <c r="F185">
        <v>7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1.2727599999999999</v>
      </c>
      <c r="F186">
        <v>6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1.45672</v>
      </c>
      <c r="F187">
        <v>7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1.41181</v>
      </c>
      <c r="F188">
        <v>7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1.4147700000000001</v>
      </c>
      <c r="F189">
        <v>7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1.26305</v>
      </c>
      <c r="F190">
        <v>6</v>
      </c>
    </row>
    <row r="191" spans="1:6">
      <c r="A191" t="s">
        <v>1</v>
      </c>
      <c r="B191">
        <v>30</v>
      </c>
      <c r="C191">
        <v>0.7</v>
      </c>
      <c r="D191">
        <v>675.38247999999999</v>
      </c>
      <c r="E191">
        <v>1.7828299999999999</v>
      </c>
      <c r="F191">
        <v>10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1.7791600000000001</v>
      </c>
      <c r="F192">
        <v>10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1.7804800000000001</v>
      </c>
      <c r="F193">
        <v>10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1.8061400000000001</v>
      </c>
      <c r="F194">
        <v>10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1.8548800000000001</v>
      </c>
      <c r="F195">
        <v>10</v>
      </c>
    </row>
    <row r="196" spans="1:6">
      <c r="A196" t="s">
        <v>1</v>
      </c>
      <c r="B196">
        <v>30</v>
      </c>
      <c r="C196">
        <v>0.7</v>
      </c>
      <c r="D196">
        <v>675.42156999999997</v>
      </c>
      <c r="E196">
        <v>1.8026899999999999</v>
      </c>
      <c r="F196">
        <v>10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1.7640199999999999</v>
      </c>
      <c r="F197">
        <v>10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1.8124400000000001</v>
      </c>
      <c r="F198">
        <v>10</v>
      </c>
    </row>
    <row r="199" spans="1:6">
      <c r="A199" t="s">
        <v>1</v>
      </c>
      <c r="B199">
        <v>30</v>
      </c>
      <c r="C199">
        <v>0.7</v>
      </c>
      <c r="D199">
        <v>675.38247999999999</v>
      </c>
      <c r="E199">
        <v>1.80959</v>
      </c>
      <c r="F199">
        <v>10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1.83301</v>
      </c>
      <c r="F200">
        <v>10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3.0294599999999998</v>
      </c>
      <c r="F201">
        <v>17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2.9901599999999999</v>
      </c>
      <c r="F202">
        <v>17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3.0215700000000001</v>
      </c>
      <c r="F203">
        <v>17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2.9918100000000001</v>
      </c>
      <c r="F204">
        <v>17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3.0287799999999998</v>
      </c>
      <c r="F205">
        <v>17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2.99403</v>
      </c>
      <c r="F206">
        <v>17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3.0437400000000001</v>
      </c>
      <c r="F207">
        <v>17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2.9923799999999998</v>
      </c>
      <c r="F208">
        <v>17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2.99959</v>
      </c>
      <c r="F209">
        <v>17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2.9847899999999998</v>
      </c>
      <c r="F210">
        <v>17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3.3915500000000001</v>
      </c>
      <c r="F211">
        <v>9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3.4219300000000001</v>
      </c>
      <c r="F212">
        <v>9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3.0570300000000001</v>
      </c>
      <c r="F213">
        <v>8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3.3921800000000002</v>
      </c>
      <c r="F214">
        <v>9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3.4031699999999998</v>
      </c>
      <c r="F215">
        <v>9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3.05355</v>
      </c>
      <c r="F216">
        <v>8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3.4423499999999998</v>
      </c>
      <c r="F217">
        <v>9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3.4020100000000002</v>
      </c>
      <c r="F218">
        <v>9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3.3995099999999998</v>
      </c>
      <c r="F219">
        <v>9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3.4094899999999999</v>
      </c>
      <c r="F220">
        <v>9</v>
      </c>
    </row>
    <row r="221" spans="1:6">
      <c r="A221" t="s">
        <v>1</v>
      </c>
      <c r="B221">
        <v>50</v>
      </c>
      <c r="C221">
        <v>0.7</v>
      </c>
      <c r="D221">
        <v>1012.1215099999999</v>
      </c>
      <c r="E221">
        <v>4.8621800000000004</v>
      </c>
      <c r="F221">
        <v>13</v>
      </c>
    </row>
    <row r="222" spans="1:6">
      <c r="A222" t="s">
        <v>1</v>
      </c>
      <c r="B222">
        <v>50</v>
      </c>
      <c r="C222">
        <v>0.7</v>
      </c>
      <c r="D222">
        <v>1003.1772999999999</v>
      </c>
      <c r="E222">
        <v>4.9423700000000004</v>
      </c>
      <c r="F222">
        <v>13</v>
      </c>
    </row>
    <row r="223" spans="1:6">
      <c r="A223" t="s">
        <v>1</v>
      </c>
      <c r="B223">
        <v>50</v>
      </c>
      <c r="C223">
        <v>0.7</v>
      </c>
      <c r="D223">
        <v>1010.33381</v>
      </c>
      <c r="E223">
        <v>4.83568</v>
      </c>
      <c r="F223">
        <v>13</v>
      </c>
    </row>
    <row r="224" spans="1:6">
      <c r="A224" t="s">
        <v>1</v>
      </c>
      <c r="B224">
        <v>50</v>
      </c>
      <c r="C224">
        <v>0.7</v>
      </c>
      <c r="D224">
        <v>1007.22572</v>
      </c>
      <c r="E224">
        <v>4.8966099999999999</v>
      </c>
      <c r="F224">
        <v>13</v>
      </c>
    </row>
    <row r="225" spans="1:6">
      <c r="A225" t="s">
        <v>1</v>
      </c>
      <c r="B225">
        <v>50</v>
      </c>
      <c r="C225">
        <v>0.7</v>
      </c>
      <c r="D225">
        <v>1019.0527</v>
      </c>
      <c r="E225">
        <v>4.81297</v>
      </c>
      <c r="F225">
        <v>13</v>
      </c>
    </row>
    <row r="226" spans="1:6">
      <c r="A226" t="s">
        <v>1</v>
      </c>
      <c r="B226">
        <v>50</v>
      </c>
      <c r="C226">
        <v>0.7</v>
      </c>
      <c r="D226">
        <v>1011.09975</v>
      </c>
      <c r="E226">
        <v>4.9244000000000003</v>
      </c>
      <c r="F226">
        <v>13</v>
      </c>
    </row>
    <row r="227" spans="1:6">
      <c r="A227" t="s">
        <v>1</v>
      </c>
      <c r="B227">
        <v>50</v>
      </c>
      <c r="C227">
        <v>0.7</v>
      </c>
      <c r="D227">
        <v>1016.68171</v>
      </c>
      <c r="E227">
        <v>4.79915</v>
      </c>
      <c r="F227">
        <v>13</v>
      </c>
    </row>
    <row r="228" spans="1:6">
      <c r="A228" t="s">
        <v>1</v>
      </c>
      <c r="B228">
        <v>50</v>
      </c>
      <c r="C228">
        <v>0.7</v>
      </c>
      <c r="D228">
        <v>1009.8143</v>
      </c>
      <c r="E228">
        <v>4.8280000000000003</v>
      </c>
      <c r="F228">
        <v>13</v>
      </c>
    </row>
    <row r="229" spans="1:6">
      <c r="A229" t="s">
        <v>1</v>
      </c>
      <c r="B229">
        <v>50</v>
      </c>
      <c r="C229">
        <v>0.7</v>
      </c>
      <c r="D229">
        <v>1006.8837</v>
      </c>
      <c r="E229">
        <v>4.9044600000000003</v>
      </c>
      <c r="F229">
        <v>13</v>
      </c>
    </row>
    <row r="230" spans="1:6">
      <c r="A230" t="s">
        <v>1</v>
      </c>
      <c r="B230">
        <v>50</v>
      </c>
      <c r="C230">
        <v>0.7</v>
      </c>
      <c r="D230">
        <v>1007.183</v>
      </c>
      <c r="E230">
        <v>4.9249499999999999</v>
      </c>
      <c r="F230">
        <v>13</v>
      </c>
    </row>
    <row r="231" spans="1:6">
      <c r="A231" t="s">
        <v>1</v>
      </c>
      <c r="B231">
        <v>50</v>
      </c>
      <c r="C231">
        <v>1</v>
      </c>
      <c r="D231">
        <v>1009.06471</v>
      </c>
      <c r="E231">
        <v>6.7254800000000001</v>
      </c>
      <c r="F231">
        <v>18</v>
      </c>
    </row>
    <row r="232" spans="1:6">
      <c r="A232" t="s">
        <v>1</v>
      </c>
      <c r="B232">
        <v>50</v>
      </c>
      <c r="C232">
        <v>1</v>
      </c>
      <c r="D232">
        <v>997.37797</v>
      </c>
      <c r="E232">
        <v>6.6603399999999997</v>
      </c>
      <c r="F232">
        <v>18</v>
      </c>
    </row>
    <row r="233" spans="1:6">
      <c r="A233" t="s">
        <v>1</v>
      </c>
      <c r="B233">
        <v>50</v>
      </c>
      <c r="C233">
        <v>1</v>
      </c>
      <c r="D233">
        <v>1004.83242</v>
      </c>
      <c r="E233">
        <v>6.56555</v>
      </c>
      <c r="F233">
        <v>18</v>
      </c>
    </row>
    <row r="234" spans="1:6">
      <c r="A234" t="s">
        <v>1</v>
      </c>
      <c r="B234">
        <v>50</v>
      </c>
      <c r="C234">
        <v>1</v>
      </c>
      <c r="D234">
        <v>1004.34912</v>
      </c>
      <c r="E234">
        <v>6.6270899999999999</v>
      </c>
      <c r="F234">
        <v>18</v>
      </c>
    </row>
    <row r="235" spans="1:6">
      <c r="A235" t="s">
        <v>1</v>
      </c>
      <c r="B235">
        <v>50</v>
      </c>
      <c r="C235">
        <v>1</v>
      </c>
      <c r="D235">
        <v>1007.01251</v>
      </c>
      <c r="E235">
        <v>6.59877</v>
      </c>
      <c r="F235">
        <v>18</v>
      </c>
    </row>
    <row r="236" spans="1:6">
      <c r="A236" t="s">
        <v>1</v>
      </c>
      <c r="B236">
        <v>50</v>
      </c>
      <c r="C236">
        <v>1</v>
      </c>
      <c r="D236">
        <v>1008.79772</v>
      </c>
      <c r="E236">
        <v>6.6152100000000003</v>
      </c>
      <c r="F236">
        <v>18</v>
      </c>
    </row>
    <row r="237" spans="1:6">
      <c r="A237" t="s">
        <v>1</v>
      </c>
      <c r="B237">
        <v>50</v>
      </c>
      <c r="C237">
        <v>1</v>
      </c>
      <c r="D237">
        <v>1001.05007</v>
      </c>
      <c r="E237">
        <v>6.6010999999999997</v>
      </c>
      <c r="F237">
        <v>18</v>
      </c>
    </row>
    <row r="238" spans="1:6">
      <c r="A238" t="s">
        <v>1</v>
      </c>
      <c r="B238">
        <v>50</v>
      </c>
      <c r="C238">
        <v>1</v>
      </c>
      <c r="D238">
        <v>1006.3123900000001</v>
      </c>
      <c r="E238">
        <v>6.61897</v>
      </c>
      <c r="F238">
        <v>18</v>
      </c>
    </row>
    <row r="239" spans="1:6">
      <c r="A239" t="s">
        <v>1</v>
      </c>
      <c r="B239">
        <v>50</v>
      </c>
      <c r="C239">
        <v>1</v>
      </c>
      <c r="D239">
        <v>1007.9014100000001</v>
      </c>
      <c r="E239">
        <v>6.6417999999999999</v>
      </c>
      <c r="F239">
        <v>18</v>
      </c>
    </row>
    <row r="240" spans="1:6">
      <c r="A240" t="s">
        <v>1</v>
      </c>
      <c r="B240">
        <v>50</v>
      </c>
      <c r="C240">
        <v>1</v>
      </c>
      <c r="D240">
        <v>1007.45539</v>
      </c>
      <c r="E240">
        <v>6.7095500000000001</v>
      </c>
      <c r="F240">
        <v>18</v>
      </c>
    </row>
    <row r="241" spans="1:6">
      <c r="A241" t="s">
        <v>1</v>
      </c>
      <c r="B241">
        <v>100</v>
      </c>
      <c r="C241">
        <v>0.4</v>
      </c>
      <c r="D241">
        <v>1830.59076</v>
      </c>
      <c r="E241">
        <v>10.274900000000001</v>
      </c>
      <c r="F241">
        <v>8</v>
      </c>
    </row>
    <row r="242" spans="1:6">
      <c r="A242" t="s">
        <v>1</v>
      </c>
      <c r="B242">
        <v>100</v>
      </c>
      <c r="C242">
        <v>0.4</v>
      </c>
      <c r="D242">
        <v>1808.71531</v>
      </c>
      <c r="E242">
        <v>10.229889999999999</v>
      </c>
      <c r="F242">
        <v>8</v>
      </c>
    </row>
    <row r="243" spans="1:6">
      <c r="A243" t="s">
        <v>1</v>
      </c>
      <c r="B243">
        <v>100</v>
      </c>
      <c r="C243">
        <v>0.4</v>
      </c>
      <c r="D243">
        <v>1830.84998</v>
      </c>
      <c r="E243">
        <v>10.297219999999999</v>
      </c>
      <c r="F243">
        <v>8</v>
      </c>
    </row>
    <row r="244" spans="1:6">
      <c r="A244" t="s">
        <v>1</v>
      </c>
      <c r="B244">
        <v>100</v>
      </c>
      <c r="C244">
        <v>0.4</v>
      </c>
      <c r="D244">
        <v>1821.74332</v>
      </c>
      <c r="E244">
        <v>10.27792</v>
      </c>
      <c r="F244">
        <v>8</v>
      </c>
    </row>
    <row r="245" spans="1:6">
      <c r="A245" t="s">
        <v>1</v>
      </c>
      <c r="B245">
        <v>100</v>
      </c>
      <c r="C245">
        <v>0.4</v>
      </c>
      <c r="D245">
        <v>1823.73902</v>
      </c>
      <c r="E245">
        <v>10.30725</v>
      </c>
      <c r="F245">
        <v>8</v>
      </c>
    </row>
    <row r="246" spans="1:6">
      <c r="A246" t="s">
        <v>1</v>
      </c>
      <c r="B246">
        <v>100</v>
      </c>
      <c r="C246">
        <v>0.4</v>
      </c>
      <c r="D246">
        <v>1820.37652</v>
      </c>
      <c r="E246">
        <v>10.248699999999999</v>
      </c>
      <c r="F246">
        <v>8</v>
      </c>
    </row>
    <row r="247" spans="1:6">
      <c r="A247" t="s">
        <v>1</v>
      </c>
      <c r="B247">
        <v>100</v>
      </c>
      <c r="C247">
        <v>0.4</v>
      </c>
      <c r="D247">
        <v>1819.49854</v>
      </c>
      <c r="E247">
        <v>10.25704</v>
      </c>
      <c r="F247">
        <v>8</v>
      </c>
    </row>
    <row r="248" spans="1:6">
      <c r="A248" t="s">
        <v>1</v>
      </c>
      <c r="B248">
        <v>100</v>
      </c>
      <c r="C248">
        <v>0.4</v>
      </c>
      <c r="D248">
        <v>1814.1015600000001</v>
      </c>
      <c r="E248">
        <v>10.2342</v>
      </c>
      <c r="F248">
        <v>8</v>
      </c>
    </row>
    <row r="249" spans="1:6">
      <c r="A249" t="s">
        <v>1</v>
      </c>
      <c r="B249">
        <v>100</v>
      </c>
      <c r="C249">
        <v>0.4</v>
      </c>
      <c r="D249">
        <v>1811.1958</v>
      </c>
      <c r="E249">
        <v>10.28341</v>
      </c>
      <c r="F249">
        <v>8</v>
      </c>
    </row>
    <row r="250" spans="1:6">
      <c r="A250" t="s">
        <v>1</v>
      </c>
      <c r="B250">
        <v>100</v>
      </c>
      <c r="C250">
        <v>0.4</v>
      </c>
      <c r="D250">
        <v>1821.6759</v>
      </c>
      <c r="E250">
        <v>10.2506</v>
      </c>
      <c r="F250">
        <v>8</v>
      </c>
    </row>
    <row r="251" spans="1:6">
      <c r="A251" t="s">
        <v>1</v>
      </c>
      <c r="B251">
        <v>100</v>
      </c>
      <c r="C251">
        <v>0.7</v>
      </c>
      <c r="D251">
        <v>1766.3742</v>
      </c>
      <c r="E251">
        <v>15.05289</v>
      </c>
      <c r="F251">
        <v>12</v>
      </c>
    </row>
    <row r="252" spans="1:6">
      <c r="A252" t="s">
        <v>1</v>
      </c>
      <c r="B252">
        <v>100</v>
      </c>
      <c r="C252">
        <v>0.7</v>
      </c>
      <c r="D252">
        <v>1761.7085300000001</v>
      </c>
      <c r="E252">
        <v>15.02214</v>
      </c>
      <c r="F252">
        <v>12</v>
      </c>
    </row>
    <row r="253" spans="1:6">
      <c r="A253" t="s">
        <v>1</v>
      </c>
      <c r="B253">
        <v>100</v>
      </c>
      <c r="C253">
        <v>0.7</v>
      </c>
      <c r="D253">
        <v>1769.4742799999999</v>
      </c>
      <c r="E253">
        <v>15.143990000000001</v>
      </c>
      <c r="F253">
        <v>12</v>
      </c>
    </row>
    <row r="254" spans="1:6">
      <c r="A254" t="s">
        <v>1</v>
      </c>
      <c r="B254">
        <v>100</v>
      </c>
      <c r="C254">
        <v>0.7</v>
      </c>
      <c r="D254">
        <v>1774.9021499999999</v>
      </c>
      <c r="E254">
        <v>15.15497</v>
      </c>
      <c r="F254">
        <v>12</v>
      </c>
    </row>
    <row r="255" spans="1:6">
      <c r="A255" t="s">
        <v>1</v>
      </c>
      <c r="B255">
        <v>100</v>
      </c>
      <c r="C255">
        <v>0.7</v>
      </c>
      <c r="D255">
        <v>1770.5784900000001</v>
      </c>
      <c r="E255">
        <v>15.137460000000001</v>
      </c>
      <c r="F255">
        <v>12</v>
      </c>
    </row>
    <row r="256" spans="1:6">
      <c r="A256" t="s">
        <v>1</v>
      </c>
      <c r="B256">
        <v>100</v>
      </c>
      <c r="C256">
        <v>0.7</v>
      </c>
      <c r="D256">
        <v>1770.33809</v>
      </c>
      <c r="E256">
        <v>15.09989</v>
      </c>
      <c r="F256">
        <v>12</v>
      </c>
    </row>
    <row r="257" spans="1:6">
      <c r="A257" t="s">
        <v>1</v>
      </c>
      <c r="B257">
        <v>100</v>
      </c>
      <c r="C257">
        <v>0.7</v>
      </c>
      <c r="D257">
        <v>1766.67851</v>
      </c>
      <c r="E257">
        <v>15.051069999999999</v>
      </c>
      <c r="F257">
        <v>12</v>
      </c>
    </row>
    <row r="258" spans="1:6">
      <c r="A258" t="s">
        <v>1</v>
      </c>
      <c r="B258">
        <v>100</v>
      </c>
      <c r="C258">
        <v>0.7</v>
      </c>
      <c r="D258">
        <v>1762.31709</v>
      </c>
      <c r="E258">
        <v>15.02608</v>
      </c>
      <c r="F258">
        <v>12</v>
      </c>
    </row>
    <row r="259" spans="1:6">
      <c r="A259" t="s">
        <v>1</v>
      </c>
      <c r="B259">
        <v>100</v>
      </c>
      <c r="C259">
        <v>0.7</v>
      </c>
      <c r="D259">
        <v>1773.72732</v>
      </c>
      <c r="E259">
        <v>15.1312</v>
      </c>
      <c r="F259">
        <v>12</v>
      </c>
    </row>
    <row r="260" spans="1:6">
      <c r="A260" t="s">
        <v>1</v>
      </c>
      <c r="B260">
        <v>100</v>
      </c>
      <c r="C260">
        <v>0.7</v>
      </c>
      <c r="D260">
        <v>1768.02559</v>
      </c>
      <c r="E260">
        <v>15.101129999999999</v>
      </c>
      <c r="F260">
        <v>12</v>
      </c>
    </row>
    <row r="261" spans="1:6">
      <c r="A261" t="s">
        <v>1</v>
      </c>
      <c r="B261">
        <v>100</v>
      </c>
      <c r="C261">
        <v>1</v>
      </c>
      <c r="D261">
        <v>1766.8446200000001</v>
      </c>
      <c r="E261">
        <v>21.086040000000001</v>
      </c>
      <c r="F261">
        <v>17</v>
      </c>
    </row>
    <row r="262" spans="1:6">
      <c r="A262" t="s">
        <v>1</v>
      </c>
      <c r="B262">
        <v>100</v>
      </c>
      <c r="C262">
        <v>1</v>
      </c>
      <c r="D262">
        <v>1767.8438900000001</v>
      </c>
      <c r="E262">
        <v>21.159890000000001</v>
      </c>
      <c r="F262">
        <v>17</v>
      </c>
    </row>
    <row r="263" spans="1:6">
      <c r="A263" t="s">
        <v>1</v>
      </c>
      <c r="B263">
        <v>100</v>
      </c>
      <c r="C263">
        <v>1</v>
      </c>
      <c r="D263">
        <v>1758.9817800000001</v>
      </c>
      <c r="E263">
        <v>21.01895</v>
      </c>
      <c r="F263">
        <v>17</v>
      </c>
    </row>
    <row r="264" spans="1:6">
      <c r="A264" t="s">
        <v>1</v>
      </c>
      <c r="B264">
        <v>100</v>
      </c>
      <c r="C264">
        <v>1</v>
      </c>
      <c r="D264">
        <v>1758.64095</v>
      </c>
      <c r="E264">
        <v>21.094339999999999</v>
      </c>
      <c r="F264">
        <v>17</v>
      </c>
    </row>
    <row r="265" spans="1:6">
      <c r="A265" t="s">
        <v>1</v>
      </c>
      <c r="B265">
        <v>100</v>
      </c>
      <c r="C265">
        <v>1</v>
      </c>
      <c r="D265">
        <v>1762.0427099999999</v>
      </c>
      <c r="E265">
        <v>21.157260000000001</v>
      </c>
      <c r="F265">
        <v>17</v>
      </c>
    </row>
    <row r="266" spans="1:6">
      <c r="A266" t="s">
        <v>1</v>
      </c>
      <c r="B266">
        <v>100</v>
      </c>
      <c r="C266">
        <v>1</v>
      </c>
      <c r="D266">
        <v>1767.8566699999999</v>
      </c>
      <c r="E266">
        <v>21.115349999999999</v>
      </c>
      <c r="F266">
        <v>17</v>
      </c>
    </row>
    <row r="267" spans="1:6">
      <c r="A267" t="s">
        <v>1</v>
      </c>
      <c r="B267">
        <v>100</v>
      </c>
      <c r="C267">
        <v>1</v>
      </c>
      <c r="D267">
        <v>1759.0647300000001</v>
      </c>
      <c r="E267">
        <v>21.042750000000002</v>
      </c>
      <c r="F267">
        <v>17</v>
      </c>
    </row>
    <row r="268" spans="1:6">
      <c r="A268" t="s">
        <v>1</v>
      </c>
      <c r="B268">
        <v>100</v>
      </c>
      <c r="C268">
        <v>1</v>
      </c>
      <c r="D268">
        <v>1763.31447</v>
      </c>
      <c r="E268">
        <v>21.159569999999999</v>
      </c>
      <c r="F268">
        <v>17</v>
      </c>
    </row>
    <row r="269" spans="1:6">
      <c r="A269" t="s">
        <v>1</v>
      </c>
      <c r="B269">
        <v>100</v>
      </c>
      <c r="C269">
        <v>1</v>
      </c>
      <c r="D269">
        <v>1760.5234</v>
      </c>
      <c r="E269">
        <v>21.34327</v>
      </c>
      <c r="F269">
        <v>17</v>
      </c>
    </row>
    <row r="270" spans="1:6">
      <c r="A270" t="s">
        <v>1</v>
      </c>
      <c r="B270">
        <v>100</v>
      </c>
      <c r="C270">
        <v>1</v>
      </c>
      <c r="D270">
        <v>1761.4103299999999</v>
      </c>
      <c r="E270">
        <v>20.916429999999998</v>
      </c>
      <c r="F270">
        <v>17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1.01837</v>
      </c>
      <c r="F271">
        <v>6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1.0224899999999999</v>
      </c>
      <c r="F272">
        <v>6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1.01495</v>
      </c>
      <c r="F273">
        <v>6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1.02722</v>
      </c>
      <c r="F274">
        <v>6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1.01637</v>
      </c>
      <c r="F275">
        <v>6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1.0211300000000001</v>
      </c>
      <c r="F276">
        <v>6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1.0200499999999999</v>
      </c>
      <c r="F277">
        <v>6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1.01999</v>
      </c>
      <c r="F278">
        <v>6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1.0191300000000001</v>
      </c>
      <c r="F279">
        <v>6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1.0219</v>
      </c>
      <c r="F280">
        <v>6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1.59937</v>
      </c>
      <c r="F281">
        <v>11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1.6246400000000001</v>
      </c>
      <c r="F282">
        <v>11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1.67757</v>
      </c>
      <c r="F283">
        <v>11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1.59266</v>
      </c>
      <c r="F284">
        <v>11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1.6306</v>
      </c>
      <c r="F285">
        <v>11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1.6670100000000001</v>
      </c>
      <c r="F286">
        <v>11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1.5914999999999999</v>
      </c>
      <c r="F287">
        <v>11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1.60965</v>
      </c>
      <c r="F288">
        <v>11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1.651</v>
      </c>
      <c r="F289">
        <v>11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1.5957399999999999</v>
      </c>
      <c r="F290">
        <v>11</v>
      </c>
    </row>
    <row r="291" spans="1:6">
      <c r="A291" t="s">
        <v>0</v>
      </c>
      <c r="B291">
        <v>25</v>
      </c>
      <c r="C291">
        <v>1</v>
      </c>
      <c r="D291">
        <v>28.546240000000001</v>
      </c>
      <c r="E291">
        <v>2.2260599999999999</v>
      </c>
      <c r="F291">
        <v>15</v>
      </c>
    </row>
    <row r="292" spans="1:6">
      <c r="A292" t="s">
        <v>0</v>
      </c>
      <c r="B292">
        <v>25</v>
      </c>
      <c r="C292">
        <v>1</v>
      </c>
      <c r="D292">
        <v>28.546240000000001</v>
      </c>
      <c r="E292">
        <v>2.21929</v>
      </c>
      <c r="F292">
        <v>15</v>
      </c>
    </row>
    <row r="293" spans="1:6">
      <c r="A293" t="s">
        <v>0</v>
      </c>
      <c r="B293">
        <v>25</v>
      </c>
      <c r="C293">
        <v>1</v>
      </c>
      <c r="D293">
        <v>28.554099999999998</v>
      </c>
      <c r="E293">
        <v>2.1971799999999999</v>
      </c>
      <c r="F293">
        <v>15</v>
      </c>
    </row>
    <row r="294" spans="1:6">
      <c r="A294" t="s">
        <v>0</v>
      </c>
      <c r="B294">
        <v>25</v>
      </c>
      <c r="C294">
        <v>1</v>
      </c>
      <c r="D294">
        <v>28.546240000000001</v>
      </c>
      <c r="E294">
        <v>2.1967500000000002</v>
      </c>
      <c r="F294">
        <v>15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2.2220200000000001</v>
      </c>
      <c r="F295">
        <v>15</v>
      </c>
    </row>
    <row r="296" spans="1:6">
      <c r="A296" t="s">
        <v>0</v>
      </c>
      <c r="B296">
        <v>25</v>
      </c>
      <c r="C296">
        <v>1</v>
      </c>
      <c r="D296">
        <v>28.504100000000001</v>
      </c>
      <c r="E296">
        <v>2.18194</v>
      </c>
      <c r="F296">
        <v>15</v>
      </c>
    </row>
    <row r="297" spans="1:6">
      <c r="A297" t="s">
        <v>0</v>
      </c>
      <c r="B297">
        <v>25</v>
      </c>
      <c r="C297">
        <v>1</v>
      </c>
      <c r="D297">
        <v>28.587009999999999</v>
      </c>
      <c r="E297">
        <v>2.22417</v>
      </c>
      <c r="F297">
        <v>15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2.2078600000000002</v>
      </c>
      <c r="F298">
        <v>15</v>
      </c>
    </row>
    <row r="299" spans="1:6">
      <c r="A299" t="s">
        <v>0</v>
      </c>
      <c r="B299">
        <v>25</v>
      </c>
      <c r="C299">
        <v>1</v>
      </c>
      <c r="D299">
        <v>28.514099999999999</v>
      </c>
      <c r="E299">
        <v>2.2143099999999998</v>
      </c>
      <c r="F299">
        <v>15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2.1906300000000001</v>
      </c>
      <c r="F300">
        <v>15</v>
      </c>
    </row>
    <row r="301" spans="1:6">
      <c r="A301" t="s">
        <v>0</v>
      </c>
      <c r="B301">
        <v>50</v>
      </c>
      <c r="C301">
        <v>0.4</v>
      </c>
      <c r="D301">
        <v>56.821339999999999</v>
      </c>
      <c r="E301">
        <v>3.2820900000000002</v>
      </c>
      <c r="F301">
        <v>8</v>
      </c>
    </row>
    <row r="302" spans="1:6">
      <c r="A302" t="s">
        <v>0</v>
      </c>
      <c r="B302">
        <v>50</v>
      </c>
      <c r="C302">
        <v>0.4</v>
      </c>
      <c r="D302">
        <v>56.541370000000001</v>
      </c>
      <c r="E302">
        <v>3.1815199999999999</v>
      </c>
      <c r="F302">
        <v>8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3.1866599999999998</v>
      </c>
      <c r="F303">
        <v>8</v>
      </c>
    </row>
    <row r="304" spans="1:6">
      <c r="A304" t="s">
        <v>0</v>
      </c>
      <c r="B304">
        <v>50</v>
      </c>
      <c r="C304">
        <v>0.4</v>
      </c>
      <c r="D304">
        <v>56.901339999999998</v>
      </c>
      <c r="E304">
        <v>3.16255</v>
      </c>
      <c r="F304">
        <v>8</v>
      </c>
    </row>
    <row r="305" spans="1:6">
      <c r="A305" t="s">
        <v>0</v>
      </c>
      <c r="B305">
        <v>50</v>
      </c>
      <c r="C305">
        <v>0.4</v>
      </c>
      <c r="D305">
        <v>56.791339999999998</v>
      </c>
      <c r="E305">
        <v>3.2475100000000001</v>
      </c>
      <c r="F305">
        <v>8</v>
      </c>
    </row>
    <row r="306" spans="1:6">
      <c r="A306" t="s">
        <v>0</v>
      </c>
      <c r="B306">
        <v>50</v>
      </c>
      <c r="C306">
        <v>0.4</v>
      </c>
      <c r="D306">
        <v>56.931339999999999</v>
      </c>
      <c r="E306">
        <v>3.1633100000000001</v>
      </c>
      <c r="F306">
        <v>8</v>
      </c>
    </row>
    <row r="307" spans="1:6">
      <c r="A307" t="s">
        <v>0</v>
      </c>
      <c r="B307">
        <v>50</v>
      </c>
      <c r="C307">
        <v>0.4</v>
      </c>
      <c r="D307">
        <v>56.621339999999996</v>
      </c>
      <c r="E307">
        <v>3.27338</v>
      </c>
      <c r="F307">
        <v>8</v>
      </c>
    </row>
    <row r="308" spans="1:6">
      <c r="A308" t="s">
        <v>0</v>
      </c>
      <c r="B308">
        <v>50</v>
      </c>
      <c r="C308">
        <v>0.4</v>
      </c>
      <c r="D308">
        <v>56.881340000000002</v>
      </c>
      <c r="E308">
        <v>3.22037</v>
      </c>
      <c r="F308">
        <v>8</v>
      </c>
    </row>
    <row r="309" spans="1:6">
      <c r="A309" t="s">
        <v>0</v>
      </c>
      <c r="B309">
        <v>50</v>
      </c>
      <c r="C309">
        <v>0.4</v>
      </c>
      <c r="D309">
        <v>56.591340000000002</v>
      </c>
      <c r="E309">
        <v>3.3062999999999998</v>
      </c>
      <c r="F309">
        <v>8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3.17197</v>
      </c>
      <c r="F310">
        <v>8</v>
      </c>
    </row>
    <row r="311" spans="1:6">
      <c r="A311" t="s">
        <v>0</v>
      </c>
      <c r="B311">
        <v>50</v>
      </c>
      <c r="C311">
        <v>0.7</v>
      </c>
      <c r="D311">
        <v>53.524979999999999</v>
      </c>
      <c r="E311">
        <v>6.4944199999999999</v>
      </c>
      <c r="F311">
        <v>17</v>
      </c>
    </row>
    <row r="312" spans="1:6">
      <c r="A312" t="s">
        <v>0</v>
      </c>
      <c r="B312">
        <v>50</v>
      </c>
      <c r="C312">
        <v>0.7</v>
      </c>
      <c r="D312">
        <v>53.684980000000003</v>
      </c>
      <c r="E312">
        <v>6.7786400000000002</v>
      </c>
      <c r="F312">
        <v>18</v>
      </c>
    </row>
    <row r="313" spans="1:6">
      <c r="A313" t="s">
        <v>0</v>
      </c>
      <c r="B313">
        <v>50</v>
      </c>
      <c r="C313">
        <v>0.7</v>
      </c>
      <c r="D313">
        <v>53.684980000000003</v>
      </c>
      <c r="E313">
        <v>6.4992700000000001</v>
      </c>
      <c r="F313">
        <v>17</v>
      </c>
    </row>
    <row r="314" spans="1:6">
      <c r="A314" t="s">
        <v>0</v>
      </c>
      <c r="B314">
        <v>50</v>
      </c>
      <c r="C314">
        <v>0.7</v>
      </c>
      <c r="D314">
        <v>53.514980000000001</v>
      </c>
      <c r="E314">
        <v>6.4591399999999997</v>
      </c>
      <c r="F314">
        <v>17</v>
      </c>
    </row>
    <row r="315" spans="1:6">
      <c r="A315" t="s">
        <v>0</v>
      </c>
      <c r="B315">
        <v>50</v>
      </c>
      <c r="C315">
        <v>0.7</v>
      </c>
      <c r="D315">
        <v>53.933210000000003</v>
      </c>
      <c r="E315">
        <v>6.7872700000000004</v>
      </c>
      <c r="F315">
        <v>18</v>
      </c>
    </row>
    <row r="316" spans="1:6">
      <c r="A316" t="s">
        <v>0</v>
      </c>
      <c r="B316">
        <v>50</v>
      </c>
      <c r="C316">
        <v>0.7</v>
      </c>
      <c r="D316">
        <v>53.544980000000002</v>
      </c>
      <c r="E316">
        <v>6.4088900000000004</v>
      </c>
      <c r="F316">
        <v>17</v>
      </c>
    </row>
    <row r="317" spans="1:6">
      <c r="A317" t="s">
        <v>0</v>
      </c>
      <c r="B317">
        <v>50</v>
      </c>
      <c r="C317">
        <v>0.7</v>
      </c>
      <c r="D317">
        <v>53.55498</v>
      </c>
      <c r="E317">
        <v>6.7729499999999998</v>
      </c>
      <c r="F317">
        <v>18</v>
      </c>
    </row>
    <row r="318" spans="1:6">
      <c r="A318" t="s">
        <v>0</v>
      </c>
      <c r="B318">
        <v>50</v>
      </c>
      <c r="C318">
        <v>0.7</v>
      </c>
      <c r="D318">
        <v>53.524979999999999</v>
      </c>
      <c r="E318">
        <v>6.7911099999999998</v>
      </c>
      <c r="F318">
        <v>18</v>
      </c>
    </row>
    <row r="319" spans="1:6">
      <c r="A319" t="s">
        <v>0</v>
      </c>
      <c r="B319">
        <v>50</v>
      </c>
      <c r="C319">
        <v>0.7</v>
      </c>
      <c r="D319">
        <v>53.934980000000003</v>
      </c>
      <c r="E319">
        <v>6.6580000000000004</v>
      </c>
      <c r="F319">
        <v>18</v>
      </c>
    </row>
    <row r="320" spans="1:6">
      <c r="A320" t="s">
        <v>0</v>
      </c>
      <c r="B320">
        <v>50</v>
      </c>
      <c r="C320">
        <v>0.7</v>
      </c>
      <c r="D320">
        <v>55.934950000000001</v>
      </c>
      <c r="E320">
        <v>6.44801</v>
      </c>
      <c r="F320">
        <v>17</v>
      </c>
    </row>
    <row r="321" spans="1:6">
      <c r="A321" t="s">
        <v>0</v>
      </c>
      <c r="B321">
        <v>50</v>
      </c>
      <c r="C321">
        <v>1</v>
      </c>
      <c r="D321">
        <v>53.107489999999999</v>
      </c>
      <c r="E321">
        <v>9.6758299999999995</v>
      </c>
      <c r="F321">
        <v>26</v>
      </c>
    </row>
    <row r="322" spans="1:6">
      <c r="A322" t="s">
        <v>0</v>
      </c>
      <c r="B322">
        <v>50</v>
      </c>
      <c r="C322">
        <v>1</v>
      </c>
      <c r="D322">
        <v>53.357489999999999</v>
      </c>
      <c r="E322">
        <v>9.7961100000000005</v>
      </c>
      <c r="F322">
        <v>26</v>
      </c>
    </row>
    <row r="323" spans="1:6">
      <c r="A323" t="s">
        <v>0</v>
      </c>
      <c r="B323">
        <v>50</v>
      </c>
      <c r="C323">
        <v>1</v>
      </c>
      <c r="D323">
        <v>53.552100000000003</v>
      </c>
      <c r="E323">
        <v>9.7914200000000005</v>
      </c>
      <c r="F323">
        <v>26</v>
      </c>
    </row>
    <row r="324" spans="1:6">
      <c r="A324" t="s">
        <v>0</v>
      </c>
      <c r="B324">
        <v>50</v>
      </c>
      <c r="C324">
        <v>1</v>
      </c>
      <c r="D324">
        <v>53.187489999999997</v>
      </c>
      <c r="E324">
        <v>9.6725499999999993</v>
      </c>
      <c r="F324">
        <v>26</v>
      </c>
    </row>
    <row r="325" spans="1:6">
      <c r="A325" t="s">
        <v>0</v>
      </c>
      <c r="B325">
        <v>50</v>
      </c>
      <c r="C325">
        <v>1</v>
      </c>
      <c r="D325">
        <v>53.45749</v>
      </c>
      <c r="E325">
        <v>9.8121600000000004</v>
      </c>
      <c r="F325">
        <v>26</v>
      </c>
    </row>
    <row r="326" spans="1:6">
      <c r="A326" t="s">
        <v>0</v>
      </c>
      <c r="B326">
        <v>50</v>
      </c>
      <c r="C326">
        <v>1</v>
      </c>
      <c r="D326">
        <v>53.307490000000001</v>
      </c>
      <c r="E326">
        <v>9.4290800000000008</v>
      </c>
      <c r="F326">
        <v>25</v>
      </c>
    </row>
    <row r="327" spans="1:6">
      <c r="A327" t="s">
        <v>0</v>
      </c>
      <c r="B327">
        <v>50</v>
      </c>
      <c r="C327">
        <v>1</v>
      </c>
      <c r="D327">
        <v>53.187489999999997</v>
      </c>
      <c r="E327">
        <v>9.7666199999999996</v>
      </c>
      <c r="F327">
        <v>26</v>
      </c>
    </row>
    <row r="328" spans="1:6">
      <c r="A328" t="s">
        <v>0</v>
      </c>
      <c r="B328">
        <v>50</v>
      </c>
      <c r="C328">
        <v>1</v>
      </c>
      <c r="D328">
        <v>53.487490000000001</v>
      </c>
      <c r="E328">
        <v>9.8110099999999996</v>
      </c>
      <c r="F328">
        <v>26</v>
      </c>
    </row>
    <row r="329" spans="1:6">
      <c r="A329" t="s">
        <v>0</v>
      </c>
      <c r="B329">
        <v>50</v>
      </c>
      <c r="C329">
        <v>1</v>
      </c>
      <c r="D329">
        <v>53.38749</v>
      </c>
      <c r="E329">
        <v>9.4893300000000007</v>
      </c>
      <c r="F329">
        <v>25</v>
      </c>
    </row>
    <row r="330" spans="1:6">
      <c r="A330" t="s">
        <v>0</v>
      </c>
      <c r="B330">
        <v>50</v>
      </c>
      <c r="C330">
        <v>1</v>
      </c>
      <c r="D330">
        <v>53.337490000000003</v>
      </c>
      <c r="E330">
        <v>9.5177899999999998</v>
      </c>
      <c r="F330">
        <v>25</v>
      </c>
    </row>
    <row r="331" spans="1:6">
      <c r="A331" t="s">
        <v>0</v>
      </c>
      <c r="B331">
        <v>100</v>
      </c>
      <c r="C331">
        <v>0.4</v>
      </c>
      <c r="D331">
        <v>148.26079999999999</v>
      </c>
      <c r="E331">
        <v>10.42864</v>
      </c>
      <c r="F331">
        <v>8</v>
      </c>
    </row>
    <row r="332" spans="1:6">
      <c r="A332" t="s">
        <v>0</v>
      </c>
      <c r="B332">
        <v>100</v>
      </c>
      <c r="C332">
        <v>0.4</v>
      </c>
      <c r="D332">
        <v>148.28414000000001</v>
      </c>
      <c r="E332">
        <v>10.41656</v>
      </c>
      <c r="F332">
        <v>8</v>
      </c>
    </row>
    <row r="333" spans="1:6">
      <c r="A333" t="s">
        <v>0</v>
      </c>
      <c r="B333">
        <v>100</v>
      </c>
      <c r="C333">
        <v>0.4</v>
      </c>
      <c r="D333">
        <v>148.26496</v>
      </c>
      <c r="E333">
        <v>10.46696</v>
      </c>
      <c r="F333">
        <v>8</v>
      </c>
    </row>
    <row r="334" spans="1:6">
      <c r="A334" t="s">
        <v>0</v>
      </c>
      <c r="B334">
        <v>100</v>
      </c>
      <c r="C334">
        <v>0.4</v>
      </c>
      <c r="D334">
        <v>148.29163</v>
      </c>
      <c r="E334">
        <v>10.385020000000001</v>
      </c>
      <c r="F334">
        <v>8</v>
      </c>
    </row>
    <row r="335" spans="1:6">
      <c r="A335" t="s">
        <v>0</v>
      </c>
      <c r="B335">
        <v>100</v>
      </c>
      <c r="C335">
        <v>0.4</v>
      </c>
      <c r="D335">
        <v>148.26414</v>
      </c>
      <c r="E335">
        <v>10.36429</v>
      </c>
      <c r="F335">
        <v>8</v>
      </c>
    </row>
    <row r="336" spans="1:6">
      <c r="A336" t="s">
        <v>0</v>
      </c>
      <c r="B336">
        <v>100</v>
      </c>
      <c r="C336">
        <v>0.4</v>
      </c>
      <c r="D336">
        <v>148.29163</v>
      </c>
      <c r="E336">
        <v>10.33123</v>
      </c>
      <c r="F336">
        <v>8</v>
      </c>
    </row>
    <row r="337" spans="1:6">
      <c r="A337" t="s">
        <v>0</v>
      </c>
      <c r="B337">
        <v>100</v>
      </c>
      <c r="C337">
        <v>0.4</v>
      </c>
      <c r="D337">
        <v>148.26496</v>
      </c>
      <c r="E337">
        <v>10.365539999999999</v>
      </c>
      <c r="F337">
        <v>8</v>
      </c>
    </row>
    <row r="338" spans="1:6">
      <c r="A338" t="s">
        <v>0</v>
      </c>
      <c r="B338">
        <v>100</v>
      </c>
      <c r="C338">
        <v>0.4</v>
      </c>
      <c r="D338">
        <v>148.22163</v>
      </c>
      <c r="E338">
        <v>10.316800000000001</v>
      </c>
      <c r="F338">
        <v>8</v>
      </c>
    </row>
    <row r="339" spans="1:6">
      <c r="A339" t="s">
        <v>0</v>
      </c>
      <c r="B339">
        <v>100</v>
      </c>
      <c r="C339">
        <v>0.4</v>
      </c>
      <c r="D339">
        <v>148.2783</v>
      </c>
      <c r="E339">
        <v>10.34826</v>
      </c>
      <c r="F339">
        <v>8</v>
      </c>
    </row>
    <row r="340" spans="1:6">
      <c r="A340" t="s">
        <v>0</v>
      </c>
      <c r="B340">
        <v>100</v>
      </c>
      <c r="C340">
        <v>0.4</v>
      </c>
      <c r="D340">
        <v>148.2483</v>
      </c>
      <c r="E340">
        <v>10.35314</v>
      </c>
      <c r="F340">
        <v>8</v>
      </c>
    </row>
    <row r="341" spans="1:6">
      <c r="A341" t="s">
        <v>0</v>
      </c>
      <c r="B341">
        <v>100</v>
      </c>
      <c r="C341">
        <v>0.7</v>
      </c>
      <c r="D341">
        <v>107.81419</v>
      </c>
      <c r="E341">
        <v>17.7087</v>
      </c>
      <c r="F341">
        <v>14</v>
      </c>
    </row>
    <row r="342" spans="1:6">
      <c r="A342" t="s">
        <v>0</v>
      </c>
      <c r="B342">
        <v>100</v>
      </c>
      <c r="C342">
        <v>0.7</v>
      </c>
      <c r="D342">
        <v>107.84336999999999</v>
      </c>
      <c r="E342">
        <v>17.398910000000001</v>
      </c>
      <c r="F342">
        <v>14</v>
      </c>
    </row>
    <row r="343" spans="1:6">
      <c r="A343" t="s">
        <v>0</v>
      </c>
      <c r="B343">
        <v>100</v>
      </c>
      <c r="C343">
        <v>0.7</v>
      </c>
      <c r="D343">
        <v>107.77086</v>
      </c>
      <c r="E343">
        <v>17.447469999999999</v>
      </c>
      <c r="F343">
        <v>14</v>
      </c>
    </row>
    <row r="344" spans="1:6">
      <c r="A344" t="s">
        <v>0</v>
      </c>
      <c r="B344">
        <v>100</v>
      </c>
      <c r="C344">
        <v>0.7</v>
      </c>
      <c r="D344">
        <v>107.78919</v>
      </c>
      <c r="E344">
        <v>17.434080000000002</v>
      </c>
      <c r="F344">
        <v>14</v>
      </c>
    </row>
    <row r="345" spans="1:6">
      <c r="A345" t="s">
        <v>0</v>
      </c>
      <c r="B345">
        <v>100</v>
      </c>
      <c r="C345">
        <v>0.7</v>
      </c>
      <c r="D345">
        <v>107.77753</v>
      </c>
      <c r="E345">
        <v>17.406569999999999</v>
      </c>
      <c r="F345">
        <v>14</v>
      </c>
    </row>
    <row r="346" spans="1:6">
      <c r="A346" t="s">
        <v>0</v>
      </c>
      <c r="B346">
        <v>100</v>
      </c>
      <c r="C346">
        <v>0.7</v>
      </c>
      <c r="D346">
        <v>107.79752999999999</v>
      </c>
      <c r="E346">
        <v>17.431360000000002</v>
      </c>
      <c r="F346">
        <v>14</v>
      </c>
    </row>
    <row r="347" spans="1:6">
      <c r="A347" t="s">
        <v>0</v>
      </c>
      <c r="B347">
        <v>100</v>
      </c>
      <c r="C347">
        <v>0.7</v>
      </c>
      <c r="D347">
        <v>107.75418999999999</v>
      </c>
      <c r="E347">
        <v>17.391929999999999</v>
      </c>
      <c r="F347">
        <v>14</v>
      </c>
    </row>
    <row r="348" spans="1:6">
      <c r="A348" t="s">
        <v>0</v>
      </c>
      <c r="B348">
        <v>100</v>
      </c>
      <c r="C348">
        <v>0.7</v>
      </c>
      <c r="D348">
        <v>107.79503</v>
      </c>
      <c r="E348">
        <v>17.387360000000001</v>
      </c>
      <c r="F348">
        <v>14</v>
      </c>
    </row>
    <row r="349" spans="1:6">
      <c r="A349" t="s">
        <v>0</v>
      </c>
      <c r="B349">
        <v>100</v>
      </c>
      <c r="C349">
        <v>0.7</v>
      </c>
      <c r="D349">
        <v>107.81003</v>
      </c>
      <c r="E349">
        <v>17.335930000000001</v>
      </c>
      <c r="F349">
        <v>14</v>
      </c>
    </row>
    <row r="350" spans="1:6">
      <c r="A350" t="s">
        <v>0</v>
      </c>
      <c r="B350">
        <v>100</v>
      </c>
      <c r="C350">
        <v>0.7</v>
      </c>
      <c r="D350">
        <v>107.7867</v>
      </c>
      <c r="E350">
        <v>17.289539999999999</v>
      </c>
      <c r="F350">
        <v>14</v>
      </c>
    </row>
    <row r="351" spans="1:6">
      <c r="A351" t="s">
        <v>0</v>
      </c>
      <c r="B351">
        <v>100</v>
      </c>
      <c r="C351">
        <v>1</v>
      </c>
      <c r="D351">
        <v>103.91253</v>
      </c>
      <c r="E351">
        <v>24.547149999999998</v>
      </c>
      <c r="F351">
        <v>20</v>
      </c>
    </row>
    <row r="352" spans="1:6">
      <c r="A352" t="s">
        <v>0</v>
      </c>
      <c r="B352">
        <v>100</v>
      </c>
      <c r="C352">
        <v>1</v>
      </c>
      <c r="D352">
        <v>104.02670000000001</v>
      </c>
      <c r="E352">
        <v>24.468150000000001</v>
      </c>
      <c r="F352">
        <v>20</v>
      </c>
    </row>
    <row r="353" spans="1:6">
      <c r="A353" t="s">
        <v>0</v>
      </c>
      <c r="B353">
        <v>100</v>
      </c>
      <c r="C353">
        <v>1</v>
      </c>
      <c r="D353">
        <v>103.92919000000001</v>
      </c>
      <c r="E353">
        <v>24.550820000000002</v>
      </c>
      <c r="F353">
        <v>20</v>
      </c>
    </row>
    <row r="354" spans="1:6">
      <c r="A354" t="s">
        <v>0</v>
      </c>
      <c r="B354">
        <v>100</v>
      </c>
      <c r="C354">
        <v>1</v>
      </c>
      <c r="D354">
        <v>103.95086000000001</v>
      </c>
      <c r="E354">
        <v>25.75488</v>
      </c>
      <c r="F354">
        <v>21</v>
      </c>
    </row>
    <row r="355" spans="1:6">
      <c r="A355" t="s">
        <v>0</v>
      </c>
      <c r="B355">
        <v>100</v>
      </c>
      <c r="C355">
        <v>1</v>
      </c>
      <c r="D355">
        <v>103.91337</v>
      </c>
      <c r="E355">
        <v>24.627420000000001</v>
      </c>
      <c r="F355">
        <v>20</v>
      </c>
    </row>
    <row r="356" spans="1:6">
      <c r="A356" t="s">
        <v>0</v>
      </c>
      <c r="B356">
        <v>100</v>
      </c>
      <c r="C356">
        <v>1</v>
      </c>
      <c r="D356">
        <v>104.0167</v>
      </c>
      <c r="E356">
        <v>24.550129999999999</v>
      </c>
      <c r="F356">
        <v>20</v>
      </c>
    </row>
    <row r="357" spans="1:6">
      <c r="A357" t="s">
        <v>0</v>
      </c>
      <c r="B357">
        <v>100</v>
      </c>
      <c r="C357">
        <v>1</v>
      </c>
      <c r="D357">
        <v>104.02247</v>
      </c>
      <c r="E357">
        <v>25.789929999999998</v>
      </c>
      <c r="F357">
        <v>21</v>
      </c>
    </row>
    <row r="358" spans="1:6">
      <c r="A358" t="s">
        <v>0</v>
      </c>
      <c r="B358">
        <v>100</v>
      </c>
      <c r="C358">
        <v>1</v>
      </c>
      <c r="D358">
        <v>104.01837</v>
      </c>
      <c r="E358">
        <v>24.67793</v>
      </c>
      <c r="F358">
        <v>20</v>
      </c>
    </row>
    <row r="359" spans="1:6">
      <c r="A359" t="s">
        <v>0</v>
      </c>
      <c r="B359">
        <v>100</v>
      </c>
      <c r="C359">
        <v>1</v>
      </c>
      <c r="D359">
        <v>103.95837</v>
      </c>
      <c r="E359">
        <v>24.5685</v>
      </c>
      <c r="F359">
        <v>20</v>
      </c>
    </row>
    <row r="360" spans="1:6">
      <c r="A360" t="s">
        <v>0</v>
      </c>
      <c r="B360">
        <v>100</v>
      </c>
      <c r="C360">
        <v>1</v>
      </c>
      <c r="D360">
        <v>103.89837</v>
      </c>
      <c r="E360">
        <v>24.594239999999999</v>
      </c>
      <c r="F360">
        <v>20</v>
      </c>
    </row>
    <row r="361" spans="1:6">
      <c r="A361" t="s">
        <v>0</v>
      </c>
      <c r="B361">
        <v>100</v>
      </c>
      <c r="C361">
        <v>1</v>
      </c>
      <c r="D361">
        <v>104.00418999999999</v>
      </c>
      <c r="E361">
        <v>25.738939999999999</v>
      </c>
      <c r="F361">
        <v>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1.2968200000000001</v>
      </c>
      <c r="F1">
        <v>2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1.27976</v>
      </c>
      <c r="F2">
        <v>2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1.28793</v>
      </c>
      <c r="F3">
        <v>2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1.3119000000000001</v>
      </c>
      <c r="F4">
        <v>2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1.2873399999999999</v>
      </c>
      <c r="F5">
        <v>2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1.2926899999999999</v>
      </c>
      <c r="F6">
        <v>2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1.30697</v>
      </c>
      <c r="F7">
        <v>2</v>
      </c>
      <c r="H7" t="s">
        <v>80</v>
      </c>
      <c r="I7">
        <v>50</v>
      </c>
      <c r="J7">
        <v>1</v>
      </c>
      <c r="L7">
        <f t="shared" ca="1" si="2"/>
        <v>182.34269</v>
      </c>
      <c r="M7">
        <f t="shared" ca="1" si="0"/>
        <v>182.85333</v>
      </c>
      <c r="N7">
        <f t="shared" ca="1" si="0"/>
        <v>183.51333</v>
      </c>
      <c r="O7">
        <f t="shared" ca="1" si="0"/>
        <v>182.34583000000001</v>
      </c>
      <c r="P7">
        <f t="shared" ca="1" si="0"/>
        <v>182.34583000000001</v>
      </c>
      <c r="Q7">
        <f t="shared" ca="1" si="0"/>
        <v>182.51284999999999</v>
      </c>
      <c r="R7">
        <f t="shared" ca="1" si="0"/>
        <v>182.34583000000001</v>
      </c>
      <c r="S7">
        <f t="shared" ca="1" si="0"/>
        <v>182.34583000000001</v>
      </c>
      <c r="T7">
        <f t="shared" ca="1" si="0"/>
        <v>182.34583000000001</v>
      </c>
      <c r="U7">
        <f t="shared" ca="1" si="0"/>
        <v>181.71333000000001</v>
      </c>
      <c r="W7">
        <f ca="1">总!E7</f>
        <v>180.05338</v>
      </c>
      <c r="Y7">
        <f t="shared" ca="1" si="3"/>
        <v>1.2714618298195793E-2</v>
      </c>
      <c r="Z7">
        <f t="shared" ca="1" si="1"/>
        <v>1.5550666141340949E-2</v>
      </c>
      <c r="AA7">
        <f t="shared" ca="1" si="1"/>
        <v>1.9216245760007349E-2</v>
      </c>
      <c r="AB7">
        <f t="shared" ca="1" si="1"/>
        <v>1.2732057570927035E-2</v>
      </c>
      <c r="AC7">
        <f t="shared" ca="1" si="1"/>
        <v>1.2732057570927035E-2</v>
      </c>
      <c r="AD7">
        <f t="shared" ca="1" si="1"/>
        <v>1.365967137079005E-2</v>
      </c>
      <c r="AE7">
        <f t="shared" ca="1" si="1"/>
        <v>1.2732057570927035E-2</v>
      </c>
      <c r="AF7">
        <f t="shared" ca="1" si="1"/>
        <v>1.2732057570927035E-2</v>
      </c>
      <c r="AG7">
        <f t="shared" ca="1" si="1"/>
        <v>1.2732057570927035E-2</v>
      </c>
      <c r="AH7">
        <f t="shared" ca="1" si="1"/>
        <v>9.2192104363717532E-3</v>
      </c>
      <c r="AJ7">
        <f t="shared" ca="1" si="4"/>
        <v>0.13402069986134107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1.3002100000000001</v>
      </c>
      <c r="F8">
        <v>2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283.19988999999998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282.87187999999998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1.5726677503130899E-3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4.1261839171769524E-4</v>
      </c>
      <c r="AJ8">
        <f t="shared" ca="1" si="4"/>
        <v>1.9852861420307853E-3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1.29091</v>
      </c>
      <c r="F9">
        <v>2</v>
      </c>
      <c r="H9" t="s">
        <v>80</v>
      </c>
      <c r="I9">
        <v>100</v>
      </c>
      <c r="J9">
        <v>0.7</v>
      </c>
      <c r="L9">
        <f t="shared" ca="1" si="2"/>
        <v>263.70954</v>
      </c>
      <c r="M9">
        <f t="shared" ca="1" si="0"/>
        <v>263.32643999999999</v>
      </c>
      <c r="N9">
        <f t="shared" ca="1" si="0"/>
        <v>260.41307999999998</v>
      </c>
      <c r="O9">
        <f t="shared" ca="1" si="0"/>
        <v>263.67473000000001</v>
      </c>
      <c r="P9">
        <f t="shared" ca="1" si="0"/>
        <v>257.52614999999997</v>
      </c>
      <c r="Q9">
        <f t="shared" ca="1" si="0"/>
        <v>261.23450000000003</v>
      </c>
      <c r="R9">
        <f t="shared" ca="1" si="0"/>
        <v>261.82362999999998</v>
      </c>
      <c r="S9">
        <f t="shared" ca="1" si="0"/>
        <v>262.35626000000002</v>
      </c>
      <c r="T9">
        <f t="shared" ca="1" si="0"/>
        <v>263.38085999999998</v>
      </c>
      <c r="U9">
        <f t="shared" ca="1" si="0"/>
        <v>262.0095</v>
      </c>
      <c r="W9">
        <f ca="1">总!E9</f>
        <v>255.98328000000001</v>
      </c>
      <c r="Y9">
        <f t="shared" ca="1" si="3"/>
        <v>3.0182674430923755E-2</v>
      </c>
      <c r="Z9">
        <f t="shared" ca="1" si="1"/>
        <v>2.8686092310403956E-2</v>
      </c>
      <c r="AA9">
        <f t="shared" ca="1" si="1"/>
        <v>1.7305036485195328E-2</v>
      </c>
      <c r="AB9">
        <f t="shared" ca="1" si="1"/>
        <v>3.0046688986874466E-2</v>
      </c>
      <c r="AC9">
        <f t="shared" ca="1" si="1"/>
        <v>6.0272295909325211E-3</v>
      </c>
      <c r="AD9">
        <f t="shared" ca="1" si="1"/>
        <v>2.0513917940265542E-2</v>
      </c>
      <c r="AE9">
        <f t="shared" ca="1" si="1"/>
        <v>2.2815357315524563E-2</v>
      </c>
      <c r="AF9">
        <f t="shared" ca="1" si="1"/>
        <v>2.4896079150169545E-2</v>
      </c>
      <c r="AG9">
        <f t="shared" ca="1" si="1"/>
        <v>2.8898684320319577E-2</v>
      </c>
      <c r="AH9">
        <f t="shared" ca="1" si="1"/>
        <v>2.3541459426568778E-2</v>
      </c>
      <c r="AJ9">
        <f t="shared" ca="1" si="4"/>
        <v>0.23291321995717804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1.30358</v>
      </c>
      <c r="F10">
        <v>2</v>
      </c>
      <c r="H10" t="s">
        <v>80</v>
      </c>
      <c r="I10">
        <v>100</v>
      </c>
      <c r="J10">
        <v>1</v>
      </c>
      <c r="L10">
        <f t="shared" ca="1" si="2"/>
        <v>242.85437999999999</v>
      </c>
      <c r="M10">
        <f t="shared" ca="1" si="0"/>
        <v>243.54</v>
      </c>
      <c r="N10">
        <f t="shared" ca="1" si="0"/>
        <v>242.1</v>
      </c>
      <c r="O10">
        <f t="shared" ca="1" si="0"/>
        <v>242.68673999999999</v>
      </c>
      <c r="P10">
        <f t="shared" ca="1" si="0"/>
        <v>243.25337999999999</v>
      </c>
      <c r="Q10">
        <f t="shared" ca="1" si="0"/>
        <v>244.03978000000001</v>
      </c>
      <c r="R10">
        <f t="shared" ca="1" si="0"/>
        <v>241.46478999999999</v>
      </c>
      <c r="S10">
        <f t="shared" ca="1" si="0"/>
        <v>244.22989999999999</v>
      </c>
      <c r="T10">
        <f t="shared" ca="1" si="0"/>
        <v>243.29147</v>
      </c>
      <c r="U10">
        <f t="shared" ca="1" si="0"/>
        <v>240.96333000000001</v>
      </c>
      <c r="W10">
        <f ca="1">总!E10</f>
        <v>240.5599</v>
      </c>
      <c r="Y10">
        <f t="shared" ca="1" si="3"/>
        <v>9.5380817833728444E-3</v>
      </c>
      <c r="Z10">
        <f t="shared" ca="1" si="1"/>
        <v>1.238818273536027E-2</v>
      </c>
      <c r="AA10">
        <f t="shared" ca="1" si="1"/>
        <v>6.4021476563633235E-3</v>
      </c>
      <c r="AB10">
        <f t="shared" ca="1" si="1"/>
        <v>8.8412075329262572E-3</v>
      </c>
      <c r="AC10">
        <f t="shared" ca="1" si="1"/>
        <v>1.1196712336511587E-2</v>
      </c>
      <c r="AD10">
        <f t="shared" ca="1" si="1"/>
        <v>1.4465752604652764E-2</v>
      </c>
      <c r="AE10">
        <f t="shared" ca="1" si="1"/>
        <v>3.7615995018288363E-3</v>
      </c>
      <c r="AF10">
        <f t="shared" ca="1" si="1"/>
        <v>1.5256075513832469E-2</v>
      </c>
      <c r="AG10">
        <f t="shared" ca="1" si="1"/>
        <v>1.1355051278288713E-2</v>
      </c>
      <c r="AH10">
        <f t="shared" ca="1" si="1"/>
        <v>1.6770459249443252E-3</v>
      </c>
      <c r="AJ10">
        <f t="shared" ca="1" si="4"/>
        <v>9.4881856868081399E-2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2.3795000000000002</v>
      </c>
      <c r="F11">
        <v>12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2.3611200000000001</v>
      </c>
      <c r="F12">
        <v>12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2.36049</v>
      </c>
      <c r="F13">
        <v>12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2.3147700000000002</v>
      </c>
      <c r="F14">
        <v>12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4348.0289499999999</v>
      </c>
      <c r="R14">
        <f t="shared" ca="1" si="0"/>
        <v>4348.0289499999999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0</v>
      </c>
      <c r="AE14">
        <f t="shared" ca="1" si="1"/>
        <v>0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2.5881520407085678E-3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2.3096700000000001</v>
      </c>
      <c r="F15">
        <v>12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2.3540100000000002</v>
      </c>
      <c r="F16">
        <v>12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2.36591</v>
      </c>
      <c r="F17">
        <v>12</v>
      </c>
      <c r="H17" t="s">
        <v>27</v>
      </c>
      <c r="I17">
        <v>100</v>
      </c>
      <c r="J17">
        <v>0.4</v>
      </c>
      <c r="L17">
        <f t="shared" ca="1" si="2"/>
        <v>42986.713589999999</v>
      </c>
      <c r="M17">
        <f t="shared" ca="1" si="0"/>
        <v>42986.57692</v>
      </c>
      <c r="N17">
        <f t="shared" ca="1" si="0"/>
        <v>42986.60196</v>
      </c>
      <c r="O17">
        <f t="shared" ca="1" si="0"/>
        <v>42986.743049999997</v>
      </c>
      <c r="P17">
        <f t="shared" ca="1" si="0"/>
        <v>42986.727370000001</v>
      </c>
      <c r="Q17">
        <f t="shared" ca="1" si="0"/>
        <v>42986.836920000002</v>
      </c>
      <c r="R17">
        <f t="shared" ca="1" si="0"/>
        <v>42986.714039999999</v>
      </c>
      <c r="S17">
        <f t="shared" ca="1" si="0"/>
        <v>42986.673049999998</v>
      </c>
      <c r="T17">
        <f t="shared" ca="1" si="0"/>
        <v>42986.907370000001</v>
      </c>
      <c r="U17">
        <f t="shared" ca="1" si="0"/>
        <v>42986.669150000002</v>
      </c>
      <c r="W17">
        <f ca="1">总!E17</f>
        <v>42986.403050000001</v>
      </c>
      <c r="Y17">
        <f t="shared" ca="1" si="3"/>
        <v>7.2241447984697586E-6</v>
      </c>
      <c r="Z17">
        <f t="shared" ca="1" si="1"/>
        <v>4.0447673604250259E-6</v>
      </c>
      <c r="AA17">
        <f t="shared" ca="1" si="1"/>
        <v>4.6272771361631638E-6</v>
      </c>
      <c r="AB17">
        <f t="shared" ca="1" si="1"/>
        <v>7.9094777853600276E-6</v>
      </c>
      <c r="AC17">
        <f t="shared" ca="1" si="1"/>
        <v>7.5447112805060795E-6</v>
      </c>
      <c r="AD17">
        <f t="shared" ca="1" si="1"/>
        <v>1.0093191549339275E-5</v>
      </c>
      <c r="AE17">
        <f t="shared" ca="1" si="1"/>
        <v>7.2346132249399277E-6</v>
      </c>
      <c r="AF17">
        <f t="shared" ca="1" si="1"/>
        <v>6.2810558883641826E-6</v>
      </c>
      <c r="AG17">
        <f t="shared" ca="1" si="1"/>
        <v>1.1732081872805289E-5</v>
      </c>
      <c r="AH17">
        <f t="shared" ca="1" si="1"/>
        <v>6.1903295256227167E-6</v>
      </c>
      <c r="AJ17">
        <f t="shared" ca="1" si="4"/>
        <v>7.2881650421995447E-5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2.33304</v>
      </c>
      <c r="F18">
        <v>12</v>
      </c>
      <c r="H18" t="s">
        <v>27</v>
      </c>
      <c r="I18">
        <v>100</v>
      </c>
      <c r="J18">
        <v>0.7</v>
      </c>
      <c r="L18">
        <f t="shared" ca="1" si="2"/>
        <v>36049.708400000003</v>
      </c>
      <c r="M18">
        <f t="shared" ca="1" si="2"/>
        <v>35798.507409999998</v>
      </c>
      <c r="N18">
        <f t="shared" ca="1" si="2"/>
        <v>35790.855940000001</v>
      </c>
      <c r="O18">
        <f t="shared" ca="1" si="2"/>
        <v>35798.507409999998</v>
      </c>
      <c r="P18">
        <f t="shared" ca="1" si="2"/>
        <v>35781.68924</v>
      </c>
      <c r="Q18">
        <f t="shared" ca="1" si="2"/>
        <v>35877.953650000003</v>
      </c>
      <c r="R18">
        <f t="shared" ca="1" si="2"/>
        <v>36001.576280000001</v>
      </c>
      <c r="S18">
        <f t="shared" ca="1" si="2"/>
        <v>35909.695679999997</v>
      </c>
      <c r="T18">
        <f t="shared" ca="1" si="2"/>
        <v>36028.0435</v>
      </c>
      <c r="U18">
        <f t="shared" ca="1" si="2"/>
        <v>36173.44068</v>
      </c>
      <c r="W18">
        <f ca="1">总!E18</f>
        <v>35527.867389999999</v>
      </c>
      <c r="Y18">
        <f t="shared" ca="1" si="3"/>
        <v>1.4688216556079747E-2</v>
      </c>
      <c r="Z18">
        <f t="shared" ca="1" si="3"/>
        <v>7.6176826779131629E-3</v>
      </c>
      <c r="AA18">
        <f t="shared" ca="1" si="3"/>
        <v>7.4023173728132363E-3</v>
      </c>
      <c r="AB18">
        <f t="shared" ca="1" si="3"/>
        <v>7.6176826779131629E-3</v>
      </c>
      <c r="AC18">
        <f t="shared" ca="1" si="3"/>
        <v>7.1443030118785939E-3</v>
      </c>
      <c r="AD18">
        <f t="shared" ca="1" si="3"/>
        <v>9.853849547370867E-3</v>
      </c>
      <c r="AE18">
        <f t="shared" ca="1" si="3"/>
        <v>1.3333445680821702E-2</v>
      </c>
      <c r="AF18">
        <f t="shared" ca="1" si="3"/>
        <v>1.0747289889611291E-2</v>
      </c>
      <c r="AG18">
        <f t="shared" ca="1" si="3"/>
        <v>1.4078416374093551E-2</v>
      </c>
      <c r="AH18">
        <f t="shared" ca="1" si="3"/>
        <v>1.8170898999181395E-2</v>
      </c>
      <c r="AJ18">
        <f t="shared" ca="1" si="4"/>
        <v>0.11065410278767671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2.3329499999999999</v>
      </c>
      <c r="F19">
        <v>12</v>
      </c>
      <c r="H19" t="s">
        <v>27</v>
      </c>
      <c r="I19">
        <v>100</v>
      </c>
      <c r="J19">
        <v>1</v>
      </c>
      <c r="L19">
        <f t="shared" ca="1" si="2"/>
        <v>35669.694770000002</v>
      </c>
      <c r="M19">
        <f t="shared" ca="1" si="2"/>
        <v>35669.694770000002</v>
      </c>
      <c r="N19">
        <f t="shared" ca="1" si="2"/>
        <v>35597.777459999998</v>
      </c>
      <c r="O19">
        <f t="shared" ca="1" si="2"/>
        <v>35669.694770000002</v>
      </c>
      <c r="P19">
        <f t="shared" ca="1" si="2"/>
        <v>35669.211430000003</v>
      </c>
      <c r="Q19">
        <f t="shared" ca="1" si="2"/>
        <v>35669.694770000002</v>
      </c>
      <c r="R19">
        <f t="shared" ca="1" si="2"/>
        <v>35635.931259999998</v>
      </c>
      <c r="S19">
        <f t="shared" ca="1" si="2"/>
        <v>35669.694770000002</v>
      </c>
      <c r="T19">
        <f t="shared" ca="1" si="2"/>
        <v>35641.740850000002</v>
      </c>
      <c r="U19">
        <f t="shared" ca="1" si="2"/>
        <v>35669.694770000002</v>
      </c>
      <c r="W19">
        <f ca="1">总!E19</f>
        <v>35450.177089999997</v>
      </c>
      <c r="Y19">
        <f t="shared" ca="1" si="3"/>
        <v>6.1922872611524238E-3</v>
      </c>
      <c r="Z19">
        <f t="shared" ca="1" si="3"/>
        <v>6.1922872611524238E-3</v>
      </c>
      <c r="AA19">
        <f t="shared" ca="1" si="3"/>
        <v>4.1636003573487399E-3</v>
      </c>
      <c r="AB19">
        <f t="shared" ca="1" si="3"/>
        <v>6.1922872611524238E-3</v>
      </c>
      <c r="AC19">
        <f t="shared" ca="1" si="3"/>
        <v>6.1786529145941042E-3</v>
      </c>
      <c r="AD19">
        <f t="shared" ca="1" si="3"/>
        <v>6.1922872611524238E-3</v>
      </c>
      <c r="AE19">
        <f t="shared" ca="1" si="3"/>
        <v>5.2398657848284442E-3</v>
      </c>
      <c r="AF19">
        <f t="shared" ca="1" si="3"/>
        <v>6.1922872611524238E-3</v>
      </c>
      <c r="AG19">
        <f t="shared" ca="1" si="3"/>
        <v>5.4037462073508805E-3</v>
      </c>
      <c r="AH19">
        <f t="shared" ca="1" si="3"/>
        <v>6.1922872611524238E-3</v>
      </c>
      <c r="AJ19">
        <f t="shared" ca="1" si="4"/>
        <v>5.8139588831036711E-2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2.3296999999999999</v>
      </c>
      <c r="F20">
        <v>12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2.7312699999999999</v>
      </c>
      <c r="F21">
        <v>14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675.38247999999999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2.468291961652075E-5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2.468291961652075E-5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2.7547100000000002</v>
      </c>
      <c r="F22">
        <v>14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2.73976</v>
      </c>
      <c r="F23">
        <v>14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2.7245599999999999</v>
      </c>
      <c r="F24">
        <v>14</v>
      </c>
      <c r="H24" t="s">
        <v>1</v>
      </c>
      <c r="I24">
        <v>50</v>
      </c>
      <c r="J24">
        <v>0.7</v>
      </c>
      <c r="L24">
        <f t="shared" ca="1" si="2"/>
        <v>1012.16922</v>
      </c>
      <c r="M24">
        <f t="shared" ca="1" si="2"/>
        <v>1020.7832100000001</v>
      </c>
      <c r="N24">
        <f t="shared" ca="1" si="2"/>
        <v>1007.22572</v>
      </c>
      <c r="O24">
        <f t="shared" ca="1" si="2"/>
        <v>1010.33772</v>
      </c>
      <c r="P24">
        <f t="shared" ca="1" si="2"/>
        <v>1015.58513</v>
      </c>
      <c r="Q24">
        <f t="shared" ca="1" si="2"/>
        <v>1012.58475</v>
      </c>
      <c r="R24">
        <f t="shared" ca="1" si="2"/>
        <v>1007.10696</v>
      </c>
      <c r="S24">
        <f t="shared" ca="1" si="2"/>
        <v>1012.65173</v>
      </c>
      <c r="T24">
        <f t="shared" ca="1" si="2"/>
        <v>1014.86388</v>
      </c>
      <c r="U24">
        <f t="shared" ca="1" si="2"/>
        <v>1010.16239</v>
      </c>
      <c r="W24">
        <f ca="1">总!E24</f>
        <v>1003.1772999999999</v>
      </c>
      <c r="Y24">
        <f t="shared" ca="1" si="3"/>
        <v>8.9634404606245086E-3</v>
      </c>
      <c r="Z24">
        <f t="shared" ca="1" si="3"/>
        <v>1.7550147915029686E-2</v>
      </c>
      <c r="AA24">
        <f t="shared" ca="1" si="3"/>
        <v>4.0355976954423497E-3</v>
      </c>
      <c r="AB24">
        <f t="shared" ca="1" si="3"/>
        <v>7.1377412547114502E-3</v>
      </c>
      <c r="AC24">
        <f t="shared" ca="1" si="3"/>
        <v>1.2368531464976434E-2</v>
      </c>
      <c r="AD24">
        <f t="shared" ca="1" si="3"/>
        <v>9.3776543787424619E-3</v>
      </c>
      <c r="AE24">
        <f t="shared" ca="1" si="3"/>
        <v>3.9172138364773736E-3</v>
      </c>
      <c r="AF24">
        <f t="shared" ca="1" si="3"/>
        <v>9.4444222372257608E-3</v>
      </c>
      <c r="AG24">
        <f t="shared" ca="1" si="3"/>
        <v>1.1649565834474174E-2</v>
      </c>
      <c r="AH24">
        <f t="shared" ca="1" si="3"/>
        <v>6.9629665663288173E-3</v>
      </c>
      <c r="AJ24">
        <f t="shared" ca="1" si="4"/>
        <v>9.1407281644033014E-2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2.7258200000000001</v>
      </c>
      <c r="F25">
        <v>14</v>
      </c>
      <c r="H25" t="s">
        <v>1</v>
      </c>
      <c r="I25">
        <v>50</v>
      </c>
      <c r="J25">
        <v>1</v>
      </c>
      <c r="L25">
        <f t="shared" ca="1" si="2"/>
        <v>1009.8546</v>
      </c>
      <c r="M25">
        <f t="shared" ca="1" si="2"/>
        <v>1003.84105</v>
      </c>
      <c r="N25">
        <f t="shared" ca="1" si="2"/>
        <v>1004.13598</v>
      </c>
      <c r="O25">
        <f t="shared" ca="1" si="2"/>
        <v>994.14043000000004</v>
      </c>
      <c r="P25">
        <f t="shared" ca="1" si="2"/>
        <v>1009.5643</v>
      </c>
      <c r="Q25">
        <f t="shared" ca="1" si="2"/>
        <v>1009.5167300000001</v>
      </c>
      <c r="R25">
        <f t="shared" ca="1" si="2"/>
        <v>1004.15466</v>
      </c>
      <c r="S25">
        <f t="shared" ca="1" si="2"/>
        <v>1005.06649</v>
      </c>
      <c r="T25">
        <f t="shared" ca="1" si="2"/>
        <v>1009.8546</v>
      </c>
      <c r="U25">
        <f t="shared" ca="1" si="2"/>
        <v>1008.52943</v>
      </c>
      <c r="W25">
        <f ca="1">总!E25</f>
        <v>993.28806999999995</v>
      </c>
      <c r="Y25">
        <f t="shared" ca="1" si="3"/>
        <v>1.6678474755062806E-2</v>
      </c>
      <c r="Z25">
        <f t="shared" ca="1" si="3"/>
        <v>1.0624289487338802E-2</v>
      </c>
      <c r="AA25">
        <f t="shared" ca="1" si="3"/>
        <v>1.0921212413232821E-2</v>
      </c>
      <c r="AB25">
        <f t="shared" ca="1" si="3"/>
        <v>8.5811963894833626E-4</v>
      </c>
      <c r="AC25">
        <f t="shared" ca="1" si="3"/>
        <v>1.6386213115395672E-2</v>
      </c>
      <c r="AD25">
        <f t="shared" ca="1" si="3"/>
        <v>1.6338321671375864E-2</v>
      </c>
      <c r="AE25">
        <f t="shared" ca="1" si="3"/>
        <v>1.0940018639305804E-2</v>
      </c>
      <c r="AF25">
        <f t="shared" ca="1" si="3"/>
        <v>1.1858010133958517E-2</v>
      </c>
      <c r="AG25">
        <f t="shared" ca="1" si="3"/>
        <v>1.6678474755062806E-2</v>
      </c>
      <c r="AH25">
        <f t="shared" ca="1" si="3"/>
        <v>1.5344350204467975E-2</v>
      </c>
      <c r="AJ25">
        <f t="shared" ca="1" si="4"/>
        <v>0.12662748481414937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2.7405499999999998</v>
      </c>
      <c r="F26">
        <v>14</v>
      </c>
      <c r="H26" t="s">
        <v>1</v>
      </c>
      <c r="I26">
        <v>100</v>
      </c>
      <c r="J26">
        <v>0.4</v>
      </c>
      <c r="L26">
        <f t="shared" ca="1" si="2"/>
        <v>1809.5759399999999</v>
      </c>
      <c r="M26">
        <f t="shared" ca="1" si="2"/>
        <v>1819.6613600000001</v>
      </c>
      <c r="N26">
        <f t="shared" ca="1" si="2"/>
        <v>1812.78574</v>
      </c>
      <c r="O26">
        <f t="shared" ca="1" si="2"/>
        <v>1821.68409</v>
      </c>
      <c r="P26">
        <f t="shared" ca="1" si="2"/>
        <v>1821.96021</v>
      </c>
      <c r="Q26">
        <f t="shared" ca="1" si="2"/>
        <v>1828.6425899999999</v>
      </c>
      <c r="R26">
        <f t="shared" ca="1" si="2"/>
        <v>1823.2909099999999</v>
      </c>
      <c r="S26">
        <f t="shared" ca="1" si="2"/>
        <v>1821.2674300000001</v>
      </c>
      <c r="T26">
        <f t="shared" ca="1" si="2"/>
        <v>1839.3359599999999</v>
      </c>
      <c r="U26">
        <f t="shared" ca="1" si="2"/>
        <v>1823.4956199999999</v>
      </c>
      <c r="W26">
        <f ca="1">总!E26</f>
        <v>1799.34375</v>
      </c>
      <c r="Y26">
        <f t="shared" ca="1" si="3"/>
        <v>5.6866232480591583E-3</v>
      </c>
      <c r="Z26">
        <f t="shared" ca="1" si="3"/>
        <v>1.129167786866743E-2</v>
      </c>
      <c r="AA26">
        <f t="shared" ca="1" si="3"/>
        <v>7.4704958404974214E-3</v>
      </c>
      <c r="AB26">
        <f t="shared" ca="1" si="3"/>
        <v>1.2415826603449157E-2</v>
      </c>
      <c r="AC26">
        <f t="shared" ca="1" si="3"/>
        <v>1.2569282550930004E-2</v>
      </c>
      <c r="AD26">
        <f t="shared" ca="1" si="3"/>
        <v>1.6283069869223114E-2</v>
      </c>
      <c r="AE26">
        <f t="shared" ca="1" si="3"/>
        <v>1.3308829955365638E-2</v>
      </c>
      <c r="AF26">
        <f t="shared" ca="1" si="3"/>
        <v>1.2184264401952158E-2</v>
      </c>
      <c r="AG26">
        <f t="shared" ca="1" si="3"/>
        <v>2.2225997672762576E-2</v>
      </c>
      <c r="AH26">
        <f t="shared" ca="1" si="3"/>
        <v>1.3422599211518043E-2</v>
      </c>
      <c r="AJ26">
        <f t="shared" ca="1" si="4"/>
        <v>0.1268586672224247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2.7634400000000001</v>
      </c>
      <c r="F27">
        <v>14</v>
      </c>
      <c r="H27" t="s">
        <v>1</v>
      </c>
      <c r="I27">
        <v>100</v>
      </c>
      <c r="J27">
        <v>0.7</v>
      </c>
      <c r="L27">
        <f t="shared" ca="1" si="2"/>
        <v>1776.44</v>
      </c>
      <c r="M27">
        <f t="shared" ca="1" si="2"/>
        <v>1764.09</v>
      </c>
      <c r="N27">
        <f t="shared" ca="1" si="2"/>
        <v>1766.50667</v>
      </c>
      <c r="O27">
        <f t="shared" ca="1" si="2"/>
        <v>1764.5075899999999</v>
      </c>
      <c r="P27">
        <f t="shared" ca="1" si="2"/>
        <v>1777.55007</v>
      </c>
      <c r="Q27">
        <f t="shared" ca="1" si="2"/>
        <v>1771.9361799999999</v>
      </c>
      <c r="R27">
        <f t="shared" ca="1" si="2"/>
        <v>1772.8290099999999</v>
      </c>
      <c r="S27">
        <f t="shared" ca="1" si="2"/>
        <v>1768.03449</v>
      </c>
      <c r="T27">
        <f t="shared" ca="1" si="2"/>
        <v>1768.3864900000001</v>
      </c>
      <c r="U27">
        <f t="shared" ca="1" si="2"/>
        <v>1773.21</v>
      </c>
      <c r="W27">
        <f ca="1">总!E27</f>
        <v>1760.1990699999999</v>
      </c>
      <c r="Y27">
        <f t="shared" ca="1" si="3"/>
        <v>9.2267575166939293E-3</v>
      </c>
      <c r="Z27">
        <f t="shared" ca="1" si="3"/>
        <v>2.2105056560449304E-3</v>
      </c>
      <c r="AA27">
        <f t="shared" ca="1" si="3"/>
        <v>3.58345831872306E-3</v>
      </c>
      <c r="AB27">
        <f t="shared" ca="1" si="3"/>
        <v>2.4477458677444048E-3</v>
      </c>
      <c r="AC27">
        <f t="shared" ca="1" si="3"/>
        <v>9.8574077760421232E-3</v>
      </c>
      <c r="AD27">
        <f t="shared" ca="1" si="3"/>
        <v>6.6680582895660943E-3</v>
      </c>
      <c r="AE27">
        <f t="shared" ca="1" si="3"/>
        <v>7.1752906902740462E-3</v>
      </c>
      <c r="AF27">
        <f t="shared" ca="1" si="3"/>
        <v>4.451439688580288E-3</v>
      </c>
      <c r="AG27">
        <f t="shared" ca="1" si="3"/>
        <v>4.6514170695478221E-3</v>
      </c>
      <c r="AH27">
        <f t="shared" ca="1" si="3"/>
        <v>7.3917377992934316E-3</v>
      </c>
      <c r="AJ27">
        <f t="shared" ca="1" si="4"/>
        <v>5.766381867251013E-2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2.7126700000000001</v>
      </c>
      <c r="F28">
        <v>14</v>
      </c>
      <c r="H28" t="s">
        <v>1</v>
      </c>
      <c r="I28">
        <v>100</v>
      </c>
      <c r="J28">
        <v>1</v>
      </c>
      <c r="L28">
        <f t="shared" ca="1" si="2"/>
        <v>1757.15843</v>
      </c>
      <c r="M28">
        <f t="shared" ca="1" si="2"/>
        <v>1769.7844700000001</v>
      </c>
      <c r="N28">
        <f t="shared" ca="1" si="2"/>
        <v>1757.85482</v>
      </c>
      <c r="O28">
        <f t="shared" ca="1" si="2"/>
        <v>1760.67282</v>
      </c>
      <c r="P28">
        <f t="shared" ca="1" si="2"/>
        <v>1769.7634800000001</v>
      </c>
      <c r="Q28">
        <f t="shared" ca="1" si="2"/>
        <v>1760.87104</v>
      </c>
      <c r="R28">
        <f t="shared" ca="1" si="2"/>
        <v>1764.99278</v>
      </c>
      <c r="S28">
        <f t="shared" ca="1" si="2"/>
        <v>1763.17652</v>
      </c>
      <c r="T28">
        <f t="shared" ca="1" si="2"/>
        <v>1759.4120800000001</v>
      </c>
      <c r="U28">
        <f t="shared" ca="1" si="2"/>
        <v>1766.53982</v>
      </c>
      <c r="W28">
        <f ca="1">总!E28</f>
        <v>1756.3333299999999</v>
      </c>
      <c r="Y28">
        <f t="shared" ca="1" si="3"/>
        <v>4.6978553894437591E-4</v>
      </c>
      <c r="Z28">
        <f t="shared" ca="1" si="3"/>
        <v>7.6586487144784318E-3</v>
      </c>
      <c r="AA28">
        <f t="shared" ca="1" si="3"/>
        <v>8.6628772227427086E-4</v>
      </c>
      <c r="AB28">
        <f t="shared" ca="1" si="3"/>
        <v>2.4707667535980023E-3</v>
      </c>
      <c r="AC28">
        <f t="shared" ca="1" si="3"/>
        <v>7.6466976801038899E-3</v>
      </c>
      <c r="AD28">
        <f t="shared" ca="1" si="3"/>
        <v>2.5836268790731549E-3</v>
      </c>
      <c r="AE28">
        <f t="shared" ca="1" si="3"/>
        <v>4.9304137501052303E-3</v>
      </c>
      <c r="AF28">
        <f t="shared" ca="1" si="3"/>
        <v>3.8962934217048936E-3</v>
      </c>
      <c r="AG28">
        <f t="shared" ca="1" si="3"/>
        <v>1.7529417380014803E-3</v>
      </c>
      <c r="AH28">
        <f t="shared" ca="1" si="3"/>
        <v>5.8112488248458121E-3</v>
      </c>
      <c r="AJ28">
        <f t="shared" ca="1" si="4"/>
        <v>3.8086711023129542E-2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2.7524199999999999</v>
      </c>
      <c r="F29">
        <v>14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2.7363599999999999</v>
      </c>
      <c r="F30">
        <v>14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3.12677</v>
      </c>
      <c r="F31">
        <v>3</v>
      </c>
      <c r="H31" t="s">
        <v>0</v>
      </c>
      <c r="I31">
        <v>25</v>
      </c>
      <c r="J31">
        <v>1</v>
      </c>
      <c r="L31">
        <f t="shared" ca="1" si="2"/>
        <v>28.554099999999998</v>
      </c>
      <c r="M31">
        <f t="shared" ca="1" si="2"/>
        <v>28.587009999999999</v>
      </c>
      <c r="N31">
        <f t="shared" ca="1" si="2"/>
        <v>28.546240000000001</v>
      </c>
      <c r="O31">
        <f t="shared" ca="1" si="2"/>
        <v>28.504100000000001</v>
      </c>
      <c r="P31">
        <f t="shared" ca="1" si="2"/>
        <v>28.587009999999999</v>
      </c>
      <c r="Q31">
        <f t="shared" ca="1" si="2"/>
        <v>28.587009999999999</v>
      </c>
      <c r="R31">
        <f t="shared" ca="1" si="2"/>
        <v>28.546240000000001</v>
      </c>
      <c r="S31">
        <f t="shared" ca="1" si="2"/>
        <v>28.554099999999998</v>
      </c>
      <c r="T31">
        <f t="shared" ca="1" si="2"/>
        <v>28.554099999999998</v>
      </c>
      <c r="U31">
        <f t="shared" ca="1" si="2"/>
        <v>28.587009999999999</v>
      </c>
      <c r="W31">
        <f ca="1">总!E31</f>
        <v>28.504100000000001</v>
      </c>
      <c r="Y31">
        <f t="shared" ca="1" si="3"/>
        <v>1.754133615865688E-3</v>
      </c>
      <c r="Z31">
        <f t="shared" ca="1" si="3"/>
        <v>2.9087043618285882E-3</v>
      </c>
      <c r="AA31">
        <f t="shared" ca="1" si="3"/>
        <v>1.4783838114516804E-3</v>
      </c>
      <c r="AB31">
        <f t="shared" ca="1" si="3"/>
        <v>0</v>
      </c>
      <c r="AC31">
        <f t="shared" ca="1" si="3"/>
        <v>2.9087043618285882E-3</v>
      </c>
      <c r="AD31">
        <f t="shared" ca="1" si="3"/>
        <v>2.9087043618285882E-3</v>
      </c>
      <c r="AE31">
        <f t="shared" ca="1" si="3"/>
        <v>1.4783838114516804E-3</v>
      </c>
      <c r="AF31">
        <f t="shared" ca="1" si="3"/>
        <v>1.754133615865688E-3</v>
      </c>
      <c r="AG31">
        <f t="shared" ca="1" si="3"/>
        <v>1.754133615865688E-3</v>
      </c>
      <c r="AH31">
        <f t="shared" ca="1" si="3"/>
        <v>2.9087043618285882E-3</v>
      </c>
      <c r="AJ31">
        <f t="shared" ca="1" si="4"/>
        <v>1.9853985917814777E-2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3.1387499999999999</v>
      </c>
      <c r="F32">
        <v>3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56.901339999999998</v>
      </c>
      <c r="N32">
        <f t="shared" ca="1" si="2"/>
        <v>56.901339999999998</v>
      </c>
      <c r="O32">
        <f t="shared" ca="1" si="2"/>
        <v>56.931339999999999</v>
      </c>
      <c r="P32">
        <f t="shared" ca="1" si="2"/>
        <v>56.861339999999998</v>
      </c>
      <c r="Q32">
        <f t="shared" ca="1" si="2"/>
        <v>56.901339999999998</v>
      </c>
      <c r="R32">
        <f t="shared" ca="1" si="2"/>
        <v>56.901339999999998</v>
      </c>
      <c r="S32">
        <f t="shared" ca="1" si="2"/>
        <v>56.53134</v>
      </c>
      <c r="T32">
        <f t="shared" ca="1" si="2"/>
        <v>56.901339999999998</v>
      </c>
      <c r="U32">
        <f t="shared" ca="1" si="2"/>
        <v>56.901339999999998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9.2229095654696395E-3</v>
      </c>
      <c r="AA32">
        <f t="shared" ca="1" si="3"/>
        <v>9.2229095654696395E-3</v>
      </c>
      <c r="AB32">
        <f t="shared" ca="1" si="3"/>
        <v>9.7550005019390665E-3</v>
      </c>
      <c r="AC32">
        <f t="shared" ca="1" si="3"/>
        <v>8.5134549835104469E-3</v>
      </c>
      <c r="AD32">
        <f t="shared" ca="1" si="3"/>
        <v>9.2229095654696395E-3</v>
      </c>
      <c r="AE32">
        <f t="shared" ca="1" si="3"/>
        <v>9.2229095654696395E-3</v>
      </c>
      <c r="AF32">
        <f t="shared" ca="1" si="3"/>
        <v>2.6604546823470066E-3</v>
      </c>
      <c r="AG32">
        <f t="shared" ca="1" si="3"/>
        <v>9.2229095654696395E-3</v>
      </c>
      <c r="AH32">
        <f t="shared" ca="1" si="3"/>
        <v>9.2229095654696395E-3</v>
      </c>
      <c r="AJ32">
        <f t="shared" ca="1" si="4"/>
        <v>8.5489277126084007E-2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3.0788700000000002</v>
      </c>
      <c r="F33">
        <v>3</v>
      </c>
      <c r="H33" t="s">
        <v>0</v>
      </c>
      <c r="I33">
        <v>50</v>
      </c>
      <c r="J33">
        <v>0.7</v>
      </c>
      <c r="L33">
        <f t="shared" ca="1" si="2"/>
        <v>54.32985</v>
      </c>
      <c r="M33">
        <f t="shared" ca="1" si="2"/>
        <v>54.184980000000003</v>
      </c>
      <c r="N33">
        <f t="shared" ca="1" si="2"/>
        <v>53.624980000000001</v>
      </c>
      <c r="O33">
        <f t="shared" ca="1" si="2"/>
        <v>53.564979999999998</v>
      </c>
      <c r="P33">
        <f t="shared" ca="1" si="2"/>
        <v>53.30498</v>
      </c>
      <c r="Q33">
        <f t="shared" ca="1" si="2"/>
        <v>53.894979999999997</v>
      </c>
      <c r="R33">
        <f t="shared" ca="1" si="2"/>
        <v>53.494979999999998</v>
      </c>
      <c r="S33">
        <f t="shared" ca="1" si="2"/>
        <v>53.84498</v>
      </c>
      <c r="T33">
        <f t="shared" ca="1" si="2"/>
        <v>54.431440000000002</v>
      </c>
      <c r="U33">
        <f t="shared" ca="1" si="2"/>
        <v>53.618209999999998</v>
      </c>
      <c r="W33">
        <f ca="1">总!E33</f>
        <v>53.30498</v>
      </c>
      <c r="Y33">
        <f t="shared" ca="1" si="3"/>
        <v>1.9226533806034632E-2</v>
      </c>
      <c r="Z33">
        <f t="shared" ca="1" si="3"/>
        <v>1.6508776478295323E-2</v>
      </c>
      <c r="AA33">
        <f t="shared" ca="1" si="3"/>
        <v>6.0031914466528325E-3</v>
      </c>
      <c r="AB33">
        <f t="shared" ca="1" si="3"/>
        <v>4.8775930504053842E-3</v>
      </c>
      <c r="AC33">
        <f t="shared" ca="1" si="3"/>
        <v>0</v>
      </c>
      <c r="AD33">
        <f t="shared" ca="1" si="3"/>
        <v>1.106838422976608E-2</v>
      </c>
      <c r="AE33">
        <f t="shared" ca="1" si="3"/>
        <v>3.5643949214500732E-3</v>
      </c>
      <c r="AF33">
        <f t="shared" ca="1" si="3"/>
        <v>1.0130385566226629E-2</v>
      </c>
      <c r="AG33">
        <f t="shared" ca="1" si="3"/>
        <v>2.1132359490614226E-2</v>
      </c>
      <c r="AH33">
        <f t="shared" ca="1" si="3"/>
        <v>5.8761864276095262E-3</v>
      </c>
      <c r="AJ33">
        <f t="shared" ca="1" si="4"/>
        <v>9.8387805417054705E-2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3.1087199999999999</v>
      </c>
      <c r="F34">
        <v>3</v>
      </c>
      <c r="H34" t="s">
        <v>0</v>
      </c>
      <c r="I34">
        <v>50</v>
      </c>
      <c r="J34">
        <v>1</v>
      </c>
      <c r="L34">
        <f t="shared" ca="1" si="2"/>
        <v>53.247489999999999</v>
      </c>
      <c r="M34">
        <f t="shared" ca="1" si="2"/>
        <v>53.427489999999999</v>
      </c>
      <c r="N34">
        <f t="shared" ca="1" si="2"/>
        <v>54.097490000000001</v>
      </c>
      <c r="O34">
        <f t="shared" ca="1" si="2"/>
        <v>53.447490000000002</v>
      </c>
      <c r="P34">
        <f t="shared" ca="1" si="2"/>
        <v>53.467489999999998</v>
      </c>
      <c r="Q34">
        <f t="shared" ca="1" si="2"/>
        <v>53.217489999999998</v>
      </c>
      <c r="R34">
        <f t="shared" ca="1" si="2"/>
        <v>53.38749</v>
      </c>
      <c r="S34">
        <f t="shared" ca="1" si="2"/>
        <v>53.357489999999999</v>
      </c>
      <c r="T34">
        <f t="shared" ca="1" si="2"/>
        <v>53.747489999999999</v>
      </c>
      <c r="U34">
        <f t="shared" ca="1" si="2"/>
        <v>53.38749</v>
      </c>
      <c r="W34">
        <f ca="1">总!E34</f>
        <v>53.09957</v>
      </c>
      <c r="Y34">
        <f t="shared" ca="1" si="3"/>
        <v>2.7857099407772824E-3</v>
      </c>
      <c r="Z34">
        <f t="shared" ca="1" si="3"/>
        <v>6.175567900079019E-3</v>
      </c>
      <c r="AA34">
        <f t="shared" ca="1" si="3"/>
        <v>1.8793372526368868E-2</v>
      </c>
      <c r="AB34">
        <f t="shared" ca="1" si="3"/>
        <v>6.5522187844459382E-3</v>
      </c>
      <c r="AC34">
        <f t="shared" ca="1" si="3"/>
        <v>6.9288696688127238E-3</v>
      </c>
      <c r="AD34">
        <f t="shared" ca="1" si="3"/>
        <v>2.2207336142269708E-3</v>
      </c>
      <c r="AE34">
        <f t="shared" ca="1" si="3"/>
        <v>5.4222661313453151E-3</v>
      </c>
      <c r="AF34">
        <f t="shared" ca="1" si="3"/>
        <v>4.8572898047950031E-3</v>
      </c>
      <c r="AG34">
        <f t="shared" ca="1" si="3"/>
        <v>1.2201982049948788E-2</v>
      </c>
      <c r="AH34">
        <f t="shared" ca="1" si="3"/>
        <v>5.4222661313453151E-3</v>
      </c>
      <c r="AJ34">
        <f t="shared" ca="1" si="4"/>
        <v>7.1360276552145233E-2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3.09823</v>
      </c>
      <c r="F35">
        <v>3</v>
      </c>
      <c r="H35" t="s">
        <v>0</v>
      </c>
      <c r="I35">
        <v>100</v>
      </c>
      <c r="J35">
        <v>0.4</v>
      </c>
      <c r="L35">
        <f t="shared" ca="1" si="2"/>
        <v>148.30162999999999</v>
      </c>
      <c r="M35">
        <f t="shared" ca="1" si="2"/>
        <v>148.26414</v>
      </c>
      <c r="N35">
        <f t="shared" ca="1" si="2"/>
        <v>148.20079999999999</v>
      </c>
      <c r="O35">
        <f t="shared" ca="1" si="2"/>
        <v>148.1808</v>
      </c>
      <c r="P35">
        <f t="shared" ca="1" si="2"/>
        <v>148.22747000000001</v>
      </c>
      <c r="Q35">
        <f t="shared" ca="1" si="2"/>
        <v>148.39366000000001</v>
      </c>
      <c r="R35">
        <f t="shared" ca="1" si="2"/>
        <v>148.25414000000001</v>
      </c>
      <c r="S35">
        <f t="shared" ca="1" si="2"/>
        <v>148.30747</v>
      </c>
      <c r="T35">
        <f t="shared" ca="1" si="2"/>
        <v>148.28496000000001</v>
      </c>
      <c r="U35">
        <f t="shared" ca="1" si="2"/>
        <v>148.23414</v>
      </c>
      <c r="W35">
        <f ca="1">总!E35</f>
        <v>148.15163000000001</v>
      </c>
      <c r="Y35">
        <f t="shared" ca="1" si="3"/>
        <v>1.0124762042778555E-3</v>
      </c>
      <c r="Z35">
        <f t="shared" ca="1" si="3"/>
        <v>7.5942465162203148E-4</v>
      </c>
      <c r="AA35">
        <f t="shared" ca="1" si="3"/>
        <v>3.3188969976216453E-4</v>
      </c>
      <c r="AB35">
        <f t="shared" ca="1" si="3"/>
        <v>1.9689287252521945E-4</v>
      </c>
      <c r="AC35">
        <f t="shared" ca="1" si="3"/>
        <v>5.1190796888295762E-4</v>
      </c>
      <c r="AD35">
        <f t="shared" ca="1" si="3"/>
        <v>1.6336641048093749E-3</v>
      </c>
      <c r="AE35">
        <f t="shared" ca="1" si="3"/>
        <v>6.9192623800355896E-4</v>
      </c>
      <c r="AF35">
        <f t="shared" ca="1" si="3"/>
        <v>1.0518952778311216E-3</v>
      </c>
      <c r="AG35">
        <f t="shared" ca="1" si="3"/>
        <v>8.9995634877591845E-4</v>
      </c>
      <c r="AH35">
        <f t="shared" ca="1" si="3"/>
        <v>5.5692941076642202E-4</v>
      </c>
      <c r="AJ35">
        <f t="shared" ca="1" si="4"/>
        <v>7.6469627772566238E-3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3.0697000000000001</v>
      </c>
      <c r="F36">
        <v>3</v>
      </c>
      <c r="H36" t="s">
        <v>0</v>
      </c>
      <c r="I36">
        <v>100</v>
      </c>
      <c r="J36">
        <v>0.7</v>
      </c>
      <c r="L36">
        <f t="shared" ca="1" si="2"/>
        <v>107.7808</v>
      </c>
      <c r="M36">
        <f t="shared" ca="1" si="2"/>
        <v>107.80586</v>
      </c>
      <c r="N36">
        <f t="shared" ca="1" si="2"/>
        <v>107.83002999999999</v>
      </c>
      <c r="O36">
        <f t="shared" ca="1" si="2"/>
        <v>107.78086</v>
      </c>
      <c r="P36">
        <f t="shared" ca="1" si="2"/>
        <v>107.78086</v>
      </c>
      <c r="Q36">
        <f t="shared" ca="1" si="2"/>
        <v>107.71086</v>
      </c>
      <c r="R36">
        <f t="shared" ca="1" si="2"/>
        <v>107.7717</v>
      </c>
      <c r="S36">
        <f t="shared" ca="1" si="2"/>
        <v>107.78337000000001</v>
      </c>
      <c r="T36">
        <f t="shared" ca="1" si="2"/>
        <v>107.77596</v>
      </c>
      <c r="U36">
        <f t="shared" ca="1" si="2"/>
        <v>107.8167</v>
      </c>
      <c r="W36">
        <f ca="1">总!E36</f>
        <v>107.70586</v>
      </c>
      <c r="Y36">
        <f t="shared" ca="1" si="3"/>
        <v>6.9578386914136343E-4</v>
      </c>
      <c r="Z36">
        <f t="shared" ca="1" si="3"/>
        <v>9.2845458919314436E-4</v>
      </c>
      <c r="AA36">
        <f t="shared" ca="1" si="3"/>
        <v>1.1528620634011217E-3</v>
      </c>
      <c r="AB36">
        <f t="shared" ca="1" si="3"/>
        <v>6.9634094189492419E-4</v>
      </c>
      <c r="AC36">
        <f t="shared" ca="1" si="3"/>
        <v>6.9634094189492419E-4</v>
      </c>
      <c r="AD36">
        <f t="shared" ca="1" si="3"/>
        <v>4.6422729459617632E-5</v>
      </c>
      <c r="AE36">
        <f t="shared" ca="1" si="3"/>
        <v>6.1129450152474845E-4</v>
      </c>
      <c r="AF36">
        <f t="shared" ca="1" si="3"/>
        <v>7.1964515208368179E-4</v>
      </c>
      <c r="AG36">
        <f t="shared" ca="1" si="3"/>
        <v>6.5084666702439867E-4</v>
      </c>
      <c r="AH36">
        <f t="shared" ca="1" si="3"/>
        <v>1.029099066661703E-3</v>
      </c>
      <c r="AJ36">
        <f t="shared" ca="1" si="4"/>
        <v>7.2270905222796278E-3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3.1103000000000001</v>
      </c>
      <c r="F37">
        <v>3</v>
      </c>
      <c r="H37" t="s">
        <v>0</v>
      </c>
      <c r="I37">
        <v>100</v>
      </c>
      <c r="J37">
        <v>1</v>
      </c>
      <c r="L37">
        <f t="shared" ca="1" si="2"/>
        <v>103.99753</v>
      </c>
      <c r="M37">
        <f t="shared" ca="1" si="2"/>
        <v>104.00586</v>
      </c>
      <c r="N37">
        <f t="shared" ca="1" si="2"/>
        <v>103.99503</v>
      </c>
      <c r="O37">
        <f t="shared" ca="1" si="2"/>
        <v>103.94419000000001</v>
      </c>
      <c r="P37">
        <f t="shared" ca="1" si="2"/>
        <v>104.047</v>
      </c>
      <c r="Q37">
        <f t="shared" ca="1" si="2"/>
        <v>103.94253</v>
      </c>
      <c r="R37">
        <f t="shared" ca="1" si="2"/>
        <v>103.9117</v>
      </c>
      <c r="S37">
        <f t="shared" ca="1" si="2"/>
        <v>103.9667</v>
      </c>
      <c r="T37">
        <f t="shared" ca="1" si="2"/>
        <v>103.91419</v>
      </c>
      <c r="U37">
        <f t="shared" ca="1" si="2"/>
        <v>104.00337</v>
      </c>
      <c r="W37">
        <f ca="1">总!E37</f>
        <v>103.83503</v>
      </c>
      <c r="Y37">
        <f t="shared" ca="1" si="3"/>
        <v>1.5649824534166776E-3</v>
      </c>
      <c r="Z37">
        <f t="shared" ca="1" si="3"/>
        <v>1.6452058616441402E-3</v>
      </c>
      <c r="AA37">
        <f t="shared" ca="1" si="3"/>
        <v>1.5409058002872112E-3</v>
      </c>
      <c r="AB37">
        <f t="shared" ca="1" si="3"/>
        <v>1.0512829822459993E-3</v>
      </c>
      <c r="AC37">
        <f t="shared" ca="1" si="3"/>
        <v>2.0414112655429847E-3</v>
      </c>
      <c r="AD37">
        <f t="shared" ca="1" si="3"/>
        <v>1.0352960845680084E-3</v>
      </c>
      <c r="AE37">
        <f t="shared" ca="1" si="3"/>
        <v>7.3838279817507551E-4</v>
      </c>
      <c r="AF37">
        <f t="shared" ca="1" si="3"/>
        <v>1.2680691670238814E-3</v>
      </c>
      <c r="AG37">
        <f t="shared" ca="1" si="3"/>
        <v>7.6236314469213008E-4</v>
      </c>
      <c r="AH37">
        <f t="shared" ca="1" si="3"/>
        <v>1.6212255151272224E-3</v>
      </c>
      <c r="AJ37">
        <f t="shared" ca="1" si="4"/>
        <v>1.326912507272333E-2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3.1017700000000001</v>
      </c>
      <c r="F38">
        <v>3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3.1242700000000001</v>
      </c>
      <c r="F39">
        <v>3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3.15788</v>
      </c>
      <c r="F40">
        <v>3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6.1224299999999996</v>
      </c>
      <c r="F41">
        <v>14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6.0939399999999999</v>
      </c>
      <c r="F42">
        <v>14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6.1168300000000002</v>
      </c>
      <c r="F43">
        <v>14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6.1113099999999996</v>
      </c>
      <c r="F44">
        <v>14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6.0991499999999998</v>
      </c>
      <c r="F45">
        <v>14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6.0695600000000001</v>
      </c>
      <c r="F46">
        <v>14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6.1088399999999998</v>
      </c>
      <c r="F47">
        <v>14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6.0593399999999997</v>
      </c>
      <c r="F48">
        <v>14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6.0684800000000001</v>
      </c>
      <c r="F49">
        <v>14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6.0462600000000002</v>
      </c>
      <c r="F50">
        <v>14</v>
      </c>
    </row>
    <row r="51" spans="1:6">
      <c r="A51" t="s">
        <v>80</v>
      </c>
      <c r="B51">
        <v>50</v>
      </c>
      <c r="C51">
        <v>1</v>
      </c>
      <c r="D51">
        <v>182.34269</v>
      </c>
      <c r="E51">
        <v>7.4064500000000004</v>
      </c>
      <c r="F51">
        <v>19</v>
      </c>
    </row>
    <row r="52" spans="1:6">
      <c r="A52" t="s">
        <v>80</v>
      </c>
      <c r="B52">
        <v>50</v>
      </c>
      <c r="C52">
        <v>1</v>
      </c>
      <c r="D52">
        <v>182.85333</v>
      </c>
      <c r="E52">
        <v>7.3708</v>
      </c>
      <c r="F52">
        <v>19</v>
      </c>
    </row>
    <row r="53" spans="1:6">
      <c r="A53" t="s">
        <v>80</v>
      </c>
      <c r="B53">
        <v>50</v>
      </c>
      <c r="C53">
        <v>1</v>
      </c>
      <c r="D53">
        <v>183.51333</v>
      </c>
      <c r="E53">
        <v>7.41195</v>
      </c>
      <c r="F53">
        <v>19</v>
      </c>
    </row>
    <row r="54" spans="1:6">
      <c r="A54" t="s">
        <v>80</v>
      </c>
      <c r="B54">
        <v>50</v>
      </c>
      <c r="C54">
        <v>1</v>
      </c>
      <c r="D54">
        <v>182.34583000000001</v>
      </c>
      <c r="E54">
        <v>7.7632599999999998</v>
      </c>
      <c r="F54">
        <v>20</v>
      </c>
    </row>
    <row r="55" spans="1:6">
      <c r="A55" t="s">
        <v>80</v>
      </c>
      <c r="B55">
        <v>50</v>
      </c>
      <c r="C55">
        <v>1</v>
      </c>
      <c r="D55">
        <v>182.34583000000001</v>
      </c>
      <c r="E55">
        <v>7.7716500000000002</v>
      </c>
      <c r="F55">
        <v>20</v>
      </c>
    </row>
    <row r="56" spans="1:6">
      <c r="A56" t="s">
        <v>80</v>
      </c>
      <c r="B56">
        <v>50</v>
      </c>
      <c r="C56">
        <v>1</v>
      </c>
      <c r="D56">
        <v>182.51284999999999</v>
      </c>
      <c r="E56">
        <v>7.3600300000000001</v>
      </c>
      <c r="F56">
        <v>19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7.3587199999999999</v>
      </c>
      <c r="F57">
        <v>19</v>
      </c>
    </row>
    <row r="58" spans="1:6">
      <c r="A58" t="s">
        <v>80</v>
      </c>
      <c r="B58">
        <v>50</v>
      </c>
      <c r="C58">
        <v>1</v>
      </c>
      <c r="D58">
        <v>182.34583000000001</v>
      </c>
      <c r="E58">
        <v>7.3980199999999998</v>
      </c>
      <c r="F58">
        <v>19</v>
      </c>
    </row>
    <row r="59" spans="1:6">
      <c r="A59" t="s">
        <v>80</v>
      </c>
      <c r="B59">
        <v>50</v>
      </c>
      <c r="C59">
        <v>1</v>
      </c>
      <c r="D59">
        <v>182.34583000000001</v>
      </c>
      <c r="E59">
        <v>7.7690799999999998</v>
      </c>
      <c r="F59">
        <v>20</v>
      </c>
    </row>
    <row r="60" spans="1:6">
      <c r="A60" t="s">
        <v>80</v>
      </c>
      <c r="B60">
        <v>50</v>
      </c>
      <c r="C60">
        <v>1</v>
      </c>
      <c r="D60">
        <v>181.71333000000001</v>
      </c>
      <c r="E60">
        <v>7.7372699999999996</v>
      </c>
      <c r="F60">
        <v>20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10.06643</v>
      </c>
      <c r="F61">
        <v>6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10.072039999999999</v>
      </c>
      <c r="F62">
        <v>6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10.34478</v>
      </c>
      <c r="F63">
        <v>6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10.03467</v>
      </c>
      <c r="F64">
        <v>6</v>
      </c>
    </row>
    <row r="65" spans="1:6">
      <c r="A65" t="s">
        <v>80</v>
      </c>
      <c r="B65">
        <v>100</v>
      </c>
      <c r="C65">
        <v>0.4</v>
      </c>
      <c r="D65">
        <v>283.19988999999998</v>
      </c>
      <c r="E65">
        <v>10.054600000000001</v>
      </c>
      <c r="F65">
        <v>6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10.029030000000001</v>
      </c>
      <c r="F66">
        <v>6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10.07999</v>
      </c>
      <c r="F67">
        <v>6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10.07174</v>
      </c>
      <c r="F68">
        <v>6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10.055720000000001</v>
      </c>
      <c r="F69">
        <v>6</v>
      </c>
    </row>
    <row r="70" spans="1:6">
      <c r="A70" t="s">
        <v>80</v>
      </c>
      <c r="B70">
        <v>100</v>
      </c>
      <c r="C70">
        <v>0.4</v>
      </c>
      <c r="D70">
        <v>282.87187999999998</v>
      </c>
      <c r="E70">
        <v>10.03533</v>
      </c>
      <c r="F70">
        <v>6</v>
      </c>
    </row>
    <row r="71" spans="1:6">
      <c r="A71" t="s">
        <v>80</v>
      </c>
      <c r="B71">
        <v>100</v>
      </c>
      <c r="C71">
        <v>0.7</v>
      </c>
      <c r="D71">
        <v>263.70954</v>
      </c>
      <c r="E71">
        <v>16.115860000000001</v>
      </c>
      <c r="F71">
        <v>11</v>
      </c>
    </row>
    <row r="72" spans="1:6">
      <c r="A72" t="s">
        <v>80</v>
      </c>
      <c r="B72">
        <v>100</v>
      </c>
      <c r="C72">
        <v>0.7</v>
      </c>
      <c r="D72">
        <v>263.32643999999999</v>
      </c>
      <c r="E72">
        <v>16.053249999999998</v>
      </c>
      <c r="F72">
        <v>11</v>
      </c>
    </row>
    <row r="73" spans="1:6">
      <c r="A73" t="s">
        <v>80</v>
      </c>
      <c r="B73">
        <v>100</v>
      </c>
      <c r="C73">
        <v>0.7</v>
      </c>
      <c r="D73">
        <v>260.41307999999998</v>
      </c>
      <c r="E73">
        <v>15.844860000000001</v>
      </c>
      <c r="F73">
        <v>11</v>
      </c>
    </row>
    <row r="74" spans="1:6">
      <c r="A74" t="s">
        <v>80</v>
      </c>
      <c r="B74">
        <v>100</v>
      </c>
      <c r="C74">
        <v>0.7</v>
      </c>
      <c r="D74">
        <v>263.67473000000001</v>
      </c>
      <c r="E74">
        <v>16.195129999999999</v>
      </c>
      <c r="F74">
        <v>11</v>
      </c>
    </row>
    <row r="75" spans="1:6">
      <c r="A75" t="s">
        <v>80</v>
      </c>
      <c r="B75">
        <v>100</v>
      </c>
      <c r="C75">
        <v>0.7</v>
      </c>
      <c r="D75">
        <v>257.52614999999997</v>
      </c>
      <c r="E75">
        <v>15.82788</v>
      </c>
      <c r="F75">
        <v>11</v>
      </c>
    </row>
    <row r="76" spans="1:6">
      <c r="A76" t="s">
        <v>80</v>
      </c>
      <c r="B76">
        <v>100</v>
      </c>
      <c r="C76">
        <v>0.7</v>
      </c>
      <c r="D76">
        <v>261.23450000000003</v>
      </c>
      <c r="E76">
        <v>15.857290000000001</v>
      </c>
      <c r="F76">
        <v>11</v>
      </c>
    </row>
    <row r="77" spans="1:6">
      <c r="A77" t="s">
        <v>80</v>
      </c>
      <c r="B77">
        <v>100</v>
      </c>
      <c r="C77">
        <v>0.7</v>
      </c>
      <c r="D77">
        <v>261.82362999999998</v>
      </c>
      <c r="E77">
        <v>16.085629999999998</v>
      </c>
      <c r="F77">
        <v>11</v>
      </c>
    </row>
    <row r="78" spans="1:6">
      <c r="A78" t="s">
        <v>80</v>
      </c>
      <c r="B78">
        <v>100</v>
      </c>
      <c r="C78">
        <v>0.7</v>
      </c>
      <c r="D78">
        <v>262.35626000000002</v>
      </c>
      <c r="E78">
        <v>15.74804</v>
      </c>
      <c r="F78">
        <v>11</v>
      </c>
    </row>
    <row r="79" spans="1:6">
      <c r="A79" t="s">
        <v>80</v>
      </c>
      <c r="B79">
        <v>100</v>
      </c>
      <c r="C79">
        <v>0.7</v>
      </c>
      <c r="D79">
        <v>263.38085999999998</v>
      </c>
      <c r="E79">
        <v>15.9612</v>
      </c>
      <c r="F79">
        <v>11</v>
      </c>
    </row>
    <row r="80" spans="1:6">
      <c r="A80" t="s">
        <v>80</v>
      </c>
      <c r="B80">
        <v>100</v>
      </c>
      <c r="C80">
        <v>0.7</v>
      </c>
      <c r="D80">
        <v>262.0095</v>
      </c>
      <c r="E80">
        <v>16.027850000000001</v>
      </c>
      <c r="F80">
        <v>11</v>
      </c>
    </row>
    <row r="81" spans="1:6">
      <c r="A81" t="s">
        <v>80</v>
      </c>
      <c r="B81">
        <v>100</v>
      </c>
      <c r="C81">
        <v>1</v>
      </c>
      <c r="D81">
        <v>242.85437999999999</v>
      </c>
      <c r="E81">
        <v>21.6279</v>
      </c>
      <c r="F81">
        <v>16</v>
      </c>
    </row>
    <row r="82" spans="1:6">
      <c r="A82" t="s">
        <v>80</v>
      </c>
      <c r="B82">
        <v>100</v>
      </c>
      <c r="C82">
        <v>1</v>
      </c>
      <c r="D82">
        <v>243.54</v>
      </c>
      <c r="E82">
        <v>21.446739999999998</v>
      </c>
      <c r="F82">
        <v>16</v>
      </c>
    </row>
    <row r="83" spans="1:6">
      <c r="A83" t="s">
        <v>80</v>
      </c>
      <c r="B83">
        <v>100</v>
      </c>
      <c r="C83">
        <v>1</v>
      </c>
      <c r="D83">
        <v>242.1</v>
      </c>
      <c r="E83">
        <v>21.33802</v>
      </c>
      <c r="F83">
        <v>16</v>
      </c>
    </row>
    <row r="84" spans="1:6">
      <c r="A84" t="s">
        <v>80</v>
      </c>
      <c r="B84">
        <v>100</v>
      </c>
      <c r="C84">
        <v>1</v>
      </c>
      <c r="D84">
        <v>242.68673999999999</v>
      </c>
      <c r="E84">
        <v>21.343610000000002</v>
      </c>
      <c r="F84">
        <v>16</v>
      </c>
    </row>
    <row r="85" spans="1:6">
      <c r="A85" t="s">
        <v>80</v>
      </c>
      <c r="B85">
        <v>100</v>
      </c>
      <c r="C85">
        <v>1</v>
      </c>
      <c r="D85">
        <v>243.25337999999999</v>
      </c>
      <c r="E85">
        <v>22.583570000000002</v>
      </c>
      <c r="F85">
        <v>17</v>
      </c>
    </row>
    <row r="86" spans="1:6">
      <c r="A86" t="s">
        <v>80</v>
      </c>
      <c r="B86">
        <v>100</v>
      </c>
      <c r="C86">
        <v>1</v>
      </c>
      <c r="D86">
        <v>244.03978000000001</v>
      </c>
      <c r="E86">
        <v>21.911110000000001</v>
      </c>
      <c r="F86">
        <v>16</v>
      </c>
    </row>
    <row r="87" spans="1:6">
      <c r="A87" t="s">
        <v>80</v>
      </c>
      <c r="B87">
        <v>100</v>
      </c>
      <c r="C87">
        <v>1</v>
      </c>
      <c r="D87">
        <v>241.46478999999999</v>
      </c>
      <c r="E87">
        <v>21.325320000000001</v>
      </c>
      <c r="F87">
        <v>16</v>
      </c>
    </row>
    <row r="88" spans="1:6">
      <c r="A88" t="s">
        <v>80</v>
      </c>
      <c r="B88">
        <v>100</v>
      </c>
      <c r="C88">
        <v>1</v>
      </c>
      <c r="D88">
        <v>244.22989999999999</v>
      </c>
      <c r="E88">
        <v>21.492750000000001</v>
      </c>
      <c r="F88">
        <v>16</v>
      </c>
    </row>
    <row r="89" spans="1:6">
      <c r="A89" t="s">
        <v>80</v>
      </c>
      <c r="B89">
        <v>100</v>
      </c>
      <c r="C89">
        <v>1</v>
      </c>
      <c r="D89">
        <v>243.29147</v>
      </c>
      <c r="E89">
        <v>21.47307</v>
      </c>
      <c r="F89">
        <v>16</v>
      </c>
    </row>
    <row r="90" spans="1:6">
      <c r="A90" t="s">
        <v>80</v>
      </c>
      <c r="B90">
        <v>100</v>
      </c>
      <c r="C90">
        <v>1</v>
      </c>
      <c r="D90">
        <v>240.96333000000001</v>
      </c>
      <c r="E90">
        <v>21.579640000000001</v>
      </c>
      <c r="F90">
        <v>16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0.97641999999999995</v>
      </c>
      <c r="F91">
        <v>6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0.92317000000000005</v>
      </c>
      <c r="F92">
        <v>6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1.00987</v>
      </c>
      <c r="F93">
        <v>6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0.92181999999999997</v>
      </c>
      <c r="F94">
        <v>6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0.97431999999999996</v>
      </c>
      <c r="F95">
        <v>6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0.92315999999999998</v>
      </c>
      <c r="F96">
        <v>6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0.96021999999999996</v>
      </c>
      <c r="F97">
        <v>6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0.93335999999999997</v>
      </c>
      <c r="F98">
        <v>6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0.93874000000000002</v>
      </c>
      <c r="F99">
        <v>6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0.92757999999999996</v>
      </c>
      <c r="F100">
        <v>6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1.3381099999999999</v>
      </c>
      <c r="F101">
        <v>9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1.30545</v>
      </c>
      <c r="F102">
        <v>9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1.20923</v>
      </c>
      <c r="F103">
        <v>8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1.3043199999999999</v>
      </c>
      <c r="F104">
        <v>9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1.2043299999999999</v>
      </c>
      <c r="F105">
        <v>8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1.3130299999999999</v>
      </c>
      <c r="F106">
        <v>9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1.31681</v>
      </c>
      <c r="F107">
        <v>9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1.31701</v>
      </c>
      <c r="F108">
        <v>9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1.3094399999999999</v>
      </c>
      <c r="F109">
        <v>9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1.21811</v>
      </c>
      <c r="F110">
        <v>8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2.09735</v>
      </c>
      <c r="F111">
        <v>15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2.0950600000000001</v>
      </c>
      <c r="F112">
        <v>15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2.1143900000000002</v>
      </c>
      <c r="F113">
        <v>15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2.08046</v>
      </c>
      <c r="F114">
        <v>15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2.0731000000000002</v>
      </c>
      <c r="F115">
        <v>15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2.0668299999999999</v>
      </c>
      <c r="F116">
        <v>15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2.0852900000000001</v>
      </c>
      <c r="F117">
        <v>15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2.1202000000000001</v>
      </c>
      <c r="F118">
        <v>15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2.1013199999999999</v>
      </c>
      <c r="F119">
        <v>15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2.13571</v>
      </c>
      <c r="F120">
        <v>15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3.2248399999999999</v>
      </c>
      <c r="F121">
        <v>8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3.5354999999999999</v>
      </c>
      <c r="F122">
        <v>9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3.5248900000000001</v>
      </c>
      <c r="F123">
        <v>9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3.53146</v>
      </c>
      <c r="F124">
        <v>9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3.53166</v>
      </c>
      <c r="F125">
        <v>9</v>
      </c>
    </row>
    <row r="126" spans="1:6">
      <c r="A126" t="s">
        <v>27</v>
      </c>
      <c r="B126">
        <v>47</v>
      </c>
      <c r="C126">
        <v>0.4</v>
      </c>
      <c r="D126">
        <v>4348.0289499999999</v>
      </c>
      <c r="E126">
        <v>3.5217399999999999</v>
      </c>
      <c r="F126">
        <v>9</v>
      </c>
    </row>
    <row r="127" spans="1:6">
      <c r="A127" t="s">
        <v>27</v>
      </c>
      <c r="B127">
        <v>47</v>
      </c>
      <c r="C127">
        <v>0.4</v>
      </c>
      <c r="D127">
        <v>4348.0289499999999</v>
      </c>
      <c r="E127">
        <v>3.5369299999999999</v>
      </c>
      <c r="F127">
        <v>9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3.5922399999999999</v>
      </c>
      <c r="F128">
        <v>9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3.57118</v>
      </c>
      <c r="F129">
        <v>9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3.5222600000000002</v>
      </c>
      <c r="F130">
        <v>9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5.2115600000000004</v>
      </c>
      <c r="F131">
        <v>14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5.2115200000000002</v>
      </c>
      <c r="F132">
        <v>14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5.1677</v>
      </c>
      <c r="F133">
        <v>14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5.1998300000000004</v>
      </c>
      <c r="F134">
        <v>14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5.1716899999999999</v>
      </c>
      <c r="F135">
        <v>14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5.18208</v>
      </c>
      <c r="F136">
        <v>14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5.20777</v>
      </c>
      <c r="F137">
        <v>14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5.1946599999999998</v>
      </c>
      <c r="F138">
        <v>14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5.23977</v>
      </c>
      <c r="F139">
        <v>14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5.2751000000000001</v>
      </c>
      <c r="F140">
        <v>14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7.5314100000000002</v>
      </c>
      <c r="F141">
        <v>22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7.2806300000000004</v>
      </c>
      <c r="F142">
        <v>21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7.5415299999999998</v>
      </c>
      <c r="F143">
        <v>22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7.6204999999999998</v>
      </c>
      <c r="F144">
        <v>22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7.6470200000000004</v>
      </c>
      <c r="F145">
        <v>22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7.5922000000000001</v>
      </c>
      <c r="F146">
        <v>22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7.6685100000000004</v>
      </c>
      <c r="F147">
        <v>22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7.5386300000000004</v>
      </c>
      <c r="F148">
        <v>22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7.6511199999999997</v>
      </c>
      <c r="F149">
        <v>22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7.5897899999999998</v>
      </c>
      <c r="F150">
        <v>22</v>
      </c>
    </row>
    <row r="151" spans="1:6">
      <c r="A151" t="s">
        <v>27</v>
      </c>
      <c r="B151">
        <v>100</v>
      </c>
      <c r="C151">
        <v>0.4</v>
      </c>
      <c r="D151">
        <v>42986.713589999999</v>
      </c>
      <c r="E151">
        <v>10.70252</v>
      </c>
      <c r="F151">
        <v>6</v>
      </c>
    </row>
    <row r="152" spans="1:6">
      <c r="A152" t="s">
        <v>27</v>
      </c>
      <c r="B152">
        <v>100</v>
      </c>
      <c r="C152">
        <v>0.4</v>
      </c>
      <c r="D152">
        <v>42986.57692</v>
      </c>
      <c r="E152">
        <v>9.2872400000000006</v>
      </c>
      <c r="F152">
        <v>5</v>
      </c>
    </row>
    <row r="153" spans="1:6">
      <c r="A153" t="s">
        <v>27</v>
      </c>
      <c r="B153">
        <v>100</v>
      </c>
      <c r="C153">
        <v>0.4</v>
      </c>
      <c r="D153">
        <v>42986.60196</v>
      </c>
      <c r="E153">
        <v>10.751390000000001</v>
      </c>
      <c r="F153">
        <v>6</v>
      </c>
    </row>
    <row r="154" spans="1:6">
      <c r="A154" t="s">
        <v>27</v>
      </c>
      <c r="B154">
        <v>100</v>
      </c>
      <c r="C154">
        <v>0.4</v>
      </c>
      <c r="D154">
        <v>42986.743049999997</v>
      </c>
      <c r="E154">
        <v>10.720649999999999</v>
      </c>
      <c r="F154">
        <v>6</v>
      </c>
    </row>
    <row r="155" spans="1:6">
      <c r="A155" t="s">
        <v>27</v>
      </c>
      <c r="B155">
        <v>100</v>
      </c>
      <c r="C155">
        <v>0.4</v>
      </c>
      <c r="D155">
        <v>42986.727370000001</v>
      </c>
      <c r="E155">
        <v>9.28552</v>
      </c>
      <c r="F155">
        <v>5</v>
      </c>
    </row>
    <row r="156" spans="1:6">
      <c r="A156" t="s">
        <v>27</v>
      </c>
      <c r="B156">
        <v>100</v>
      </c>
      <c r="C156">
        <v>0.4</v>
      </c>
      <c r="D156">
        <v>42986.836920000002</v>
      </c>
      <c r="E156">
        <v>9.2528500000000005</v>
      </c>
      <c r="F156">
        <v>5</v>
      </c>
    </row>
    <row r="157" spans="1:6">
      <c r="A157" t="s">
        <v>27</v>
      </c>
      <c r="B157">
        <v>100</v>
      </c>
      <c r="C157">
        <v>0.4</v>
      </c>
      <c r="D157">
        <v>42986.714039999999</v>
      </c>
      <c r="E157">
        <v>9.2351700000000001</v>
      </c>
      <c r="F157">
        <v>5</v>
      </c>
    </row>
    <row r="158" spans="1:6">
      <c r="A158" t="s">
        <v>27</v>
      </c>
      <c r="B158">
        <v>100</v>
      </c>
      <c r="C158">
        <v>0.4</v>
      </c>
      <c r="D158">
        <v>42986.673049999998</v>
      </c>
      <c r="E158">
        <v>9.2739200000000004</v>
      </c>
      <c r="F158">
        <v>5</v>
      </c>
    </row>
    <row r="159" spans="1:6">
      <c r="A159" t="s">
        <v>27</v>
      </c>
      <c r="B159">
        <v>100</v>
      </c>
      <c r="C159">
        <v>0.4</v>
      </c>
      <c r="D159">
        <v>42986.907370000001</v>
      </c>
      <c r="E159">
        <v>9.2681000000000004</v>
      </c>
      <c r="F159">
        <v>5</v>
      </c>
    </row>
    <row r="160" spans="1:6">
      <c r="A160" t="s">
        <v>27</v>
      </c>
      <c r="B160">
        <v>100</v>
      </c>
      <c r="C160">
        <v>0.4</v>
      </c>
      <c r="D160">
        <v>42986.669150000002</v>
      </c>
      <c r="E160">
        <v>9.3042400000000001</v>
      </c>
      <c r="F160">
        <v>5</v>
      </c>
    </row>
    <row r="161" spans="1:6">
      <c r="A161" t="s">
        <v>27</v>
      </c>
      <c r="B161">
        <v>100</v>
      </c>
      <c r="C161">
        <v>0.7</v>
      </c>
      <c r="D161">
        <v>36049.708400000003</v>
      </c>
      <c r="E161">
        <v>20.904689999999999</v>
      </c>
      <c r="F161">
        <v>15</v>
      </c>
    </row>
    <row r="162" spans="1:6">
      <c r="A162" t="s">
        <v>27</v>
      </c>
      <c r="B162">
        <v>100</v>
      </c>
      <c r="C162">
        <v>0.7</v>
      </c>
      <c r="D162">
        <v>35798.507409999998</v>
      </c>
      <c r="E162">
        <v>20.98312</v>
      </c>
      <c r="F162">
        <v>15</v>
      </c>
    </row>
    <row r="163" spans="1:6">
      <c r="A163" t="s">
        <v>27</v>
      </c>
      <c r="B163">
        <v>100</v>
      </c>
      <c r="C163">
        <v>0.7</v>
      </c>
      <c r="D163">
        <v>35790.855940000001</v>
      </c>
      <c r="E163">
        <v>20.960419999999999</v>
      </c>
      <c r="F163">
        <v>15</v>
      </c>
    </row>
    <row r="164" spans="1:6">
      <c r="A164" t="s">
        <v>27</v>
      </c>
      <c r="B164">
        <v>100</v>
      </c>
      <c r="C164">
        <v>0.7</v>
      </c>
      <c r="D164">
        <v>35798.507409999998</v>
      </c>
      <c r="E164">
        <v>20.89527</v>
      </c>
      <c r="F164">
        <v>15</v>
      </c>
    </row>
    <row r="165" spans="1:6">
      <c r="A165" t="s">
        <v>27</v>
      </c>
      <c r="B165">
        <v>100</v>
      </c>
      <c r="C165">
        <v>0.7</v>
      </c>
      <c r="D165">
        <v>35781.68924</v>
      </c>
      <c r="E165">
        <v>21.112179999999999</v>
      </c>
      <c r="F165">
        <v>15</v>
      </c>
    </row>
    <row r="166" spans="1:6">
      <c r="A166" t="s">
        <v>27</v>
      </c>
      <c r="B166">
        <v>100</v>
      </c>
      <c r="C166">
        <v>0.7</v>
      </c>
      <c r="D166">
        <v>35877.953650000003</v>
      </c>
      <c r="E166">
        <v>21.021650000000001</v>
      </c>
      <c r="F166">
        <v>15</v>
      </c>
    </row>
    <row r="167" spans="1:6">
      <c r="A167" t="s">
        <v>27</v>
      </c>
      <c r="B167">
        <v>100</v>
      </c>
      <c r="C167">
        <v>0.7</v>
      </c>
      <c r="D167">
        <v>36001.576280000001</v>
      </c>
      <c r="E167">
        <v>20.980509999999999</v>
      </c>
      <c r="F167">
        <v>15</v>
      </c>
    </row>
    <row r="168" spans="1:6">
      <c r="A168" t="s">
        <v>27</v>
      </c>
      <c r="B168">
        <v>100</v>
      </c>
      <c r="C168">
        <v>0.7</v>
      </c>
      <c r="D168">
        <v>35909.695679999997</v>
      </c>
      <c r="E168">
        <v>21.027090000000001</v>
      </c>
      <c r="F168">
        <v>15</v>
      </c>
    </row>
    <row r="169" spans="1:6">
      <c r="A169" t="s">
        <v>27</v>
      </c>
      <c r="B169">
        <v>100</v>
      </c>
      <c r="C169">
        <v>0.7</v>
      </c>
      <c r="D169">
        <v>36028.0435</v>
      </c>
      <c r="E169">
        <v>21.087879999999998</v>
      </c>
      <c r="F169">
        <v>15</v>
      </c>
    </row>
    <row r="170" spans="1:6">
      <c r="A170" t="s">
        <v>27</v>
      </c>
      <c r="B170">
        <v>100</v>
      </c>
      <c r="C170">
        <v>0.7</v>
      </c>
      <c r="D170">
        <v>36173.44068</v>
      </c>
      <c r="E170">
        <v>20.838740000000001</v>
      </c>
      <c r="F170">
        <v>15</v>
      </c>
    </row>
    <row r="171" spans="1:6">
      <c r="A171" t="s">
        <v>27</v>
      </c>
      <c r="B171">
        <v>100</v>
      </c>
      <c r="C171">
        <v>1</v>
      </c>
      <c r="D171">
        <v>35669.694770000002</v>
      </c>
      <c r="E171">
        <v>34.96293</v>
      </c>
      <c r="F171">
        <v>26</v>
      </c>
    </row>
    <row r="172" spans="1:6">
      <c r="A172" t="s">
        <v>27</v>
      </c>
      <c r="B172">
        <v>100</v>
      </c>
      <c r="C172">
        <v>1</v>
      </c>
      <c r="D172">
        <v>35669.694770000002</v>
      </c>
      <c r="E172">
        <v>34.273949999999999</v>
      </c>
      <c r="F172">
        <v>26</v>
      </c>
    </row>
    <row r="173" spans="1:6">
      <c r="A173" t="s">
        <v>27</v>
      </c>
      <c r="B173">
        <v>100</v>
      </c>
      <c r="C173">
        <v>1</v>
      </c>
      <c r="D173">
        <v>35597.777459999998</v>
      </c>
      <c r="E173">
        <v>34.884700000000002</v>
      </c>
      <c r="F173">
        <v>26</v>
      </c>
    </row>
    <row r="174" spans="1:6">
      <c r="A174" t="s">
        <v>27</v>
      </c>
      <c r="B174">
        <v>100</v>
      </c>
      <c r="C174">
        <v>1</v>
      </c>
      <c r="D174">
        <v>35669.694770000002</v>
      </c>
      <c r="E174">
        <v>34.604469999999999</v>
      </c>
      <c r="F174">
        <v>26</v>
      </c>
    </row>
    <row r="175" spans="1:6">
      <c r="A175" t="s">
        <v>27</v>
      </c>
      <c r="B175">
        <v>100</v>
      </c>
      <c r="C175">
        <v>1</v>
      </c>
      <c r="D175">
        <v>35669.211430000003</v>
      </c>
      <c r="E175">
        <v>34.199719999999999</v>
      </c>
      <c r="F175">
        <v>26</v>
      </c>
    </row>
    <row r="176" spans="1:6">
      <c r="A176" t="s">
        <v>27</v>
      </c>
      <c r="B176">
        <v>100</v>
      </c>
      <c r="C176">
        <v>1</v>
      </c>
      <c r="D176">
        <v>35669.694770000002</v>
      </c>
      <c r="E176">
        <v>34.480670000000003</v>
      </c>
      <c r="F176">
        <v>26</v>
      </c>
    </row>
    <row r="177" spans="1:6">
      <c r="A177" t="s">
        <v>27</v>
      </c>
      <c r="B177">
        <v>100</v>
      </c>
      <c r="C177">
        <v>1</v>
      </c>
      <c r="D177">
        <v>35635.931259999998</v>
      </c>
      <c r="E177">
        <v>34.298389999999998</v>
      </c>
      <c r="F177">
        <v>26</v>
      </c>
    </row>
    <row r="178" spans="1:6">
      <c r="A178" t="s">
        <v>27</v>
      </c>
      <c r="B178">
        <v>100</v>
      </c>
      <c r="C178">
        <v>1</v>
      </c>
      <c r="D178">
        <v>35669.694770000002</v>
      </c>
      <c r="E178">
        <v>34.0244</v>
      </c>
      <c r="F178">
        <v>25</v>
      </c>
    </row>
    <row r="179" spans="1:6">
      <c r="A179" t="s">
        <v>27</v>
      </c>
      <c r="B179">
        <v>100</v>
      </c>
      <c r="C179">
        <v>1</v>
      </c>
      <c r="D179">
        <v>35641.740850000002</v>
      </c>
      <c r="E179">
        <v>34.869079999999997</v>
      </c>
      <c r="F179">
        <v>26</v>
      </c>
    </row>
    <row r="180" spans="1:6">
      <c r="A180" t="s">
        <v>27</v>
      </c>
      <c r="B180">
        <v>100</v>
      </c>
      <c r="C180">
        <v>1</v>
      </c>
      <c r="D180">
        <v>35669.694770000002</v>
      </c>
      <c r="E180">
        <v>34.46067</v>
      </c>
      <c r="F180">
        <v>26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1.3984099999999999</v>
      </c>
      <c r="F181">
        <v>7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1.4066700000000001</v>
      </c>
      <c r="F182">
        <v>7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1.4201999999999999</v>
      </c>
      <c r="F183">
        <v>7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1.3898200000000001</v>
      </c>
      <c r="F184">
        <v>7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1.41981</v>
      </c>
      <c r="F185">
        <v>6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1.2831300000000001</v>
      </c>
      <c r="F186">
        <v>6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1.4046400000000001</v>
      </c>
      <c r="F187">
        <v>7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1.2680499999999999</v>
      </c>
      <c r="F188">
        <v>6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1.2854300000000001</v>
      </c>
      <c r="F189">
        <v>6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1.2628999999999999</v>
      </c>
      <c r="F190">
        <v>6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1.7964599999999999</v>
      </c>
      <c r="F191">
        <v>10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1.75041</v>
      </c>
      <c r="F192">
        <v>10</v>
      </c>
    </row>
    <row r="193" spans="1:6">
      <c r="A193" t="s">
        <v>1</v>
      </c>
      <c r="B193">
        <v>30</v>
      </c>
      <c r="C193">
        <v>0.7</v>
      </c>
      <c r="D193">
        <v>675.38247999999999</v>
      </c>
      <c r="E193">
        <v>1.7902499999999999</v>
      </c>
      <c r="F193">
        <v>10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1.8080000000000001</v>
      </c>
      <c r="F194">
        <v>10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1.8077099999999999</v>
      </c>
      <c r="F195">
        <v>10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1.76511</v>
      </c>
      <c r="F196">
        <v>10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1.78596</v>
      </c>
      <c r="F197">
        <v>10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1.78087</v>
      </c>
      <c r="F198">
        <v>10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1.7779700000000001</v>
      </c>
      <c r="F199">
        <v>10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1.7663800000000001</v>
      </c>
      <c r="F200">
        <v>10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2.97106</v>
      </c>
      <c r="F201">
        <v>17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2.95641</v>
      </c>
      <c r="F202">
        <v>17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2.9659</v>
      </c>
      <c r="F203">
        <v>17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3.0232700000000001</v>
      </c>
      <c r="F204">
        <v>17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3.0071500000000002</v>
      </c>
      <c r="F205">
        <v>17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2.9907599999999999</v>
      </c>
      <c r="F206">
        <v>17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2.98359</v>
      </c>
      <c r="F207">
        <v>17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2.9580299999999999</v>
      </c>
      <c r="F208">
        <v>17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3.0039500000000001</v>
      </c>
      <c r="F209">
        <v>17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2.9710899999999998</v>
      </c>
      <c r="F210">
        <v>17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3.35914</v>
      </c>
      <c r="F211">
        <v>9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3.4064299999999998</v>
      </c>
      <c r="F212">
        <v>9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3.3838200000000001</v>
      </c>
      <c r="F213">
        <v>9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3.3692500000000001</v>
      </c>
      <c r="F214">
        <v>9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3.3655599999999999</v>
      </c>
      <c r="F215">
        <v>9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3.3536700000000002</v>
      </c>
      <c r="F216">
        <v>9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3.3423699999999998</v>
      </c>
      <c r="F217">
        <v>9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3.3630399999999998</v>
      </c>
      <c r="F218">
        <v>9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3.4068999999999998</v>
      </c>
      <c r="F219">
        <v>9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3.3764699999999999</v>
      </c>
      <c r="F220">
        <v>9</v>
      </c>
    </row>
    <row r="221" spans="1:6">
      <c r="A221" t="s">
        <v>1</v>
      </c>
      <c r="B221">
        <v>50</v>
      </c>
      <c r="C221">
        <v>0.7</v>
      </c>
      <c r="D221">
        <v>1012.16922</v>
      </c>
      <c r="E221">
        <v>4.7406199999999998</v>
      </c>
      <c r="F221">
        <v>13</v>
      </c>
    </row>
    <row r="222" spans="1:6">
      <c r="A222" t="s">
        <v>1</v>
      </c>
      <c r="B222">
        <v>50</v>
      </c>
      <c r="C222">
        <v>0.7</v>
      </c>
      <c r="D222">
        <v>1020.7832100000001</v>
      </c>
      <c r="E222">
        <v>4.8344399999999998</v>
      </c>
      <c r="F222">
        <v>13</v>
      </c>
    </row>
    <row r="223" spans="1:6">
      <c r="A223" t="s">
        <v>1</v>
      </c>
      <c r="B223">
        <v>50</v>
      </c>
      <c r="C223">
        <v>0.7</v>
      </c>
      <c r="D223">
        <v>1007.22572</v>
      </c>
      <c r="E223">
        <v>4.8280099999999999</v>
      </c>
      <c r="F223">
        <v>13</v>
      </c>
    </row>
    <row r="224" spans="1:6">
      <c r="A224" t="s">
        <v>1</v>
      </c>
      <c r="B224">
        <v>50</v>
      </c>
      <c r="C224">
        <v>0.7</v>
      </c>
      <c r="D224">
        <v>1010.33772</v>
      </c>
      <c r="E224">
        <v>4.7749100000000002</v>
      </c>
      <c r="F224">
        <v>13</v>
      </c>
    </row>
    <row r="225" spans="1:6">
      <c r="A225" t="s">
        <v>1</v>
      </c>
      <c r="B225">
        <v>50</v>
      </c>
      <c r="C225">
        <v>0.7</v>
      </c>
      <c r="D225">
        <v>1015.58513</v>
      </c>
      <c r="E225">
        <v>4.8228499999999999</v>
      </c>
      <c r="F225">
        <v>13</v>
      </c>
    </row>
    <row r="226" spans="1:6">
      <c r="A226" t="s">
        <v>1</v>
      </c>
      <c r="B226">
        <v>50</v>
      </c>
      <c r="C226">
        <v>0.7</v>
      </c>
      <c r="D226">
        <v>1012.58475</v>
      </c>
      <c r="E226">
        <v>4.7760400000000001</v>
      </c>
      <c r="F226">
        <v>13</v>
      </c>
    </row>
    <row r="227" spans="1:6">
      <c r="A227" t="s">
        <v>1</v>
      </c>
      <c r="B227">
        <v>50</v>
      </c>
      <c r="C227">
        <v>0.7</v>
      </c>
      <c r="D227">
        <v>1007.10696</v>
      </c>
      <c r="E227">
        <v>4.8080800000000004</v>
      </c>
      <c r="F227">
        <v>13</v>
      </c>
    </row>
    <row r="228" spans="1:6">
      <c r="A228" t="s">
        <v>1</v>
      </c>
      <c r="B228">
        <v>50</v>
      </c>
      <c r="C228">
        <v>0.7</v>
      </c>
      <c r="D228">
        <v>1012.65173</v>
      </c>
      <c r="E228">
        <v>4.8526999999999996</v>
      </c>
      <c r="F228">
        <v>13</v>
      </c>
    </row>
    <row r="229" spans="1:6">
      <c r="A229" t="s">
        <v>1</v>
      </c>
      <c r="B229">
        <v>50</v>
      </c>
      <c r="C229">
        <v>0.7</v>
      </c>
      <c r="D229">
        <v>1014.86388</v>
      </c>
      <c r="E229">
        <v>4.7861599999999997</v>
      </c>
      <c r="F229">
        <v>13</v>
      </c>
    </row>
    <row r="230" spans="1:6">
      <c r="A230" t="s">
        <v>1</v>
      </c>
      <c r="B230">
        <v>50</v>
      </c>
      <c r="C230">
        <v>0.7</v>
      </c>
      <c r="D230">
        <v>1010.16239</v>
      </c>
      <c r="E230">
        <v>4.7955199999999998</v>
      </c>
      <c r="F230">
        <v>13</v>
      </c>
    </row>
    <row r="231" spans="1:6">
      <c r="A231" t="s">
        <v>1</v>
      </c>
      <c r="B231">
        <v>50</v>
      </c>
      <c r="C231">
        <v>1</v>
      </c>
      <c r="D231">
        <v>1009.8546</v>
      </c>
      <c r="E231">
        <v>6.5754000000000001</v>
      </c>
      <c r="F231">
        <v>18</v>
      </c>
    </row>
    <row r="232" spans="1:6">
      <c r="A232" t="s">
        <v>1</v>
      </c>
      <c r="B232">
        <v>50</v>
      </c>
      <c r="C232">
        <v>1</v>
      </c>
      <c r="D232">
        <v>1003.84105</v>
      </c>
      <c r="E232">
        <v>6.5035800000000004</v>
      </c>
      <c r="F232">
        <v>18</v>
      </c>
    </row>
    <row r="233" spans="1:6">
      <c r="A233" t="s">
        <v>1</v>
      </c>
      <c r="B233">
        <v>50</v>
      </c>
      <c r="C233">
        <v>1</v>
      </c>
      <c r="D233">
        <v>1004.13598</v>
      </c>
      <c r="E233">
        <v>6.5698800000000004</v>
      </c>
      <c r="F233">
        <v>18</v>
      </c>
    </row>
    <row r="234" spans="1:6">
      <c r="A234" t="s">
        <v>1</v>
      </c>
      <c r="B234">
        <v>50</v>
      </c>
      <c r="C234">
        <v>1</v>
      </c>
      <c r="D234">
        <v>994.14043000000004</v>
      </c>
      <c r="E234">
        <v>6.6886200000000002</v>
      </c>
      <c r="F234">
        <v>18</v>
      </c>
    </row>
    <row r="235" spans="1:6">
      <c r="A235" t="s">
        <v>1</v>
      </c>
      <c r="B235">
        <v>50</v>
      </c>
      <c r="C235">
        <v>1</v>
      </c>
      <c r="D235">
        <v>1009.5643</v>
      </c>
      <c r="E235">
        <v>6.7057099999999998</v>
      </c>
      <c r="F235">
        <v>18</v>
      </c>
    </row>
    <row r="236" spans="1:6">
      <c r="A236" t="s">
        <v>1</v>
      </c>
      <c r="B236">
        <v>50</v>
      </c>
      <c r="C236">
        <v>1</v>
      </c>
      <c r="D236">
        <v>1009.5167300000001</v>
      </c>
      <c r="E236">
        <v>6.6099800000000002</v>
      </c>
      <c r="F236">
        <v>18</v>
      </c>
    </row>
    <row r="237" spans="1:6">
      <c r="A237" t="s">
        <v>1</v>
      </c>
      <c r="B237">
        <v>50</v>
      </c>
      <c r="C237">
        <v>1</v>
      </c>
      <c r="D237">
        <v>1004.15466</v>
      </c>
      <c r="E237">
        <v>6.6268700000000003</v>
      </c>
      <c r="F237">
        <v>18</v>
      </c>
    </row>
    <row r="238" spans="1:6">
      <c r="A238" t="s">
        <v>1</v>
      </c>
      <c r="B238">
        <v>50</v>
      </c>
      <c r="C238">
        <v>1</v>
      </c>
      <c r="D238">
        <v>1005.06649</v>
      </c>
      <c r="E238">
        <v>6.64466</v>
      </c>
      <c r="F238">
        <v>18</v>
      </c>
    </row>
    <row r="239" spans="1:6">
      <c r="A239" t="s">
        <v>1</v>
      </c>
      <c r="B239">
        <v>50</v>
      </c>
      <c r="C239">
        <v>1</v>
      </c>
      <c r="D239">
        <v>1009.8546</v>
      </c>
      <c r="E239">
        <v>6.6375900000000003</v>
      </c>
      <c r="F239">
        <v>18</v>
      </c>
    </row>
    <row r="240" spans="1:6">
      <c r="A240" t="s">
        <v>1</v>
      </c>
      <c r="B240">
        <v>50</v>
      </c>
      <c r="C240">
        <v>1</v>
      </c>
      <c r="D240">
        <v>1008.52943</v>
      </c>
      <c r="E240">
        <v>6.6381899999999998</v>
      </c>
      <c r="F240">
        <v>18</v>
      </c>
    </row>
    <row r="241" spans="1:6">
      <c r="A241" t="s">
        <v>1</v>
      </c>
      <c r="B241">
        <v>100</v>
      </c>
      <c r="C241">
        <v>0.4</v>
      </c>
      <c r="D241">
        <v>1809.5759399999999</v>
      </c>
      <c r="E241">
        <v>9.9503900000000005</v>
      </c>
      <c r="F241">
        <v>8</v>
      </c>
    </row>
    <row r="242" spans="1:6">
      <c r="A242" t="s">
        <v>1</v>
      </c>
      <c r="B242">
        <v>100</v>
      </c>
      <c r="C242">
        <v>0.4</v>
      </c>
      <c r="D242">
        <v>1819.6613600000001</v>
      </c>
      <c r="E242">
        <v>10.06021</v>
      </c>
      <c r="F242">
        <v>8</v>
      </c>
    </row>
    <row r="243" spans="1:6">
      <c r="A243" t="s">
        <v>1</v>
      </c>
      <c r="B243">
        <v>100</v>
      </c>
      <c r="C243">
        <v>0.4</v>
      </c>
      <c r="D243">
        <v>1812.78574</v>
      </c>
      <c r="E243">
        <v>10.01646</v>
      </c>
      <c r="F243">
        <v>8</v>
      </c>
    </row>
    <row r="244" spans="1:6">
      <c r="A244" t="s">
        <v>1</v>
      </c>
      <c r="B244">
        <v>100</v>
      </c>
      <c r="C244">
        <v>0.4</v>
      </c>
      <c r="D244">
        <v>1821.68409</v>
      </c>
      <c r="E244">
        <v>9.9907500000000002</v>
      </c>
      <c r="F244">
        <v>8</v>
      </c>
    </row>
    <row r="245" spans="1:6">
      <c r="A245" t="s">
        <v>1</v>
      </c>
      <c r="B245">
        <v>100</v>
      </c>
      <c r="C245">
        <v>0.4</v>
      </c>
      <c r="D245">
        <v>1821.96021</v>
      </c>
      <c r="E245">
        <v>10.03669</v>
      </c>
      <c r="F245">
        <v>8</v>
      </c>
    </row>
    <row r="246" spans="1:6">
      <c r="A246" t="s">
        <v>1</v>
      </c>
      <c r="B246">
        <v>100</v>
      </c>
      <c r="C246">
        <v>0.4</v>
      </c>
      <c r="D246">
        <v>1828.6425899999999</v>
      </c>
      <c r="E246">
        <v>10.04181</v>
      </c>
      <c r="F246">
        <v>8</v>
      </c>
    </row>
    <row r="247" spans="1:6">
      <c r="A247" t="s">
        <v>1</v>
      </c>
      <c r="B247">
        <v>100</v>
      </c>
      <c r="C247">
        <v>0.4</v>
      </c>
      <c r="D247">
        <v>1823.2909099999999</v>
      </c>
      <c r="E247">
        <v>10.078810000000001</v>
      </c>
      <c r="F247">
        <v>8</v>
      </c>
    </row>
    <row r="248" spans="1:6">
      <c r="A248" t="s">
        <v>1</v>
      </c>
      <c r="B248">
        <v>100</v>
      </c>
      <c r="C248">
        <v>0.4</v>
      </c>
      <c r="D248">
        <v>1821.2674300000001</v>
      </c>
      <c r="E248">
        <v>10.004490000000001</v>
      </c>
      <c r="F248">
        <v>8</v>
      </c>
    </row>
    <row r="249" spans="1:6">
      <c r="A249" t="s">
        <v>1</v>
      </c>
      <c r="B249">
        <v>100</v>
      </c>
      <c r="C249">
        <v>0.4</v>
      </c>
      <c r="D249">
        <v>1839.3359599999999</v>
      </c>
      <c r="E249">
        <v>10.02284</v>
      </c>
      <c r="F249">
        <v>8</v>
      </c>
    </row>
    <row r="250" spans="1:6">
      <c r="A250" t="s">
        <v>1</v>
      </c>
      <c r="B250">
        <v>100</v>
      </c>
      <c r="C250">
        <v>0.4</v>
      </c>
      <c r="D250">
        <v>1823.4956199999999</v>
      </c>
      <c r="E250">
        <v>10.0387</v>
      </c>
      <c r="F250">
        <v>8</v>
      </c>
    </row>
    <row r="251" spans="1:6">
      <c r="A251" t="s">
        <v>1</v>
      </c>
      <c r="B251">
        <v>100</v>
      </c>
      <c r="C251">
        <v>0.7</v>
      </c>
      <c r="D251">
        <v>1776.44</v>
      </c>
      <c r="E251">
        <v>14.884600000000001</v>
      </c>
      <c r="F251">
        <v>12</v>
      </c>
    </row>
    <row r="252" spans="1:6">
      <c r="A252" t="s">
        <v>1</v>
      </c>
      <c r="B252">
        <v>100</v>
      </c>
      <c r="C252">
        <v>0.7</v>
      </c>
      <c r="D252">
        <v>1764.09</v>
      </c>
      <c r="E252">
        <v>14.736459999999999</v>
      </c>
      <c r="F252">
        <v>12</v>
      </c>
    </row>
    <row r="253" spans="1:6">
      <c r="A253" t="s">
        <v>1</v>
      </c>
      <c r="B253">
        <v>100</v>
      </c>
      <c r="C253">
        <v>0.7</v>
      </c>
      <c r="D253">
        <v>1766.50667</v>
      </c>
      <c r="E253">
        <v>14.871980000000001</v>
      </c>
      <c r="F253">
        <v>12</v>
      </c>
    </row>
    <row r="254" spans="1:6">
      <c r="A254" t="s">
        <v>1</v>
      </c>
      <c r="B254">
        <v>100</v>
      </c>
      <c r="C254">
        <v>0.7</v>
      </c>
      <c r="D254">
        <v>1764.5075899999999</v>
      </c>
      <c r="E254">
        <v>14.824120000000001</v>
      </c>
      <c r="F254">
        <v>12</v>
      </c>
    </row>
    <row r="255" spans="1:6">
      <c r="A255" t="s">
        <v>1</v>
      </c>
      <c r="B255">
        <v>100</v>
      </c>
      <c r="C255">
        <v>0.7</v>
      </c>
      <c r="D255">
        <v>1777.55007</v>
      </c>
      <c r="E255">
        <v>14.949630000000001</v>
      </c>
      <c r="F255">
        <v>12</v>
      </c>
    </row>
    <row r="256" spans="1:6">
      <c r="A256" t="s">
        <v>1</v>
      </c>
      <c r="B256">
        <v>100</v>
      </c>
      <c r="C256">
        <v>0.7</v>
      </c>
      <c r="D256">
        <v>1771.9361799999999</v>
      </c>
      <c r="E256">
        <v>14.805680000000001</v>
      </c>
      <c r="F256">
        <v>12</v>
      </c>
    </row>
    <row r="257" spans="1:6">
      <c r="A257" t="s">
        <v>1</v>
      </c>
      <c r="B257">
        <v>100</v>
      </c>
      <c r="C257">
        <v>0.7</v>
      </c>
      <c r="D257">
        <v>1772.8290099999999</v>
      </c>
      <c r="E257">
        <v>14.86515</v>
      </c>
      <c r="F257">
        <v>12</v>
      </c>
    </row>
    <row r="258" spans="1:6">
      <c r="A258" t="s">
        <v>1</v>
      </c>
      <c r="B258">
        <v>100</v>
      </c>
      <c r="C258">
        <v>0.7</v>
      </c>
      <c r="D258">
        <v>1768.03449</v>
      </c>
      <c r="E258">
        <v>14.90217</v>
      </c>
      <c r="F258">
        <v>12</v>
      </c>
    </row>
    <row r="259" spans="1:6">
      <c r="A259" t="s">
        <v>1</v>
      </c>
      <c r="B259">
        <v>100</v>
      </c>
      <c r="C259">
        <v>0.7</v>
      </c>
      <c r="D259">
        <v>1768.3864900000001</v>
      </c>
      <c r="E259">
        <v>14.815849999999999</v>
      </c>
      <c r="F259">
        <v>12</v>
      </c>
    </row>
    <row r="260" spans="1:6">
      <c r="A260" t="s">
        <v>1</v>
      </c>
      <c r="B260">
        <v>100</v>
      </c>
      <c r="C260">
        <v>0.7</v>
      </c>
      <c r="D260">
        <v>1773.21</v>
      </c>
      <c r="E260">
        <v>14.861179999999999</v>
      </c>
      <c r="F260">
        <v>12</v>
      </c>
    </row>
    <row r="261" spans="1:6">
      <c r="A261" t="s">
        <v>1</v>
      </c>
      <c r="B261">
        <v>100</v>
      </c>
      <c r="C261">
        <v>1</v>
      </c>
      <c r="D261">
        <v>1757.15843</v>
      </c>
      <c r="E261">
        <v>21.701840000000001</v>
      </c>
      <c r="F261">
        <v>18</v>
      </c>
    </row>
    <row r="262" spans="1:6">
      <c r="A262" t="s">
        <v>1</v>
      </c>
      <c r="B262">
        <v>100</v>
      </c>
      <c r="C262">
        <v>1</v>
      </c>
      <c r="D262">
        <v>1769.7844700000001</v>
      </c>
      <c r="E262">
        <v>20.58999</v>
      </c>
      <c r="F262">
        <v>17</v>
      </c>
    </row>
    <row r="263" spans="1:6">
      <c r="A263" t="s">
        <v>1</v>
      </c>
      <c r="B263">
        <v>100</v>
      </c>
      <c r="C263">
        <v>1</v>
      </c>
      <c r="D263">
        <v>1757.85482</v>
      </c>
      <c r="E263">
        <v>20.542739999999998</v>
      </c>
      <c r="F263">
        <v>17</v>
      </c>
    </row>
    <row r="264" spans="1:6">
      <c r="A264" t="s">
        <v>1</v>
      </c>
      <c r="B264">
        <v>100</v>
      </c>
      <c r="C264">
        <v>1</v>
      </c>
      <c r="D264">
        <v>1760.67282</v>
      </c>
      <c r="E264">
        <v>20.778410000000001</v>
      </c>
      <c r="F264">
        <v>17</v>
      </c>
    </row>
    <row r="265" spans="1:6">
      <c r="A265" t="s">
        <v>1</v>
      </c>
      <c r="B265">
        <v>100</v>
      </c>
      <c r="C265">
        <v>1</v>
      </c>
      <c r="D265">
        <v>1769.7634800000001</v>
      </c>
      <c r="E265">
        <v>20.60849</v>
      </c>
      <c r="F265">
        <v>17</v>
      </c>
    </row>
    <row r="266" spans="1:6">
      <c r="A266" t="s">
        <v>1</v>
      </c>
      <c r="B266">
        <v>100</v>
      </c>
      <c r="C266">
        <v>1</v>
      </c>
      <c r="D266">
        <v>1760.87104</v>
      </c>
      <c r="E266">
        <v>20.61515</v>
      </c>
      <c r="F266">
        <v>17</v>
      </c>
    </row>
    <row r="267" spans="1:6">
      <c r="A267" t="s">
        <v>1</v>
      </c>
      <c r="B267">
        <v>100</v>
      </c>
      <c r="C267">
        <v>1</v>
      </c>
      <c r="D267">
        <v>1764.99278</v>
      </c>
      <c r="E267">
        <v>20.606280000000002</v>
      </c>
      <c r="F267">
        <v>17</v>
      </c>
    </row>
    <row r="268" spans="1:6">
      <c r="A268" t="s">
        <v>1</v>
      </c>
      <c r="B268">
        <v>100</v>
      </c>
      <c r="C268">
        <v>1</v>
      </c>
      <c r="D268">
        <v>1763.17652</v>
      </c>
      <c r="E268">
        <v>21.694379999999999</v>
      </c>
      <c r="F268">
        <v>18</v>
      </c>
    </row>
    <row r="269" spans="1:6">
      <c r="A269" t="s">
        <v>1</v>
      </c>
      <c r="B269">
        <v>100</v>
      </c>
      <c r="C269">
        <v>1</v>
      </c>
      <c r="D269">
        <v>1759.4120800000001</v>
      </c>
      <c r="E269">
        <v>20.60267</v>
      </c>
      <c r="F269">
        <v>17</v>
      </c>
    </row>
    <row r="270" spans="1:6">
      <c r="A270" t="s">
        <v>1</v>
      </c>
      <c r="B270">
        <v>100</v>
      </c>
      <c r="C270">
        <v>1</v>
      </c>
      <c r="D270">
        <v>1766.53982</v>
      </c>
      <c r="E270">
        <v>20.69061</v>
      </c>
      <c r="F270">
        <v>17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1.077</v>
      </c>
      <c r="F271">
        <v>6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1.0297700000000001</v>
      </c>
      <c r="F272">
        <v>6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0.99919999999999998</v>
      </c>
      <c r="F273">
        <v>6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1.02976</v>
      </c>
      <c r="F274">
        <v>6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1.0192000000000001</v>
      </c>
      <c r="F275">
        <v>6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1.03386</v>
      </c>
      <c r="F276">
        <v>6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1.04756</v>
      </c>
      <c r="F277">
        <v>6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1.03322</v>
      </c>
      <c r="F278">
        <v>6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1.01827</v>
      </c>
      <c r="F279">
        <v>6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1.04915</v>
      </c>
      <c r="F280">
        <v>6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1.59738</v>
      </c>
      <c r="F281">
        <v>11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1.6616200000000001</v>
      </c>
      <c r="F282">
        <v>11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1.58362</v>
      </c>
      <c r="F283">
        <v>11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1.5960099999999999</v>
      </c>
      <c r="F284">
        <v>11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1.6197699999999999</v>
      </c>
      <c r="F285">
        <v>11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1.60012</v>
      </c>
      <c r="F286">
        <v>11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1.5926</v>
      </c>
      <c r="F287">
        <v>11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1.6199699999999999</v>
      </c>
      <c r="F288">
        <v>11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1.5885499999999999</v>
      </c>
      <c r="F289">
        <v>11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1.5868199999999999</v>
      </c>
      <c r="F290">
        <v>11</v>
      </c>
    </row>
    <row r="291" spans="1:6">
      <c r="A291" t="s">
        <v>0</v>
      </c>
      <c r="B291">
        <v>25</v>
      </c>
      <c r="C291">
        <v>1</v>
      </c>
      <c r="D291">
        <v>28.554099999999998</v>
      </c>
      <c r="E291">
        <v>2.17943</v>
      </c>
      <c r="F291">
        <v>15</v>
      </c>
    </row>
    <row r="292" spans="1:6">
      <c r="A292" t="s">
        <v>0</v>
      </c>
      <c r="B292">
        <v>25</v>
      </c>
      <c r="C292">
        <v>1</v>
      </c>
      <c r="D292">
        <v>28.587009999999999</v>
      </c>
      <c r="E292">
        <v>2.1895799999999999</v>
      </c>
      <c r="F292">
        <v>15</v>
      </c>
    </row>
    <row r="293" spans="1:6">
      <c r="A293" t="s">
        <v>0</v>
      </c>
      <c r="B293">
        <v>25</v>
      </c>
      <c r="C293">
        <v>1</v>
      </c>
      <c r="D293">
        <v>28.546240000000001</v>
      </c>
      <c r="E293">
        <v>2.15544</v>
      </c>
      <c r="F293">
        <v>15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2.1649500000000002</v>
      </c>
      <c r="F294">
        <v>15</v>
      </c>
    </row>
    <row r="295" spans="1:6">
      <c r="A295" t="s">
        <v>0</v>
      </c>
      <c r="B295">
        <v>25</v>
      </c>
      <c r="C295">
        <v>1</v>
      </c>
      <c r="D295">
        <v>28.587009999999999</v>
      </c>
      <c r="E295">
        <v>2.2110599999999998</v>
      </c>
      <c r="F295">
        <v>15</v>
      </c>
    </row>
    <row r="296" spans="1:6">
      <c r="A296" t="s">
        <v>0</v>
      </c>
      <c r="B296">
        <v>25</v>
      </c>
      <c r="C296">
        <v>1</v>
      </c>
      <c r="D296">
        <v>28.587009999999999</v>
      </c>
      <c r="E296">
        <v>2.21997</v>
      </c>
      <c r="F296">
        <v>15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2.1858599999999999</v>
      </c>
      <c r="F297">
        <v>15</v>
      </c>
    </row>
    <row r="298" spans="1:6">
      <c r="A298" t="s">
        <v>0</v>
      </c>
      <c r="B298">
        <v>25</v>
      </c>
      <c r="C298">
        <v>1</v>
      </c>
      <c r="D298">
        <v>28.554099999999998</v>
      </c>
      <c r="E298">
        <v>2.1843699999999999</v>
      </c>
      <c r="F298">
        <v>15</v>
      </c>
    </row>
    <row r="299" spans="1:6">
      <c r="A299" t="s">
        <v>0</v>
      </c>
      <c r="B299">
        <v>25</v>
      </c>
      <c r="C299">
        <v>1</v>
      </c>
      <c r="D299">
        <v>28.554099999999998</v>
      </c>
      <c r="E299">
        <v>2.1889699999999999</v>
      </c>
      <c r="F299">
        <v>15</v>
      </c>
    </row>
    <row r="300" spans="1:6">
      <c r="A300" t="s">
        <v>0</v>
      </c>
      <c r="B300">
        <v>25</v>
      </c>
      <c r="C300">
        <v>1</v>
      </c>
      <c r="D300">
        <v>28.587009999999999</v>
      </c>
      <c r="E300">
        <v>2.1943199999999998</v>
      </c>
      <c r="F300">
        <v>15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3.1996899999999999</v>
      </c>
      <c r="F301">
        <v>8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3.1527699999999999</v>
      </c>
      <c r="F302">
        <v>8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3.1846899999999998</v>
      </c>
      <c r="F303">
        <v>8</v>
      </c>
    </row>
    <row r="304" spans="1:6">
      <c r="A304" t="s">
        <v>0</v>
      </c>
      <c r="B304">
        <v>50</v>
      </c>
      <c r="C304">
        <v>0.4</v>
      </c>
      <c r="D304">
        <v>56.931339999999999</v>
      </c>
      <c r="E304">
        <v>3.1804000000000001</v>
      </c>
      <c r="F304">
        <v>8</v>
      </c>
    </row>
    <row r="305" spans="1:6">
      <c r="A305" t="s">
        <v>0</v>
      </c>
      <c r="B305">
        <v>50</v>
      </c>
      <c r="C305">
        <v>0.4</v>
      </c>
      <c r="D305">
        <v>56.861339999999998</v>
      </c>
      <c r="E305">
        <v>3.1846899999999998</v>
      </c>
      <c r="F305">
        <v>8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3.1835100000000001</v>
      </c>
      <c r="F306">
        <v>8</v>
      </c>
    </row>
    <row r="307" spans="1:6">
      <c r="A307" t="s">
        <v>0</v>
      </c>
      <c r="B307">
        <v>50</v>
      </c>
      <c r="C307">
        <v>0.4</v>
      </c>
      <c r="D307">
        <v>56.901339999999998</v>
      </c>
      <c r="E307">
        <v>3.1894200000000001</v>
      </c>
      <c r="F307">
        <v>8</v>
      </c>
    </row>
    <row r="308" spans="1:6">
      <c r="A308" t="s">
        <v>0</v>
      </c>
      <c r="B308">
        <v>50</v>
      </c>
      <c r="C308">
        <v>0.4</v>
      </c>
      <c r="D308">
        <v>56.53134</v>
      </c>
      <c r="E308">
        <v>3.2151000000000001</v>
      </c>
      <c r="F308">
        <v>8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3.2126700000000001</v>
      </c>
      <c r="F309">
        <v>8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3.1755900000000001</v>
      </c>
      <c r="F310">
        <v>8</v>
      </c>
    </row>
    <row r="311" spans="1:6">
      <c r="A311" t="s">
        <v>0</v>
      </c>
      <c r="B311">
        <v>50</v>
      </c>
      <c r="C311">
        <v>0.7</v>
      </c>
      <c r="D311">
        <v>54.32985</v>
      </c>
      <c r="E311">
        <v>6.7269500000000004</v>
      </c>
      <c r="F311">
        <v>18</v>
      </c>
    </row>
    <row r="312" spans="1:6">
      <c r="A312" t="s">
        <v>0</v>
      </c>
      <c r="B312">
        <v>50</v>
      </c>
      <c r="C312">
        <v>0.7</v>
      </c>
      <c r="D312">
        <v>54.184980000000003</v>
      </c>
      <c r="E312">
        <v>6.4132800000000003</v>
      </c>
      <c r="F312">
        <v>17</v>
      </c>
    </row>
    <row r="313" spans="1:6">
      <c r="A313" t="s">
        <v>0</v>
      </c>
      <c r="B313">
        <v>50</v>
      </c>
      <c r="C313">
        <v>0.7</v>
      </c>
      <c r="D313">
        <v>53.624980000000001</v>
      </c>
      <c r="E313">
        <v>6.7048100000000002</v>
      </c>
      <c r="F313">
        <v>18</v>
      </c>
    </row>
    <row r="314" spans="1:6">
      <c r="A314" t="s">
        <v>0</v>
      </c>
      <c r="B314">
        <v>50</v>
      </c>
      <c r="C314">
        <v>0.7</v>
      </c>
      <c r="D314">
        <v>53.564979999999998</v>
      </c>
      <c r="E314">
        <v>6.6856999999999998</v>
      </c>
      <c r="F314">
        <v>18</v>
      </c>
    </row>
    <row r="315" spans="1:6">
      <c r="A315" t="s">
        <v>0</v>
      </c>
      <c r="B315">
        <v>50</v>
      </c>
      <c r="C315">
        <v>0.7</v>
      </c>
      <c r="D315">
        <v>53.30498</v>
      </c>
      <c r="E315">
        <v>6.8016300000000003</v>
      </c>
      <c r="F315">
        <v>18</v>
      </c>
    </row>
    <row r="316" spans="1:6">
      <c r="A316" t="s">
        <v>0</v>
      </c>
      <c r="B316">
        <v>50</v>
      </c>
      <c r="C316">
        <v>0.7</v>
      </c>
      <c r="D316">
        <v>53.894979999999997</v>
      </c>
      <c r="E316">
        <v>6.7435099999999997</v>
      </c>
      <c r="F316">
        <v>18</v>
      </c>
    </row>
    <row r="317" spans="1:6">
      <c r="A317" t="s">
        <v>0</v>
      </c>
      <c r="B317">
        <v>50</v>
      </c>
      <c r="C317">
        <v>0.7</v>
      </c>
      <c r="D317">
        <v>53.494979999999998</v>
      </c>
      <c r="E317">
        <v>6.7686099999999998</v>
      </c>
      <c r="F317">
        <v>18</v>
      </c>
    </row>
    <row r="318" spans="1:6">
      <c r="A318" t="s">
        <v>0</v>
      </c>
      <c r="B318">
        <v>50</v>
      </c>
      <c r="C318">
        <v>0.7</v>
      </c>
      <c r="D318">
        <v>53.84498</v>
      </c>
      <c r="E318">
        <v>6.7562899999999999</v>
      </c>
      <c r="F318">
        <v>18</v>
      </c>
    </row>
    <row r="319" spans="1:6">
      <c r="A319" t="s">
        <v>0</v>
      </c>
      <c r="B319">
        <v>50</v>
      </c>
      <c r="C319">
        <v>0.7</v>
      </c>
      <c r="D319">
        <v>54.431440000000002</v>
      </c>
      <c r="E319">
        <v>6.74979</v>
      </c>
      <c r="F319">
        <v>18</v>
      </c>
    </row>
    <row r="320" spans="1:6">
      <c r="A320" t="s">
        <v>0</v>
      </c>
      <c r="B320">
        <v>50</v>
      </c>
      <c r="C320">
        <v>0.7</v>
      </c>
      <c r="D320">
        <v>53.618209999999998</v>
      </c>
      <c r="E320">
        <v>6.7192600000000002</v>
      </c>
      <c r="F320">
        <v>18</v>
      </c>
    </row>
    <row r="321" spans="1:6">
      <c r="A321" t="s">
        <v>0</v>
      </c>
      <c r="B321">
        <v>50</v>
      </c>
      <c r="C321">
        <v>1</v>
      </c>
      <c r="D321">
        <v>53.247489999999999</v>
      </c>
      <c r="E321">
        <v>9.6392500000000005</v>
      </c>
      <c r="F321">
        <v>26</v>
      </c>
    </row>
    <row r="322" spans="1:6">
      <c r="A322" t="s">
        <v>0</v>
      </c>
      <c r="B322">
        <v>50</v>
      </c>
      <c r="C322">
        <v>1</v>
      </c>
      <c r="D322">
        <v>53.427489999999999</v>
      </c>
      <c r="E322">
        <v>9.7330100000000002</v>
      </c>
      <c r="F322">
        <v>26</v>
      </c>
    </row>
    <row r="323" spans="1:6">
      <c r="A323" t="s">
        <v>0</v>
      </c>
      <c r="B323">
        <v>50</v>
      </c>
      <c r="C323">
        <v>1</v>
      </c>
      <c r="D323">
        <v>54.097490000000001</v>
      </c>
      <c r="E323">
        <v>9.80884</v>
      </c>
      <c r="F323">
        <v>26</v>
      </c>
    </row>
    <row r="324" spans="1:6">
      <c r="A324" t="s">
        <v>0</v>
      </c>
      <c r="B324">
        <v>50</v>
      </c>
      <c r="C324">
        <v>1</v>
      </c>
      <c r="D324">
        <v>53.447490000000002</v>
      </c>
      <c r="E324">
        <v>9.7214899999999993</v>
      </c>
      <c r="F324">
        <v>26</v>
      </c>
    </row>
    <row r="325" spans="1:6">
      <c r="A325" t="s">
        <v>0</v>
      </c>
      <c r="B325">
        <v>50</v>
      </c>
      <c r="C325">
        <v>1</v>
      </c>
      <c r="D325">
        <v>53.467489999999998</v>
      </c>
      <c r="E325">
        <v>9.6874300000000009</v>
      </c>
      <c r="F325">
        <v>26</v>
      </c>
    </row>
    <row r="326" spans="1:6">
      <c r="A326" t="s">
        <v>0</v>
      </c>
      <c r="B326">
        <v>50</v>
      </c>
      <c r="C326">
        <v>1</v>
      </c>
      <c r="D326">
        <v>53.217489999999998</v>
      </c>
      <c r="E326">
        <v>9.7681900000000006</v>
      </c>
      <c r="F326">
        <v>26</v>
      </c>
    </row>
    <row r="327" spans="1:6">
      <c r="A327" t="s">
        <v>0</v>
      </c>
      <c r="B327">
        <v>50</v>
      </c>
      <c r="C327">
        <v>1</v>
      </c>
      <c r="D327">
        <v>53.38749</v>
      </c>
      <c r="E327">
        <v>9.5244900000000001</v>
      </c>
      <c r="F327">
        <v>26</v>
      </c>
    </row>
    <row r="328" spans="1:6">
      <c r="A328" t="s">
        <v>0</v>
      </c>
      <c r="B328">
        <v>50</v>
      </c>
      <c r="C328">
        <v>1</v>
      </c>
      <c r="D328">
        <v>53.357489999999999</v>
      </c>
      <c r="E328">
        <v>9.8328600000000002</v>
      </c>
      <c r="F328">
        <v>26</v>
      </c>
    </row>
    <row r="329" spans="1:6">
      <c r="A329" t="s">
        <v>0</v>
      </c>
      <c r="B329">
        <v>50</v>
      </c>
      <c r="C329">
        <v>1</v>
      </c>
      <c r="D329">
        <v>53.747489999999999</v>
      </c>
      <c r="E329">
        <v>9.8175600000000003</v>
      </c>
      <c r="F329">
        <v>26</v>
      </c>
    </row>
    <row r="330" spans="1:6">
      <c r="A330" t="s">
        <v>0</v>
      </c>
      <c r="B330">
        <v>50</v>
      </c>
      <c r="C330">
        <v>1</v>
      </c>
      <c r="D330">
        <v>53.38749</v>
      </c>
      <c r="E330">
        <v>9.4297199999999997</v>
      </c>
      <c r="F330">
        <v>25</v>
      </c>
    </row>
    <row r="331" spans="1:6">
      <c r="A331" t="s">
        <v>0</v>
      </c>
      <c r="B331">
        <v>100</v>
      </c>
      <c r="C331">
        <v>0.4</v>
      </c>
      <c r="D331">
        <v>148.30162999999999</v>
      </c>
      <c r="E331">
        <v>11.469290000000001</v>
      </c>
      <c r="F331">
        <v>9</v>
      </c>
    </row>
    <row r="332" spans="1:6">
      <c r="A332" t="s">
        <v>0</v>
      </c>
      <c r="B332">
        <v>100</v>
      </c>
      <c r="C332">
        <v>0.4</v>
      </c>
      <c r="D332">
        <v>148.26414</v>
      </c>
      <c r="E332">
        <v>11.482900000000001</v>
      </c>
      <c r="F332">
        <v>9</v>
      </c>
    </row>
    <row r="333" spans="1:6">
      <c r="A333" t="s">
        <v>0</v>
      </c>
      <c r="B333">
        <v>100</v>
      </c>
      <c r="C333">
        <v>0.4</v>
      </c>
      <c r="D333">
        <v>148.20079999999999</v>
      </c>
      <c r="E333">
        <v>11.41813</v>
      </c>
      <c r="F333">
        <v>9</v>
      </c>
    </row>
    <row r="334" spans="1:6">
      <c r="A334" t="s">
        <v>0</v>
      </c>
      <c r="B334">
        <v>100</v>
      </c>
      <c r="C334">
        <v>0.4</v>
      </c>
      <c r="D334">
        <v>148.1808</v>
      </c>
      <c r="E334">
        <v>10.09535</v>
      </c>
      <c r="F334">
        <v>8</v>
      </c>
    </row>
    <row r="335" spans="1:6">
      <c r="A335" t="s">
        <v>0</v>
      </c>
      <c r="B335">
        <v>100</v>
      </c>
      <c r="C335">
        <v>0.4</v>
      </c>
      <c r="D335">
        <v>148.22747000000001</v>
      </c>
      <c r="E335">
        <v>10.10825</v>
      </c>
      <c r="F335">
        <v>8</v>
      </c>
    </row>
    <row r="336" spans="1:6">
      <c r="A336" t="s">
        <v>0</v>
      </c>
      <c r="B336">
        <v>100</v>
      </c>
      <c r="C336">
        <v>0.4</v>
      </c>
      <c r="D336">
        <v>148.39366000000001</v>
      </c>
      <c r="E336">
        <v>10.12857</v>
      </c>
      <c r="F336">
        <v>8</v>
      </c>
    </row>
    <row r="337" spans="1:6">
      <c r="A337" t="s">
        <v>0</v>
      </c>
      <c r="B337">
        <v>100</v>
      </c>
      <c r="C337">
        <v>0.4</v>
      </c>
      <c r="D337">
        <v>148.25414000000001</v>
      </c>
      <c r="E337">
        <v>10.11576</v>
      </c>
      <c r="F337">
        <v>8</v>
      </c>
    </row>
    <row r="338" spans="1:6">
      <c r="A338" t="s">
        <v>0</v>
      </c>
      <c r="B338">
        <v>100</v>
      </c>
      <c r="C338">
        <v>0.4</v>
      </c>
      <c r="D338">
        <v>148.30747</v>
      </c>
      <c r="E338">
        <v>11.34869</v>
      </c>
      <c r="F338">
        <v>9</v>
      </c>
    </row>
    <row r="339" spans="1:6">
      <c r="A339" t="s">
        <v>0</v>
      </c>
      <c r="B339">
        <v>100</v>
      </c>
      <c r="C339">
        <v>0.4</v>
      </c>
      <c r="D339">
        <v>148.28496000000001</v>
      </c>
      <c r="E339">
        <v>11.43562</v>
      </c>
      <c r="F339">
        <v>9</v>
      </c>
    </row>
    <row r="340" spans="1:6">
      <c r="A340" t="s">
        <v>0</v>
      </c>
      <c r="B340">
        <v>100</v>
      </c>
      <c r="C340">
        <v>0.4</v>
      </c>
      <c r="D340">
        <v>148.23414</v>
      </c>
      <c r="E340">
        <v>10.12458</v>
      </c>
      <c r="F340">
        <v>8</v>
      </c>
    </row>
    <row r="341" spans="1:6">
      <c r="A341" t="s">
        <v>0</v>
      </c>
      <c r="B341">
        <v>100</v>
      </c>
      <c r="C341">
        <v>0.7</v>
      </c>
      <c r="D341">
        <v>107.7808</v>
      </c>
      <c r="E341">
        <v>18.544630000000002</v>
      </c>
      <c r="F341">
        <v>15</v>
      </c>
    </row>
    <row r="342" spans="1:6">
      <c r="A342" t="s">
        <v>0</v>
      </c>
      <c r="B342">
        <v>100</v>
      </c>
      <c r="C342">
        <v>0.7</v>
      </c>
      <c r="D342">
        <v>107.80586</v>
      </c>
      <c r="E342">
        <v>18.51061</v>
      </c>
      <c r="F342">
        <v>15</v>
      </c>
    </row>
    <row r="343" spans="1:6">
      <c r="A343" t="s">
        <v>0</v>
      </c>
      <c r="B343">
        <v>100</v>
      </c>
      <c r="C343">
        <v>0.7</v>
      </c>
      <c r="D343">
        <v>107.83002999999999</v>
      </c>
      <c r="E343">
        <v>18.510090000000002</v>
      </c>
      <c r="F343">
        <v>15</v>
      </c>
    </row>
    <row r="344" spans="1:6">
      <c r="A344" t="s">
        <v>0</v>
      </c>
      <c r="B344">
        <v>100</v>
      </c>
      <c r="C344">
        <v>0.7</v>
      </c>
      <c r="D344">
        <v>107.78086</v>
      </c>
      <c r="E344">
        <v>18.5305</v>
      </c>
      <c r="F344">
        <v>15</v>
      </c>
    </row>
    <row r="345" spans="1:6">
      <c r="A345" t="s">
        <v>0</v>
      </c>
      <c r="B345">
        <v>100</v>
      </c>
      <c r="C345">
        <v>0.7</v>
      </c>
      <c r="D345">
        <v>107.78086</v>
      </c>
      <c r="E345">
        <v>17.20767</v>
      </c>
      <c r="F345">
        <v>14</v>
      </c>
    </row>
    <row r="346" spans="1:6">
      <c r="A346" t="s">
        <v>0</v>
      </c>
      <c r="B346">
        <v>100</v>
      </c>
      <c r="C346">
        <v>0.7</v>
      </c>
      <c r="D346">
        <v>107.71086</v>
      </c>
      <c r="E346">
        <v>18.496359999999999</v>
      </c>
      <c r="F346">
        <v>15</v>
      </c>
    </row>
    <row r="347" spans="1:6">
      <c r="A347" t="s">
        <v>0</v>
      </c>
      <c r="B347">
        <v>100</v>
      </c>
      <c r="C347">
        <v>0.7</v>
      </c>
      <c r="D347">
        <v>107.7717</v>
      </c>
      <c r="E347">
        <v>18.479320000000001</v>
      </c>
      <c r="F347">
        <v>15</v>
      </c>
    </row>
    <row r="348" spans="1:6">
      <c r="A348" t="s">
        <v>0</v>
      </c>
      <c r="B348">
        <v>100</v>
      </c>
      <c r="C348">
        <v>0.7</v>
      </c>
      <c r="D348">
        <v>107.78337000000001</v>
      </c>
      <c r="E348">
        <v>18.549160000000001</v>
      </c>
      <c r="F348">
        <v>15</v>
      </c>
    </row>
    <row r="349" spans="1:6">
      <c r="A349" t="s">
        <v>0</v>
      </c>
      <c r="B349">
        <v>100</v>
      </c>
      <c r="C349">
        <v>0.7</v>
      </c>
      <c r="D349">
        <v>107.77596</v>
      </c>
      <c r="E349">
        <v>18.442419999999998</v>
      </c>
      <c r="F349">
        <v>15</v>
      </c>
    </row>
    <row r="350" spans="1:6">
      <c r="A350" t="s">
        <v>0</v>
      </c>
      <c r="B350">
        <v>100</v>
      </c>
      <c r="C350">
        <v>0.7</v>
      </c>
      <c r="D350">
        <v>107.8167</v>
      </c>
      <c r="E350">
        <v>18.575399999999998</v>
      </c>
      <c r="F350">
        <v>15</v>
      </c>
    </row>
    <row r="351" spans="1:6">
      <c r="A351" t="s">
        <v>0</v>
      </c>
      <c r="B351">
        <v>100</v>
      </c>
      <c r="C351">
        <v>1</v>
      </c>
      <c r="D351">
        <v>103.99753</v>
      </c>
      <c r="E351">
        <v>25.440729999999999</v>
      </c>
      <c r="F351">
        <v>21</v>
      </c>
    </row>
    <row r="352" spans="1:6">
      <c r="A352" t="s">
        <v>0</v>
      </c>
      <c r="B352">
        <v>100</v>
      </c>
      <c r="C352">
        <v>1</v>
      </c>
      <c r="D352">
        <v>104.00586</v>
      </c>
      <c r="E352">
        <v>25.403860000000002</v>
      </c>
      <c r="F352">
        <v>21</v>
      </c>
    </row>
    <row r="353" spans="1:6">
      <c r="A353" t="s">
        <v>0</v>
      </c>
      <c r="B353">
        <v>100</v>
      </c>
      <c r="C353">
        <v>1</v>
      </c>
      <c r="D353">
        <v>103.99503</v>
      </c>
      <c r="E353">
        <v>25.59919</v>
      </c>
      <c r="F353">
        <v>21</v>
      </c>
    </row>
    <row r="354" spans="1:6">
      <c r="A354" t="s">
        <v>0</v>
      </c>
      <c r="B354">
        <v>100</v>
      </c>
      <c r="C354">
        <v>1</v>
      </c>
      <c r="D354">
        <v>103.94419000000001</v>
      </c>
      <c r="E354">
        <v>25.532800000000002</v>
      </c>
      <c r="F354">
        <v>21</v>
      </c>
    </row>
    <row r="355" spans="1:6">
      <c r="A355" t="s">
        <v>0</v>
      </c>
      <c r="B355">
        <v>100</v>
      </c>
      <c r="C355">
        <v>1</v>
      </c>
      <c r="D355">
        <v>104.047</v>
      </c>
      <c r="E355">
        <v>25.496400000000001</v>
      </c>
      <c r="F355">
        <v>21</v>
      </c>
    </row>
    <row r="356" spans="1:6">
      <c r="A356" t="s">
        <v>0</v>
      </c>
      <c r="B356">
        <v>100</v>
      </c>
      <c r="C356">
        <v>1</v>
      </c>
      <c r="D356">
        <v>103.94253</v>
      </c>
      <c r="E356">
        <v>25.506340000000002</v>
      </c>
      <c r="F356">
        <v>21</v>
      </c>
    </row>
    <row r="357" spans="1:6">
      <c r="A357" t="s">
        <v>0</v>
      </c>
      <c r="B357">
        <v>100</v>
      </c>
      <c r="C357">
        <v>1</v>
      </c>
      <c r="D357">
        <v>103.9117</v>
      </c>
      <c r="E357">
        <v>25.475090000000002</v>
      </c>
      <c r="F357">
        <v>21</v>
      </c>
    </row>
    <row r="358" spans="1:6">
      <c r="A358" t="s">
        <v>0</v>
      </c>
      <c r="B358">
        <v>100</v>
      </c>
      <c r="C358">
        <v>1</v>
      </c>
      <c r="D358">
        <v>103.9667</v>
      </c>
      <c r="E358">
        <v>25.321870000000001</v>
      </c>
      <c r="F358">
        <v>21</v>
      </c>
    </row>
    <row r="359" spans="1:6">
      <c r="A359" t="s">
        <v>0</v>
      </c>
      <c r="B359">
        <v>100</v>
      </c>
      <c r="C359">
        <v>1</v>
      </c>
      <c r="D359">
        <v>103.91419</v>
      </c>
      <c r="E359">
        <v>25.40795</v>
      </c>
      <c r="F359">
        <v>21</v>
      </c>
    </row>
    <row r="360" spans="1:6">
      <c r="A360" t="s">
        <v>0</v>
      </c>
      <c r="B360">
        <v>100</v>
      </c>
      <c r="C360">
        <v>1</v>
      </c>
      <c r="D360">
        <v>104.00337</v>
      </c>
      <c r="E360">
        <v>25.482510000000001</v>
      </c>
      <c r="F360">
        <v>21</v>
      </c>
    </row>
    <row r="361" spans="1:6">
      <c r="A361" t="s">
        <v>0</v>
      </c>
      <c r="B361">
        <v>100</v>
      </c>
      <c r="C361">
        <v>1</v>
      </c>
      <c r="D361">
        <v>103.9517</v>
      </c>
      <c r="E361">
        <v>25.363299999999999</v>
      </c>
      <c r="F361">
        <v>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1.1534599999999999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1.19007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1.1784699999999999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1.2283900000000001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1.1693899999999999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1.2077800000000001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1.1986600000000001</v>
      </c>
      <c r="F7">
        <v>0</v>
      </c>
      <c r="H7" t="s">
        <v>80</v>
      </c>
      <c r="I7">
        <v>50</v>
      </c>
      <c r="J7">
        <v>1</v>
      </c>
      <c r="L7">
        <f t="shared" ca="1" si="2"/>
        <v>182.68</v>
      </c>
      <c r="M7">
        <f t="shared" ca="1" si="0"/>
        <v>182.37101999999999</v>
      </c>
      <c r="N7">
        <f t="shared" ca="1" si="0"/>
        <v>182.34583000000001</v>
      </c>
      <c r="O7">
        <f t="shared" ca="1" si="0"/>
        <v>182.51284999999999</v>
      </c>
      <c r="P7">
        <f t="shared" ca="1" si="0"/>
        <v>182.50635</v>
      </c>
      <c r="Q7">
        <f t="shared" ca="1" si="0"/>
        <v>182.80667</v>
      </c>
      <c r="R7">
        <f t="shared" ca="1" si="0"/>
        <v>182.25333000000001</v>
      </c>
      <c r="S7">
        <f t="shared" ca="1" si="0"/>
        <v>182.34583000000001</v>
      </c>
      <c r="T7">
        <f t="shared" ca="1" si="0"/>
        <v>182.51284999999999</v>
      </c>
      <c r="U7">
        <f t="shared" ca="1" si="0"/>
        <v>182.34583000000001</v>
      </c>
      <c r="W7">
        <f ca="1">总!E7</f>
        <v>180.05338</v>
      </c>
      <c r="Y7">
        <f t="shared" ca="1" si="3"/>
        <v>1.4588007178760002E-2</v>
      </c>
      <c r="Z7">
        <f t="shared" ca="1" si="1"/>
        <v>1.2871960526372695E-2</v>
      </c>
      <c r="AA7">
        <f t="shared" ca="1" si="1"/>
        <v>1.2732057570927035E-2</v>
      </c>
      <c r="AB7">
        <f t="shared" ca="1" si="1"/>
        <v>1.365967137079005E-2</v>
      </c>
      <c r="AC7">
        <f t="shared" ca="1" si="1"/>
        <v>1.3623570965454763E-2</v>
      </c>
      <c r="AD7">
        <f t="shared" ca="1" si="1"/>
        <v>1.5291520770118243E-2</v>
      </c>
      <c r="AE7">
        <f t="shared" ca="1" si="1"/>
        <v>1.2218321033462416E-2</v>
      </c>
      <c r="AF7">
        <f t="shared" ca="1" si="1"/>
        <v>1.2732057570927035E-2</v>
      </c>
      <c r="AG7">
        <f t="shared" ca="1" si="1"/>
        <v>1.365967137079005E-2</v>
      </c>
      <c r="AH7">
        <f t="shared" ca="1" si="1"/>
        <v>1.2732057570927035E-2</v>
      </c>
      <c r="AJ7">
        <f t="shared" ca="1" si="4"/>
        <v>0.13410889592852934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1.20042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283.94988999999998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4.2251387693263212E-3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4.2251387693263212E-3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1.1826099999999999</v>
      </c>
      <c r="F9">
        <v>0</v>
      </c>
      <c r="H9" t="s">
        <v>80</v>
      </c>
      <c r="I9">
        <v>100</v>
      </c>
      <c r="J9">
        <v>0.7</v>
      </c>
      <c r="L9">
        <f t="shared" ca="1" si="2"/>
        <v>260.58429999999998</v>
      </c>
      <c r="M9">
        <f t="shared" ca="1" si="0"/>
        <v>260.97973000000002</v>
      </c>
      <c r="N9">
        <f t="shared" ca="1" si="0"/>
        <v>262.05930000000001</v>
      </c>
      <c r="O9">
        <f t="shared" ca="1" si="0"/>
        <v>261.46625999999998</v>
      </c>
      <c r="P9">
        <f t="shared" ca="1" si="0"/>
        <v>260.01161000000002</v>
      </c>
      <c r="Q9">
        <f t="shared" ca="1" si="0"/>
        <v>262.30615</v>
      </c>
      <c r="R9">
        <f t="shared" ca="1" si="0"/>
        <v>260.0061</v>
      </c>
      <c r="S9">
        <f t="shared" ca="1" si="0"/>
        <v>259.89814999999999</v>
      </c>
      <c r="T9">
        <f t="shared" ca="1" si="0"/>
        <v>262.0095</v>
      </c>
      <c r="U9">
        <f t="shared" ca="1" si="0"/>
        <v>262.49302999999998</v>
      </c>
      <c r="W9">
        <f ca="1">总!E9</f>
        <v>255.98328000000001</v>
      </c>
      <c r="Y9">
        <f t="shared" ca="1" si="3"/>
        <v>1.7973908295885483E-2</v>
      </c>
      <c r="Z9">
        <f t="shared" ca="1" si="1"/>
        <v>1.9518657624826161E-2</v>
      </c>
      <c r="AA9">
        <f t="shared" ca="1" si="1"/>
        <v>2.3736003382720933E-2</v>
      </c>
      <c r="AB9">
        <f t="shared" ca="1" si="1"/>
        <v>2.1419289572350075E-2</v>
      </c>
      <c r="AC9">
        <f t="shared" ca="1" si="1"/>
        <v>1.5736691865187488E-2</v>
      </c>
      <c r="AD9">
        <f t="shared" ca="1" si="1"/>
        <v>2.4700324177422815E-2</v>
      </c>
      <c r="AE9">
        <f t="shared" ca="1" si="1"/>
        <v>1.5715167021846096E-2</v>
      </c>
      <c r="AF9">
        <f t="shared" ca="1" si="1"/>
        <v>1.5293459791592556E-2</v>
      </c>
      <c r="AG9">
        <f t="shared" ca="1" si="1"/>
        <v>2.3541459426568778E-2</v>
      </c>
      <c r="AH9">
        <f t="shared" ca="1" si="1"/>
        <v>2.5430371858661895E-2</v>
      </c>
      <c r="AJ9">
        <f t="shared" ca="1" si="4"/>
        <v>0.20306533301706226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1.1858</v>
      </c>
      <c r="F10">
        <v>0</v>
      </c>
      <c r="H10" t="s">
        <v>80</v>
      </c>
      <c r="I10">
        <v>100</v>
      </c>
      <c r="J10">
        <v>1</v>
      </c>
      <c r="L10">
        <f t="shared" ca="1" si="2"/>
        <v>242</v>
      </c>
      <c r="M10">
        <f t="shared" ca="1" si="0"/>
        <v>242.26333</v>
      </c>
      <c r="N10">
        <f t="shared" ca="1" si="0"/>
        <v>241.81333000000001</v>
      </c>
      <c r="O10">
        <f t="shared" ca="1" si="0"/>
        <v>243.81754000000001</v>
      </c>
      <c r="P10">
        <f t="shared" ca="1" si="0"/>
        <v>242.34</v>
      </c>
      <c r="Q10">
        <f t="shared" ca="1" si="0"/>
        <v>242.83667</v>
      </c>
      <c r="R10">
        <f t="shared" ca="1" si="0"/>
        <v>242.25333000000001</v>
      </c>
      <c r="S10">
        <f t="shared" ca="1" si="0"/>
        <v>242.29239999999999</v>
      </c>
      <c r="T10">
        <f t="shared" ca="1" si="0"/>
        <v>243.46232000000001</v>
      </c>
      <c r="U10">
        <f t="shared" ca="1" si="0"/>
        <v>242.82657</v>
      </c>
      <c r="W10">
        <f ca="1">总!E10</f>
        <v>240.5599</v>
      </c>
      <c r="Y10">
        <f t="shared" ca="1" si="3"/>
        <v>5.9864507758774473E-3</v>
      </c>
      <c r="Z10">
        <f t="shared" ca="1" si="1"/>
        <v>7.0811053712609515E-3</v>
      </c>
      <c r="AA10">
        <f t="shared" ca="1" si="1"/>
        <v>5.2104694090744494E-3</v>
      </c>
      <c r="AB10">
        <f t="shared" ca="1" si="1"/>
        <v>1.3541907857460903E-2</v>
      </c>
      <c r="AC10">
        <f t="shared" ca="1" si="1"/>
        <v>7.3998201695295203E-3</v>
      </c>
      <c r="AD10">
        <f t="shared" ca="1" si="1"/>
        <v>9.464461865838816E-3</v>
      </c>
      <c r="AE10">
        <f t="shared" ca="1" si="1"/>
        <v>7.0395356832123994E-3</v>
      </c>
      <c r="AF10">
        <f t="shared" ca="1" si="1"/>
        <v>7.2019484544181616E-3</v>
      </c>
      <c r="AG10">
        <f t="shared" ca="1" si="1"/>
        <v>1.206526939859888E-2</v>
      </c>
      <c r="AH10">
        <f t="shared" ca="1" si="1"/>
        <v>9.4224764809097642E-3</v>
      </c>
      <c r="AJ10">
        <f t="shared" ca="1" si="4"/>
        <v>8.4413445466181292E-2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2.3203</v>
      </c>
      <c r="F11">
        <v>10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2.3357600000000001</v>
      </c>
      <c r="F12">
        <v>10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2.3014600000000001</v>
      </c>
      <c r="F13">
        <v>10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2.33013</v>
      </c>
      <c r="F14">
        <v>10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4349.4356200000002</v>
      </c>
      <c r="Q14">
        <f t="shared" ca="1" si="0"/>
        <v>4349.4356200000002</v>
      </c>
      <c r="R14">
        <f t="shared" ca="1" si="0"/>
        <v>4349.4356200000002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3.2351900508857098E-4</v>
      </c>
      <c r="AD14">
        <f t="shared" ca="1" si="1"/>
        <v>3.2351900508857098E-4</v>
      </c>
      <c r="AE14">
        <f t="shared" ca="1" si="1"/>
        <v>3.2351900508857098E-4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3.2351900508857099E-3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2.3197100000000002</v>
      </c>
      <c r="F15">
        <v>10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2.35025</v>
      </c>
      <c r="F16">
        <v>10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2.31629</v>
      </c>
      <c r="F17">
        <v>10</v>
      </c>
      <c r="H17" t="s">
        <v>27</v>
      </c>
      <c r="I17">
        <v>100</v>
      </c>
      <c r="J17">
        <v>0.4</v>
      </c>
      <c r="L17">
        <f t="shared" ca="1" si="2"/>
        <v>42986.836920000002</v>
      </c>
      <c r="M17">
        <f t="shared" ca="1" si="0"/>
        <v>42986.882250000002</v>
      </c>
      <c r="N17">
        <f t="shared" ca="1" si="0"/>
        <v>42986.95248</v>
      </c>
      <c r="O17">
        <f t="shared" ca="1" si="0"/>
        <v>42986.942150000003</v>
      </c>
      <c r="P17">
        <f t="shared" ca="1" si="0"/>
        <v>42986.942150000003</v>
      </c>
      <c r="Q17">
        <f t="shared" ca="1" si="0"/>
        <v>42986.91863</v>
      </c>
      <c r="R17">
        <f t="shared" ca="1" si="0"/>
        <v>42986.673049999998</v>
      </c>
      <c r="S17">
        <f t="shared" ca="1" si="0"/>
        <v>42986.915300000001</v>
      </c>
      <c r="T17">
        <f t="shared" ca="1" si="0"/>
        <v>42986.836920000002</v>
      </c>
      <c r="U17">
        <f t="shared" ca="1" si="0"/>
        <v>42986.836920000002</v>
      </c>
      <c r="W17">
        <f ca="1">总!E17</f>
        <v>42986.403050000001</v>
      </c>
      <c r="Y17">
        <f t="shared" ca="1" si="3"/>
        <v>1.0093191549339275E-5</v>
      </c>
      <c r="Z17">
        <f t="shared" ca="1" si="1"/>
        <v>1.114771104351759E-5</v>
      </c>
      <c r="AA17">
        <f t="shared" ca="1" si="1"/>
        <v>1.2781483469553051E-5</v>
      </c>
      <c r="AB17">
        <f t="shared" ca="1" si="1"/>
        <v>1.254117492395729E-5</v>
      </c>
      <c r="AC17">
        <f t="shared" ca="1" si="1"/>
        <v>1.254117492395729E-5</v>
      </c>
      <c r="AD17">
        <f t="shared" ca="1" si="1"/>
        <v>1.1994025166507105E-5</v>
      </c>
      <c r="AE17">
        <f t="shared" ca="1" si="1"/>
        <v>6.2810558883641826E-6</v>
      </c>
      <c r="AF17">
        <f t="shared" ca="1" si="1"/>
        <v>1.191655881056015E-5</v>
      </c>
      <c r="AG17">
        <f t="shared" ca="1" si="1"/>
        <v>1.0093191549339275E-5</v>
      </c>
      <c r="AH17">
        <f t="shared" ca="1" si="1"/>
        <v>1.0093191549339275E-5</v>
      </c>
      <c r="AJ17">
        <f t="shared" ca="1" si="4"/>
        <v>1.0948275887443448E-4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2.3159900000000002</v>
      </c>
      <c r="F18">
        <v>10</v>
      </c>
      <c r="H18" t="s">
        <v>27</v>
      </c>
      <c r="I18">
        <v>100</v>
      </c>
      <c r="J18">
        <v>0.7</v>
      </c>
      <c r="L18">
        <f t="shared" ca="1" si="2"/>
        <v>36044.53297</v>
      </c>
      <c r="M18">
        <f t="shared" ca="1" si="2"/>
        <v>36023.689380000003</v>
      </c>
      <c r="N18">
        <f t="shared" ca="1" si="2"/>
        <v>35914.071880000003</v>
      </c>
      <c r="O18">
        <f t="shared" ca="1" si="2"/>
        <v>35867.20521</v>
      </c>
      <c r="P18">
        <f t="shared" ca="1" si="2"/>
        <v>36012.916469999996</v>
      </c>
      <c r="Q18">
        <f t="shared" ca="1" si="2"/>
        <v>35878.011890000002</v>
      </c>
      <c r="R18">
        <f t="shared" ca="1" si="2"/>
        <v>35921.402979999999</v>
      </c>
      <c r="S18">
        <f t="shared" ca="1" si="2"/>
        <v>35974.210919999998</v>
      </c>
      <c r="T18">
        <f t="shared" ca="1" si="2"/>
        <v>35864.316220000001</v>
      </c>
      <c r="U18">
        <f t="shared" ca="1" si="2"/>
        <v>35797.285680000001</v>
      </c>
      <c r="W18">
        <f ca="1">总!E18</f>
        <v>35527.867389999999</v>
      </c>
      <c r="Y18">
        <f t="shared" ca="1" si="3"/>
        <v>1.4542544147905321E-2</v>
      </c>
      <c r="Z18">
        <f t="shared" ca="1" si="3"/>
        <v>1.3955861311832149E-2</v>
      </c>
      <c r="AA18">
        <f t="shared" ca="1" si="3"/>
        <v>1.0870466435840965E-2</v>
      </c>
      <c r="AB18">
        <f t="shared" ca="1" si="3"/>
        <v>9.5513140790295173E-3</v>
      </c>
      <c r="AC18">
        <f t="shared" ca="1" si="3"/>
        <v>1.3652637088386663E-2</v>
      </c>
      <c r="AD18">
        <f t="shared" ca="1" si="3"/>
        <v>9.8554888239240912E-3</v>
      </c>
      <c r="AE18">
        <f t="shared" ca="1" si="3"/>
        <v>1.1076814312551945E-2</v>
      </c>
      <c r="AF18">
        <f t="shared" ca="1" si="3"/>
        <v>1.2563195113862372E-2</v>
      </c>
      <c r="AG18">
        <f t="shared" ca="1" si="3"/>
        <v>9.4699979119687097E-3</v>
      </c>
      <c r="AH18">
        <f t="shared" ca="1" si="3"/>
        <v>7.5832947427583114E-3</v>
      </c>
      <c r="AJ18">
        <f t="shared" ca="1" si="4"/>
        <v>0.11312161396806006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2.35792</v>
      </c>
      <c r="F19">
        <v>10</v>
      </c>
      <c r="H19" t="s">
        <v>27</v>
      </c>
      <c r="I19">
        <v>100</v>
      </c>
      <c r="J19">
        <v>1</v>
      </c>
      <c r="L19">
        <f t="shared" ca="1" si="2"/>
        <v>35669.562089999999</v>
      </c>
      <c r="M19">
        <f t="shared" ca="1" si="2"/>
        <v>35594.82</v>
      </c>
      <c r="N19">
        <f t="shared" ca="1" si="2"/>
        <v>35669.289900000003</v>
      </c>
      <c r="O19">
        <f t="shared" ca="1" si="2"/>
        <v>35669.694770000002</v>
      </c>
      <c r="P19">
        <f t="shared" ca="1" si="2"/>
        <v>35669.42078</v>
      </c>
      <c r="Q19">
        <f t="shared" ca="1" si="2"/>
        <v>35667.35</v>
      </c>
      <c r="R19">
        <f t="shared" ca="1" si="2"/>
        <v>35669.224770000001</v>
      </c>
      <c r="S19">
        <f t="shared" ca="1" si="2"/>
        <v>35669.694770000002</v>
      </c>
      <c r="T19">
        <f t="shared" ca="1" si="2"/>
        <v>35669.224770000001</v>
      </c>
      <c r="U19">
        <f t="shared" ca="1" si="2"/>
        <v>35669.694770000002</v>
      </c>
      <c r="W19">
        <f ca="1">总!E19</f>
        <v>35450.177089999997</v>
      </c>
      <c r="Y19">
        <f t="shared" ca="1" si="3"/>
        <v>6.1885445436008135E-3</v>
      </c>
      <c r="Z19">
        <f t="shared" ca="1" si="3"/>
        <v>4.0801745399687735E-3</v>
      </c>
      <c r="AA19">
        <f t="shared" ca="1" si="3"/>
        <v>6.1808664437339204E-3</v>
      </c>
      <c r="AB19">
        <f t="shared" ca="1" si="3"/>
        <v>6.1922872611524238E-3</v>
      </c>
      <c r="AC19">
        <f t="shared" ca="1" si="3"/>
        <v>6.1845583857985456E-3</v>
      </c>
      <c r="AD19">
        <f t="shared" ca="1" si="3"/>
        <v>6.1261445732315569E-3</v>
      </c>
      <c r="AE19">
        <f t="shared" ca="1" si="3"/>
        <v>6.1790292173686664E-3</v>
      </c>
      <c r="AF19">
        <f t="shared" ca="1" si="3"/>
        <v>6.1922872611524238E-3</v>
      </c>
      <c r="AG19">
        <f t="shared" ca="1" si="3"/>
        <v>6.1790292173686664E-3</v>
      </c>
      <c r="AH19">
        <f t="shared" ca="1" si="3"/>
        <v>6.1922872611524238E-3</v>
      </c>
      <c r="AJ19">
        <f t="shared" ca="1" si="4"/>
        <v>5.969520870452822E-2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2.3329800000000001</v>
      </c>
      <c r="F20">
        <v>10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2.7668900000000001</v>
      </c>
      <c r="F21">
        <v>12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675.38247999999999</v>
      </c>
      <c r="R21">
        <f t="shared" ca="1" si="2"/>
        <v>675.36581000000001</v>
      </c>
      <c r="S21">
        <f t="shared" ca="1" si="2"/>
        <v>675.36581000000001</v>
      </c>
      <c r="T21">
        <f t="shared" ca="1" si="2"/>
        <v>675.36581000000001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2.468291961652075E-5</v>
      </c>
      <c r="AE21">
        <f t="shared" ca="1" si="3"/>
        <v>0</v>
      </c>
      <c r="AF21">
        <f t="shared" ca="1" si="3"/>
        <v>0</v>
      </c>
      <c r="AG21">
        <f t="shared" ca="1" si="3"/>
        <v>0</v>
      </c>
      <c r="AH21">
        <f t="shared" ca="1" si="3"/>
        <v>0</v>
      </c>
      <c r="AJ21">
        <f t="shared" ca="1" si="4"/>
        <v>2.468291961652075E-5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2.7835700000000001</v>
      </c>
      <c r="F22">
        <v>12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2.7745199999999999</v>
      </c>
      <c r="F23">
        <v>12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2.7861699999999998</v>
      </c>
      <c r="F24">
        <v>12</v>
      </c>
      <c r="H24" t="s">
        <v>1</v>
      </c>
      <c r="I24">
        <v>50</v>
      </c>
      <c r="J24">
        <v>0.7</v>
      </c>
      <c r="L24">
        <f t="shared" ca="1" si="2"/>
        <v>1007.09876</v>
      </c>
      <c r="M24">
        <f t="shared" ca="1" si="2"/>
        <v>1010.49211</v>
      </c>
      <c r="N24">
        <f t="shared" ca="1" si="2"/>
        <v>1006.3303100000001</v>
      </c>
      <c r="O24">
        <f t="shared" ca="1" si="2"/>
        <v>1008.66496</v>
      </c>
      <c r="P24">
        <f t="shared" ca="1" si="2"/>
        <v>1012.01983</v>
      </c>
      <c r="Q24">
        <f t="shared" ca="1" si="2"/>
        <v>1005.55564</v>
      </c>
      <c r="R24">
        <f t="shared" ca="1" si="2"/>
        <v>1007.78905</v>
      </c>
      <c r="S24">
        <f t="shared" ca="1" si="2"/>
        <v>1004.40679</v>
      </c>
      <c r="T24">
        <f t="shared" ca="1" si="2"/>
        <v>1015.29946</v>
      </c>
      <c r="U24">
        <f t="shared" ca="1" si="2"/>
        <v>1005.64962</v>
      </c>
      <c r="W24">
        <f ca="1">总!E24</f>
        <v>1003.1772999999999</v>
      </c>
      <c r="Y24">
        <f t="shared" ca="1" si="3"/>
        <v>3.9090398078186423E-3</v>
      </c>
      <c r="Z24">
        <f t="shared" ca="1" si="3"/>
        <v>7.2916422650313954E-3</v>
      </c>
      <c r="AA24">
        <f t="shared" ca="1" si="3"/>
        <v>3.1430236708905879E-3</v>
      </c>
      <c r="AB24">
        <f t="shared" ca="1" si="3"/>
        <v>5.4702792816384554E-3</v>
      </c>
      <c r="AC24">
        <f t="shared" ca="1" si="3"/>
        <v>8.8145236141208647E-3</v>
      </c>
      <c r="AD24">
        <f t="shared" ca="1" si="3"/>
        <v>2.3708072341749498E-3</v>
      </c>
      <c r="AE24">
        <f t="shared" ca="1" si="3"/>
        <v>4.5971434959702828E-3</v>
      </c>
      <c r="AF24">
        <f t="shared" ca="1" si="3"/>
        <v>1.2255959141021784E-3</v>
      </c>
      <c r="AG24">
        <f t="shared" ca="1" si="3"/>
        <v>1.2083766249495486E-2</v>
      </c>
      <c r="AH24">
        <f t="shared" ca="1" si="3"/>
        <v>2.4644895772662338E-3</v>
      </c>
      <c r="AJ24">
        <f t="shared" ca="1" si="4"/>
        <v>5.1370311110509076E-2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2.8004899999999999</v>
      </c>
      <c r="F25">
        <v>12</v>
      </c>
      <c r="H25" t="s">
        <v>1</v>
      </c>
      <c r="I25">
        <v>50</v>
      </c>
      <c r="J25">
        <v>1</v>
      </c>
      <c r="L25">
        <f t="shared" ca="1" si="2"/>
        <v>1009.8546</v>
      </c>
      <c r="M25">
        <f t="shared" ca="1" si="2"/>
        <v>1006.8344499999999</v>
      </c>
      <c r="N25">
        <f t="shared" ca="1" si="2"/>
        <v>1009.8546</v>
      </c>
      <c r="O25">
        <f t="shared" ca="1" si="2"/>
        <v>1001.26015</v>
      </c>
      <c r="P25">
        <f t="shared" ca="1" si="2"/>
        <v>1007.68144</v>
      </c>
      <c r="Q25">
        <f t="shared" ca="1" si="2"/>
        <v>1009.8546</v>
      </c>
      <c r="R25">
        <f t="shared" ca="1" si="2"/>
        <v>1008.43772</v>
      </c>
      <c r="S25">
        <f t="shared" ca="1" si="2"/>
        <v>1007.91182</v>
      </c>
      <c r="T25">
        <f t="shared" ca="1" si="2"/>
        <v>999.29368999999997</v>
      </c>
      <c r="U25">
        <f t="shared" ca="1" si="2"/>
        <v>1009.8546</v>
      </c>
      <c r="W25">
        <f ca="1">总!E25</f>
        <v>993.28806999999995</v>
      </c>
      <c r="Y25">
        <f t="shared" ca="1" si="3"/>
        <v>1.6678474755062806E-2</v>
      </c>
      <c r="Z25">
        <f t="shared" ca="1" si="3"/>
        <v>1.3637916742521633E-2</v>
      </c>
      <c r="AA25">
        <f t="shared" ca="1" si="3"/>
        <v>1.6678474755062806E-2</v>
      </c>
      <c r="AB25">
        <f t="shared" ca="1" si="3"/>
        <v>8.0259496119791367E-3</v>
      </c>
      <c r="AC25">
        <f t="shared" ca="1" si="3"/>
        <v>1.4490630094852549E-2</v>
      </c>
      <c r="AD25">
        <f t="shared" ca="1" si="3"/>
        <v>1.6678474755062806E-2</v>
      </c>
      <c r="AE25">
        <f t="shared" ca="1" si="3"/>
        <v>1.5252020493913781E-2</v>
      </c>
      <c r="AF25">
        <f t="shared" ca="1" si="3"/>
        <v>1.4722566838037314E-2</v>
      </c>
      <c r="AG25">
        <f t="shared" ca="1" si="3"/>
        <v>6.0462016824585664E-3</v>
      </c>
      <c r="AH25">
        <f t="shared" ca="1" si="3"/>
        <v>1.6678474755062806E-2</v>
      </c>
      <c r="AJ25">
        <f t="shared" ca="1" si="4"/>
        <v>0.13888918448401419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2.83033</v>
      </c>
      <c r="F26">
        <v>12</v>
      </c>
      <c r="H26" t="s">
        <v>1</v>
      </c>
      <c r="I26">
        <v>100</v>
      </c>
      <c r="J26">
        <v>0.4</v>
      </c>
      <c r="L26">
        <f t="shared" ca="1" si="2"/>
        <v>1818.23569</v>
      </c>
      <c r="M26">
        <f t="shared" ca="1" si="2"/>
        <v>1819.80836</v>
      </c>
      <c r="N26">
        <f t="shared" ca="1" si="2"/>
        <v>1820.11076</v>
      </c>
      <c r="O26">
        <f t="shared" ca="1" si="2"/>
        <v>1820.9436900000001</v>
      </c>
      <c r="P26">
        <f t="shared" ca="1" si="2"/>
        <v>1852.25135</v>
      </c>
      <c r="Q26">
        <f t="shared" ca="1" si="2"/>
        <v>1822.62589</v>
      </c>
      <c r="R26">
        <f t="shared" ca="1" si="2"/>
        <v>1816.0710300000001</v>
      </c>
      <c r="S26">
        <f t="shared" ca="1" si="2"/>
        <v>1823.18831</v>
      </c>
      <c r="T26">
        <f t="shared" ca="1" si="2"/>
        <v>1830.9596100000001</v>
      </c>
      <c r="U26">
        <f t="shared" ca="1" si="2"/>
        <v>1831.7650000000001</v>
      </c>
      <c r="W26">
        <f ca="1">总!E26</f>
        <v>1799.34375</v>
      </c>
      <c r="Y26">
        <f t="shared" ca="1" si="3"/>
        <v>1.0499350110283251E-2</v>
      </c>
      <c r="Z26">
        <f t="shared" ca="1" si="3"/>
        <v>1.1373374320498789E-2</v>
      </c>
      <c r="AA26">
        <f t="shared" ca="1" si="3"/>
        <v>1.1541435592837683E-2</v>
      </c>
      <c r="AB26">
        <f t="shared" ca="1" si="3"/>
        <v>1.2004343250143315E-2</v>
      </c>
      <c r="AC26">
        <f t="shared" ca="1" si="3"/>
        <v>2.9403831257923896E-2</v>
      </c>
      <c r="AD26">
        <f t="shared" ca="1" si="3"/>
        <v>1.2939239653345853E-2</v>
      </c>
      <c r="AE26">
        <f t="shared" ca="1" si="3"/>
        <v>9.2963226176210438E-3</v>
      </c>
      <c r="AF26">
        <f t="shared" ca="1" si="3"/>
        <v>1.3251809166536411E-2</v>
      </c>
      <c r="AG26">
        <f t="shared" ca="1" si="3"/>
        <v>1.7570772677538749E-2</v>
      </c>
      <c r="AH26">
        <f t="shared" ca="1" si="3"/>
        <v>1.8018374754684922E-2</v>
      </c>
      <c r="AJ26">
        <f t="shared" ca="1" si="4"/>
        <v>0.14589885340141392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2.7528000000000001</v>
      </c>
      <c r="F27">
        <v>12</v>
      </c>
      <c r="H27" t="s">
        <v>1</v>
      </c>
      <c r="I27">
        <v>100</v>
      </c>
      <c r="J27">
        <v>0.7</v>
      </c>
      <c r="L27">
        <f t="shared" ca="1" si="2"/>
        <v>1773.13617</v>
      </c>
      <c r="M27">
        <f t="shared" ca="1" si="2"/>
        <v>1774.18885</v>
      </c>
      <c r="N27">
        <f t="shared" ca="1" si="2"/>
        <v>1769.1431700000001</v>
      </c>
      <c r="O27">
        <f t="shared" ca="1" si="2"/>
        <v>1773.2104400000001</v>
      </c>
      <c r="P27">
        <f t="shared" ca="1" si="2"/>
        <v>1781.4683399999999</v>
      </c>
      <c r="Q27">
        <f t="shared" ca="1" si="2"/>
        <v>1774.86545</v>
      </c>
      <c r="R27">
        <f t="shared" ca="1" si="2"/>
        <v>1776.4850799999999</v>
      </c>
      <c r="S27">
        <f t="shared" ca="1" si="2"/>
        <v>1771.0494000000001</v>
      </c>
      <c r="T27">
        <f t="shared" ca="1" si="2"/>
        <v>1776.6504500000001</v>
      </c>
      <c r="U27">
        <f t="shared" ca="1" si="2"/>
        <v>1768.68667</v>
      </c>
      <c r="W27">
        <f ca="1">总!E27</f>
        <v>1760.1990699999999</v>
      </c>
      <c r="Y27">
        <f t="shared" ca="1" si="3"/>
        <v>7.3497936798705959E-3</v>
      </c>
      <c r="Z27">
        <f t="shared" ca="1" si="3"/>
        <v>7.9478396724752907E-3</v>
      </c>
      <c r="AA27">
        <f t="shared" ca="1" si="3"/>
        <v>5.0813002645207416E-3</v>
      </c>
      <c r="AB27">
        <f t="shared" ca="1" si="3"/>
        <v>7.3919877710196553E-3</v>
      </c>
      <c r="AC27">
        <f t="shared" ca="1" si="3"/>
        <v>1.2083445766165532E-2</v>
      </c>
      <c r="AD27">
        <f t="shared" ca="1" si="3"/>
        <v>8.3322280132781344E-3</v>
      </c>
      <c r="AE27">
        <f t="shared" ca="1" si="3"/>
        <v>9.2523682562791233E-3</v>
      </c>
      <c r="AF27">
        <f t="shared" ca="1" si="3"/>
        <v>6.1642630000936279E-3</v>
      </c>
      <c r="AG27">
        <f t="shared" ca="1" si="3"/>
        <v>9.3463178571047655E-3</v>
      </c>
      <c r="AH27">
        <f t="shared" ca="1" si="3"/>
        <v>4.8219545985785329E-3</v>
      </c>
      <c r="AJ27">
        <f t="shared" ca="1" si="4"/>
        <v>7.7771498879386003E-2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2.8003300000000002</v>
      </c>
      <c r="F28">
        <v>12</v>
      </c>
      <c r="H28" t="s">
        <v>1</v>
      </c>
      <c r="I28">
        <v>100</v>
      </c>
      <c r="J28">
        <v>1</v>
      </c>
      <c r="L28">
        <f t="shared" ca="1" si="2"/>
        <v>1758.4772800000001</v>
      </c>
      <c r="M28">
        <f t="shared" ca="1" si="2"/>
        <v>1763.68788</v>
      </c>
      <c r="N28">
        <f t="shared" ca="1" si="2"/>
        <v>1757.0762099999999</v>
      </c>
      <c r="O28">
        <f t="shared" ca="1" si="2"/>
        <v>1761.87031</v>
      </c>
      <c r="P28">
        <f t="shared" ca="1" si="2"/>
        <v>1765.02036</v>
      </c>
      <c r="Q28">
        <f t="shared" ca="1" si="2"/>
        <v>1762.07311</v>
      </c>
      <c r="R28">
        <f t="shared" ca="1" si="2"/>
        <v>1763.81</v>
      </c>
      <c r="S28">
        <f t="shared" ca="1" si="2"/>
        <v>1761.05691</v>
      </c>
      <c r="T28">
        <f t="shared" ca="1" si="2"/>
        <v>1763.5385100000001</v>
      </c>
      <c r="U28">
        <f t="shared" ca="1" si="2"/>
        <v>1760.49918</v>
      </c>
      <c r="W28">
        <f ca="1">总!E28</f>
        <v>1756.3333299999999</v>
      </c>
      <c r="Y28">
        <f t="shared" ca="1" si="3"/>
        <v>1.2206965291720177E-3</v>
      </c>
      <c r="Z28">
        <f t="shared" ca="1" si="3"/>
        <v>4.1874454435138564E-3</v>
      </c>
      <c r="AA28">
        <f t="shared" ca="1" si="3"/>
        <v>4.229721017706894E-4</v>
      </c>
      <c r="AB28">
        <f t="shared" ca="1" si="3"/>
        <v>3.1525792430301858E-3</v>
      </c>
      <c r="AC28">
        <f t="shared" ca="1" si="3"/>
        <v>4.9461169196168761E-3</v>
      </c>
      <c r="AD28">
        <f t="shared" ca="1" si="3"/>
        <v>3.2680470739572596E-3</v>
      </c>
      <c r="AE28">
        <f t="shared" ca="1" si="3"/>
        <v>4.2569766639912326E-3</v>
      </c>
      <c r="AF28">
        <f t="shared" ca="1" si="3"/>
        <v>2.6894553097162278E-3</v>
      </c>
      <c r="AG28">
        <f t="shared" ca="1" si="3"/>
        <v>4.1023989449657343E-3</v>
      </c>
      <c r="AH28">
        <f t="shared" ca="1" si="3"/>
        <v>2.3719016936267399E-3</v>
      </c>
      <c r="AJ28">
        <f t="shared" ca="1" si="4"/>
        <v>3.061858992336082E-2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2.80159</v>
      </c>
      <c r="F29">
        <v>12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2.7854000000000001</v>
      </c>
      <c r="F30">
        <v>12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3.2402299999999999</v>
      </c>
      <c r="F31">
        <v>2</v>
      </c>
      <c r="H31" t="s">
        <v>0</v>
      </c>
      <c r="I31">
        <v>25</v>
      </c>
      <c r="J31">
        <v>1</v>
      </c>
      <c r="L31">
        <f t="shared" ca="1" si="2"/>
        <v>28.504100000000001</v>
      </c>
      <c r="M31">
        <f t="shared" ca="1" si="2"/>
        <v>28.514099999999999</v>
      </c>
      <c r="N31">
        <f t="shared" ca="1" si="2"/>
        <v>28.514099999999999</v>
      </c>
      <c r="O31">
        <f t="shared" ca="1" si="2"/>
        <v>28.504100000000001</v>
      </c>
      <c r="P31">
        <f t="shared" ca="1" si="2"/>
        <v>28.594360000000002</v>
      </c>
      <c r="Q31">
        <f t="shared" ca="1" si="2"/>
        <v>28.546240000000001</v>
      </c>
      <c r="R31">
        <f t="shared" ca="1" si="2"/>
        <v>28.546240000000001</v>
      </c>
      <c r="S31">
        <f t="shared" ca="1" si="2"/>
        <v>28.514099999999999</v>
      </c>
      <c r="T31">
        <f t="shared" ca="1" si="2"/>
        <v>28.504100000000001</v>
      </c>
      <c r="U31">
        <f t="shared" ca="1" si="2"/>
        <v>28.546240000000001</v>
      </c>
      <c r="W31">
        <f ca="1">总!E31</f>
        <v>28.504100000000001</v>
      </c>
      <c r="Y31">
        <f t="shared" ca="1" si="3"/>
        <v>0</v>
      </c>
      <c r="Z31">
        <f t="shared" ca="1" si="3"/>
        <v>3.5082672317308776E-4</v>
      </c>
      <c r="AA31">
        <f t="shared" ca="1" si="3"/>
        <v>3.5082672317308776E-4</v>
      </c>
      <c r="AB31">
        <f t="shared" ca="1" si="3"/>
        <v>0</v>
      </c>
      <c r="AC31">
        <f t="shared" ca="1" si="3"/>
        <v>3.1665620033609434E-3</v>
      </c>
      <c r="AD31">
        <f t="shared" ca="1" si="3"/>
        <v>1.4783838114516804E-3</v>
      </c>
      <c r="AE31">
        <f t="shared" ca="1" si="3"/>
        <v>1.4783838114516804E-3</v>
      </c>
      <c r="AF31">
        <f t="shared" ca="1" si="3"/>
        <v>3.5082672317308776E-4</v>
      </c>
      <c r="AG31">
        <f t="shared" ca="1" si="3"/>
        <v>0</v>
      </c>
      <c r="AH31">
        <f t="shared" ca="1" si="3"/>
        <v>1.4783838114516804E-3</v>
      </c>
      <c r="AJ31">
        <f t="shared" ca="1" si="4"/>
        <v>8.6541936072352475E-3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3.26146</v>
      </c>
      <c r="F32">
        <v>2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56.901339999999998</v>
      </c>
      <c r="N32">
        <f t="shared" ca="1" si="2"/>
        <v>56.511339999999997</v>
      </c>
      <c r="O32">
        <f t="shared" ca="1" si="2"/>
        <v>56.511339999999997</v>
      </c>
      <c r="P32">
        <f t="shared" ca="1" si="2"/>
        <v>56.791339999999998</v>
      </c>
      <c r="Q32">
        <f t="shared" ca="1" si="2"/>
        <v>56.821339999999999</v>
      </c>
      <c r="R32">
        <f t="shared" ca="1" si="2"/>
        <v>56.53134</v>
      </c>
      <c r="S32">
        <f t="shared" ca="1" si="2"/>
        <v>56.881340000000002</v>
      </c>
      <c r="T32">
        <f t="shared" ca="1" si="2"/>
        <v>56.550199999999997</v>
      </c>
      <c r="U32">
        <f t="shared" ca="1" si="2"/>
        <v>57.021340000000002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9.2229095654696395E-3</v>
      </c>
      <c r="AA32">
        <f t="shared" ca="1" si="3"/>
        <v>2.305727391367347E-3</v>
      </c>
      <c r="AB32">
        <f t="shared" ca="1" si="3"/>
        <v>2.305727391367347E-3</v>
      </c>
      <c r="AC32">
        <f t="shared" ca="1" si="3"/>
        <v>7.2719094650818264E-3</v>
      </c>
      <c r="AD32">
        <f t="shared" ca="1" si="3"/>
        <v>7.8040004015512525E-3</v>
      </c>
      <c r="AE32">
        <f t="shared" ca="1" si="3"/>
        <v>2.6604546823470066E-3</v>
      </c>
      <c r="AF32">
        <f t="shared" ca="1" si="3"/>
        <v>8.8681822744901065E-3</v>
      </c>
      <c r="AG32">
        <f t="shared" ca="1" si="3"/>
        <v>2.9949625177407122E-3</v>
      </c>
      <c r="AH32">
        <f t="shared" ca="1" si="3"/>
        <v>1.1351273311347346E-2</v>
      </c>
      <c r="AJ32">
        <f t="shared" ca="1" si="4"/>
        <v>6.4008056566232235E-2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3.2533099999999999</v>
      </c>
      <c r="F33">
        <v>2</v>
      </c>
      <c r="H33" t="s">
        <v>0</v>
      </c>
      <c r="I33">
        <v>50</v>
      </c>
      <c r="J33">
        <v>0.7</v>
      </c>
      <c r="L33">
        <f t="shared" ca="1" si="2"/>
        <v>53.824979999999996</v>
      </c>
      <c r="M33">
        <f t="shared" ca="1" si="2"/>
        <v>53.544980000000002</v>
      </c>
      <c r="N33">
        <f t="shared" ca="1" si="2"/>
        <v>53.974980000000002</v>
      </c>
      <c r="O33">
        <f t="shared" ca="1" si="2"/>
        <v>53.84498</v>
      </c>
      <c r="P33">
        <f t="shared" ca="1" si="2"/>
        <v>53.454979999999999</v>
      </c>
      <c r="Q33">
        <f t="shared" ca="1" si="2"/>
        <v>53.724980000000002</v>
      </c>
      <c r="R33">
        <f t="shared" ca="1" si="2"/>
        <v>53.714979999999997</v>
      </c>
      <c r="S33">
        <f t="shared" ca="1" si="2"/>
        <v>53.814979999999998</v>
      </c>
      <c r="T33">
        <f t="shared" ca="1" si="2"/>
        <v>53.638210000000001</v>
      </c>
      <c r="U33">
        <f t="shared" ca="1" si="2"/>
        <v>53.504980000000003</v>
      </c>
      <c r="W33">
        <f ca="1">总!E33</f>
        <v>53.30498</v>
      </c>
      <c r="Y33">
        <f t="shared" ca="1" si="3"/>
        <v>9.7551861008107685E-3</v>
      </c>
      <c r="Z33">
        <f t="shared" ca="1" si="3"/>
        <v>4.5023935849896578E-3</v>
      </c>
      <c r="AA33">
        <f t="shared" ca="1" si="3"/>
        <v>1.2569182091429388E-2</v>
      </c>
      <c r="AB33">
        <f t="shared" ca="1" si="3"/>
        <v>1.0130385566226629E-2</v>
      </c>
      <c r="AC33">
        <f t="shared" ca="1" si="3"/>
        <v>2.8139959906184858E-3</v>
      </c>
      <c r="AD33">
        <f t="shared" ca="1" si="3"/>
        <v>7.8791887737318673E-3</v>
      </c>
      <c r="AE33">
        <f t="shared" ca="1" si="3"/>
        <v>7.6915890410238705E-3</v>
      </c>
      <c r="AF33">
        <f t="shared" ca="1" si="3"/>
        <v>9.5675863681029052E-3</v>
      </c>
      <c r="AG33">
        <f t="shared" ca="1" si="3"/>
        <v>6.2513858930253862E-3</v>
      </c>
      <c r="AH33">
        <f t="shared" ca="1" si="3"/>
        <v>3.75199465415807E-3</v>
      </c>
      <c r="AJ33">
        <f t="shared" ca="1" si="4"/>
        <v>7.4912888064117014E-2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3.2753399999999999</v>
      </c>
      <c r="F34">
        <v>2</v>
      </c>
      <c r="H34" t="s">
        <v>0</v>
      </c>
      <c r="I34">
        <v>50</v>
      </c>
      <c r="J34">
        <v>1</v>
      </c>
      <c r="L34">
        <f t="shared" ca="1" si="2"/>
        <v>53.537489999999998</v>
      </c>
      <c r="M34">
        <f t="shared" ca="1" si="2"/>
        <v>53.367489999999997</v>
      </c>
      <c r="N34">
        <f t="shared" ca="1" si="2"/>
        <v>53.567489999999999</v>
      </c>
      <c r="O34">
        <f t="shared" ca="1" si="2"/>
        <v>53.447490000000002</v>
      </c>
      <c r="P34">
        <f t="shared" ca="1" si="2"/>
        <v>53.357489999999999</v>
      </c>
      <c r="Q34">
        <f t="shared" ca="1" si="2"/>
        <v>53.487490000000001</v>
      </c>
      <c r="R34">
        <f t="shared" ca="1" si="2"/>
        <v>53.27749</v>
      </c>
      <c r="S34">
        <f t="shared" ca="1" si="2"/>
        <v>53.840710000000001</v>
      </c>
      <c r="T34">
        <f t="shared" ca="1" si="2"/>
        <v>53.377490000000002</v>
      </c>
      <c r="U34">
        <f t="shared" ca="1" si="2"/>
        <v>53.297490000000003</v>
      </c>
      <c r="W34">
        <f ca="1">总!E34</f>
        <v>53.09957</v>
      </c>
      <c r="Y34">
        <f t="shared" ca="1" si="3"/>
        <v>8.2471477640967388E-3</v>
      </c>
      <c r="Z34">
        <f t="shared" ca="1" si="3"/>
        <v>5.0456152469783959E-3</v>
      </c>
      <c r="AA34">
        <f t="shared" ca="1" si="3"/>
        <v>8.8121240906470517E-3</v>
      </c>
      <c r="AB34">
        <f t="shared" ca="1" si="3"/>
        <v>6.5522187844459382E-3</v>
      </c>
      <c r="AC34">
        <f t="shared" ca="1" si="3"/>
        <v>4.8572898047950031E-3</v>
      </c>
      <c r="AD34">
        <f t="shared" ca="1" si="3"/>
        <v>7.305520553179643E-3</v>
      </c>
      <c r="AE34">
        <f t="shared" ca="1" si="3"/>
        <v>3.3506862673275944E-3</v>
      </c>
      <c r="AF34">
        <f t="shared" ca="1" si="3"/>
        <v>1.3957551821982767E-2</v>
      </c>
      <c r="AG34">
        <f t="shared" ca="1" si="3"/>
        <v>5.2339406891619223E-3</v>
      </c>
      <c r="AH34">
        <f t="shared" ca="1" si="3"/>
        <v>3.7273371516945131E-3</v>
      </c>
      <c r="AJ34">
        <f t="shared" ca="1" si="4"/>
        <v>6.7089432174309571E-2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3.2412700000000001</v>
      </c>
      <c r="F35">
        <v>2</v>
      </c>
      <c r="H35" t="s">
        <v>0</v>
      </c>
      <c r="I35">
        <v>100</v>
      </c>
      <c r="J35">
        <v>0.4</v>
      </c>
      <c r="L35">
        <f t="shared" ca="1" si="2"/>
        <v>148.21495999999999</v>
      </c>
      <c r="M35">
        <f t="shared" ca="1" si="2"/>
        <v>148.23414</v>
      </c>
      <c r="N35">
        <f t="shared" ca="1" si="2"/>
        <v>148.24080000000001</v>
      </c>
      <c r="O35">
        <f t="shared" ca="1" si="2"/>
        <v>148.15163000000001</v>
      </c>
      <c r="P35">
        <f t="shared" ca="1" si="2"/>
        <v>148.21413999999999</v>
      </c>
      <c r="Q35">
        <f t="shared" ca="1" si="2"/>
        <v>148.20496</v>
      </c>
      <c r="R35">
        <f t="shared" ca="1" si="2"/>
        <v>148.29496</v>
      </c>
      <c r="S35">
        <f t="shared" ca="1" si="2"/>
        <v>148.28496000000001</v>
      </c>
      <c r="T35">
        <f t="shared" ca="1" si="2"/>
        <v>148.26414</v>
      </c>
      <c r="U35">
        <f t="shared" ca="1" si="2"/>
        <v>148.23747</v>
      </c>
      <c r="W35">
        <f ca="1">总!E35</f>
        <v>148.15163000000001</v>
      </c>
      <c r="Y35">
        <f t="shared" ca="1" si="3"/>
        <v>4.2746745344603517E-4</v>
      </c>
      <c r="Z35">
        <f t="shared" ca="1" si="3"/>
        <v>5.5692941076642202E-4</v>
      </c>
      <c r="AA35">
        <f t="shared" ca="1" si="3"/>
        <v>6.0188335423643836E-4</v>
      </c>
      <c r="AB35">
        <f t="shared" ca="1" si="3"/>
        <v>0</v>
      </c>
      <c r="AC35">
        <f t="shared" ca="1" si="3"/>
        <v>4.2193258352928514E-4</v>
      </c>
      <c r="AD35">
        <f t="shared" ca="1" si="3"/>
        <v>3.5996903982756266E-4</v>
      </c>
      <c r="AE35">
        <f t="shared" ca="1" si="3"/>
        <v>9.6745476239439097E-4</v>
      </c>
      <c r="AF35">
        <f t="shared" ca="1" si="3"/>
        <v>8.9995634877591845E-4</v>
      </c>
      <c r="AG35">
        <f t="shared" ca="1" si="3"/>
        <v>7.5942465162203148E-4</v>
      </c>
      <c r="AH35">
        <f t="shared" ca="1" si="3"/>
        <v>5.7940638250143024E-4</v>
      </c>
      <c r="AJ35">
        <f t="shared" ca="1" si="4"/>
        <v>5.5744239870995143E-3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3.2815799999999999</v>
      </c>
      <c r="F36">
        <v>2</v>
      </c>
      <c r="H36" t="s">
        <v>0</v>
      </c>
      <c r="I36">
        <v>100</v>
      </c>
      <c r="J36">
        <v>0.7</v>
      </c>
      <c r="L36">
        <f t="shared" ca="1" si="2"/>
        <v>107.81502999999999</v>
      </c>
      <c r="M36">
        <f t="shared" ca="1" si="2"/>
        <v>107.8467</v>
      </c>
      <c r="N36">
        <f t="shared" ca="1" si="2"/>
        <v>107.80086</v>
      </c>
      <c r="O36">
        <f t="shared" ca="1" si="2"/>
        <v>107.85003</v>
      </c>
      <c r="P36">
        <f t="shared" ca="1" si="2"/>
        <v>107.82919</v>
      </c>
      <c r="Q36">
        <f t="shared" ca="1" si="2"/>
        <v>107.77919</v>
      </c>
      <c r="R36">
        <f t="shared" ca="1" si="2"/>
        <v>107.77337</v>
      </c>
      <c r="S36">
        <f t="shared" ca="1" si="2"/>
        <v>107.78247</v>
      </c>
      <c r="T36">
        <f t="shared" ca="1" si="2"/>
        <v>107.76503</v>
      </c>
      <c r="U36">
        <f t="shared" ca="1" si="2"/>
        <v>107.73586</v>
      </c>
      <c r="W36">
        <f ca="1">总!E36</f>
        <v>107.70586</v>
      </c>
      <c r="Y36">
        <f t="shared" ca="1" si="3"/>
        <v>1.0135938750221369E-3</v>
      </c>
      <c r="Z36">
        <f t="shared" ca="1" si="3"/>
        <v>1.3076354434196726E-3</v>
      </c>
      <c r="AA36">
        <f t="shared" ca="1" si="3"/>
        <v>8.8203185973352669E-4</v>
      </c>
      <c r="AB36">
        <f t="shared" ca="1" si="3"/>
        <v>1.3385529812398561E-3</v>
      </c>
      <c r="AC36">
        <f t="shared" ca="1" si="3"/>
        <v>1.1450630448519303E-3</v>
      </c>
      <c r="AD36">
        <f t="shared" ca="1" si="3"/>
        <v>6.8083575025535813E-4</v>
      </c>
      <c r="AE36">
        <f t="shared" ca="1" si="3"/>
        <v>6.2679969316431462E-4</v>
      </c>
      <c r="AF36">
        <f t="shared" ca="1" si="3"/>
        <v>7.1128906078092948E-4</v>
      </c>
      <c r="AG36">
        <f t="shared" ca="1" si="3"/>
        <v>5.4936658042556473E-4</v>
      </c>
      <c r="AH36">
        <f t="shared" ca="1" si="3"/>
        <v>2.7853637675796968E-4</v>
      </c>
      <c r="AJ36">
        <f t="shared" ca="1" si="4"/>
        <v>8.5337046656512594E-3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3.2827999999999999</v>
      </c>
      <c r="F37">
        <v>2</v>
      </c>
      <c r="H37" t="s">
        <v>0</v>
      </c>
      <c r="I37">
        <v>100</v>
      </c>
      <c r="J37">
        <v>1</v>
      </c>
      <c r="L37">
        <f t="shared" ca="1" si="2"/>
        <v>104.03503000000001</v>
      </c>
      <c r="M37">
        <f t="shared" ca="1" si="2"/>
        <v>103.92247</v>
      </c>
      <c r="N37">
        <f t="shared" ca="1" si="2"/>
        <v>103.9667</v>
      </c>
      <c r="O37">
        <f t="shared" ca="1" si="2"/>
        <v>103.92919000000001</v>
      </c>
      <c r="P37">
        <f t="shared" ca="1" si="2"/>
        <v>104.01246999999999</v>
      </c>
      <c r="Q37">
        <f t="shared" ca="1" si="2"/>
        <v>103.94837</v>
      </c>
      <c r="R37">
        <f t="shared" ca="1" si="2"/>
        <v>103.95253</v>
      </c>
      <c r="S37">
        <f t="shared" ca="1" si="2"/>
        <v>103.93253</v>
      </c>
      <c r="T37">
        <f t="shared" ca="1" si="2"/>
        <v>103.99</v>
      </c>
      <c r="U37">
        <f t="shared" ca="1" si="2"/>
        <v>103.95837</v>
      </c>
      <c r="W37">
        <f ca="1">总!E37</f>
        <v>103.83503</v>
      </c>
      <c r="Y37">
        <f t="shared" ca="1" si="3"/>
        <v>1.9261322503590825E-3</v>
      </c>
      <c r="Z37">
        <f t="shared" ca="1" si="3"/>
        <v>8.4210501985698704E-4</v>
      </c>
      <c r="AA37">
        <f t="shared" ca="1" si="3"/>
        <v>1.2680691670238814E-3</v>
      </c>
      <c r="AB37">
        <f t="shared" ca="1" si="3"/>
        <v>9.0682306346906471E-4</v>
      </c>
      <c r="AC37">
        <f t="shared" ca="1" si="3"/>
        <v>1.7088645325184578E-3</v>
      </c>
      <c r="AD37">
        <f t="shared" ca="1" si="3"/>
        <v>1.0915391462784166E-3</v>
      </c>
      <c r="AE37">
        <f t="shared" ca="1" si="3"/>
        <v>1.1316026970858736E-3</v>
      </c>
      <c r="AF37">
        <f t="shared" ca="1" si="3"/>
        <v>9.389894720500065E-4</v>
      </c>
      <c r="AG37">
        <f t="shared" ca="1" si="3"/>
        <v>1.4924635741906331E-3</v>
      </c>
      <c r="AH37">
        <f t="shared" ca="1" si="3"/>
        <v>1.1878457587964186E-3</v>
      </c>
      <c r="AJ37">
        <f t="shared" ca="1" si="4"/>
        <v>1.249443468162882E-2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3.23353</v>
      </c>
      <c r="F38">
        <v>2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3.2668300000000001</v>
      </c>
      <c r="F39">
        <v>2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3.3016000000000001</v>
      </c>
      <c r="F40">
        <v>2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5.8002599999999997</v>
      </c>
      <c r="F41">
        <v>11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5.8289499999999999</v>
      </c>
      <c r="F42">
        <v>11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5.7825699999999998</v>
      </c>
      <c r="F43">
        <v>11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5.8024100000000001</v>
      </c>
      <c r="F44">
        <v>11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5.8134499999999996</v>
      </c>
      <c r="F45">
        <v>11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5.8119699999999996</v>
      </c>
      <c r="F46">
        <v>11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5.8403200000000002</v>
      </c>
      <c r="F47">
        <v>11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5.7936500000000004</v>
      </c>
      <c r="F48">
        <v>11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5.7585100000000002</v>
      </c>
      <c r="F49">
        <v>11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5.8094999999999999</v>
      </c>
      <c r="F50">
        <v>11</v>
      </c>
    </row>
    <row r="51" spans="1:6">
      <c r="A51" t="s">
        <v>80</v>
      </c>
      <c r="B51">
        <v>50</v>
      </c>
      <c r="C51">
        <v>1</v>
      </c>
      <c r="D51">
        <v>182.68</v>
      </c>
      <c r="E51">
        <v>7.4218599999999997</v>
      </c>
      <c r="F51">
        <v>16</v>
      </c>
    </row>
    <row r="52" spans="1:6">
      <c r="A52" t="s">
        <v>80</v>
      </c>
      <c r="B52">
        <v>50</v>
      </c>
      <c r="C52">
        <v>1</v>
      </c>
      <c r="D52">
        <v>182.37101999999999</v>
      </c>
      <c r="E52">
        <v>7.4627800000000004</v>
      </c>
      <c r="F52">
        <v>16</v>
      </c>
    </row>
    <row r="53" spans="1:6">
      <c r="A53" t="s">
        <v>80</v>
      </c>
      <c r="B53">
        <v>50</v>
      </c>
      <c r="C53">
        <v>1</v>
      </c>
      <c r="D53">
        <v>182.34583000000001</v>
      </c>
      <c r="E53">
        <v>7.4689500000000004</v>
      </c>
      <c r="F53">
        <v>16</v>
      </c>
    </row>
    <row r="54" spans="1:6">
      <c r="A54" t="s">
        <v>80</v>
      </c>
      <c r="B54">
        <v>50</v>
      </c>
      <c r="C54">
        <v>1</v>
      </c>
      <c r="D54">
        <v>182.51284999999999</v>
      </c>
      <c r="E54">
        <v>7.4871800000000004</v>
      </c>
      <c r="F54">
        <v>16</v>
      </c>
    </row>
    <row r="55" spans="1:6">
      <c r="A55" t="s">
        <v>80</v>
      </c>
      <c r="B55">
        <v>50</v>
      </c>
      <c r="C55">
        <v>1</v>
      </c>
      <c r="D55">
        <v>182.50635</v>
      </c>
      <c r="E55">
        <v>7.4918699999999996</v>
      </c>
      <c r="F55">
        <v>16</v>
      </c>
    </row>
    <row r="56" spans="1:6">
      <c r="A56" t="s">
        <v>80</v>
      </c>
      <c r="B56">
        <v>50</v>
      </c>
      <c r="C56">
        <v>1</v>
      </c>
      <c r="D56">
        <v>182.80667</v>
      </c>
      <c r="E56">
        <v>7.3835100000000002</v>
      </c>
      <c r="F56">
        <v>16</v>
      </c>
    </row>
    <row r="57" spans="1:6">
      <c r="A57" t="s">
        <v>80</v>
      </c>
      <c r="B57">
        <v>50</v>
      </c>
      <c r="C57">
        <v>1</v>
      </c>
      <c r="D57">
        <v>182.25333000000001</v>
      </c>
      <c r="E57">
        <v>7.36442</v>
      </c>
      <c r="F57">
        <v>16</v>
      </c>
    </row>
    <row r="58" spans="1:6">
      <c r="A58" t="s">
        <v>80</v>
      </c>
      <c r="B58">
        <v>50</v>
      </c>
      <c r="C58">
        <v>1</v>
      </c>
      <c r="D58">
        <v>182.34583000000001</v>
      </c>
      <c r="E58">
        <v>7.39398</v>
      </c>
      <c r="F58">
        <v>16</v>
      </c>
    </row>
    <row r="59" spans="1:6">
      <c r="A59" t="s">
        <v>80</v>
      </c>
      <c r="B59">
        <v>50</v>
      </c>
      <c r="C59">
        <v>1</v>
      </c>
      <c r="D59">
        <v>182.51284999999999</v>
      </c>
      <c r="E59">
        <v>7.4612999999999996</v>
      </c>
      <c r="F59">
        <v>16</v>
      </c>
    </row>
    <row r="60" spans="1:6">
      <c r="A60" t="s">
        <v>80</v>
      </c>
      <c r="B60">
        <v>50</v>
      </c>
      <c r="C60">
        <v>1</v>
      </c>
      <c r="D60">
        <v>182.34583000000001</v>
      </c>
      <c r="E60">
        <v>7.4116</v>
      </c>
      <c r="F60">
        <v>16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10.800890000000001</v>
      </c>
      <c r="F61">
        <v>5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10.79186</v>
      </c>
      <c r="F62">
        <v>5</v>
      </c>
    </row>
    <row r="63" spans="1:6">
      <c r="A63" t="s">
        <v>80</v>
      </c>
      <c r="B63">
        <v>100</v>
      </c>
      <c r="C63">
        <v>0.4</v>
      </c>
      <c r="D63">
        <v>283.94988999999998</v>
      </c>
      <c r="E63">
        <v>10.82654</v>
      </c>
      <c r="F63">
        <v>5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10.79327</v>
      </c>
      <c r="F64">
        <v>5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10.820259999999999</v>
      </c>
      <c r="F65">
        <v>5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10.763730000000001</v>
      </c>
      <c r="F66">
        <v>5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10.77514</v>
      </c>
      <c r="F67">
        <v>5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10.75188</v>
      </c>
      <c r="F68">
        <v>5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10.78018</v>
      </c>
      <c r="F69">
        <v>5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10.856579999999999</v>
      </c>
      <c r="F70">
        <v>5</v>
      </c>
    </row>
    <row r="71" spans="1:6">
      <c r="A71" t="s">
        <v>80</v>
      </c>
      <c r="B71">
        <v>100</v>
      </c>
      <c r="C71">
        <v>0.7</v>
      </c>
      <c r="D71">
        <v>260.58429999999998</v>
      </c>
      <c r="E71">
        <v>16.03726</v>
      </c>
      <c r="F71">
        <v>9</v>
      </c>
    </row>
    <row r="72" spans="1:6">
      <c r="A72" t="s">
        <v>80</v>
      </c>
      <c r="B72">
        <v>100</v>
      </c>
      <c r="C72">
        <v>0.7</v>
      </c>
      <c r="D72">
        <v>260.97973000000002</v>
      </c>
      <c r="E72">
        <v>16.105930000000001</v>
      </c>
      <c r="F72">
        <v>9</v>
      </c>
    </row>
    <row r="73" spans="1:6">
      <c r="A73" t="s">
        <v>80</v>
      </c>
      <c r="B73">
        <v>100</v>
      </c>
      <c r="C73">
        <v>0.7</v>
      </c>
      <c r="D73">
        <v>262.05930000000001</v>
      </c>
      <c r="E73">
        <v>15.972530000000001</v>
      </c>
      <c r="F73">
        <v>9</v>
      </c>
    </row>
    <row r="74" spans="1:6">
      <c r="A74" t="s">
        <v>80</v>
      </c>
      <c r="B74">
        <v>100</v>
      </c>
      <c r="C74">
        <v>0.7</v>
      </c>
      <c r="D74">
        <v>261.46625999999998</v>
      </c>
      <c r="E74">
        <v>15.99545</v>
      </c>
      <c r="F74">
        <v>9</v>
      </c>
    </row>
    <row r="75" spans="1:6">
      <c r="A75" t="s">
        <v>80</v>
      </c>
      <c r="B75">
        <v>100</v>
      </c>
      <c r="C75">
        <v>0.7</v>
      </c>
      <c r="D75">
        <v>260.01161000000002</v>
      </c>
      <c r="E75">
        <v>16.047170000000001</v>
      </c>
      <c r="F75">
        <v>9</v>
      </c>
    </row>
    <row r="76" spans="1:6">
      <c r="A76" t="s">
        <v>80</v>
      </c>
      <c r="B76">
        <v>100</v>
      </c>
      <c r="C76">
        <v>0.7</v>
      </c>
      <c r="D76">
        <v>262.30615</v>
      </c>
      <c r="E76">
        <v>15.8779</v>
      </c>
      <c r="F76">
        <v>9</v>
      </c>
    </row>
    <row r="77" spans="1:6">
      <c r="A77" t="s">
        <v>80</v>
      </c>
      <c r="B77">
        <v>100</v>
      </c>
      <c r="C77">
        <v>0.7</v>
      </c>
      <c r="D77">
        <v>260.0061</v>
      </c>
      <c r="E77">
        <v>16.097729999999999</v>
      </c>
      <c r="F77">
        <v>9</v>
      </c>
    </row>
    <row r="78" spans="1:6">
      <c r="A78" t="s">
        <v>80</v>
      </c>
      <c r="B78">
        <v>100</v>
      </c>
      <c r="C78">
        <v>0.7</v>
      </c>
      <c r="D78">
        <v>259.89814999999999</v>
      </c>
      <c r="E78">
        <v>16.26491</v>
      </c>
      <c r="F78">
        <v>9</v>
      </c>
    </row>
    <row r="79" spans="1:6">
      <c r="A79" t="s">
        <v>80</v>
      </c>
      <c r="B79">
        <v>100</v>
      </c>
      <c r="C79">
        <v>0.7</v>
      </c>
      <c r="D79">
        <v>262.0095</v>
      </c>
      <c r="E79">
        <v>16.341080000000002</v>
      </c>
      <c r="F79">
        <v>9</v>
      </c>
    </row>
    <row r="80" spans="1:6">
      <c r="A80" t="s">
        <v>80</v>
      </c>
      <c r="B80">
        <v>100</v>
      </c>
      <c r="C80">
        <v>0.7</v>
      </c>
      <c r="D80">
        <v>262.49302999999998</v>
      </c>
      <c r="E80">
        <v>16.165240000000001</v>
      </c>
      <c r="F80">
        <v>9</v>
      </c>
    </row>
    <row r="81" spans="1:6">
      <c r="A81" t="s">
        <v>80</v>
      </c>
      <c r="B81">
        <v>100</v>
      </c>
      <c r="C81">
        <v>1</v>
      </c>
      <c r="D81">
        <v>242</v>
      </c>
      <c r="E81">
        <v>21.381209999999999</v>
      </c>
      <c r="F81">
        <v>13</v>
      </c>
    </row>
    <row r="82" spans="1:6">
      <c r="A82" t="s">
        <v>80</v>
      </c>
      <c r="B82">
        <v>100</v>
      </c>
      <c r="C82">
        <v>1</v>
      </c>
      <c r="D82">
        <v>242.26333</v>
      </c>
      <c r="E82">
        <v>22.930990000000001</v>
      </c>
      <c r="F82">
        <v>14</v>
      </c>
    </row>
    <row r="83" spans="1:6">
      <c r="A83" t="s">
        <v>80</v>
      </c>
      <c r="B83">
        <v>100</v>
      </c>
      <c r="C83">
        <v>1</v>
      </c>
      <c r="D83">
        <v>241.81333000000001</v>
      </c>
      <c r="E83">
        <v>21.586970000000001</v>
      </c>
      <c r="F83">
        <v>13</v>
      </c>
    </row>
    <row r="84" spans="1:6">
      <c r="A84" t="s">
        <v>80</v>
      </c>
      <c r="B84">
        <v>100</v>
      </c>
      <c r="C84">
        <v>1</v>
      </c>
      <c r="D84">
        <v>243.81754000000001</v>
      </c>
      <c r="E84">
        <v>21.459869999999999</v>
      </c>
      <c r="F84">
        <v>13</v>
      </c>
    </row>
    <row r="85" spans="1:6">
      <c r="A85" t="s">
        <v>80</v>
      </c>
      <c r="B85">
        <v>100</v>
      </c>
      <c r="C85">
        <v>1</v>
      </c>
      <c r="D85">
        <v>242.34</v>
      </c>
      <c r="E85">
        <v>22.676400000000001</v>
      </c>
      <c r="F85">
        <v>14</v>
      </c>
    </row>
    <row r="86" spans="1:6">
      <c r="A86" t="s">
        <v>80</v>
      </c>
      <c r="B86">
        <v>100</v>
      </c>
      <c r="C86">
        <v>1</v>
      </c>
      <c r="D86">
        <v>242.83667</v>
      </c>
      <c r="E86">
        <v>21.347200000000001</v>
      </c>
      <c r="F86">
        <v>13</v>
      </c>
    </row>
    <row r="87" spans="1:6">
      <c r="A87" t="s">
        <v>80</v>
      </c>
      <c r="B87">
        <v>100</v>
      </c>
      <c r="C87">
        <v>1</v>
      </c>
      <c r="D87">
        <v>242.25333000000001</v>
      </c>
      <c r="E87">
        <v>21.58802</v>
      </c>
      <c r="F87">
        <v>13</v>
      </c>
    </row>
    <row r="88" spans="1:6">
      <c r="A88" t="s">
        <v>80</v>
      </c>
      <c r="B88">
        <v>100</v>
      </c>
      <c r="C88">
        <v>1</v>
      </c>
      <c r="D88">
        <v>242.29239999999999</v>
      </c>
      <c r="E88">
        <v>22.734629999999999</v>
      </c>
      <c r="F88">
        <v>14</v>
      </c>
    </row>
    <row r="89" spans="1:6">
      <c r="A89" t="s">
        <v>80</v>
      </c>
      <c r="B89">
        <v>100</v>
      </c>
      <c r="C89">
        <v>1</v>
      </c>
      <c r="D89">
        <v>243.46232000000001</v>
      </c>
      <c r="E89">
        <v>21.3675</v>
      </c>
      <c r="F89">
        <v>13</v>
      </c>
    </row>
    <row r="90" spans="1:6">
      <c r="A90" t="s">
        <v>80</v>
      </c>
      <c r="B90">
        <v>100</v>
      </c>
      <c r="C90">
        <v>1</v>
      </c>
      <c r="D90">
        <v>242.82657</v>
      </c>
      <c r="E90">
        <v>22.913720000000001</v>
      </c>
      <c r="F90">
        <v>14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0.92254999999999998</v>
      </c>
      <c r="F91">
        <v>5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0.92893000000000003</v>
      </c>
      <c r="F92">
        <v>5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0.92181000000000002</v>
      </c>
      <c r="F93">
        <v>5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0.94511999999999996</v>
      </c>
      <c r="F94">
        <v>5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0.92849000000000004</v>
      </c>
      <c r="F95">
        <v>5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0.97882000000000002</v>
      </c>
      <c r="F96">
        <v>5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0.93706999999999996</v>
      </c>
      <c r="F97">
        <v>5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0.98621000000000003</v>
      </c>
      <c r="F98">
        <v>5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0.93350999999999995</v>
      </c>
      <c r="F99">
        <v>5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0.95887999999999995</v>
      </c>
      <c r="F100">
        <v>5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1.2091499999999999</v>
      </c>
      <c r="F101">
        <v>7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1.2634700000000001</v>
      </c>
      <c r="F102">
        <v>7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1.2086300000000001</v>
      </c>
      <c r="F103">
        <v>7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1.20533</v>
      </c>
      <c r="F104">
        <v>7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1.2166999999999999</v>
      </c>
      <c r="F105">
        <v>7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1.3572900000000001</v>
      </c>
      <c r="F106">
        <v>8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1.2376</v>
      </c>
      <c r="F107">
        <v>7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1.3537300000000001</v>
      </c>
      <c r="F108">
        <v>8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1.20726</v>
      </c>
      <c r="F109">
        <v>7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1.2181</v>
      </c>
      <c r="F110">
        <v>7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2.0994299999999999</v>
      </c>
      <c r="F111">
        <v>13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2.0659700000000001</v>
      </c>
      <c r="F112">
        <v>13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2.0783700000000001</v>
      </c>
      <c r="F113">
        <v>13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2.0712100000000002</v>
      </c>
      <c r="F114">
        <v>13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2.1112799999999998</v>
      </c>
      <c r="F115">
        <v>13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2.0942099999999999</v>
      </c>
      <c r="F116">
        <v>13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2.0956000000000001</v>
      </c>
      <c r="F117">
        <v>13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2.0725500000000001</v>
      </c>
      <c r="F118">
        <v>13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2.05593</v>
      </c>
      <c r="F119">
        <v>13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2.0760100000000001</v>
      </c>
      <c r="F120">
        <v>13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3.44354</v>
      </c>
      <c r="F121">
        <v>7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3.4322699999999999</v>
      </c>
      <c r="F122">
        <v>7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3.4511500000000002</v>
      </c>
      <c r="F123">
        <v>7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3.4097300000000001</v>
      </c>
      <c r="F124">
        <v>7</v>
      </c>
    </row>
    <row r="125" spans="1:6">
      <c r="A125" t="s">
        <v>27</v>
      </c>
      <c r="B125">
        <v>47</v>
      </c>
      <c r="C125">
        <v>0.4</v>
      </c>
      <c r="D125">
        <v>4349.4356200000002</v>
      </c>
      <c r="E125">
        <v>3.40212</v>
      </c>
      <c r="F125">
        <v>7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3.46088</v>
      </c>
      <c r="F126">
        <v>7</v>
      </c>
    </row>
    <row r="127" spans="1:6">
      <c r="A127" t="s">
        <v>27</v>
      </c>
      <c r="B127">
        <v>47</v>
      </c>
      <c r="C127">
        <v>0.4</v>
      </c>
      <c r="D127">
        <v>4349.4356200000002</v>
      </c>
      <c r="E127">
        <v>3.4467500000000002</v>
      </c>
      <c r="F127">
        <v>7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3.4420999999999999</v>
      </c>
      <c r="F128">
        <v>7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3.4161199999999998</v>
      </c>
      <c r="F129">
        <v>7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3.4081100000000002</v>
      </c>
      <c r="F130">
        <v>7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5.3111300000000004</v>
      </c>
      <c r="F131">
        <v>12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5.3841700000000001</v>
      </c>
      <c r="F132">
        <v>12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5.3271899999999999</v>
      </c>
      <c r="F133">
        <v>12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5.3260300000000003</v>
      </c>
      <c r="F134">
        <v>12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5.3955000000000002</v>
      </c>
      <c r="F135">
        <v>12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5.4199700000000002</v>
      </c>
      <c r="F136">
        <v>12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5.2979099999999999</v>
      </c>
      <c r="F137">
        <v>12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5.4066900000000002</v>
      </c>
      <c r="F138">
        <v>12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5.3558599999999998</v>
      </c>
      <c r="F139">
        <v>12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5.3313899999999999</v>
      </c>
      <c r="F140">
        <v>12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7.2892999999999999</v>
      </c>
      <c r="F141">
        <v>18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7.6867099999999997</v>
      </c>
      <c r="F142">
        <v>19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7.3446400000000001</v>
      </c>
      <c r="F143">
        <v>18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7.3286499999999997</v>
      </c>
      <c r="F144">
        <v>18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7.3060400000000003</v>
      </c>
      <c r="F145">
        <v>18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7.29122</v>
      </c>
      <c r="F146">
        <v>18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7.2836699999999999</v>
      </c>
      <c r="F147">
        <v>18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7.3083600000000004</v>
      </c>
      <c r="F148">
        <v>18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7.63565</v>
      </c>
      <c r="F149">
        <v>19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7.2946299999999997</v>
      </c>
      <c r="F150">
        <v>18</v>
      </c>
    </row>
    <row r="151" spans="1:6">
      <c r="A151" t="s">
        <v>27</v>
      </c>
      <c r="B151">
        <v>100</v>
      </c>
      <c r="C151">
        <v>0.4</v>
      </c>
      <c r="D151">
        <v>42986.836920000002</v>
      </c>
      <c r="E151">
        <v>9.4869900000000005</v>
      </c>
      <c r="F151">
        <v>4</v>
      </c>
    </row>
    <row r="152" spans="1:6">
      <c r="A152" t="s">
        <v>27</v>
      </c>
      <c r="B152">
        <v>100</v>
      </c>
      <c r="C152">
        <v>0.4</v>
      </c>
      <c r="D152">
        <v>42986.882250000002</v>
      </c>
      <c r="E152">
        <v>9.5450499999999998</v>
      </c>
      <c r="F152">
        <v>4</v>
      </c>
    </row>
    <row r="153" spans="1:6">
      <c r="A153" t="s">
        <v>27</v>
      </c>
      <c r="B153">
        <v>100</v>
      </c>
      <c r="C153">
        <v>0.4</v>
      </c>
      <c r="D153">
        <v>42986.95248</v>
      </c>
      <c r="E153">
        <v>9.5190900000000003</v>
      </c>
      <c r="F153">
        <v>4</v>
      </c>
    </row>
    <row r="154" spans="1:6">
      <c r="A154" t="s">
        <v>27</v>
      </c>
      <c r="B154">
        <v>100</v>
      </c>
      <c r="C154">
        <v>0.4</v>
      </c>
      <c r="D154">
        <v>42986.942150000003</v>
      </c>
      <c r="E154">
        <v>9.5264199999999999</v>
      </c>
      <c r="F154">
        <v>4</v>
      </c>
    </row>
    <row r="155" spans="1:6">
      <c r="A155" t="s">
        <v>27</v>
      </c>
      <c r="B155">
        <v>100</v>
      </c>
      <c r="C155">
        <v>0.4</v>
      </c>
      <c r="D155">
        <v>42986.942150000003</v>
      </c>
      <c r="E155">
        <v>9.5830599999999997</v>
      </c>
      <c r="F155">
        <v>4</v>
      </c>
    </row>
    <row r="156" spans="1:6">
      <c r="A156" t="s">
        <v>27</v>
      </c>
      <c r="B156">
        <v>100</v>
      </c>
      <c r="C156">
        <v>0.4</v>
      </c>
      <c r="D156">
        <v>42986.91863</v>
      </c>
      <c r="E156">
        <v>9.5419</v>
      </c>
      <c r="F156">
        <v>4</v>
      </c>
    </row>
    <row r="157" spans="1:6">
      <c r="A157" t="s">
        <v>27</v>
      </c>
      <c r="B157">
        <v>100</v>
      </c>
      <c r="C157">
        <v>0.4</v>
      </c>
      <c r="D157">
        <v>42986.673049999998</v>
      </c>
      <c r="E157">
        <v>9.4769799999999993</v>
      </c>
      <c r="F157">
        <v>4</v>
      </c>
    </row>
    <row r="158" spans="1:6">
      <c r="A158" t="s">
        <v>27</v>
      </c>
      <c r="B158">
        <v>100</v>
      </c>
      <c r="C158">
        <v>0.4</v>
      </c>
      <c r="D158">
        <v>42986.915300000001</v>
      </c>
      <c r="E158">
        <v>9.4656199999999995</v>
      </c>
      <c r="F158">
        <v>4</v>
      </c>
    </row>
    <row r="159" spans="1:6">
      <c r="A159" t="s">
        <v>27</v>
      </c>
      <c r="B159">
        <v>100</v>
      </c>
      <c r="C159">
        <v>0.4</v>
      </c>
      <c r="D159">
        <v>42986.836920000002</v>
      </c>
      <c r="E159">
        <v>9.5579800000000006</v>
      </c>
      <c r="F159">
        <v>4</v>
      </c>
    </row>
    <row r="160" spans="1:6">
      <c r="A160" t="s">
        <v>27</v>
      </c>
      <c r="B160">
        <v>100</v>
      </c>
      <c r="C160">
        <v>0.4</v>
      </c>
      <c r="D160">
        <v>42986.836920000002</v>
      </c>
      <c r="E160">
        <v>9.5000699999999991</v>
      </c>
      <c r="F160">
        <v>4</v>
      </c>
    </row>
    <row r="161" spans="1:6">
      <c r="A161" t="s">
        <v>27</v>
      </c>
      <c r="B161">
        <v>100</v>
      </c>
      <c r="C161">
        <v>0.7</v>
      </c>
      <c r="D161">
        <v>36044.53297</v>
      </c>
      <c r="E161">
        <v>21.801739999999999</v>
      </c>
      <c r="F161">
        <v>13</v>
      </c>
    </row>
    <row r="162" spans="1:6">
      <c r="A162" t="s">
        <v>27</v>
      </c>
      <c r="B162">
        <v>100</v>
      </c>
      <c r="C162">
        <v>0.7</v>
      </c>
      <c r="D162">
        <v>36023.689380000003</v>
      </c>
      <c r="E162">
        <v>20.49982</v>
      </c>
      <c r="F162">
        <v>12</v>
      </c>
    </row>
    <row r="163" spans="1:6">
      <c r="A163" t="s">
        <v>27</v>
      </c>
      <c r="B163">
        <v>100</v>
      </c>
      <c r="C163">
        <v>0.7</v>
      </c>
      <c r="D163">
        <v>35914.071880000003</v>
      </c>
      <c r="E163">
        <v>20.456579999999999</v>
      </c>
      <c r="F163">
        <v>12</v>
      </c>
    </row>
    <row r="164" spans="1:6">
      <c r="A164" t="s">
        <v>27</v>
      </c>
      <c r="B164">
        <v>100</v>
      </c>
      <c r="C164">
        <v>0.7</v>
      </c>
      <c r="D164">
        <v>35867.20521</v>
      </c>
      <c r="E164">
        <v>22.194659999999999</v>
      </c>
      <c r="F164">
        <v>13</v>
      </c>
    </row>
    <row r="165" spans="1:6">
      <c r="A165" t="s">
        <v>27</v>
      </c>
      <c r="B165">
        <v>100</v>
      </c>
      <c r="C165">
        <v>0.7</v>
      </c>
      <c r="D165">
        <v>36012.916469999996</v>
      </c>
      <c r="E165">
        <v>20.470220000000001</v>
      </c>
      <c r="F165">
        <v>12</v>
      </c>
    </row>
    <row r="166" spans="1:6">
      <c r="A166" t="s">
        <v>27</v>
      </c>
      <c r="B166">
        <v>100</v>
      </c>
      <c r="C166">
        <v>0.7</v>
      </c>
      <c r="D166">
        <v>35878.011890000002</v>
      </c>
      <c r="E166">
        <v>20.532540000000001</v>
      </c>
      <c r="F166">
        <v>12</v>
      </c>
    </row>
    <row r="167" spans="1:6">
      <c r="A167" t="s">
        <v>27</v>
      </c>
      <c r="B167">
        <v>100</v>
      </c>
      <c r="C167">
        <v>0.7</v>
      </c>
      <c r="D167">
        <v>35921.402979999999</v>
      </c>
      <c r="E167">
        <v>22.200959999999998</v>
      </c>
      <c r="F167">
        <v>13</v>
      </c>
    </row>
    <row r="168" spans="1:6">
      <c r="A168" t="s">
        <v>27</v>
      </c>
      <c r="B168">
        <v>100</v>
      </c>
      <c r="C168">
        <v>0.7</v>
      </c>
      <c r="D168">
        <v>35974.210919999998</v>
      </c>
      <c r="E168">
        <v>21.788959999999999</v>
      </c>
      <c r="F168">
        <v>13</v>
      </c>
    </row>
    <row r="169" spans="1:6">
      <c r="A169" t="s">
        <v>27</v>
      </c>
      <c r="B169">
        <v>100</v>
      </c>
      <c r="C169">
        <v>0.7</v>
      </c>
      <c r="D169">
        <v>35864.316220000001</v>
      </c>
      <c r="E169">
        <v>21.89377</v>
      </c>
      <c r="F169">
        <v>13</v>
      </c>
    </row>
    <row r="170" spans="1:6">
      <c r="A170" t="s">
        <v>27</v>
      </c>
      <c r="B170">
        <v>100</v>
      </c>
      <c r="C170">
        <v>0.7</v>
      </c>
      <c r="D170">
        <v>35797.285680000001</v>
      </c>
      <c r="E170">
        <v>22.148109999999999</v>
      </c>
      <c r="F170">
        <v>13</v>
      </c>
    </row>
    <row r="171" spans="1:6">
      <c r="A171" t="s">
        <v>27</v>
      </c>
      <c r="B171">
        <v>100</v>
      </c>
      <c r="C171">
        <v>1</v>
      </c>
      <c r="D171">
        <v>35669.562089999999</v>
      </c>
      <c r="E171">
        <v>35.471679999999999</v>
      </c>
      <c r="F171">
        <v>22</v>
      </c>
    </row>
    <row r="172" spans="1:6">
      <c r="A172" t="s">
        <v>27</v>
      </c>
      <c r="B172">
        <v>100</v>
      </c>
      <c r="C172">
        <v>1</v>
      </c>
      <c r="D172">
        <v>35594.82</v>
      </c>
      <c r="E172">
        <v>35.084890000000001</v>
      </c>
      <c r="F172">
        <v>22</v>
      </c>
    </row>
    <row r="173" spans="1:6">
      <c r="A173" t="s">
        <v>27</v>
      </c>
      <c r="B173">
        <v>100</v>
      </c>
      <c r="C173">
        <v>1</v>
      </c>
      <c r="D173">
        <v>35669.289900000003</v>
      </c>
      <c r="E173">
        <v>35.401960000000003</v>
      </c>
      <c r="F173">
        <v>22</v>
      </c>
    </row>
    <row r="174" spans="1:6">
      <c r="A174" t="s">
        <v>27</v>
      </c>
      <c r="B174">
        <v>100</v>
      </c>
      <c r="C174">
        <v>1</v>
      </c>
      <c r="D174">
        <v>35669.694770000002</v>
      </c>
      <c r="E174">
        <v>35.298369999999998</v>
      </c>
      <c r="F174">
        <v>22</v>
      </c>
    </row>
    <row r="175" spans="1:6">
      <c r="A175" t="s">
        <v>27</v>
      </c>
      <c r="B175">
        <v>100</v>
      </c>
      <c r="C175">
        <v>1</v>
      </c>
      <c r="D175">
        <v>35669.42078</v>
      </c>
      <c r="E175">
        <v>34.707590000000003</v>
      </c>
      <c r="F175">
        <v>22</v>
      </c>
    </row>
    <row r="176" spans="1:6">
      <c r="A176" t="s">
        <v>27</v>
      </c>
      <c r="B176">
        <v>100</v>
      </c>
      <c r="C176">
        <v>1</v>
      </c>
      <c r="D176">
        <v>35667.35</v>
      </c>
      <c r="E176">
        <v>35.260649999999998</v>
      </c>
      <c r="F176">
        <v>22</v>
      </c>
    </row>
    <row r="177" spans="1:6">
      <c r="A177" t="s">
        <v>27</v>
      </c>
      <c r="B177">
        <v>100</v>
      </c>
      <c r="C177">
        <v>1</v>
      </c>
      <c r="D177">
        <v>35669.224770000001</v>
      </c>
      <c r="E177">
        <v>34.970179999999999</v>
      </c>
      <c r="F177">
        <v>22</v>
      </c>
    </row>
    <row r="178" spans="1:6">
      <c r="A178" t="s">
        <v>27</v>
      </c>
      <c r="B178">
        <v>100</v>
      </c>
      <c r="C178">
        <v>1</v>
      </c>
      <c r="D178">
        <v>35669.694770000002</v>
      </c>
      <c r="E178">
        <v>33.970469999999999</v>
      </c>
      <c r="F178">
        <v>21</v>
      </c>
    </row>
    <row r="179" spans="1:6">
      <c r="A179" t="s">
        <v>27</v>
      </c>
      <c r="B179">
        <v>100</v>
      </c>
      <c r="C179">
        <v>1</v>
      </c>
      <c r="D179">
        <v>35669.224770000001</v>
      </c>
      <c r="E179">
        <v>34.876809999999999</v>
      </c>
      <c r="F179">
        <v>22</v>
      </c>
    </row>
    <row r="180" spans="1:6">
      <c r="A180" t="s">
        <v>27</v>
      </c>
      <c r="B180">
        <v>100</v>
      </c>
      <c r="C180">
        <v>1</v>
      </c>
      <c r="D180">
        <v>35669.694770000002</v>
      </c>
      <c r="E180">
        <v>33.988979999999998</v>
      </c>
      <c r="F180">
        <v>21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1.2828599999999999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1.32314</v>
      </c>
      <c r="F182">
        <v>5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1.4436800000000001</v>
      </c>
      <c r="F183">
        <v>6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1.4330400000000001</v>
      </c>
      <c r="F184">
        <v>6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1.4453</v>
      </c>
      <c r="F185">
        <v>6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1.2700899999999999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1.4714400000000001</v>
      </c>
      <c r="F187">
        <v>6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1.4460999999999999</v>
      </c>
      <c r="F188">
        <v>6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1.4470400000000001</v>
      </c>
      <c r="F189">
        <v>6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1.4415500000000001</v>
      </c>
      <c r="F190">
        <v>6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1.8386499999999999</v>
      </c>
      <c r="F191">
        <v>9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1.8777999999999999</v>
      </c>
      <c r="F192">
        <v>9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1.8760600000000001</v>
      </c>
      <c r="F193">
        <v>9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1.8484100000000001</v>
      </c>
      <c r="F194">
        <v>9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1.90527</v>
      </c>
      <c r="F195">
        <v>9</v>
      </c>
    </row>
    <row r="196" spans="1:6">
      <c r="A196" t="s">
        <v>1</v>
      </c>
      <c r="B196">
        <v>30</v>
      </c>
      <c r="C196">
        <v>0.7</v>
      </c>
      <c r="D196">
        <v>675.38247999999999</v>
      </c>
      <c r="E196">
        <v>1.86399</v>
      </c>
      <c r="F196">
        <v>9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1.8453200000000001</v>
      </c>
      <c r="F197">
        <v>9</v>
      </c>
    </row>
    <row r="198" spans="1:6">
      <c r="A198" t="s">
        <v>1</v>
      </c>
      <c r="B198">
        <v>30</v>
      </c>
      <c r="C198">
        <v>0.7</v>
      </c>
      <c r="D198">
        <v>675.36581000000001</v>
      </c>
      <c r="E198">
        <v>1.86534</v>
      </c>
      <c r="F198">
        <v>9</v>
      </c>
    </row>
    <row r="199" spans="1:6">
      <c r="A199" t="s">
        <v>1</v>
      </c>
      <c r="B199">
        <v>30</v>
      </c>
      <c r="C199">
        <v>0.7</v>
      </c>
      <c r="D199">
        <v>675.36581000000001</v>
      </c>
      <c r="E199">
        <v>1.8574200000000001</v>
      </c>
      <c r="F199">
        <v>9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1.84673</v>
      </c>
      <c r="F200">
        <v>9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3.01281</v>
      </c>
      <c r="F201">
        <v>15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3.0674700000000001</v>
      </c>
      <c r="F202">
        <v>15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3.03593</v>
      </c>
      <c r="F203">
        <v>15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3.0297999999999998</v>
      </c>
      <c r="F204">
        <v>15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3.0190399999999999</v>
      </c>
      <c r="F205">
        <v>15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3.0916899999999998</v>
      </c>
      <c r="F206">
        <v>15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3.0052599999999998</v>
      </c>
      <c r="F207">
        <v>15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3.0679099999999999</v>
      </c>
      <c r="F208">
        <v>15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3.0952999999999999</v>
      </c>
      <c r="F209">
        <v>15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3.0207000000000002</v>
      </c>
      <c r="F210">
        <v>15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3.10555</v>
      </c>
      <c r="F211">
        <v>7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3.1125699999999998</v>
      </c>
      <c r="F212">
        <v>7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3.1505100000000001</v>
      </c>
      <c r="F213">
        <v>7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3.1379199999999998</v>
      </c>
      <c r="F214">
        <v>7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3.10812</v>
      </c>
      <c r="F215">
        <v>7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3.1169699999999998</v>
      </c>
      <c r="F216">
        <v>7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3.0851600000000001</v>
      </c>
      <c r="F217">
        <v>7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3.1202000000000001</v>
      </c>
      <c r="F218">
        <v>7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3.1416200000000001</v>
      </c>
      <c r="F219">
        <v>7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3.14167</v>
      </c>
      <c r="F220">
        <v>7</v>
      </c>
    </row>
    <row r="221" spans="1:6">
      <c r="A221" t="s">
        <v>1</v>
      </c>
      <c r="B221">
        <v>50</v>
      </c>
      <c r="C221">
        <v>0.7</v>
      </c>
      <c r="D221">
        <v>1007.09876</v>
      </c>
      <c r="E221">
        <v>4.7986899999999997</v>
      </c>
      <c r="F221">
        <v>11</v>
      </c>
    </row>
    <row r="222" spans="1:6">
      <c r="A222" t="s">
        <v>1</v>
      </c>
      <c r="B222">
        <v>50</v>
      </c>
      <c r="C222">
        <v>0.7</v>
      </c>
      <c r="D222">
        <v>1010.49211</v>
      </c>
      <c r="E222">
        <v>4.8522100000000004</v>
      </c>
      <c r="F222">
        <v>11</v>
      </c>
    </row>
    <row r="223" spans="1:6">
      <c r="A223" t="s">
        <v>1</v>
      </c>
      <c r="B223">
        <v>50</v>
      </c>
      <c r="C223">
        <v>0.7</v>
      </c>
      <c r="D223">
        <v>1006.3303100000001</v>
      </c>
      <c r="E223">
        <v>4.8110200000000001</v>
      </c>
      <c r="F223">
        <v>11</v>
      </c>
    </row>
    <row r="224" spans="1:6">
      <c r="A224" t="s">
        <v>1</v>
      </c>
      <c r="B224">
        <v>50</v>
      </c>
      <c r="C224">
        <v>0.7</v>
      </c>
      <c r="D224">
        <v>1008.66496</v>
      </c>
      <c r="E224">
        <v>4.8882000000000003</v>
      </c>
      <c r="F224">
        <v>11</v>
      </c>
    </row>
    <row r="225" spans="1:6">
      <c r="A225" t="s">
        <v>1</v>
      </c>
      <c r="B225">
        <v>50</v>
      </c>
      <c r="C225">
        <v>0.7</v>
      </c>
      <c r="D225">
        <v>1012.01983</v>
      </c>
      <c r="E225">
        <v>4.8917599999999997</v>
      </c>
      <c r="F225">
        <v>11</v>
      </c>
    </row>
    <row r="226" spans="1:6">
      <c r="A226" t="s">
        <v>1</v>
      </c>
      <c r="B226">
        <v>50</v>
      </c>
      <c r="C226">
        <v>0.7</v>
      </c>
      <c r="D226">
        <v>1005.55564</v>
      </c>
      <c r="E226">
        <v>4.8535300000000001</v>
      </c>
      <c r="F226">
        <v>11</v>
      </c>
    </row>
    <row r="227" spans="1:6">
      <c r="A227" t="s">
        <v>1</v>
      </c>
      <c r="B227">
        <v>50</v>
      </c>
      <c r="C227">
        <v>0.7</v>
      </c>
      <c r="D227">
        <v>1007.78905</v>
      </c>
      <c r="E227">
        <v>4.8854800000000003</v>
      </c>
      <c r="F227">
        <v>11</v>
      </c>
    </row>
    <row r="228" spans="1:6">
      <c r="A228" t="s">
        <v>1</v>
      </c>
      <c r="B228">
        <v>50</v>
      </c>
      <c r="C228">
        <v>0.7</v>
      </c>
      <c r="D228">
        <v>1004.40679</v>
      </c>
      <c r="E228">
        <v>4.8391500000000001</v>
      </c>
      <c r="F228">
        <v>11</v>
      </c>
    </row>
    <row r="229" spans="1:6">
      <c r="A229" t="s">
        <v>1</v>
      </c>
      <c r="B229">
        <v>50</v>
      </c>
      <c r="C229">
        <v>0.7</v>
      </c>
      <c r="D229">
        <v>1015.29946</v>
      </c>
      <c r="E229">
        <v>4.88659</v>
      </c>
      <c r="F229">
        <v>11</v>
      </c>
    </row>
    <row r="230" spans="1:6">
      <c r="A230" t="s">
        <v>1</v>
      </c>
      <c r="B230">
        <v>50</v>
      </c>
      <c r="C230">
        <v>0.7</v>
      </c>
      <c r="D230">
        <v>1005.64962</v>
      </c>
      <c r="E230">
        <v>4.8172100000000002</v>
      </c>
      <c r="F230">
        <v>11</v>
      </c>
    </row>
    <row r="231" spans="1:6">
      <c r="A231" t="s">
        <v>1</v>
      </c>
      <c r="B231">
        <v>50</v>
      </c>
      <c r="C231">
        <v>1</v>
      </c>
      <c r="D231">
        <v>1009.8546</v>
      </c>
      <c r="E231">
        <v>6.5283899999999999</v>
      </c>
      <c r="F231">
        <v>15</v>
      </c>
    </row>
    <row r="232" spans="1:6">
      <c r="A232" t="s">
        <v>1</v>
      </c>
      <c r="B232">
        <v>50</v>
      </c>
      <c r="C232">
        <v>1</v>
      </c>
      <c r="D232">
        <v>1006.8344499999999</v>
      </c>
      <c r="E232">
        <v>6.4883499999999996</v>
      </c>
      <c r="F232">
        <v>15</v>
      </c>
    </row>
    <row r="233" spans="1:6">
      <c r="A233" t="s">
        <v>1</v>
      </c>
      <c r="B233">
        <v>50</v>
      </c>
      <c r="C233">
        <v>1</v>
      </c>
      <c r="D233">
        <v>1009.8546</v>
      </c>
      <c r="E233">
        <v>6.5041700000000002</v>
      </c>
      <c r="F233">
        <v>15</v>
      </c>
    </row>
    <row r="234" spans="1:6">
      <c r="A234" t="s">
        <v>1</v>
      </c>
      <c r="B234">
        <v>50</v>
      </c>
      <c r="C234">
        <v>1</v>
      </c>
      <c r="D234">
        <v>1001.26015</v>
      </c>
      <c r="E234">
        <v>6.5081199999999999</v>
      </c>
      <c r="F234">
        <v>15</v>
      </c>
    </row>
    <row r="235" spans="1:6">
      <c r="A235" t="s">
        <v>1</v>
      </c>
      <c r="B235">
        <v>50</v>
      </c>
      <c r="C235">
        <v>1</v>
      </c>
      <c r="D235">
        <v>1007.68144</v>
      </c>
      <c r="E235">
        <v>6.4853199999999998</v>
      </c>
      <c r="F235">
        <v>15</v>
      </c>
    </row>
    <row r="236" spans="1:6">
      <c r="A236" t="s">
        <v>1</v>
      </c>
      <c r="B236">
        <v>50</v>
      </c>
      <c r="C236">
        <v>1</v>
      </c>
      <c r="D236">
        <v>1009.8546</v>
      </c>
      <c r="E236">
        <v>6.5239500000000001</v>
      </c>
      <c r="F236">
        <v>15</v>
      </c>
    </row>
    <row r="237" spans="1:6">
      <c r="A237" t="s">
        <v>1</v>
      </c>
      <c r="B237">
        <v>50</v>
      </c>
      <c r="C237">
        <v>1</v>
      </c>
      <c r="D237">
        <v>1008.43772</v>
      </c>
      <c r="E237">
        <v>6.5177399999999999</v>
      </c>
      <c r="F237">
        <v>15</v>
      </c>
    </row>
    <row r="238" spans="1:6">
      <c r="A238" t="s">
        <v>1</v>
      </c>
      <c r="B238">
        <v>50</v>
      </c>
      <c r="C238">
        <v>1</v>
      </c>
      <c r="D238">
        <v>1007.91182</v>
      </c>
      <c r="E238">
        <v>6.5034799999999997</v>
      </c>
      <c r="F238">
        <v>15</v>
      </c>
    </row>
    <row r="239" spans="1:6">
      <c r="A239" t="s">
        <v>1</v>
      </c>
      <c r="B239">
        <v>50</v>
      </c>
      <c r="C239">
        <v>1</v>
      </c>
      <c r="D239">
        <v>999.29368999999997</v>
      </c>
      <c r="E239">
        <v>6.4446199999999996</v>
      </c>
      <c r="F239">
        <v>15</v>
      </c>
    </row>
    <row r="240" spans="1:6">
      <c r="A240" t="s">
        <v>1</v>
      </c>
      <c r="B240">
        <v>50</v>
      </c>
      <c r="C240">
        <v>1</v>
      </c>
      <c r="D240">
        <v>1009.8546</v>
      </c>
      <c r="E240">
        <v>6.4824000000000002</v>
      </c>
      <c r="F240">
        <v>15</v>
      </c>
    </row>
    <row r="241" spans="1:6">
      <c r="A241" t="s">
        <v>1</v>
      </c>
      <c r="B241">
        <v>100</v>
      </c>
      <c r="C241">
        <v>0.4</v>
      </c>
      <c r="D241">
        <v>1818.23569</v>
      </c>
      <c r="E241">
        <v>10.97261</v>
      </c>
      <c r="F241">
        <v>7</v>
      </c>
    </row>
    <row r="242" spans="1:6">
      <c r="A242" t="s">
        <v>1</v>
      </c>
      <c r="B242">
        <v>100</v>
      </c>
      <c r="C242">
        <v>0.4</v>
      </c>
      <c r="D242">
        <v>1819.80836</v>
      </c>
      <c r="E242">
        <v>10.8949</v>
      </c>
      <c r="F242">
        <v>7</v>
      </c>
    </row>
    <row r="243" spans="1:6">
      <c r="A243" t="s">
        <v>1</v>
      </c>
      <c r="B243">
        <v>100</v>
      </c>
      <c r="C243">
        <v>0.4</v>
      </c>
      <c r="D243">
        <v>1820.11076</v>
      </c>
      <c r="E243">
        <v>10.94275</v>
      </c>
      <c r="F243">
        <v>7</v>
      </c>
    </row>
    <row r="244" spans="1:6">
      <c r="A244" t="s">
        <v>1</v>
      </c>
      <c r="B244">
        <v>100</v>
      </c>
      <c r="C244">
        <v>0.4</v>
      </c>
      <c r="D244">
        <v>1820.9436900000001</v>
      </c>
      <c r="E244">
        <v>10.91159</v>
      </c>
      <c r="F244">
        <v>7</v>
      </c>
    </row>
    <row r="245" spans="1:6">
      <c r="A245" t="s">
        <v>1</v>
      </c>
      <c r="B245">
        <v>100</v>
      </c>
      <c r="C245">
        <v>0.4</v>
      </c>
      <c r="D245">
        <v>1852.25135</v>
      </c>
      <c r="E245">
        <v>10.94281</v>
      </c>
      <c r="F245">
        <v>7</v>
      </c>
    </row>
    <row r="246" spans="1:6">
      <c r="A246" t="s">
        <v>1</v>
      </c>
      <c r="B246">
        <v>100</v>
      </c>
      <c r="C246">
        <v>0.4</v>
      </c>
      <c r="D246">
        <v>1822.62589</v>
      </c>
      <c r="E246">
        <v>10.92398</v>
      </c>
      <c r="F246">
        <v>7</v>
      </c>
    </row>
    <row r="247" spans="1:6">
      <c r="A247" t="s">
        <v>1</v>
      </c>
      <c r="B247">
        <v>100</v>
      </c>
      <c r="C247">
        <v>0.4</v>
      </c>
      <c r="D247">
        <v>1816.0710300000001</v>
      </c>
      <c r="E247">
        <v>10.961690000000001</v>
      </c>
      <c r="F247">
        <v>7</v>
      </c>
    </row>
    <row r="248" spans="1:6">
      <c r="A248" t="s">
        <v>1</v>
      </c>
      <c r="B248">
        <v>100</v>
      </c>
      <c r="C248">
        <v>0.4</v>
      </c>
      <c r="D248">
        <v>1823.18831</v>
      </c>
      <c r="E248">
        <v>10.80472</v>
      </c>
      <c r="F248">
        <v>7</v>
      </c>
    </row>
    <row r="249" spans="1:6">
      <c r="A249" t="s">
        <v>1</v>
      </c>
      <c r="B249">
        <v>100</v>
      </c>
      <c r="C249">
        <v>0.4</v>
      </c>
      <c r="D249">
        <v>1830.9596100000001</v>
      </c>
      <c r="E249">
        <v>10.91423</v>
      </c>
      <c r="F249">
        <v>7</v>
      </c>
    </row>
    <row r="250" spans="1:6">
      <c r="A250" t="s">
        <v>1</v>
      </c>
      <c r="B250">
        <v>100</v>
      </c>
      <c r="C250">
        <v>0.4</v>
      </c>
      <c r="D250">
        <v>1831.7650000000001</v>
      </c>
      <c r="E250">
        <v>10.88945</v>
      </c>
      <c r="F250">
        <v>7</v>
      </c>
    </row>
    <row r="251" spans="1:6">
      <c r="A251" t="s">
        <v>1</v>
      </c>
      <c r="B251">
        <v>100</v>
      </c>
      <c r="C251">
        <v>0.7</v>
      </c>
      <c r="D251">
        <v>1773.13617</v>
      </c>
      <c r="E251">
        <v>15.19197</v>
      </c>
      <c r="F251">
        <v>10</v>
      </c>
    </row>
    <row r="252" spans="1:6">
      <c r="A252" t="s">
        <v>1</v>
      </c>
      <c r="B252">
        <v>100</v>
      </c>
      <c r="C252">
        <v>0.7</v>
      </c>
      <c r="D252">
        <v>1774.18885</v>
      </c>
      <c r="E252">
        <v>15.15245</v>
      </c>
      <c r="F252">
        <v>10</v>
      </c>
    </row>
    <row r="253" spans="1:6">
      <c r="A253" t="s">
        <v>1</v>
      </c>
      <c r="B253">
        <v>100</v>
      </c>
      <c r="C253">
        <v>0.7</v>
      </c>
      <c r="D253">
        <v>1769.1431700000001</v>
      </c>
      <c r="E253">
        <v>15.038349999999999</v>
      </c>
      <c r="F253">
        <v>10</v>
      </c>
    </row>
    <row r="254" spans="1:6">
      <c r="A254" t="s">
        <v>1</v>
      </c>
      <c r="B254">
        <v>100</v>
      </c>
      <c r="C254">
        <v>0.7</v>
      </c>
      <c r="D254">
        <v>1773.2104400000001</v>
      </c>
      <c r="E254">
        <v>15.06569</v>
      </c>
      <c r="F254">
        <v>10</v>
      </c>
    </row>
    <row r="255" spans="1:6">
      <c r="A255" t="s">
        <v>1</v>
      </c>
      <c r="B255">
        <v>100</v>
      </c>
      <c r="C255">
        <v>0.7</v>
      </c>
      <c r="D255">
        <v>1781.4683399999999</v>
      </c>
      <c r="E255">
        <v>15.05607</v>
      </c>
      <c r="F255">
        <v>10</v>
      </c>
    </row>
    <row r="256" spans="1:6">
      <c r="A256" t="s">
        <v>1</v>
      </c>
      <c r="B256">
        <v>100</v>
      </c>
      <c r="C256">
        <v>0.7</v>
      </c>
      <c r="D256">
        <v>1774.86545</v>
      </c>
      <c r="E256">
        <v>14.7317</v>
      </c>
      <c r="F256">
        <v>10</v>
      </c>
    </row>
    <row r="257" spans="1:6">
      <c r="A257" t="s">
        <v>1</v>
      </c>
      <c r="B257">
        <v>100</v>
      </c>
      <c r="C257">
        <v>0.7</v>
      </c>
      <c r="D257">
        <v>1776.4850799999999</v>
      </c>
      <c r="E257">
        <v>16.296900000000001</v>
      </c>
      <c r="F257">
        <v>11</v>
      </c>
    </row>
    <row r="258" spans="1:6">
      <c r="A258" t="s">
        <v>1</v>
      </c>
      <c r="B258">
        <v>100</v>
      </c>
      <c r="C258">
        <v>0.7</v>
      </c>
      <c r="D258">
        <v>1771.0494000000001</v>
      </c>
      <c r="E258">
        <v>15.10669</v>
      </c>
      <c r="F258">
        <v>10</v>
      </c>
    </row>
    <row r="259" spans="1:6">
      <c r="A259" t="s">
        <v>1</v>
      </c>
      <c r="B259">
        <v>100</v>
      </c>
      <c r="C259">
        <v>0.7</v>
      </c>
      <c r="D259">
        <v>1776.6504500000001</v>
      </c>
      <c r="E259">
        <v>15.10224</v>
      </c>
      <c r="F259">
        <v>10</v>
      </c>
    </row>
    <row r="260" spans="1:6">
      <c r="A260" t="s">
        <v>1</v>
      </c>
      <c r="B260">
        <v>100</v>
      </c>
      <c r="C260">
        <v>0.7</v>
      </c>
      <c r="D260">
        <v>1768.68667</v>
      </c>
      <c r="E260">
        <v>15.05904</v>
      </c>
      <c r="F260">
        <v>10</v>
      </c>
    </row>
    <row r="261" spans="1:6">
      <c r="A261" t="s">
        <v>1</v>
      </c>
      <c r="B261">
        <v>100</v>
      </c>
      <c r="C261">
        <v>1</v>
      </c>
      <c r="D261">
        <v>1758.4772800000001</v>
      </c>
      <c r="E261">
        <v>20.529170000000001</v>
      </c>
      <c r="F261">
        <v>14</v>
      </c>
    </row>
    <row r="262" spans="1:6">
      <c r="A262" t="s">
        <v>1</v>
      </c>
      <c r="B262">
        <v>100</v>
      </c>
      <c r="C262">
        <v>1</v>
      </c>
      <c r="D262">
        <v>1763.68788</v>
      </c>
      <c r="E262">
        <v>20.580159999999999</v>
      </c>
      <c r="F262">
        <v>14</v>
      </c>
    </row>
    <row r="263" spans="1:6">
      <c r="A263" t="s">
        <v>1</v>
      </c>
      <c r="B263">
        <v>100</v>
      </c>
      <c r="C263">
        <v>1</v>
      </c>
      <c r="D263">
        <v>1757.0762099999999</v>
      </c>
      <c r="E263">
        <v>20.423919999999999</v>
      </c>
      <c r="F263">
        <v>14</v>
      </c>
    </row>
    <row r="264" spans="1:6">
      <c r="A264" t="s">
        <v>1</v>
      </c>
      <c r="B264">
        <v>100</v>
      </c>
      <c r="C264">
        <v>1</v>
      </c>
      <c r="D264">
        <v>1761.87031</v>
      </c>
      <c r="E264">
        <v>20.452369999999998</v>
      </c>
      <c r="F264">
        <v>14</v>
      </c>
    </row>
    <row r="265" spans="1:6">
      <c r="A265" t="s">
        <v>1</v>
      </c>
      <c r="B265">
        <v>100</v>
      </c>
      <c r="C265">
        <v>1</v>
      </c>
      <c r="D265">
        <v>1765.02036</v>
      </c>
      <c r="E265">
        <v>20.566649999999999</v>
      </c>
      <c r="F265">
        <v>14</v>
      </c>
    </row>
    <row r="266" spans="1:6">
      <c r="A266" t="s">
        <v>1</v>
      </c>
      <c r="B266">
        <v>100</v>
      </c>
      <c r="C266">
        <v>1</v>
      </c>
      <c r="D266">
        <v>1762.07311</v>
      </c>
      <c r="E266">
        <v>20.63363</v>
      </c>
      <c r="F266">
        <v>14</v>
      </c>
    </row>
    <row r="267" spans="1:6">
      <c r="A267" t="s">
        <v>1</v>
      </c>
      <c r="B267">
        <v>100</v>
      </c>
      <c r="C267">
        <v>1</v>
      </c>
      <c r="D267">
        <v>1763.81</v>
      </c>
      <c r="E267">
        <v>20.495509999999999</v>
      </c>
      <c r="F267">
        <v>14</v>
      </c>
    </row>
    <row r="268" spans="1:6">
      <c r="A268" t="s">
        <v>1</v>
      </c>
      <c r="B268">
        <v>100</v>
      </c>
      <c r="C268">
        <v>1</v>
      </c>
      <c r="D268">
        <v>1761.05691</v>
      </c>
      <c r="E268">
        <v>20.38944</v>
      </c>
      <c r="F268">
        <v>14</v>
      </c>
    </row>
    <row r="269" spans="1:6">
      <c r="A269" t="s">
        <v>1</v>
      </c>
      <c r="B269">
        <v>100</v>
      </c>
      <c r="C269">
        <v>1</v>
      </c>
      <c r="D269">
        <v>1763.5385100000001</v>
      </c>
      <c r="E269">
        <v>20.523150000000001</v>
      </c>
      <c r="F269">
        <v>14</v>
      </c>
    </row>
    <row r="270" spans="1:6">
      <c r="A270" t="s">
        <v>1</v>
      </c>
      <c r="B270">
        <v>100</v>
      </c>
      <c r="C270">
        <v>1</v>
      </c>
      <c r="D270">
        <v>1760.49918</v>
      </c>
      <c r="E270">
        <v>20.428280000000001</v>
      </c>
      <c r="F270">
        <v>14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1.0058100000000001</v>
      </c>
      <c r="F271">
        <v>5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1.0447599999999999</v>
      </c>
      <c r="F272">
        <v>5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0.99924999999999997</v>
      </c>
      <c r="F273">
        <v>5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1.0478000000000001</v>
      </c>
      <c r="F274">
        <v>5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0.99707999999999997</v>
      </c>
      <c r="F275">
        <v>5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1.0531600000000001</v>
      </c>
      <c r="F276">
        <v>5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0.99836999999999998</v>
      </c>
      <c r="F277">
        <v>5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1.00657</v>
      </c>
      <c r="F278">
        <v>5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1.0515300000000001</v>
      </c>
      <c r="F279">
        <v>5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1.00928</v>
      </c>
      <c r="F280">
        <v>5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1.70241</v>
      </c>
      <c r="F281">
        <v>10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1.70499</v>
      </c>
      <c r="F282">
        <v>10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1.6793199999999999</v>
      </c>
      <c r="F283">
        <v>10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1.70557</v>
      </c>
      <c r="F284">
        <v>10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1.55782</v>
      </c>
      <c r="F285">
        <v>9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1.7116800000000001</v>
      </c>
      <c r="F286">
        <v>10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1.69259</v>
      </c>
      <c r="F287">
        <v>10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1.6991000000000001</v>
      </c>
      <c r="F288">
        <v>10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1.7098899999999999</v>
      </c>
      <c r="F289">
        <v>10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1.67113</v>
      </c>
      <c r="F290">
        <v>10</v>
      </c>
    </row>
    <row r="291" spans="1:6">
      <c r="A291" t="s">
        <v>0</v>
      </c>
      <c r="B291">
        <v>25</v>
      </c>
      <c r="C291">
        <v>1</v>
      </c>
      <c r="D291">
        <v>28.504100000000001</v>
      </c>
      <c r="E291">
        <v>2.19828</v>
      </c>
      <c r="F291">
        <v>13</v>
      </c>
    </row>
    <row r="292" spans="1:6">
      <c r="A292" t="s">
        <v>0</v>
      </c>
      <c r="B292">
        <v>25</v>
      </c>
      <c r="C292">
        <v>1</v>
      </c>
      <c r="D292">
        <v>28.514099999999999</v>
      </c>
      <c r="E292">
        <v>2.2101600000000001</v>
      </c>
      <c r="F292">
        <v>13</v>
      </c>
    </row>
    <row r="293" spans="1:6">
      <c r="A293" t="s">
        <v>0</v>
      </c>
      <c r="B293">
        <v>25</v>
      </c>
      <c r="C293">
        <v>1</v>
      </c>
      <c r="D293">
        <v>28.514099999999999</v>
      </c>
      <c r="E293">
        <v>2.1972299999999998</v>
      </c>
      <c r="F293">
        <v>13</v>
      </c>
    </row>
    <row r="294" spans="1:6">
      <c r="A294" t="s">
        <v>0</v>
      </c>
      <c r="B294">
        <v>25</v>
      </c>
      <c r="C294">
        <v>1</v>
      </c>
      <c r="D294">
        <v>28.504100000000001</v>
      </c>
      <c r="E294">
        <v>2.1867100000000002</v>
      </c>
      <c r="F294">
        <v>13</v>
      </c>
    </row>
    <row r="295" spans="1:6">
      <c r="A295" t="s">
        <v>0</v>
      </c>
      <c r="B295">
        <v>25</v>
      </c>
      <c r="C295">
        <v>1</v>
      </c>
      <c r="D295">
        <v>28.594360000000002</v>
      </c>
      <c r="E295">
        <v>2.2298100000000001</v>
      </c>
      <c r="F295">
        <v>13</v>
      </c>
    </row>
    <row r="296" spans="1:6">
      <c r="A296" t="s">
        <v>0</v>
      </c>
      <c r="B296">
        <v>25</v>
      </c>
      <c r="C296">
        <v>1</v>
      </c>
      <c r="D296">
        <v>28.546240000000001</v>
      </c>
      <c r="E296">
        <v>2.2040600000000001</v>
      </c>
      <c r="F296">
        <v>13</v>
      </c>
    </row>
    <row r="297" spans="1:6">
      <c r="A297" t="s">
        <v>0</v>
      </c>
      <c r="B297">
        <v>25</v>
      </c>
      <c r="C297">
        <v>1</v>
      </c>
      <c r="D297">
        <v>28.546240000000001</v>
      </c>
      <c r="E297">
        <v>2.1959599999999999</v>
      </c>
      <c r="F297">
        <v>13</v>
      </c>
    </row>
    <row r="298" spans="1:6">
      <c r="A298" t="s">
        <v>0</v>
      </c>
      <c r="B298">
        <v>25</v>
      </c>
      <c r="C298">
        <v>1</v>
      </c>
      <c r="D298">
        <v>28.514099999999999</v>
      </c>
      <c r="E298">
        <v>2.1852</v>
      </c>
      <c r="F298">
        <v>13</v>
      </c>
    </row>
    <row r="299" spans="1:6">
      <c r="A299" t="s">
        <v>0</v>
      </c>
      <c r="B299">
        <v>25</v>
      </c>
      <c r="C299">
        <v>1</v>
      </c>
      <c r="D299">
        <v>28.504100000000001</v>
      </c>
      <c r="E299">
        <v>2.2037</v>
      </c>
      <c r="F299">
        <v>13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2.1930999999999998</v>
      </c>
      <c r="F300">
        <v>13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3.3692099999999998</v>
      </c>
      <c r="F301">
        <v>7</v>
      </c>
    </row>
    <row r="302" spans="1:6">
      <c r="A302" t="s">
        <v>0</v>
      </c>
      <c r="B302">
        <v>50</v>
      </c>
      <c r="C302">
        <v>0.4</v>
      </c>
      <c r="D302">
        <v>56.901339999999998</v>
      </c>
      <c r="E302">
        <v>3.35684</v>
      </c>
      <c r="F302">
        <v>7</v>
      </c>
    </row>
    <row r="303" spans="1:6">
      <c r="A303" t="s">
        <v>0</v>
      </c>
      <c r="B303">
        <v>50</v>
      </c>
      <c r="C303">
        <v>0.4</v>
      </c>
      <c r="D303">
        <v>56.511339999999997</v>
      </c>
      <c r="E303">
        <v>3.4125399999999999</v>
      </c>
      <c r="F303">
        <v>7</v>
      </c>
    </row>
    <row r="304" spans="1:6">
      <c r="A304" t="s">
        <v>0</v>
      </c>
      <c r="B304">
        <v>50</v>
      </c>
      <c r="C304">
        <v>0.4</v>
      </c>
      <c r="D304">
        <v>56.511339999999997</v>
      </c>
      <c r="E304">
        <v>3.3576299999999999</v>
      </c>
      <c r="F304">
        <v>7</v>
      </c>
    </row>
    <row r="305" spans="1:6">
      <c r="A305" t="s">
        <v>0</v>
      </c>
      <c r="B305">
        <v>50</v>
      </c>
      <c r="C305">
        <v>0.4</v>
      </c>
      <c r="D305">
        <v>56.791339999999998</v>
      </c>
      <c r="E305">
        <v>3.3719399999999999</v>
      </c>
      <c r="F305">
        <v>7</v>
      </c>
    </row>
    <row r="306" spans="1:6">
      <c r="A306" t="s">
        <v>0</v>
      </c>
      <c r="B306">
        <v>50</v>
      </c>
      <c r="C306">
        <v>0.4</v>
      </c>
      <c r="D306">
        <v>56.821339999999999</v>
      </c>
      <c r="E306">
        <v>3.3741300000000001</v>
      </c>
      <c r="F306">
        <v>7</v>
      </c>
    </row>
    <row r="307" spans="1:6">
      <c r="A307" t="s">
        <v>0</v>
      </c>
      <c r="B307">
        <v>50</v>
      </c>
      <c r="C307">
        <v>0.4</v>
      </c>
      <c r="D307">
        <v>56.53134</v>
      </c>
      <c r="E307">
        <v>3.3501099999999999</v>
      </c>
      <c r="F307">
        <v>7</v>
      </c>
    </row>
    <row r="308" spans="1:6">
      <c r="A308" t="s">
        <v>0</v>
      </c>
      <c r="B308">
        <v>50</v>
      </c>
      <c r="C308">
        <v>0.4</v>
      </c>
      <c r="D308">
        <v>56.881340000000002</v>
      </c>
      <c r="E308">
        <v>3.3412999999999999</v>
      </c>
      <c r="F308">
        <v>7</v>
      </c>
    </row>
    <row r="309" spans="1:6">
      <c r="A309" t="s">
        <v>0</v>
      </c>
      <c r="B309">
        <v>50</v>
      </c>
      <c r="C309">
        <v>0.4</v>
      </c>
      <c r="D309">
        <v>56.550199999999997</v>
      </c>
      <c r="E309">
        <v>3.3521999999999998</v>
      </c>
      <c r="F309">
        <v>7</v>
      </c>
    </row>
    <row r="310" spans="1:6">
      <c r="A310" t="s">
        <v>0</v>
      </c>
      <c r="B310">
        <v>50</v>
      </c>
      <c r="C310">
        <v>0.4</v>
      </c>
      <c r="D310">
        <v>57.021340000000002</v>
      </c>
      <c r="E310">
        <v>3.3656199999999998</v>
      </c>
      <c r="F310">
        <v>7</v>
      </c>
    </row>
    <row r="311" spans="1:6">
      <c r="A311" t="s">
        <v>0</v>
      </c>
      <c r="B311">
        <v>50</v>
      </c>
      <c r="C311">
        <v>0.7</v>
      </c>
      <c r="D311">
        <v>53.824979999999996</v>
      </c>
      <c r="E311">
        <v>6.5761599999999998</v>
      </c>
      <c r="F311">
        <v>15</v>
      </c>
    </row>
    <row r="312" spans="1:6">
      <c r="A312" t="s">
        <v>0</v>
      </c>
      <c r="B312">
        <v>50</v>
      </c>
      <c r="C312">
        <v>0.7</v>
      </c>
      <c r="D312">
        <v>53.544980000000002</v>
      </c>
      <c r="E312">
        <v>6.6262600000000003</v>
      </c>
      <c r="F312">
        <v>15</v>
      </c>
    </row>
    <row r="313" spans="1:6">
      <c r="A313" t="s">
        <v>0</v>
      </c>
      <c r="B313">
        <v>50</v>
      </c>
      <c r="C313">
        <v>0.7</v>
      </c>
      <c r="D313">
        <v>53.974980000000002</v>
      </c>
      <c r="E313">
        <v>6.7015900000000004</v>
      </c>
      <c r="F313">
        <v>15</v>
      </c>
    </row>
    <row r="314" spans="1:6">
      <c r="A314" t="s">
        <v>0</v>
      </c>
      <c r="B314">
        <v>50</v>
      </c>
      <c r="C314">
        <v>0.7</v>
      </c>
      <c r="D314">
        <v>53.84498</v>
      </c>
      <c r="E314">
        <v>6.6777100000000003</v>
      </c>
      <c r="F314">
        <v>15</v>
      </c>
    </row>
    <row r="315" spans="1:6">
      <c r="A315" t="s">
        <v>0</v>
      </c>
      <c r="B315">
        <v>50</v>
      </c>
      <c r="C315">
        <v>0.7</v>
      </c>
      <c r="D315">
        <v>53.454979999999999</v>
      </c>
      <c r="E315">
        <v>6.6600599999999996</v>
      </c>
      <c r="F315">
        <v>15</v>
      </c>
    </row>
    <row r="316" spans="1:6">
      <c r="A316" t="s">
        <v>0</v>
      </c>
      <c r="B316">
        <v>50</v>
      </c>
      <c r="C316">
        <v>0.7</v>
      </c>
      <c r="D316">
        <v>53.724980000000002</v>
      </c>
      <c r="E316">
        <v>6.5033500000000002</v>
      </c>
      <c r="F316">
        <v>15</v>
      </c>
    </row>
    <row r="317" spans="1:6">
      <c r="A317" t="s">
        <v>0</v>
      </c>
      <c r="B317">
        <v>50</v>
      </c>
      <c r="C317">
        <v>0.7</v>
      </c>
      <c r="D317">
        <v>53.714979999999997</v>
      </c>
      <c r="E317">
        <v>6.5774800000000004</v>
      </c>
      <c r="F317">
        <v>15</v>
      </c>
    </row>
    <row r="318" spans="1:6">
      <c r="A318" t="s">
        <v>0</v>
      </c>
      <c r="B318">
        <v>50</v>
      </c>
      <c r="C318">
        <v>0.7</v>
      </c>
      <c r="D318">
        <v>53.814979999999998</v>
      </c>
      <c r="E318">
        <v>6.6551099999999996</v>
      </c>
      <c r="F318">
        <v>15</v>
      </c>
    </row>
    <row r="319" spans="1:6">
      <c r="A319" t="s">
        <v>0</v>
      </c>
      <c r="B319">
        <v>50</v>
      </c>
      <c r="C319">
        <v>0.7</v>
      </c>
      <c r="D319">
        <v>53.638210000000001</v>
      </c>
      <c r="E319">
        <v>6.6291500000000001</v>
      </c>
      <c r="F319">
        <v>15</v>
      </c>
    </row>
    <row r="320" spans="1:6">
      <c r="A320" t="s">
        <v>0</v>
      </c>
      <c r="B320">
        <v>50</v>
      </c>
      <c r="C320">
        <v>0.7</v>
      </c>
      <c r="D320">
        <v>53.504980000000003</v>
      </c>
      <c r="E320">
        <v>6.59504</v>
      </c>
      <c r="F320">
        <v>15</v>
      </c>
    </row>
    <row r="321" spans="1:6">
      <c r="A321" t="s">
        <v>0</v>
      </c>
      <c r="B321">
        <v>50</v>
      </c>
      <c r="C321">
        <v>1</v>
      </c>
      <c r="D321">
        <v>53.537489999999998</v>
      </c>
      <c r="E321">
        <v>9.6775699999999993</v>
      </c>
      <c r="F321">
        <v>22</v>
      </c>
    </row>
    <row r="322" spans="1:6">
      <c r="A322" t="s">
        <v>0</v>
      </c>
      <c r="B322">
        <v>50</v>
      </c>
      <c r="C322">
        <v>1</v>
      </c>
      <c r="D322">
        <v>53.367489999999997</v>
      </c>
      <c r="E322">
        <v>9.6333800000000007</v>
      </c>
      <c r="F322">
        <v>22</v>
      </c>
    </row>
    <row r="323" spans="1:6">
      <c r="A323" t="s">
        <v>0</v>
      </c>
      <c r="B323">
        <v>50</v>
      </c>
      <c r="C323">
        <v>1</v>
      </c>
      <c r="D323">
        <v>53.567489999999999</v>
      </c>
      <c r="E323">
        <v>9.6148199999999999</v>
      </c>
      <c r="F323">
        <v>22</v>
      </c>
    </row>
    <row r="324" spans="1:6">
      <c r="A324" t="s">
        <v>0</v>
      </c>
      <c r="B324">
        <v>50</v>
      </c>
      <c r="C324">
        <v>1</v>
      </c>
      <c r="D324">
        <v>53.447490000000002</v>
      </c>
      <c r="E324">
        <v>9.7771399999999993</v>
      </c>
      <c r="F324">
        <v>22</v>
      </c>
    </row>
    <row r="325" spans="1:6">
      <c r="A325" t="s">
        <v>0</v>
      </c>
      <c r="B325">
        <v>50</v>
      </c>
      <c r="C325">
        <v>1</v>
      </c>
      <c r="D325">
        <v>53.357489999999999</v>
      </c>
      <c r="E325">
        <v>9.6840899999999994</v>
      </c>
      <c r="F325">
        <v>22</v>
      </c>
    </row>
    <row r="326" spans="1:6">
      <c r="A326" t="s">
        <v>0</v>
      </c>
      <c r="B326">
        <v>50</v>
      </c>
      <c r="C326">
        <v>1</v>
      </c>
      <c r="D326">
        <v>53.487490000000001</v>
      </c>
      <c r="E326">
        <v>9.6916700000000002</v>
      </c>
      <c r="F326">
        <v>22</v>
      </c>
    </row>
    <row r="327" spans="1:6">
      <c r="A327" t="s">
        <v>0</v>
      </c>
      <c r="B327">
        <v>50</v>
      </c>
      <c r="C327">
        <v>1</v>
      </c>
      <c r="D327">
        <v>53.27749</v>
      </c>
      <c r="E327">
        <v>9.8415700000000008</v>
      </c>
      <c r="F327">
        <v>22</v>
      </c>
    </row>
    <row r="328" spans="1:6">
      <c r="A328" t="s">
        <v>0</v>
      </c>
      <c r="B328">
        <v>50</v>
      </c>
      <c r="C328">
        <v>1</v>
      </c>
      <c r="D328">
        <v>53.840710000000001</v>
      </c>
      <c r="E328">
        <v>9.8299199999999995</v>
      </c>
      <c r="F328">
        <v>22</v>
      </c>
    </row>
    <row r="329" spans="1:6">
      <c r="A329" t="s">
        <v>0</v>
      </c>
      <c r="B329">
        <v>50</v>
      </c>
      <c r="C329">
        <v>1</v>
      </c>
      <c r="D329">
        <v>53.377490000000002</v>
      </c>
      <c r="E329">
        <v>9.6244399999999999</v>
      </c>
      <c r="F329">
        <v>22</v>
      </c>
    </row>
    <row r="330" spans="1:6">
      <c r="A330" t="s">
        <v>0</v>
      </c>
      <c r="B330">
        <v>50</v>
      </c>
      <c r="C330">
        <v>1</v>
      </c>
      <c r="D330">
        <v>53.297490000000003</v>
      </c>
      <c r="E330">
        <v>9.6761700000000008</v>
      </c>
      <c r="F330">
        <v>22</v>
      </c>
    </row>
    <row r="331" spans="1:6">
      <c r="A331" t="s">
        <v>0</v>
      </c>
      <c r="B331">
        <v>100</v>
      </c>
      <c r="C331">
        <v>0.4</v>
      </c>
      <c r="D331">
        <v>148.21495999999999</v>
      </c>
      <c r="E331">
        <v>10.98301</v>
      </c>
      <c r="F331">
        <v>7</v>
      </c>
    </row>
    <row r="332" spans="1:6">
      <c r="A332" t="s">
        <v>0</v>
      </c>
      <c r="B332">
        <v>100</v>
      </c>
      <c r="C332">
        <v>0.4</v>
      </c>
      <c r="D332">
        <v>148.23414</v>
      </c>
      <c r="E332">
        <v>10.976319999999999</v>
      </c>
      <c r="F332">
        <v>7</v>
      </c>
    </row>
    <row r="333" spans="1:6">
      <c r="A333" t="s">
        <v>0</v>
      </c>
      <c r="B333">
        <v>100</v>
      </c>
      <c r="C333">
        <v>0.4</v>
      </c>
      <c r="D333">
        <v>148.24080000000001</v>
      </c>
      <c r="E333">
        <v>11.05734</v>
      </c>
      <c r="F333">
        <v>7</v>
      </c>
    </row>
    <row r="334" spans="1:6">
      <c r="A334" t="s">
        <v>0</v>
      </c>
      <c r="B334">
        <v>100</v>
      </c>
      <c r="C334">
        <v>0.4</v>
      </c>
      <c r="D334">
        <v>148.15163000000001</v>
      </c>
      <c r="E334">
        <v>11.003259999999999</v>
      </c>
      <c r="F334">
        <v>7</v>
      </c>
    </row>
    <row r="335" spans="1:6">
      <c r="A335" t="s">
        <v>0</v>
      </c>
      <c r="B335">
        <v>100</v>
      </c>
      <c r="C335">
        <v>0.4</v>
      </c>
      <c r="D335">
        <v>148.21413999999999</v>
      </c>
      <c r="E335">
        <v>11.06209</v>
      </c>
      <c r="F335">
        <v>7</v>
      </c>
    </row>
    <row r="336" spans="1:6">
      <c r="A336" t="s">
        <v>0</v>
      </c>
      <c r="B336">
        <v>100</v>
      </c>
      <c r="C336">
        <v>0.4</v>
      </c>
      <c r="D336">
        <v>148.20496</v>
      </c>
      <c r="E336">
        <v>11.02397</v>
      </c>
      <c r="F336">
        <v>7</v>
      </c>
    </row>
    <row r="337" spans="1:6">
      <c r="A337" t="s">
        <v>0</v>
      </c>
      <c r="B337">
        <v>100</v>
      </c>
      <c r="C337">
        <v>0.4</v>
      </c>
      <c r="D337">
        <v>148.29496</v>
      </c>
      <c r="E337">
        <v>11.02486</v>
      </c>
      <c r="F337">
        <v>7</v>
      </c>
    </row>
    <row r="338" spans="1:6">
      <c r="A338" t="s">
        <v>0</v>
      </c>
      <c r="B338">
        <v>100</v>
      </c>
      <c r="C338">
        <v>0.4</v>
      </c>
      <c r="D338">
        <v>148.28496000000001</v>
      </c>
      <c r="E338">
        <v>11.08705</v>
      </c>
      <c r="F338">
        <v>7</v>
      </c>
    </row>
    <row r="339" spans="1:6">
      <c r="A339" t="s">
        <v>0</v>
      </c>
      <c r="B339">
        <v>100</v>
      </c>
      <c r="C339">
        <v>0.4</v>
      </c>
      <c r="D339">
        <v>148.26414</v>
      </c>
      <c r="E339">
        <v>11.10155</v>
      </c>
      <c r="F339">
        <v>7</v>
      </c>
    </row>
    <row r="340" spans="1:6">
      <c r="A340" t="s">
        <v>0</v>
      </c>
      <c r="B340">
        <v>100</v>
      </c>
      <c r="C340">
        <v>0.4</v>
      </c>
      <c r="D340">
        <v>148.23747</v>
      </c>
      <c r="E340">
        <v>11.01918</v>
      </c>
      <c r="F340">
        <v>7</v>
      </c>
    </row>
    <row r="341" spans="1:6">
      <c r="A341" t="s">
        <v>0</v>
      </c>
      <c r="B341">
        <v>100</v>
      </c>
      <c r="C341">
        <v>0.7</v>
      </c>
      <c r="D341">
        <v>107.81502999999999</v>
      </c>
      <c r="E341">
        <v>17.662109999999998</v>
      </c>
      <c r="F341">
        <v>12</v>
      </c>
    </row>
    <row r="342" spans="1:6">
      <c r="A342" t="s">
        <v>0</v>
      </c>
      <c r="B342">
        <v>100</v>
      </c>
      <c r="C342">
        <v>0.7</v>
      </c>
      <c r="D342">
        <v>107.8467</v>
      </c>
      <c r="E342">
        <v>17.736879999999999</v>
      </c>
      <c r="F342">
        <v>12</v>
      </c>
    </row>
    <row r="343" spans="1:6">
      <c r="A343" t="s">
        <v>0</v>
      </c>
      <c r="B343">
        <v>100</v>
      </c>
      <c r="C343">
        <v>0.7</v>
      </c>
      <c r="D343">
        <v>107.80086</v>
      </c>
      <c r="E343">
        <v>17.661190000000001</v>
      </c>
      <c r="F343">
        <v>12</v>
      </c>
    </row>
    <row r="344" spans="1:6">
      <c r="A344" t="s">
        <v>0</v>
      </c>
      <c r="B344">
        <v>100</v>
      </c>
      <c r="C344">
        <v>0.7</v>
      </c>
      <c r="D344">
        <v>107.85003</v>
      </c>
      <c r="E344">
        <v>17.700849999999999</v>
      </c>
      <c r="F344">
        <v>12</v>
      </c>
    </row>
    <row r="345" spans="1:6">
      <c r="A345" t="s">
        <v>0</v>
      </c>
      <c r="B345">
        <v>100</v>
      </c>
      <c r="C345">
        <v>0.7</v>
      </c>
      <c r="D345">
        <v>107.82919</v>
      </c>
      <c r="E345">
        <v>17.613569999999999</v>
      </c>
      <c r="F345">
        <v>12</v>
      </c>
    </row>
    <row r="346" spans="1:6">
      <c r="A346" t="s">
        <v>0</v>
      </c>
      <c r="B346">
        <v>100</v>
      </c>
      <c r="C346">
        <v>0.7</v>
      </c>
      <c r="D346">
        <v>107.77919</v>
      </c>
      <c r="E346">
        <v>17.608540000000001</v>
      </c>
      <c r="F346">
        <v>12</v>
      </c>
    </row>
    <row r="347" spans="1:6">
      <c r="A347" t="s">
        <v>0</v>
      </c>
      <c r="B347">
        <v>100</v>
      </c>
      <c r="C347">
        <v>0.7</v>
      </c>
      <c r="D347">
        <v>107.77337</v>
      </c>
      <c r="E347">
        <v>17.68665</v>
      </c>
      <c r="F347">
        <v>12</v>
      </c>
    </row>
    <row r="348" spans="1:6">
      <c r="A348" t="s">
        <v>0</v>
      </c>
      <c r="B348">
        <v>100</v>
      </c>
      <c r="C348">
        <v>0.7</v>
      </c>
      <c r="D348">
        <v>107.78247</v>
      </c>
      <c r="E348">
        <v>17.703769999999999</v>
      </c>
      <c r="F348">
        <v>12</v>
      </c>
    </row>
    <row r="349" spans="1:6">
      <c r="A349" t="s">
        <v>0</v>
      </c>
      <c r="B349">
        <v>100</v>
      </c>
      <c r="C349">
        <v>0.7</v>
      </c>
      <c r="D349">
        <v>107.76503</v>
      </c>
      <c r="E349">
        <v>17.694880000000001</v>
      </c>
      <c r="F349">
        <v>12</v>
      </c>
    </row>
    <row r="350" spans="1:6">
      <c r="A350" t="s">
        <v>0</v>
      </c>
      <c r="B350">
        <v>100</v>
      </c>
      <c r="C350">
        <v>0.7</v>
      </c>
      <c r="D350">
        <v>107.73586</v>
      </c>
      <c r="E350">
        <v>17.656590000000001</v>
      </c>
      <c r="F350">
        <v>12</v>
      </c>
    </row>
    <row r="351" spans="1:6">
      <c r="A351" t="s">
        <v>0</v>
      </c>
      <c r="B351">
        <v>100</v>
      </c>
      <c r="C351">
        <v>1</v>
      </c>
      <c r="D351">
        <v>104.03503000000001</v>
      </c>
      <c r="E351">
        <v>24.57846</v>
      </c>
      <c r="F351">
        <v>17</v>
      </c>
    </row>
    <row r="352" spans="1:6">
      <c r="A352" t="s">
        <v>0</v>
      </c>
      <c r="B352">
        <v>100</v>
      </c>
      <c r="C352">
        <v>1</v>
      </c>
      <c r="D352">
        <v>103.92247</v>
      </c>
      <c r="E352">
        <v>24.605789999999999</v>
      </c>
      <c r="F352">
        <v>17</v>
      </c>
    </row>
    <row r="353" spans="1:6">
      <c r="A353" t="s">
        <v>0</v>
      </c>
      <c r="B353">
        <v>100</v>
      </c>
      <c r="C353">
        <v>1</v>
      </c>
      <c r="D353">
        <v>103.9667</v>
      </c>
      <c r="E353">
        <v>24.48968</v>
      </c>
      <c r="F353">
        <v>17</v>
      </c>
    </row>
    <row r="354" spans="1:6">
      <c r="A354" t="s">
        <v>0</v>
      </c>
      <c r="B354">
        <v>100</v>
      </c>
      <c r="C354">
        <v>1</v>
      </c>
      <c r="D354">
        <v>103.92919000000001</v>
      </c>
      <c r="E354">
        <v>24.58014</v>
      </c>
      <c r="F354">
        <v>17</v>
      </c>
    </row>
    <row r="355" spans="1:6">
      <c r="A355" t="s">
        <v>0</v>
      </c>
      <c r="B355">
        <v>100</v>
      </c>
      <c r="C355">
        <v>1</v>
      </c>
      <c r="D355">
        <v>104.01246999999999</v>
      </c>
      <c r="E355">
        <v>24.640440000000002</v>
      </c>
      <c r="F355">
        <v>17</v>
      </c>
    </row>
    <row r="356" spans="1:6">
      <c r="A356" t="s">
        <v>0</v>
      </c>
      <c r="B356">
        <v>100</v>
      </c>
      <c r="C356">
        <v>1</v>
      </c>
      <c r="D356">
        <v>103.94837</v>
      </c>
      <c r="E356">
        <v>24.522539999999999</v>
      </c>
      <c r="F356">
        <v>17</v>
      </c>
    </row>
    <row r="357" spans="1:6">
      <c r="A357" t="s">
        <v>0</v>
      </c>
      <c r="B357">
        <v>100</v>
      </c>
      <c r="C357">
        <v>1</v>
      </c>
      <c r="D357">
        <v>103.95253</v>
      </c>
      <c r="E357">
        <v>24.53819</v>
      </c>
      <c r="F357">
        <v>17</v>
      </c>
    </row>
    <row r="358" spans="1:6">
      <c r="A358" t="s">
        <v>0</v>
      </c>
      <c r="B358">
        <v>100</v>
      </c>
      <c r="C358">
        <v>1</v>
      </c>
      <c r="D358">
        <v>103.93253</v>
      </c>
      <c r="E358">
        <v>24.6189</v>
      </c>
      <c r="F358">
        <v>17</v>
      </c>
    </row>
    <row r="359" spans="1:6">
      <c r="A359" t="s">
        <v>0</v>
      </c>
      <c r="B359">
        <v>100</v>
      </c>
      <c r="C359">
        <v>1</v>
      </c>
      <c r="D359">
        <v>103.99</v>
      </c>
      <c r="E359">
        <v>24.597670000000001</v>
      </c>
      <c r="F359">
        <v>17</v>
      </c>
    </row>
    <row r="360" spans="1:6">
      <c r="A360" t="s">
        <v>0</v>
      </c>
      <c r="B360">
        <v>100</v>
      </c>
      <c r="C360">
        <v>1</v>
      </c>
      <c r="D360">
        <v>103.95837</v>
      </c>
      <c r="E360">
        <v>24.528929999999999</v>
      </c>
      <c r="F360">
        <v>17</v>
      </c>
    </row>
    <row r="361" spans="1:6">
      <c r="A361" t="s">
        <v>0</v>
      </c>
      <c r="B361">
        <v>100</v>
      </c>
      <c r="C361">
        <v>1</v>
      </c>
      <c r="D361">
        <v>104.00503</v>
      </c>
      <c r="E361">
        <v>24.577249999999999</v>
      </c>
      <c r="F361">
        <v>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61"/>
  <sheetViews>
    <sheetView zoomScale="85" zoomScaleNormal="85" workbookViewId="0">
      <selection sqref="A1:F361"/>
    </sheetView>
  </sheetViews>
  <sheetFormatPr defaultRowHeight="13.8"/>
  <sheetData>
    <row r="1" spans="1:37" ht="14.4">
      <c r="A1" t="s">
        <v>80</v>
      </c>
      <c r="B1">
        <v>30</v>
      </c>
      <c r="C1">
        <v>0.4</v>
      </c>
      <c r="D1">
        <v>237.17606000000001</v>
      </c>
      <c r="E1">
        <v>1.1775899999999999</v>
      </c>
      <c r="F1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81</v>
      </c>
      <c r="O1" s="2" t="s">
        <v>25</v>
      </c>
      <c r="P1" s="2" t="s">
        <v>26</v>
      </c>
      <c r="Q1" s="2" t="s">
        <v>82</v>
      </c>
      <c r="R1" s="2" t="s">
        <v>83</v>
      </c>
      <c r="S1" s="2" t="s">
        <v>84</v>
      </c>
      <c r="T1" s="2" t="s">
        <v>85</v>
      </c>
      <c r="U1" s="2" t="s">
        <v>86</v>
      </c>
      <c r="W1" s="2" t="s">
        <v>28</v>
      </c>
      <c r="AJ1" t="s">
        <v>29</v>
      </c>
    </row>
    <row r="2" spans="1:37">
      <c r="A2" t="s">
        <v>80</v>
      </c>
      <c r="B2">
        <v>30</v>
      </c>
      <c r="C2">
        <v>0.4</v>
      </c>
      <c r="D2">
        <v>237.17606000000001</v>
      </c>
      <c r="E2">
        <v>1.19929</v>
      </c>
      <c r="F2">
        <v>0</v>
      </c>
      <c r="H2" t="s">
        <v>80</v>
      </c>
      <c r="I2">
        <v>30</v>
      </c>
      <c r="J2">
        <v>0.4</v>
      </c>
      <c r="L2">
        <f ca="1">INDIRECT("D"&amp;1+(ROW(D1)-1)*10+COLUMN(A1)-1)</f>
        <v>237.17606000000001</v>
      </c>
      <c r="M2">
        <f t="shared" ref="M2:U17" ca="1" si="0">INDIRECT("D"&amp;1+(ROW(E1)-1)*10+COLUMN(B1)-1)</f>
        <v>237.17606000000001</v>
      </c>
      <c r="N2">
        <f t="shared" ca="1" si="0"/>
        <v>237.17606000000001</v>
      </c>
      <c r="O2">
        <f t="shared" ca="1" si="0"/>
        <v>237.17606000000001</v>
      </c>
      <c r="P2">
        <f t="shared" ca="1" si="0"/>
        <v>237.17606000000001</v>
      </c>
      <c r="Q2">
        <f t="shared" ca="1" si="0"/>
        <v>237.17606000000001</v>
      </c>
      <c r="R2">
        <f t="shared" ca="1" si="0"/>
        <v>237.17606000000001</v>
      </c>
      <c r="S2">
        <f t="shared" ca="1" si="0"/>
        <v>237.17606000000001</v>
      </c>
      <c r="T2">
        <f t="shared" ca="1" si="0"/>
        <v>237.17606000000001</v>
      </c>
      <c r="U2">
        <f t="shared" ca="1" si="0"/>
        <v>237.17606000000001</v>
      </c>
      <c r="W2">
        <f ca="1">总!E2</f>
        <v>237.17606000000001</v>
      </c>
      <c r="Y2">
        <f ca="1">(L2-$W2)/$W2</f>
        <v>0</v>
      </c>
      <c r="Z2">
        <f t="shared" ref="Z2:AH17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10"/>
    </row>
    <row r="3" spans="1:37">
      <c r="A3" t="s">
        <v>80</v>
      </c>
      <c r="B3">
        <v>30</v>
      </c>
      <c r="C3">
        <v>0.4</v>
      </c>
      <c r="D3">
        <v>237.17606000000001</v>
      </c>
      <c r="E3">
        <v>1.20658</v>
      </c>
      <c r="F3">
        <v>0</v>
      </c>
      <c r="H3" t="s">
        <v>80</v>
      </c>
      <c r="I3">
        <v>30</v>
      </c>
      <c r="J3">
        <v>0.7</v>
      </c>
      <c r="L3">
        <f t="shared" ref="L3:U37" ca="1" si="2">INDIRECT("D"&amp;1+(ROW(D2)-1)*10+COLUMN(A2)-1)</f>
        <v>170.35004000000001</v>
      </c>
      <c r="M3">
        <f t="shared" ca="1" si="0"/>
        <v>170.35004000000001</v>
      </c>
      <c r="N3">
        <f t="shared" ca="1" si="0"/>
        <v>170.35004000000001</v>
      </c>
      <c r="O3">
        <f t="shared" ca="1" si="0"/>
        <v>170.35004000000001</v>
      </c>
      <c r="P3">
        <f t="shared" ca="1" si="0"/>
        <v>170.35004000000001</v>
      </c>
      <c r="Q3">
        <f t="shared" ca="1" si="0"/>
        <v>170.35004000000001</v>
      </c>
      <c r="R3">
        <f t="shared" ca="1" si="0"/>
        <v>170.35004000000001</v>
      </c>
      <c r="S3">
        <f t="shared" ca="1" si="0"/>
        <v>170.35004000000001</v>
      </c>
      <c r="T3">
        <f t="shared" ca="1" si="0"/>
        <v>170.35004000000001</v>
      </c>
      <c r="U3">
        <f t="shared" ca="1" si="0"/>
        <v>170.35004000000001</v>
      </c>
      <c r="W3">
        <f ca="1">总!E3</f>
        <v>170.35004000000001</v>
      </c>
      <c r="Y3">
        <f t="shared" ref="Y3:AH37" ca="1" si="3">(L3-$W3)/$W3</f>
        <v>0</v>
      </c>
      <c r="Z3">
        <f t="shared" ca="1" si="1"/>
        <v>0</v>
      </c>
      <c r="AA3">
        <f t="shared" ca="1" si="1"/>
        <v>0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J3">
        <f t="shared" ref="AJ3:AJ37" ca="1" si="4">SUM(Y3:AH3)</f>
        <v>0</v>
      </c>
      <c r="AK3" s="10"/>
    </row>
    <row r="4" spans="1:37">
      <c r="A4" t="s">
        <v>80</v>
      </c>
      <c r="B4">
        <v>30</v>
      </c>
      <c r="C4">
        <v>0.4</v>
      </c>
      <c r="D4">
        <v>237.17606000000001</v>
      </c>
      <c r="E4">
        <v>1.1982699999999999</v>
      </c>
      <c r="F4">
        <v>0</v>
      </c>
      <c r="H4" t="s">
        <v>80</v>
      </c>
      <c r="I4">
        <v>30</v>
      </c>
      <c r="J4">
        <v>1</v>
      </c>
      <c r="L4">
        <f t="shared" ca="1" si="2"/>
        <v>156.12666999999999</v>
      </c>
      <c r="M4">
        <f t="shared" ca="1" si="0"/>
        <v>156.12666999999999</v>
      </c>
      <c r="N4">
        <f t="shared" ca="1" si="0"/>
        <v>156.12666999999999</v>
      </c>
      <c r="O4">
        <f t="shared" ca="1" si="0"/>
        <v>156.12666999999999</v>
      </c>
      <c r="P4">
        <f t="shared" ca="1" si="0"/>
        <v>156.12666999999999</v>
      </c>
      <c r="Q4">
        <f t="shared" ca="1" si="0"/>
        <v>156.12666999999999</v>
      </c>
      <c r="R4">
        <f t="shared" ca="1" si="0"/>
        <v>156.12666999999999</v>
      </c>
      <c r="S4">
        <f t="shared" ca="1" si="0"/>
        <v>156.12666999999999</v>
      </c>
      <c r="T4">
        <f t="shared" ca="1" si="0"/>
        <v>156.12666999999999</v>
      </c>
      <c r="U4">
        <f t="shared" ca="1" si="0"/>
        <v>156.12666999999999</v>
      </c>
      <c r="W4">
        <f ca="1">总!E4</f>
        <v>156.12666999999999</v>
      </c>
      <c r="Y4">
        <f t="shared" ca="1" si="3"/>
        <v>0</v>
      </c>
      <c r="Z4">
        <f t="shared" ca="1" si="1"/>
        <v>0</v>
      </c>
      <c r="AA4">
        <f t="shared" ca="1" si="1"/>
        <v>0</v>
      </c>
      <c r="AB4">
        <f t="shared" ca="1" si="1"/>
        <v>0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J4">
        <f t="shared" ca="1" si="4"/>
        <v>0</v>
      </c>
      <c r="AK4" s="10"/>
    </row>
    <row r="5" spans="1:37">
      <c r="A5" t="s">
        <v>80</v>
      </c>
      <c r="B5">
        <v>30</v>
      </c>
      <c r="C5">
        <v>0.4</v>
      </c>
      <c r="D5">
        <v>237.17606000000001</v>
      </c>
      <c r="E5">
        <v>1.18485</v>
      </c>
      <c r="F5">
        <v>0</v>
      </c>
      <c r="H5" t="s">
        <v>80</v>
      </c>
      <c r="I5">
        <v>50</v>
      </c>
      <c r="J5">
        <v>0.4</v>
      </c>
      <c r="L5">
        <f t="shared" ca="1" si="2"/>
        <v>491.35005000000001</v>
      </c>
      <c r="M5">
        <f t="shared" ca="1" si="0"/>
        <v>491.35005000000001</v>
      </c>
      <c r="N5">
        <f t="shared" ca="1" si="0"/>
        <v>491.35005000000001</v>
      </c>
      <c r="O5">
        <f t="shared" ca="1" si="0"/>
        <v>491.35005000000001</v>
      </c>
      <c r="P5">
        <f t="shared" ca="1" si="0"/>
        <v>491.35005000000001</v>
      </c>
      <c r="Q5">
        <f t="shared" ca="1" si="0"/>
        <v>491.35005000000001</v>
      </c>
      <c r="R5">
        <f t="shared" ca="1" si="0"/>
        <v>491.35005000000001</v>
      </c>
      <c r="S5">
        <f t="shared" ca="1" si="0"/>
        <v>491.35005000000001</v>
      </c>
      <c r="T5">
        <f t="shared" ca="1" si="0"/>
        <v>491.35005000000001</v>
      </c>
      <c r="U5">
        <f t="shared" ca="1" si="0"/>
        <v>491.35005000000001</v>
      </c>
      <c r="W5">
        <f ca="1">总!E5</f>
        <v>491.35005000000001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10"/>
    </row>
    <row r="6" spans="1:37">
      <c r="A6" t="s">
        <v>80</v>
      </c>
      <c r="B6">
        <v>30</v>
      </c>
      <c r="C6">
        <v>0.4</v>
      </c>
      <c r="D6">
        <v>237.17606000000001</v>
      </c>
      <c r="E6">
        <v>1.21427</v>
      </c>
      <c r="F6">
        <v>0</v>
      </c>
      <c r="H6" t="s">
        <v>80</v>
      </c>
      <c r="I6">
        <v>50</v>
      </c>
      <c r="J6">
        <v>0.7</v>
      </c>
      <c r="L6">
        <f t="shared" ca="1" si="2"/>
        <v>203.32952</v>
      </c>
      <c r="M6">
        <f t="shared" ca="1" si="0"/>
        <v>203.32952</v>
      </c>
      <c r="N6">
        <f t="shared" ca="1" si="0"/>
        <v>203.32952</v>
      </c>
      <c r="O6">
        <f t="shared" ca="1" si="0"/>
        <v>203.32952</v>
      </c>
      <c r="P6">
        <f t="shared" ca="1" si="0"/>
        <v>203.32952</v>
      </c>
      <c r="Q6">
        <f t="shared" ca="1" si="0"/>
        <v>203.32952</v>
      </c>
      <c r="R6">
        <f t="shared" ca="1" si="0"/>
        <v>203.32952</v>
      </c>
      <c r="S6">
        <f t="shared" ca="1" si="0"/>
        <v>203.32952</v>
      </c>
      <c r="T6">
        <f t="shared" ca="1" si="0"/>
        <v>203.32952</v>
      </c>
      <c r="U6">
        <f t="shared" ca="1" si="0"/>
        <v>203.32952</v>
      </c>
      <c r="W6">
        <f ca="1">总!E6</f>
        <v>203.32952</v>
      </c>
      <c r="Y6">
        <f t="shared" ca="1" si="3"/>
        <v>0</v>
      </c>
      <c r="Z6">
        <f t="shared" ca="1" si="1"/>
        <v>0</v>
      </c>
      <c r="AA6">
        <f t="shared" ca="1" si="1"/>
        <v>0</v>
      </c>
      <c r="AB6">
        <f t="shared" ca="1" si="1"/>
        <v>0</v>
      </c>
      <c r="AC6">
        <f t="shared" ca="1" si="1"/>
        <v>0</v>
      </c>
      <c r="AD6">
        <f t="shared" ca="1" si="1"/>
        <v>0</v>
      </c>
      <c r="AE6">
        <f t="shared" ca="1" si="1"/>
        <v>0</v>
      </c>
      <c r="AF6">
        <f t="shared" ca="1" si="1"/>
        <v>0</v>
      </c>
      <c r="AG6">
        <f t="shared" ca="1" si="1"/>
        <v>0</v>
      </c>
      <c r="AH6">
        <f t="shared" ca="1" si="1"/>
        <v>0</v>
      </c>
      <c r="AJ6">
        <f t="shared" ca="1" si="4"/>
        <v>0</v>
      </c>
      <c r="AK6" s="10"/>
    </row>
    <row r="7" spans="1:37">
      <c r="A7" t="s">
        <v>80</v>
      </c>
      <c r="B7">
        <v>30</v>
      </c>
      <c r="C7">
        <v>0.4</v>
      </c>
      <c r="D7">
        <v>237.17606000000001</v>
      </c>
      <c r="E7">
        <v>1.19692</v>
      </c>
      <c r="F7">
        <v>0</v>
      </c>
      <c r="H7" t="s">
        <v>80</v>
      </c>
      <c r="I7">
        <v>50</v>
      </c>
      <c r="J7">
        <v>1</v>
      </c>
      <c r="L7">
        <f t="shared" ca="1" si="2"/>
        <v>181.74332999999999</v>
      </c>
      <c r="M7">
        <f t="shared" ca="1" si="0"/>
        <v>182.60114999999999</v>
      </c>
      <c r="N7">
        <f t="shared" ca="1" si="0"/>
        <v>183.61</v>
      </c>
      <c r="O7">
        <f t="shared" ca="1" si="0"/>
        <v>182.69333</v>
      </c>
      <c r="P7">
        <f t="shared" ca="1" si="0"/>
        <v>182.34583000000001</v>
      </c>
      <c r="Q7">
        <f t="shared" ca="1" si="0"/>
        <v>183.44103999999999</v>
      </c>
      <c r="R7">
        <f t="shared" ca="1" si="0"/>
        <v>182.34583000000001</v>
      </c>
      <c r="S7">
        <f t="shared" ca="1" si="0"/>
        <v>182.51284999999999</v>
      </c>
      <c r="T7">
        <f t="shared" ca="1" si="0"/>
        <v>183.61</v>
      </c>
      <c r="U7">
        <f t="shared" ca="1" si="0"/>
        <v>182.51284999999999</v>
      </c>
      <c r="W7">
        <f ca="1">总!E7</f>
        <v>180.05338</v>
      </c>
      <c r="Y7">
        <f t="shared" ca="1" si="3"/>
        <v>9.3858276917655296E-3</v>
      </c>
      <c r="Z7">
        <f t="shared" ca="1" si="1"/>
        <v>1.4150081492499533E-2</v>
      </c>
      <c r="AA7">
        <f t="shared" ca="1" si="1"/>
        <v>1.9753142095971812E-2</v>
      </c>
      <c r="AB7">
        <f t="shared" ca="1" si="1"/>
        <v>1.4662040779240017E-2</v>
      </c>
      <c r="AC7">
        <f t="shared" ca="1" si="1"/>
        <v>1.2732057570927035E-2</v>
      </c>
      <c r="AD7">
        <f t="shared" ca="1" si="1"/>
        <v>1.881475371359306E-2</v>
      </c>
      <c r="AE7">
        <f t="shared" ca="1" si="1"/>
        <v>1.2732057570927035E-2</v>
      </c>
      <c r="AF7">
        <f t="shared" ca="1" si="1"/>
        <v>1.365967137079005E-2</v>
      </c>
      <c r="AG7">
        <f t="shared" ca="1" si="1"/>
        <v>1.9753142095971812E-2</v>
      </c>
      <c r="AH7">
        <f t="shared" ca="1" si="1"/>
        <v>1.365967137079005E-2</v>
      </c>
      <c r="AJ7">
        <f t="shared" ca="1" si="4"/>
        <v>0.14930244575247592</v>
      </c>
      <c r="AK7" s="10"/>
    </row>
    <row r="8" spans="1:37">
      <c r="A8" t="s">
        <v>80</v>
      </c>
      <c r="B8">
        <v>30</v>
      </c>
      <c r="C8">
        <v>0.4</v>
      </c>
      <c r="D8">
        <v>237.17606000000001</v>
      </c>
      <c r="E8">
        <v>1.1876199999999999</v>
      </c>
      <c r="F8">
        <v>0</v>
      </c>
      <c r="H8" t="s">
        <v>80</v>
      </c>
      <c r="I8">
        <v>100</v>
      </c>
      <c r="J8">
        <v>0.4</v>
      </c>
      <c r="L8">
        <f t="shared" ca="1" si="2"/>
        <v>282.75520999999998</v>
      </c>
      <c r="M8">
        <f t="shared" ca="1" si="0"/>
        <v>282.75520999999998</v>
      </c>
      <c r="N8">
        <f t="shared" ca="1" si="0"/>
        <v>282.75520999999998</v>
      </c>
      <c r="O8">
        <f t="shared" ca="1" si="0"/>
        <v>282.75520999999998</v>
      </c>
      <c r="P8">
        <f t="shared" ca="1" si="0"/>
        <v>282.75520999999998</v>
      </c>
      <c r="Q8">
        <f t="shared" ca="1" si="0"/>
        <v>282.75520999999998</v>
      </c>
      <c r="R8">
        <f t="shared" ca="1" si="0"/>
        <v>282.75520999999998</v>
      </c>
      <c r="S8">
        <f t="shared" ca="1" si="0"/>
        <v>282.75520999999998</v>
      </c>
      <c r="T8">
        <f t="shared" ca="1" si="0"/>
        <v>282.75520999999998</v>
      </c>
      <c r="U8">
        <f t="shared" ca="1" si="0"/>
        <v>282.75520999999998</v>
      </c>
      <c r="W8">
        <f ca="1">总!E8</f>
        <v>282.75520999999998</v>
      </c>
      <c r="Y8">
        <f t="shared" ca="1" si="3"/>
        <v>0</v>
      </c>
      <c r="Z8">
        <f t="shared" ca="1" si="1"/>
        <v>0</v>
      </c>
      <c r="AA8">
        <f t="shared" ca="1" si="1"/>
        <v>0</v>
      </c>
      <c r="AB8">
        <f t="shared" ca="1" si="1"/>
        <v>0</v>
      </c>
      <c r="AC8">
        <f t="shared" ca="1" si="1"/>
        <v>0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0</v>
      </c>
      <c r="AJ8">
        <f t="shared" ca="1" si="4"/>
        <v>0</v>
      </c>
      <c r="AK8" s="10"/>
    </row>
    <row r="9" spans="1:37">
      <c r="A9" t="s">
        <v>80</v>
      </c>
      <c r="B9">
        <v>30</v>
      </c>
      <c r="C9">
        <v>0.4</v>
      </c>
      <c r="D9">
        <v>237.17606000000001</v>
      </c>
      <c r="E9">
        <v>1.1816599999999999</v>
      </c>
      <c r="F9">
        <v>0</v>
      </c>
      <c r="H9" t="s">
        <v>80</v>
      </c>
      <c r="I9">
        <v>100</v>
      </c>
      <c r="J9">
        <v>0.7</v>
      </c>
      <c r="L9">
        <f t="shared" ca="1" si="2"/>
        <v>262.29820999999998</v>
      </c>
      <c r="M9">
        <f t="shared" ca="1" si="0"/>
        <v>257.76639999999998</v>
      </c>
      <c r="N9">
        <f t="shared" ca="1" si="0"/>
        <v>261.61389000000003</v>
      </c>
      <c r="O9">
        <f t="shared" ca="1" si="0"/>
        <v>262.04523</v>
      </c>
      <c r="P9">
        <f t="shared" ca="1" si="0"/>
        <v>261.64643000000001</v>
      </c>
      <c r="Q9">
        <f t="shared" ca="1" si="0"/>
        <v>261.77202999999997</v>
      </c>
      <c r="R9">
        <f t="shared" ca="1" si="0"/>
        <v>258.27605999999997</v>
      </c>
      <c r="S9">
        <f t="shared" ca="1" si="0"/>
        <v>260.47660999999999</v>
      </c>
      <c r="T9">
        <f t="shared" ca="1" si="0"/>
        <v>262.0095</v>
      </c>
      <c r="U9">
        <f t="shared" ca="1" si="0"/>
        <v>260.32830000000001</v>
      </c>
      <c r="W9">
        <f ca="1">总!E9</f>
        <v>255.98328000000001</v>
      </c>
      <c r="Y9">
        <f t="shared" ca="1" si="3"/>
        <v>2.4669306526582422E-2</v>
      </c>
      <c r="Z9">
        <f t="shared" ca="1" si="1"/>
        <v>6.9657674516865643E-3</v>
      </c>
      <c r="AA9">
        <f t="shared" ca="1" si="1"/>
        <v>2.1996006926702474E-2</v>
      </c>
      <c r="AB9">
        <f t="shared" ca="1" si="1"/>
        <v>2.3681038855350223E-2</v>
      </c>
      <c r="AC9">
        <f t="shared" ca="1" si="1"/>
        <v>2.2123124604075711E-2</v>
      </c>
      <c r="AD9">
        <f t="shared" ca="1" si="1"/>
        <v>2.2613781650113886E-2</v>
      </c>
      <c r="AE9">
        <f t="shared" ca="1" si="1"/>
        <v>8.9567568631824888E-3</v>
      </c>
      <c r="AF9">
        <f t="shared" ca="1" si="1"/>
        <v>1.7553216756969383E-2</v>
      </c>
      <c r="AG9">
        <f t="shared" ca="1" si="1"/>
        <v>2.3541459426568778E-2</v>
      </c>
      <c r="AH9">
        <f t="shared" ca="1" si="1"/>
        <v>1.6973842979119594E-2</v>
      </c>
      <c r="AJ9">
        <f t="shared" ca="1" si="4"/>
        <v>0.18907430204035153</v>
      </c>
      <c r="AK9" s="10"/>
    </row>
    <row r="10" spans="1:37">
      <c r="A10" t="s">
        <v>80</v>
      </c>
      <c r="B10">
        <v>30</v>
      </c>
      <c r="C10">
        <v>0.4</v>
      </c>
      <c r="D10">
        <v>237.17606000000001</v>
      </c>
      <c r="E10">
        <v>1.2071099999999999</v>
      </c>
      <c r="F10">
        <v>0</v>
      </c>
      <c r="H10" t="s">
        <v>80</v>
      </c>
      <c r="I10">
        <v>100</v>
      </c>
      <c r="J10">
        <v>1</v>
      </c>
      <c r="L10">
        <f t="shared" ca="1" si="2"/>
        <v>242.30332999999999</v>
      </c>
      <c r="M10">
        <f t="shared" ca="1" si="0"/>
        <v>241.22756000000001</v>
      </c>
      <c r="N10">
        <f t="shared" ca="1" si="0"/>
        <v>241.7353</v>
      </c>
      <c r="O10">
        <f t="shared" ca="1" si="0"/>
        <v>242.47667000000001</v>
      </c>
      <c r="P10">
        <f t="shared" ca="1" si="0"/>
        <v>243.36474999999999</v>
      </c>
      <c r="Q10">
        <f t="shared" ca="1" si="0"/>
        <v>243.44785999999999</v>
      </c>
      <c r="R10">
        <f t="shared" ca="1" si="0"/>
        <v>244.03982999999999</v>
      </c>
      <c r="S10">
        <f t="shared" ca="1" si="0"/>
        <v>242.71</v>
      </c>
      <c r="T10">
        <f t="shared" ca="1" si="0"/>
        <v>243.36</v>
      </c>
      <c r="U10">
        <f t="shared" ca="1" si="0"/>
        <v>243.81754000000001</v>
      </c>
      <c r="W10">
        <f ca="1">总!E10</f>
        <v>240.5599</v>
      </c>
      <c r="Y10">
        <f t="shared" ca="1" si="3"/>
        <v>7.2473841234552781E-3</v>
      </c>
      <c r="Z10">
        <f t="shared" ca="1" si="1"/>
        <v>2.7754417922522087E-3</v>
      </c>
      <c r="AA10">
        <f t="shared" ca="1" si="1"/>
        <v>4.8861011332312502E-3</v>
      </c>
      <c r="AB10">
        <f t="shared" ca="1" si="1"/>
        <v>7.9679530960896378E-3</v>
      </c>
      <c r="AC10">
        <f t="shared" ca="1" si="1"/>
        <v>1.1659673952308708E-2</v>
      </c>
      <c r="AD10">
        <f t="shared" ca="1" si="1"/>
        <v>1.2005159629680561E-2</v>
      </c>
      <c r="AE10">
        <f t="shared" ca="1" si="1"/>
        <v>1.4465960453092955E-2</v>
      </c>
      <c r="AF10">
        <f t="shared" ca="1" si="1"/>
        <v>8.9378986273273685E-3</v>
      </c>
      <c r="AG10">
        <f t="shared" ca="1" si="1"/>
        <v>1.163992835048574E-2</v>
      </c>
      <c r="AH10">
        <f t="shared" ca="1" si="1"/>
        <v>1.3541907857460903E-2</v>
      </c>
      <c r="AJ10">
        <f t="shared" ca="1" si="4"/>
        <v>9.5127409015384606E-2</v>
      </c>
      <c r="AK10" s="10"/>
    </row>
    <row r="11" spans="1:37">
      <c r="A11" t="s">
        <v>80</v>
      </c>
      <c r="B11">
        <v>30</v>
      </c>
      <c r="C11">
        <v>0.7</v>
      </c>
      <c r="D11">
        <v>170.35004000000001</v>
      </c>
      <c r="E11">
        <v>2.3628100000000001</v>
      </c>
      <c r="F11">
        <v>10</v>
      </c>
      <c r="H11" t="s">
        <v>27</v>
      </c>
      <c r="I11">
        <v>24</v>
      </c>
      <c r="J11">
        <v>0.4</v>
      </c>
      <c r="L11">
        <f t="shared" ca="1" si="2"/>
        <v>3179.9746599999999</v>
      </c>
      <c r="M11">
        <f t="shared" ca="1" si="0"/>
        <v>3179.9746599999999</v>
      </c>
      <c r="N11">
        <f t="shared" ca="1" si="0"/>
        <v>3179.9746599999999</v>
      </c>
      <c r="O11">
        <f t="shared" ca="1" si="0"/>
        <v>3179.9746599999999</v>
      </c>
      <c r="P11">
        <f t="shared" ca="1" si="0"/>
        <v>3179.9746599999999</v>
      </c>
      <c r="Q11">
        <f t="shared" ca="1" si="0"/>
        <v>3179.9746599999999</v>
      </c>
      <c r="R11">
        <f t="shared" ca="1" si="0"/>
        <v>3179.9746599999999</v>
      </c>
      <c r="S11">
        <f t="shared" ca="1" si="0"/>
        <v>3179.9746599999999</v>
      </c>
      <c r="T11">
        <f t="shared" ca="1" si="0"/>
        <v>3179.9746599999999</v>
      </c>
      <c r="U11">
        <f t="shared" ca="1" si="0"/>
        <v>3179.9746599999999</v>
      </c>
      <c r="W11">
        <f ca="1">总!E11</f>
        <v>3177.6379999999999</v>
      </c>
      <c r="Y11">
        <f t="shared" ca="1" si="3"/>
        <v>7.3534493230504488E-4</v>
      </c>
      <c r="Z11">
        <f t="shared" ca="1" si="1"/>
        <v>7.3534493230504488E-4</v>
      </c>
      <c r="AA11">
        <f t="shared" ca="1" si="1"/>
        <v>7.3534493230504488E-4</v>
      </c>
      <c r="AB11">
        <f t="shared" ca="1" si="1"/>
        <v>7.3534493230504488E-4</v>
      </c>
      <c r="AC11">
        <f t="shared" ca="1" si="1"/>
        <v>7.3534493230504488E-4</v>
      </c>
      <c r="AD11">
        <f t="shared" ca="1" si="1"/>
        <v>7.3534493230504488E-4</v>
      </c>
      <c r="AE11">
        <f t="shared" ca="1" si="1"/>
        <v>7.3534493230504488E-4</v>
      </c>
      <c r="AF11">
        <f t="shared" ca="1" si="1"/>
        <v>7.3534493230504488E-4</v>
      </c>
      <c r="AG11">
        <f t="shared" ca="1" si="1"/>
        <v>7.3534493230504488E-4</v>
      </c>
      <c r="AH11">
        <f t="shared" ca="1" si="1"/>
        <v>7.3534493230504488E-4</v>
      </c>
      <c r="AJ11">
        <f t="shared" ca="1" si="4"/>
        <v>7.3534493230504473E-3</v>
      </c>
      <c r="AK11" s="10"/>
    </row>
    <row r="12" spans="1:37">
      <c r="A12" t="s">
        <v>80</v>
      </c>
      <c r="B12">
        <v>30</v>
      </c>
      <c r="C12">
        <v>0.7</v>
      </c>
      <c r="D12">
        <v>170.35004000000001</v>
      </c>
      <c r="E12">
        <v>2.347</v>
      </c>
      <c r="F12">
        <v>10</v>
      </c>
      <c r="H12" t="s">
        <v>27</v>
      </c>
      <c r="I12">
        <v>24</v>
      </c>
      <c r="J12">
        <v>0.7</v>
      </c>
      <c r="L12">
        <f t="shared" ca="1" si="2"/>
        <v>2321.03586</v>
      </c>
      <c r="M12">
        <f t="shared" ca="1" si="0"/>
        <v>2321.03586</v>
      </c>
      <c r="N12">
        <f t="shared" ca="1" si="0"/>
        <v>2321.03586</v>
      </c>
      <c r="O12">
        <f t="shared" ca="1" si="0"/>
        <v>2321.03586</v>
      </c>
      <c r="P12">
        <f t="shared" ca="1" si="0"/>
        <v>2321.03586</v>
      </c>
      <c r="Q12">
        <f t="shared" ca="1" si="0"/>
        <v>2321.03586</v>
      </c>
      <c r="R12">
        <f t="shared" ca="1" si="0"/>
        <v>2321.03586</v>
      </c>
      <c r="S12">
        <f t="shared" ca="1" si="0"/>
        <v>2321.03586</v>
      </c>
      <c r="T12">
        <f t="shared" ca="1" si="0"/>
        <v>2321.03586</v>
      </c>
      <c r="U12">
        <f t="shared" ca="1" si="0"/>
        <v>2321.03586</v>
      </c>
      <c r="W12">
        <f ca="1">总!E12</f>
        <v>2321.03586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10"/>
    </row>
    <row r="13" spans="1:37">
      <c r="A13" t="s">
        <v>80</v>
      </c>
      <c r="B13">
        <v>30</v>
      </c>
      <c r="C13">
        <v>0.7</v>
      </c>
      <c r="D13">
        <v>170.35004000000001</v>
      </c>
      <c r="E13">
        <v>2.3761999999999999</v>
      </c>
      <c r="F13">
        <v>10</v>
      </c>
      <c r="H13" t="s">
        <v>27</v>
      </c>
      <c r="I13">
        <v>24</v>
      </c>
      <c r="J13">
        <v>1</v>
      </c>
      <c r="L13">
        <f t="shared" ca="1" si="2"/>
        <v>2320.9075499999999</v>
      </c>
      <c r="M13">
        <f t="shared" ca="1" si="0"/>
        <v>2320.9075499999999</v>
      </c>
      <c r="N13">
        <f t="shared" ca="1" si="0"/>
        <v>2320.9075499999999</v>
      </c>
      <c r="O13">
        <f t="shared" ca="1" si="0"/>
        <v>2320.9075499999999</v>
      </c>
      <c r="P13">
        <f t="shared" ca="1" si="0"/>
        <v>2320.9075499999999</v>
      </c>
      <c r="Q13">
        <f t="shared" ca="1" si="0"/>
        <v>2320.9075499999999</v>
      </c>
      <c r="R13">
        <f t="shared" ca="1" si="0"/>
        <v>2320.9075499999999</v>
      </c>
      <c r="S13">
        <f t="shared" ca="1" si="0"/>
        <v>2320.9075499999999</v>
      </c>
      <c r="T13">
        <f t="shared" ca="1" si="0"/>
        <v>2320.9075499999999</v>
      </c>
      <c r="U13">
        <f t="shared" ca="1" si="0"/>
        <v>2320.9075499999999</v>
      </c>
      <c r="W13">
        <f ca="1">总!E13</f>
        <v>2320.9075499999999</v>
      </c>
      <c r="Y13">
        <f t="shared" ca="1" si="3"/>
        <v>0</v>
      </c>
      <c r="Z13">
        <f t="shared" ca="1" si="1"/>
        <v>0</v>
      </c>
      <c r="AA13">
        <f t="shared" ca="1" si="1"/>
        <v>0</v>
      </c>
      <c r="AB13">
        <f t="shared" ca="1" si="1"/>
        <v>0</v>
      </c>
      <c r="AC13">
        <f t="shared" ca="1" si="1"/>
        <v>0</v>
      </c>
      <c r="AD13">
        <f t="shared" ca="1" si="1"/>
        <v>0</v>
      </c>
      <c r="AE13">
        <f t="shared" ca="1" si="1"/>
        <v>0</v>
      </c>
      <c r="AF13">
        <f t="shared" ca="1" si="1"/>
        <v>0</v>
      </c>
      <c r="AG13">
        <f t="shared" ca="1" si="1"/>
        <v>0</v>
      </c>
      <c r="AH13">
        <f t="shared" ca="1" si="1"/>
        <v>0</v>
      </c>
      <c r="AJ13">
        <f t="shared" ca="1" si="4"/>
        <v>0</v>
      </c>
      <c r="AK13" s="10"/>
    </row>
    <row r="14" spans="1:37">
      <c r="A14" t="s">
        <v>80</v>
      </c>
      <c r="B14">
        <v>30</v>
      </c>
      <c r="C14">
        <v>0.7</v>
      </c>
      <c r="D14">
        <v>170.35004000000001</v>
      </c>
      <c r="E14">
        <v>2.3591500000000001</v>
      </c>
      <c r="F14">
        <v>10</v>
      </c>
      <c r="H14" t="s">
        <v>27</v>
      </c>
      <c r="I14">
        <v>47</v>
      </c>
      <c r="J14">
        <v>0.4</v>
      </c>
      <c r="L14">
        <f t="shared" ca="1" si="2"/>
        <v>4349.4356200000002</v>
      </c>
      <c r="M14">
        <f t="shared" ca="1" si="0"/>
        <v>4349.4356200000002</v>
      </c>
      <c r="N14">
        <f t="shared" ca="1" si="0"/>
        <v>4349.4356200000002</v>
      </c>
      <c r="O14">
        <f t="shared" ca="1" si="0"/>
        <v>4349.4356200000002</v>
      </c>
      <c r="P14">
        <f t="shared" ca="1" si="0"/>
        <v>4348.0289499999999</v>
      </c>
      <c r="Q14">
        <f t="shared" ca="1" si="0"/>
        <v>4349.4356200000002</v>
      </c>
      <c r="R14">
        <f t="shared" ca="1" si="0"/>
        <v>4348.0289499999999</v>
      </c>
      <c r="S14">
        <f t="shared" ca="1" si="0"/>
        <v>4349.4356200000002</v>
      </c>
      <c r="T14">
        <f t="shared" ca="1" si="0"/>
        <v>4349.4356200000002</v>
      </c>
      <c r="U14">
        <f t="shared" ca="1" si="0"/>
        <v>4349.4356200000002</v>
      </c>
      <c r="W14">
        <f ca="1">总!E14</f>
        <v>4348.0289499999999</v>
      </c>
      <c r="Y14">
        <f t="shared" ca="1" si="3"/>
        <v>3.2351900508857098E-4</v>
      </c>
      <c r="Z14">
        <f t="shared" ca="1" si="1"/>
        <v>3.2351900508857098E-4</v>
      </c>
      <c r="AA14">
        <f t="shared" ca="1" si="1"/>
        <v>3.2351900508857098E-4</v>
      </c>
      <c r="AB14">
        <f t="shared" ca="1" si="1"/>
        <v>3.2351900508857098E-4</v>
      </c>
      <c r="AC14">
        <f t="shared" ca="1" si="1"/>
        <v>0</v>
      </c>
      <c r="AD14">
        <f t="shared" ca="1" si="1"/>
        <v>3.2351900508857098E-4</v>
      </c>
      <c r="AE14">
        <f t="shared" ca="1" si="1"/>
        <v>0</v>
      </c>
      <c r="AF14">
        <f t="shared" ca="1" si="1"/>
        <v>3.2351900508857098E-4</v>
      </c>
      <c r="AG14">
        <f t="shared" ca="1" si="1"/>
        <v>3.2351900508857098E-4</v>
      </c>
      <c r="AH14">
        <f t="shared" ca="1" si="1"/>
        <v>3.2351900508857098E-4</v>
      </c>
      <c r="AJ14">
        <f t="shared" ca="1" si="4"/>
        <v>2.5881520407085678E-3</v>
      </c>
      <c r="AK14" s="10"/>
    </row>
    <row r="15" spans="1:37">
      <c r="A15" t="s">
        <v>80</v>
      </c>
      <c r="B15">
        <v>30</v>
      </c>
      <c r="C15">
        <v>0.7</v>
      </c>
      <c r="D15">
        <v>170.35004000000001</v>
      </c>
      <c r="E15">
        <v>2.4046699999999999</v>
      </c>
      <c r="F15">
        <v>10</v>
      </c>
      <c r="H15" t="s">
        <v>27</v>
      </c>
      <c r="I15">
        <v>47</v>
      </c>
      <c r="J15">
        <v>0.7</v>
      </c>
      <c r="L15">
        <f t="shared" ca="1" si="2"/>
        <v>4325.26836</v>
      </c>
      <c r="M15">
        <f t="shared" ca="1" si="0"/>
        <v>4325.26836</v>
      </c>
      <c r="N15">
        <f t="shared" ca="1" si="0"/>
        <v>4325.26836</v>
      </c>
      <c r="O15">
        <f t="shared" ca="1" si="0"/>
        <v>4325.26836</v>
      </c>
      <c r="P15">
        <f t="shared" ca="1" si="0"/>
        <v>4325.26836</v>
      </c>
      <c r="Q15">
        <f t="shared" ca="1" si="0"/>
        <v>4325.26836</v>
      </c>
      <c r="R15">
        <f t="shared" ca="1" si="0"/>
        <v>4325.26836</v>
      </c>
      <c r="S15">
        <f t="shared" ca="1" si="0"/>
        <v>4325.26836</v>
      </c>
      <c r="T15">
        <f t="shared" ca="1" si="0"/>
        <v>4325.26836</v>
      </c>
      <c r="U15">
        <f t="shared" ca="1" si="0"/>
        <v>4325.26836</v>
      </c>
      <c r="W15">
        <f ca="1">总!E15</f>
        <v>4325.26836</v>
      </c>
      <c r="Y15">
        <f t="shared" ca="1" si="3"/>
        <v>0</v>
      </c>
      <c r="Z15">
        <f t="shared" ca="1" si="1"/>
        <v>0</v>
      </c>
      <c r="AA15">
        <f t="shared" ca="1" si="1"/>
        <v>0</v>
      </c>
      <c r="AB15">
        <f t="shared" ca="1" si="1"/>
        <v>0</v>
      </c>
      <c r="AC15">
        <f t="shared" ca="1" si="1"/>
        <v>0</v>
      </c>
      <c r="AD15">
        <f t="shared" ca="1" si="1"/>
        <v>0</v>
      </c>
      <c r="AE15">
        <f t="shared" ca="1" si="1"/>
        <v>0</v>
      </c>
      <c r="AF15">
        <f t="shared" ca="1" si="1"/>
        <v>0</v>
      </c>
      <c r="AG15">
        <f t="shared" ca="1" si="1"/>
        <v>0</v>
      </c>
      <c r="AH15">
        <f t="shared" ca="1" si="1"/>
        <v>0</v>
      </c>
      <c r="AJ15">
        <f t="shared" ca="1" si="4"/>
        <v>0</v>
      </c>
      <c r="AK15" s="10"/>
    </row>
    <row r="16" spans="1:37">
      <c r="A16" t="s">
        <v>80</v>
      </c>
      <c r="B16">
        <v>30</v>
      </c>
      <c r="C16">
        <v>0.7</v>
      </c>
      <c r="D16">
        <v>170.35004000000001</v>
      </c>
      <c r="E16">
        <v>2.3868</v>
      </c>
      <c r="F16">
        <v>10</v>
      </c>
      <c r="H16" t="s">
        <v>27</v>
      </c>
      <c r="I16">
        <v>47</v>
      </c>
      <c r="J16">
        <v>1</v>
      </c>
      <c r="L16">
        <f t="shared" ca="1" si="2"/>
        <v>4313.60977</v>
      </c>
      <c r="M16">
        <f t="shared" ca="1" si="0"/>
        <v>4313.60977</v>
      </c>
      <c r="N16">
        <f t="shared" ca="1" si="0"/>
        <v>4313.60977</v>
      </c>
      <c r="O16">
        <f t="shared" ca="1" si="0"/>
        <v>4313.60977</v>
      </c>
      <c r="P16">
        <f t="shared" ca="1" si="0"/>
        <v>4313.60977</v>
      </c>
      <c r="Q16">
        <f t="shared" ca="1" si="0"/>
        <v>4313.60977</v>
      </c>
      <c r="R16">
        <f t="shared" ca="1" si="0"/>
        <v>4313.60977</v>
      </c>
      <c r="S16">
        <f t="shared" ca="1" si="0"/>
        <v>4313.60977</v>
      </c>
      <c r="T16">
        <f t="shared" ca="1" si="0"/>
        <v>4313.60977</v>
      </c>
      <c r="U16">
        <f t="shared" ca="1" si="0"/>
        <v>4313.60977</v>
      </c>
      <c r="W16">
        <f ca="1">总!E16</f>
        <v>4313.60977</v>
      </c>
      <c r="Y16">
        <f t="shared" ca="1" si="3"/>
        <v>0</v>
      </c>
      <c r="Z16">
        <f t="shared" ca="1" si="1"/>
        <v>0</v>
      </c>
      <c r="AA16">
        <f t="shared" ca="1" si="1"/>
        <v>0</v>
      </c>
      <c r="AB16">
        <f t="shared" ca="1" si="1"/>
        <v>0</v>
      </c>
      <c r="AC16">
        <f t="shared" ca="1" si="1"/>
        <v>0</v>
      </c>
      <c r="AD16">
        <f t="shared" ca="1" si="1"/>
        <v>0</v>
      </c>
      <c r="AE16">
        <f t="shared" ca="1" si="1"/>
        <v>0</v>
      </c>
      <c r="AF16">
        <f t="shared" ca="1" si="1"/>
        <v>0</v>
      </c>
      <c r="AG16">
        <f t="shared" ca="1" si="1"/>
        <v>0</v>
      </c>
      <c r="AH16">
        <f t="shared" ca="1" si="1"/>
        <v>0</v>
      </c>
      <c r="AJ16">
        <f t="shared" ca="1" si="4"/>
        <v>0</v>
      </c>
      <c r="AK16" s="10"/>
    </row>
    <row r="17" spans="1:37">
      <c r="A17" t="s">
        <v>80</v>
      </c>
      <c r="B17">
        <v>30</v>
      </c>
      <c r="C17">
        <v>0.7</v>
      </c>
      <c r="D17">
        <v>170.35004000000001</v>
      </c>
      <c r="E17">
        <v>2.3845700000000001</v>
      </c>
      <c r="F17">
        <v>10</v>
      </c>
      <c r="H17" t="s">
        <v>27</v>
      </c>
      <c r="I17">
        <v>100</v>
      </c>
      <c r="J17">
        <v>0.4</v>
      </c>
      <c r="L17">
        <f t="shared" ca="1" si="2"/>
        <v>42986.836920000002</v>
      </c>
      <c r="M17">
        <f t="shared" ca="1" si="0"/>
        <v>42986.854039999998</v>
      </c>
      <c r="N17">
        <f t="shared" ca="1" si="0"/>
        <v>42986.907370000001</v>
      </c>
      <c r="O17">
        <f t="shared" ca="1" si="0"/>
        <v>42986.673049999998</v>
      </c>
      <c r="P17">
        <f t="shared" ca="1" si="0"/>
        <v>42986.731959999997</v>
      </c>
      <c r="Q17">
        <f t="shared" ca="1" si="0"/>
        <v>42986.836920000002</v>
      </c>
      <c r="R17">
        <f t="shared" ca="1" si="0"/>
        <v>42986.802479999998</v>
      </c>
      <c r="S17">
        <f t="shared" ca="1" si="0"/>
        <v>42986.743049999997</v>
      </c>
      <c r="T17">
        <f t="shared" ca="1" si="0"/>
        <v>42986.673049999998</v>
      </c>
      <c r="U17">
        <f t="shared" ca="1" si="0"/>
        <v>42986.990250000003</v>
      </c>
      <c r="W17">
        <f ca="1">总!E17</f>
        <v>42986.403050000001</v>
      </c>
      <c r="Y17">
        <f t="shared" ca="1" si="3"/>
        <v>1.0093191549339275E-5</v>
      </c>
      <c r="Z17">
        <f t="shared" ca="1" si="1"/>
        <v>1.0491457018931617E-5</v>
      </c>
      <c r="AA17">
        <f t="shared" ca="1" si="1"/>
        <v>1.1732081872805289E-5</v>
      </c>
      <c r="AB17">
        <f t="shared" ca="1" si="1"/>
        <v>6.2810558883641826E-6</v>
      </c>
      <c r="AC17">
        <f t="shared" ca="1" si="1"/>
        <v>7.6514892305356573E-6</v>
      </c>
      <c r="AD17">
        <f t="shared" ca="1" si="1"/>
        <v>1.0093191549339275E-5</v>
      </c>
      <c r="AE17">
        <f t="shared" ca="1" si="1"/>
        <v>9.2920079759421674E-6</v>
      </c>
      <c r="AF17">
        <f t="shared" ca="1" si="1"/>
        <v>7.9094777853600276E-6</v>
      </c>
      <c r="AG17">
        <f t="shared" ca="1" si="1"/>
        <v>6.2810558883641826E-6</v>
      </c>
      <c r="AH17">
        <f t="shared" ca="1" si="1"/>
        <v>1.3660133398897116E-5</v>
      </c>
      <c r="AJ17">
        <f t="shared" ca="1" si="4"/>
        <v>9.3485142157878802E-5</v>
      </c>
      <c r="AK17" s="10"/>
    </row>
    <row r="18" spans="1:37">
      <c r="A18" t="s">
        <v>80</v>
      </c>
      <c r="B18">
        <v>30</v>
      </c>
      <c r="C18">
        <v>0.7</v>
      </c>
      <c r="D18">
        <v>170.35004000000001</v>
      </c>
      <c r="E18">
        <v>2.3510399999999998</v>
      </c>
      <c r="F18">
        <v>10</v>
      </c>
      <c r="H18" t="s">
        <v>27</v>
      </c>
      <c r="I18">
        <v>100</v>
      </c>
      <c r="J18">
        <v>0.7</v>
      </c>
      <c r="L18">
        <f t="shared" ca="1" si="2"/>
        <v>35862.961770000002</v>
      </c>
      <c r="M18">
        <f t="shared" ca="1" si="2"/>
        <v>35986.438179999997</v>
      </c>
      <c r="N18">
        <f t="shared" ca="1" si="2"/>
        <v>35800.105589999999</v>
      </c>
      <c r="O18">
        <f t="shared" ca="1" si="2"/>
        <v>36101.303090000001</v>
      </c>
      <c r="P18">
        <f t="shared" ca="1" si="2"/>
        <v>35887.668940000003</v>
      </c>
      <c r="Q18">
        <f t="shared" ca="1" si="2"/>
        <v>35802.847679999999</v>
      </c>
      <c r="R18">
        <f t="shared" ca="1" si="2"/>
        <v>35914.071880000003</v>
      </c>
      <c r="S18">
        <f t="shared" ca="1" si="2"/>
        <v>35796.973160000001</v>
      </c>
      <c r="T18">
        <f t="shared" ca="1" si="2"/>
        <v>35792.043429999998</v>
      </c>
      <c r="U18">
        <f t="shared" ca="1" si="2"/>
        <v>36073.222820000003</v>
      </c>
      <c r="W18">
        <f ca="1">总!E18</f>
        <v>35527.867389999999</v>
      </c>
      <c r="Y18">
        <f t="shared" ca="1" si="3"/>
        <v>9.431874317745316E-3</v>
      </c>
      <c r="Z18">
        <f t="shared" ca="1" si="3"/>
        <v>1.2907354808723235E-2</v>
      </c>
      <c r="AA18">
        <f t="shared" ca="1" si="3"/>
        <v>7.6626665206655899E-3</v>
      </c>
      <c r="AB18">
        <f t="shared" ca="1" si="3"/>
        <v>1.6140448108106997E-2</v>
      </c>
      <c r="AC18">
        <f t="shared" ca="1" si="3"/>
        <v>1.0127305026512141E-2</v>
      </c>
      <c r="AD18">
        <f t="shared" ca="1" si="3"/>
        <v>7.7398479053487458E-3</v>
      </c>
      <c r="AE18">
        <f t="shared" ca="1" si="3"/>
        <v>1.0870466435840965E-2</v>
      </c>
      <c r="AF18">
        <f t="shared" ca="1" si="3"/>
        <v>7.5744982676823128E-3</v>
      </c>
      <c r="AG18">
        <f t="shared" ca="1" si="3"/>
        <v>7.4357415574669667E-3</v>
      </c>
      <c r="AH18">
        <f t="shared" ca="1" si="3"/>
        <v>1.5350075027399591E-2</v>
      </c>
      <c r="AJ18">
        <f t="shared" ca="1" si="4"/>
        <v>0.10524027797549187</v>
      </c>
      <c r="AK18" s="10"/>
    </row>
    <row r="19" spans="1:37">
      <c r="A19" t="s">
        <v>80</v>
      </c>
      <c r="B19">
        <v>30</v>
      </c>
      <c r="C19">
        <v>0.7</v>
      </c>
      <c r="D19">
        <v>170.35004000000001</v>
      </c>
      <c r="E19">
        <v>2.3715099999999998</v>
      </c>
      <c r="F19">
        <v>10</v>
      </c>
      <c r="H19" t="s">
        <v>27</v>
      </c>
      <c r="I19">
        <v>100</v>
      </c>
      <c r="J19">
        <v>1</v>
      </c>
      <c r="L19">
        <f t="shared" ca="1" si="2"/>
        <v>35669.211430000003</v>
      </c>
      <c r="M19">
        <f t="shared" ca="1" si="2"/>
        <v>35669.453730000001</v>
      </c>
      <c r="N19">
        <f t="shared" ca="1" si="2"/>
        <v>35599.923329999998</v>
      </c>
      <c r="O19">
        <f t="shared" ca="1" si="2"/>
        <v>35668.534769999998</v>
      </c>
      <c r="P19">
        <f t="shared" ca="1" si="2"/>
        <v>35668.621429999999</v>
      </c>
      <c r="Q19">
        <f t="shared" ca="1" si="2"/>
        <v>35668.858379999998</v>
      </c>
      <c r="R19">
        <f t="shared" ca="1" si="2"/>
        <v>35669.378750000003</v>
      </c>
      <c r="S19">
        <f t="shared" ca="1" si="2"/>
        <v>35640.960959999997</v>
      </c>
      <c r="T19">
        <f t="shared" ca="1" si="2"/>
        <v>35668.484770000003</v>
      </c>
      <c r="U19">
        <f t="shared" ca="1" si="2"/>
        <v>35588.86</v>
      </c>
      <c r="W19">
        <f ca="1">总!E19</f>
        <v>35450.177089999997</v>
      </c>
      <c r="Y19">
        <f t="shared" ca="1" si="3"/>
        <v>6.1786529145941042E-3</v>
      </c>
      <c r="Z19">
        <f t="shared" ca="1" si="3"/>
        <v>6.1854878592936162E-3</v>
      </c>
      <c r="AA19">
        <f t="shared" ca="1" si="3"/>
        <v>4.2241323539746641E-3</v>
      </c>
      <c r="AB19">
        <f t="shared" ca="1" si="3"/>
        <v>6.159565280749942E-3</v>
      </c>
      <c r="AC19">
        <f t="shared" ca="1" si="3"/>
        <v>6.1620098383548538E-3</v>
      </c>
      <c r="AD19">
        <f t="shared" ca="1" si="3"/>
        <v>6.1686938670240778E-3</v>
      </c>
      <c r="AE19">
        <f t="shared" ca="1" si="3"/>
        <v>6.1833727781811232E-3</v>
      </c>
      <c r="AF19">
        <f t="shared" ca="1" si="3"/>
        <v>5.3817465993369262E-3</v>
      </c>
      <c r="AG19">
        <f t="shared" ca="1" si="3"/>
        <v>6.158154850560307E-3</v>
      </c>
      <c r="AH19">
        <f t="shared" ca="1" si="3"/>
        <v>3.912051261349656E-3</v>
      </c>
      <c r="AJ19">
        <f t="shared" ca="1" si="4"/>
        <v>5.6713867603419274E-2</v>
      </c>
      <c r="AK19" s="10"/>
    </row>
    <row r="20" spans="1:37">
      <c r="A20" t="s">
        <v>80</v>
      </c>
      <c r="B20">
        <v>30</v>
      </c>
      <c r="C20">
        <v>0.7</v>
      </c>
      <c r="D20">
        <v>170.35004000000001</v>
      </c>
      <c r="E20">
        <v>2.3862299999999999</v>
      </c>
      <c r="F20">
        <v>10</v>
      </c>
      <c r="H20" t="s">
        <v>1</v>
      </c>
      <c r="I20">
        <v>30</v>
      </c>
      <c r="J20">
        <v>0.4</v>
      </c>
      <c r="L20">
        <f t="shared" ca="1" si="2"/>
        <v>995.50248999999997</v>
      </c>
      <c r="M20">
        <f t="shared" ca="1" si="2"/>
        <v>995.50248999999997</v>
      </c>
      <c r="N20">
        <f t="shared" ca="1" si="2"/>
        <v>995.50248999999997</v>
      </c>
      <c r="O20">
        <f t="shared" ca="1" si="2"/>
        <v>995.50248999999997</v>
      </c>
      <c r="P20">
        <f t="shared" ca="1" si="2"/>
        <v>995.50248999999997</v>
      </c>
      <c r="Q20">
        <f t="shared" ca="1" si="2"/>
        <v>995.50248999999997</v>
      </c>
      <c r="R20">
        <f t="shared" ca="1" si="2"/>
        <v>995.50248999999997</v>
      </c>
      <c r="S20">
        <f t="shared" ca="1" si="2"/>
        <v>995.50248999999997</v>
      </c>
      <c r="T20">
        <f t="shared" ca="1" si="2"/>
        <v>995.50248999999997</v>
      </c>
      <c r="U20">
        <f t="shared" ca="1" si="2"/>
        <v>995.50248999999997</v>
      </c>
      <c r="W20">
        <f ca="1">总!E20</f>
        <v>995.50248999999997</v>
      </c>
      <c r="Y20">
        <f t="shared" ca="1" si="3"/>
        <v>0</v>
      </c>
      <c r="Z20">
        <f t="shared" ca="1" si="3"/>
        <v>0</v>
      </c>
      <c r="AA20">
        <f t="shared" ca="1" si="3"/>
        <v>0</v>
      </c>
      <c r="AB20">
        <f t="shared" ca="1" si="3"/>
        <v>0</v>
      </c>
      <c r="AC20">
        <f t="shared" ca="1" si="3"/>
        <v>0</v>
      </c>
      <c r="AD20">
        <f t="shared" ca="1" si="3"/>
        <v>0</v>
      </c>
      <c r="AE20">
        <f t="shared" ca="1" si="3"/>
        <v>0</v>
      </c>
      <c r="AF20">
        <f t="shared" ca="1" si="3"/>
        <v>0</v>
      </c>
      <c r="AG20">
        <f t="shared" ca="1" si="3"/>
        <v>0</v>
      </c>
      <c r="AH20">
        <f t="shared" ca="1" si="3"/>
        <v>0</v>
      </c>
      <c r="AJ20">
        <f t="shared" ca="1" si="4"/>
        <v>0</v>
      </c>
      <c r="AK20" s="10"/>
    </row>
    <row r="21" spans="1:37">
      <c r="A21" t="s">
        <v>80</v>
      </c>
      <c r="B21">
        <v>30</v>
      </c>
      <c r="C21">
        <v>1</v>
      </c>
      <c r="D21">
        <v>156.12666999999999</v>
      </c>
      <c r="E21">
        <v>2.8143400000000001</v>
      </c>
      <c r="F21">
        <v>12</v>
      </c>
      <c r="H21" t="s">
        <v>1</v>
      </c>
      <c r="I21">
        <v>30</v>
      </c>
      <c r="J21">
        <v>0.7</v>
      </c>
      <c r="L21">
        <f t="shared" ca="1" si="2"/>
        <v>675.36581000000001</v>
      </c>
      <c r="M21">
        <f t="shared" ca="1" si="2"/>
        <v>675.36581000000001</v>
      </c>
      <c r="N21">
        <f t="shared" ca="1" si="2"/>
        <v>675.36581000000001</v>
      </c>
      <c r="O21">
        <f t="shared" ca="1" si="2"/>
        <v>675.36581000000001</v>
      </c>
      <c r="P21">
        <f t="shared" ca="1" si="2"/>
        <v>675.36581000000001</v>
      </c>
      <c r="Q21">
        <f t="shared" ca="1" si="2"/>
        <v>675.36581000000001</v>
      </c>
      <c r="R21">
        <f t="shared" ca="1" si="2"/>
        <v>675.36581000000001</v>
      </c>
      <c r="S21">
        <f t="shared" ca="1" si="2"/>
        <v>675.38247999999999</v>
      </c>
      <c r="T21">
        <f t="shared" ca="1" si="2"/>
        <v>675.38247999999999</v>
      </c>
      <c r="U21">
        <f t="shared" ca="1" si="2"/>
        <v>675.36581000000001</v>
      </c>
      <c r="W21">
        <f ca="1">总!E21</f>
        <v>675.36581000000001</v>
      </c>
      <c r="Y21">
        <f t="shared" ca="1" si="3"/>
        <v>0</v>
      </c>
      <c r="Z21">
        <f t="shared" ca="1" si="3"/>
        <v>0</v>
      </c>
      <c r="AA21">
        <f t="shared" ca="1" si="3"/>
        <v>0</v>
      </c>
      <c r="AB21">
        <f t="shared" ca="1" si="3"/>
        <v>0</v>
      </c>
      <c r="AC21">
        <f t="shared" ca="1" si="3"/>
        <v>0</v>
      </c>
      <c r="AD21">
        <f t="shared" ca="1" si="3"/>
        <v>0</v>
      </c>
      <c r="AE21">
        <f t="shared" ca="1" si="3"/>
        <v>0</v>
      </c>
      <c r="AF21">
        <f t="shared" ca="1" si="3"/>
        <v>2.468291961652075E-5</v>
      </c>
      <c r="AG21">
        <f t="shared" ca="1" si="3"/>
        <v>2.468291961652075E-5</v>
      </c>
      <c r="AH21">
        <f t="shared" ca="1" si="3"/>
        <v>0</v>
      </c>
      <c r="AJ21">
        <f t="shared" ca="1" si="4"/>
        <v>4.9365839233041499E-5</v>
      </c>
      <c r="AK21" s="10"/>
    </row>
    <row r="22" spans="1:37">
      <c r="A22" t="s">
        <v>80</v>
      </c>
      <c r="B22">
        <v>30</v>
      </c>
      <c r="C22">
        <v>1</v>
      </c>
      <c r="D22">
        <v>156.12666999999999</v>
      </c>
      <c r="E22">
        <v>2.8778999999999999</v>
      </c>
      <c r="F22">
        <v>12</v>
      </c>
      <c r="H22" t="s">
        <v>1</v>
      </c>
      <c r="I22">
        <v>30</v>
      </c>
      <c r="J22">
        <v>1</v>
      </c>
      <c r="L22">
        <f t="shared" ca="1" si="2"/>
        <v>655.43295999999998</v>
      </c>
      <c r="M22">
        <f t="shared" ca="1" si="2"/>
        <v>655.43295999999998</v>
      </c>
      <c r="N22">
        <f t="shared" ca="1" si="2"/>
        <v>655.43295999999998</v>
      </c>
      <c r="O22">
        <f t="shared" ca="1" si="2"/>
        <v>655.43295999999998</v>
      </c>
      <c r="P22">
        <f t="shared" ca="1" si="2"/>
        <v>655.43295999999998</v>
      </c>
      <c r="Q22">
        <f t="shared" ca="1" si="2"/>
        <v>655.43295999999998</v>
      </c>
      <c r="R22">
        <f t="shared" ca="1" si="2"/>
        <v>655.43295999999998</v>
      </c>
      <c r="S22">
        <f t="shared" ca="1" si="2"/>
        <v>655.43295999999998</v>
      </c>
      <c r="T22">
        <f t="shared" ca="1" si="2"/>
        <v>655.43295999999998</v>
      </c>
      <c r="U22">
        <f t="shared" ca="1" si="2"/>
        <v>655.43295999999998</v>
      </c>
      <c r="W22">
        <f ca="1">总!E22</f>
        <v>655.43295999999998</v>
      </c>
      <c r="Y22">
        <f t="shared" ca="1" si="3"/>
        <v>0</v>
      </c>
      <c r="Z22">
        <f t="shared" ca="1" si="3"/>
        <v>0</v>
      </c>
      <c r="AA22">
        <f t="shared" ca="1" si="3"/>
        <v>0</v>
      </c>
      <c r="AB22">
        <f t="shared" ca="1" si="3"/>
        <v>0</v>
      </c>
      <c r="AC22">
        <f t="shared" ca="1" si="3"/>
        <v>0</v>
      </c>
      <c r="AD22">
        <f t="shared" ca="1" si="3"/>
        <v>0</v>
      </c>
      <c r="AE22">
        <f t="shared" ca="1" si="3"/>
        <v>0</v>
      </c>
      <c r="AF22">
        <f t="shared" ca="1" si="3"/>
        <v>0</v>
      </c>
      <c r="AG22">
        <f t="shared" ca="1" si="3"/>
        <v>0</v>
      </c>
      <c r="AH22">
        <f t="shared" ca="1" si="3"/>
        <v>0</v>
      </c>
      <c r="AJ22">
        <f t="shared" ca="1" si="4"/>
        <v>0</v>
      </c>
      <c r="AK22" s="10"/>
    </row>
    <row r="23" spans="1:37">
      <c r="A23" t="s">
        <v>80</v>
      </c>
      <c r="B23">
        <v>30</v>
      </c>
      <c r="C23">
        <v>1</v>
      </c>
      <c r="D23">
        <v>156.12666999999999</v>
      </c>
      <c r="E23">
        <v>2.8666399999999999</v>
      </c>
      <c r="F23">
        <v>12</v>
      </c>
      <c r="H23" t="s">
        <v>1</v>
      </c>
      <c r="I23">
        <v>50</v>
      </c>
      <c r="J23">
        <v>0.4</v>
      </c>
      <c r="L23">
        <f t="shared" ca="1" si="2"/>
        <v>1459.9687899999999</v>
      </c>
      <c r="M23">
        <f t="shared" ca="1" si="2"/>
        <v>1459.9687899999999</v>
      </c>
      <c r="N23">
        <f t="shared" ca="1" si="2"/>
        <v>1459.9687899999999</v>
      </c>
      <c r="O23">
        <f t="shared" ca="1" si="2"/>
        <v>1459.9687899999999</v>
      </c>
      <c r="P23">
        <f t="shared" ca="1" si="2"/>
        <v>1459.9687899999999</v>
      </c>
      <c r="Q23">
        <f t="shared" ca="1" si="2"/>
        <v>1459.9687899999999</v>
      </c>
      <c r="R23">
        <f t="shared" ca="1" si="2"/>
        <v>1459.9687899999999</v>
      </c>
      <c r="S23">
        <f t="shared" ca="1" si="2"/>
        <v>1459.9687899999999</v>
      </c>
      <c r="T23">
        <f t="shared" ca="1" si="2"/>
        <v>1459.9687899999999</v>
      </c>
      <c r="U23">
        <f t="shared" ca="1" si="2"/>
        <v>1459.9687899999999</v>
      </c>
      <c r="W23">
        <f ca="1">总!E23</f>
        <v>1459.9687899999999</v>
      </c>
      <c r="Y23">
        <f t="shared" ca="1" si="3"/>
        <v>0</v>
      </c>
      <c r="Z23">
        <f t="shared" ca="1" si="3"/>
        <v>0</v>
      </c>
      <c r="AA23">
        <f t="shared" ca="1" si="3"/>
        <v>0</v>
      </c>
      <c r="AB23">
        <f t="shared" ca="1" si="3"/>
        <v>0</v>
      </c>
      <c r="AC23">
        <f t="shared" ca="1" si="3"/>
        <v>0</v>
      </c>
      <c r="AD23">
        <f t="shared" ca="1" si="3"/>
        <v>0</v>
      </c>
      <c r="AE23">
        <f t="shared" ca="1" si="3"/>
        <v>0</v>
      </c>
      <c r="AF23">
        <f t="shared" ca="1" si="3"/>
        <v>0</v>
      </c>
      <c r="AG23">
        <f t="shared" ca="1" si="3"/>
        <v>0</v>
      </c>
      <c r="AH23">
        <f t="shared" ca="1" si="3"/>
        <v>0</v>
      </c>
      <c r="AJ23">
        <f t="shared" ca="1" si="4"/>
        <v>0</v>
      </c>
      <c r="AK23" s="10"/>
    </row>
    <row r="24" spans="1:37">
      <c r="A24" t="s">
        <v>80</v>
      </c>
      <c r="B24">
        <v>30</v>
      </c>
      <c r="C24">
        <v>1</v>
      </c>
      <c r="D24">
        <v>156.12666999999999</v>
      </c>
      <c r="E24">
        <v>2.8297500000000002</v>
      </c>
      <c r="F24">
        <v>12</v>
      </c>
      <c r="H24" t="s">
        <v>1</v>
      </c>
      <c r="I24">
        <v>50</v>
      </c>
      <c r="J24">
        <v>0.7</v>
      </c>
      <c r="L24">
        <f t="shared" ca="1" si="2"/>
        <v>1007.54893</v>
      </c>
      <c r="M24">
        <f t="shared" ca="1" si="2"/>
        <v>1010.33381</v>
      </c>
      <c r="N24">
        <f t="shared" ca="1" si="2"/>
        <v>1007.36761</v>
      </c>
      <c r="O24">
        <f t="shared" ca="1" si="2"/>
        <v>1008.97582</v>
      </c>
      <c r="P24">
        <f t="shared" ca="1" si="2"/>
        <v>1011.93094</v>
      </c>
      <c r="Q24">
        <f t="shared" ca="1" si="2"/>
        <v>1007.96586</v>
      </c>
      <c r="R24">
        <f t="shared" ca="1" si="2"/>
        <v>1009.8143</v>
      </c>
      <c r="S24">
        <f t="shared" ca="1" si="2"/>
        <v>1006.7981</v>
      </c>
      <c r="T24">
        <f t="shared" ca="1" si="2"/>
        <v>1010.24392</v>
      </c>
      <c r="U24">
        <f t="shared" ca="1" si="2"/>
        <v>1010.0087600000001</v>
      </c>
      <c r="W24">
        <f ca="1">总!E24</f>
        <v>1003.1772999999999</v>
      </c>
      <c r="Y24">
        <f t="shared" ca="1" si="3"/>
        <v>4.3577840128560487E-3</v>
      </c>
      <c r="Z24">
        <f t="shared" ca="1" si="3"/>
        <v>7.1338436386070795E-3</v>
      </c>
      <c r="AA24">
        <f t="shared" ca="1" si="3"/>
        <v>4.1770382962214832E-3</v>
      </c>
      <c r="AB24">
        <f t="shared" ca="1" si="3"/>
        <v>5.7801547144259082E-3</v>
      </c>
      <c r="AC24">
        <f t="shared" ca="1" si="3"/>
        <v>8.7259151497945768E-3</v>
      </c>
      <c r="AD24">
        <f t="shared" ca="1" si="3"/>
        <v>4.7733934968425575E-3</v>
      </c>
      <c r="AE24">
        <f t="shared" ca="1" si="3"/>
        <v>6.6159790497652389E-3</v>
      </c>
      <c r="AF24">
        <f t="shared" ca="1" si="3"/>
        <v>3.6093320692165095E-3</v>
      </c>
      <c r="AG24">
        <f t="shared" ca="1" si="3"/>
        <v>7.0442383415175542E-3</v>
      </c>
      <c r="AH24">
        <f t="shared" ca="1" si="3"/>
        <v>6.8098231489090782E-3</v>
      </c>
      <c r="AJ24">
        <f t="shared" ca="1" si="4"/>
        <v>5.9027501918156033E-2</v>
      </c>
      <c r="AK24" s="10"/>
    </row>
    <row r="25" spans="1:37">
      <c r="A25" t="s">
        <v>80</v>
      </c>
      <c r="B25">
        <v>30</v>
      </c>
      <c r="C25">
        <v>1</v>
      </c>
      <c r="D25">
        <v>156.12666999999999</v>
      </c>
      <c r="E25">
        <v>2.8179599999999998</v>
      </c>
      <c r="F25">
        <v>12</v>
      </c>
      <c r="H25" t="s">
        <v>1</v>
      </c>
      <c r="I25">
        <v>50</v>
      </c>
      <c r="J25">
        <v>1</v>
      </c>
      <c r="L25">
        <f t="shared" ca="1" si="2"/>
        <v>1009.8546</v>
      </c>
      <c r="M25">
        <f t="shared" ca="1" si="2"/>
        <v>1008.79772</v>
      </c>
      <c r="N25">
        <f t="shared" ca="1" si="2"/>
        <v>998.24557000000004</v>
      </c>
      <c r="O25">
        <f t="shared" ca="1" si="2"/>
        <v>999.00130999999999</v>
      </c>
      <c r="P25">
        <f t="shared" ca="1" si="2"/>
        <v>1006.21137</v>
      </c>
      <c r="Q25">
        <f t="shared" ca="1" si="2"/>
        <v>1005.93333</v>
      </c>
      <c r="R25">
        <f t="shared" ca="1" si="2"/>
        <v>999.87297999999998</v>
      </c>
      <c r="S25">
        <f t="shared" ca="1" si="2"/>
        <v>1009.1434</v>
      </c>
      <c r="T25">
        <f t="shared" ca="1" si="2"/>
        <v>1007.71736</v>
      </c>
      <c r="U25">
        <f t="shared" ca="1" si="2"/>
        <v>1009.8546</v>
      </c>
      <c r="W25">
        <f ca="1">总!E25</f>
        <v>993.28806999999995</v>
      </c>
      <c r="Y25">
        <f t="shared" ca="1" si="3"/>
        <v>1.6678474755062806E-2</v>
      </c>
      <c r="Z25">
        <f t="shared" ca="1" si="3"/>
        <v>1.5614453116305001E-2</v>
      </c>
      <c r="AA25">
        <f t="shared" ca="1" si="3"/>
        <v>4.9909992375123322E-3</v>
      </c>
      <c r="AB25">
        <f t="shared" ca="1" si="3"/>
        <v>5.7518459876398616E-3</v>
      </c>
      <c r="AC25">
        <f t="shared" ca="1" si="3"/>
        <v>1.3010626413745251E-2</v>
      </c>
      <c r="AD25">
        <f t="shared" ca="1" si="3"/>
        <v>1.2730707618385075E-2</v>
      </c>
      <c r="AE25">
        <f t="shared" ca="1" si="3"/>
        <v>6.6294061097502523E-3</v>
      </c>
      <c r="AF25">
        <f t="shared" ca="1" si="3"/>
        <v>1.5962468974383328E-2</v>
      </c>
      <c r="AG25">
        <f t="shared" ca="1" si="3"/>
        <v>1.4526792816508949E-2</v>
      </c>
      <c r="AH25">
        <f t="shared" ca="1" si="3"/>
        <v>1.6678474755062806E-2</v>
      </c>
      <c r="AJ25">
        <f t="shared" ca="1" si="4"/>
        <v>0.12257424978435567</v>
      </c>
      <c r="AK25" s="10"/>
    </row>
    <row r="26" spans="1:37">
      <c r="A26" t="s">
        <v>80</v>
      </c>
      <c r="B26">
        <v>30</v>
      </c>
      <c r="C26">
        <v>1</v>
      </c>
      <c r="D26">
        <v>156.12666999999999</v>
      </c>
      <c r="E26">
        <v>2.85927</v>
      </c>
      <c r="F26">
        <v>12</v>
      </c>
      <c r="H26" t="s">
        <v>1</v>
      </c>
      <c r="I26">
        <v>100</v>
      </c>
      <c r="J26">
        <v>0.4</v>
      </c>
      <c r="L26">
        <f t="shared" ca="1" si="2"/>
        <v>1811.0359800000001</v>
      </c>
      <c r="M26">
        <f t="shared" ca="1" si="2"/>
        <v>1828.79123</v>
      </c>
      <c r="N26">
        <f t="shared" ca="1" si="2"/>
        <v>1870.3354200000001</v>
      </c>
      <c r="O26">
        <f t="shared" ca="1" si="2"/>
        <v>1828.7484300000001</v>
      </c>
      <c r="P26">
        <f t="shared" ca="1" si="2"/>
        <v>1836.3126999999999</v>
      </c>
      <c r="Q26">
        <f t="shared" ca="1" si="2"/>
        <v>1821.46064</v>
      </c>
      <c r="R26">
        <f t="shared" ca="1" si="2"/>
        <v>1820.8660600000001</v>
      </c>
      <c r="S26">
        <f t="shared" ca="1" si="2"/>
        <v>1829.0093300000001</v>
      </c>
      <c r="T26">
        <f t="shared" ca="1" si="2"/>
        <v>1846.11877</v>
      </c>
      <c r="U26">
        <f t="shared" ca="1" si="2"/>
        <v>1818.6712600000001</v>
      </c>
      <c r="W26">
        <f ca="1">总!E26</f>
        <v>1799.34375</v>
      </c>
      <c r="Y26">
        <f t="shared" ca="1" si="3"/>
        <v>6.4980524149430086E-3</v>
      </c>
      <c r="Z26">
        <f t="shared" ca="1" si="3"/>
        <v>1.6365677764462763E-2</v>
      </c>
      <c r="AA26">
        <f t="shared" ca="1" si="3"/>
        <v>3.9454201010785242E-2</v>
      </c>
      <c r="AB26">
        <f t="shared" ca="1" si="3"/>
        <v>1.6341891314541813E-2</v>
      </c>
      <c r="AC26">
        <f t="shared" ca="1" si="3"/>
        <v>2.0545796210423913E-2</v>
      </c>
      <c r="AD26">
        <f t="shared" ca="1" si="3"/>
        <v>1.22916424390837E-2</v>
      </c>
      <c r="AE26">
        <f t="shared" ca="1" si="3"/>
        <v>1.1961199742961878E-2</v>
      </c>
      <c r="AF26">
        <f t="shared" ca="1" si="3"/>
        <v>1.6486888622588146E-2</v>
      </c>
      <c r="AG26">
        <f t="shared" ca="1" si="3"/>
        <v>2.599559978464373E-2</v>
      </c>
      <c r="AH26">
        <f t="shared" ca="1" si="3"/>
        <v>1.0741421698883315E-2</v>
      </c>
      <c r="AJ26">
        <f t="shared" ca="1" si="4"/>
        <v>0.17668237100331749</v>
      </c>
      <c r="AK26" s="10"/>
    </row>
    <row r="27" spans="1:37">
      <c r="A27" t="s">
        <v>80</v>
      </c>
      <c r="B27">
        <v>30</v>
      </c>
      <c r="C27">
        <v>1</v>
      </c>
      <c r="D27">
        <v>156.12666999999999</v>
      </c>
      <c r="E27">
        <v>2.8635999999999999</v>
      </c>
      <c r="F27">
        <v>12</v>
      </c>
      <c r="H27" t="s">
        <v>1</v>
      </c>
      <c r="I27">
        <v>100</v>
      </c>
      <c r="J27">
        <v>0.7</v>
      </c>
      <c r="L27">
        <f t="shared" ca="1" si="2"/>
        <v>1762.51334</v>
      </c>
      <c r="M27">
        <f t="shared" ca="1" si="2"/>
        <v>1771.97875</v>
      </c>
      <c r="N27">
        <f t="shared" ca="1" si="2"/>
        <v>1771.10376</v>
      </c>
      <c r="O27">
        <f t="shared" ca="1" si="2"/>
        <v>1774.2</v>
      </c>
      <c r="P27">
        <f t="shared" ca="1" si="2"/>
        <v>1767.3228999999999</v>
      </c>
      <c r="Q27">
        <f t="shared" ca="1" si="2"/>
        <v>1767.48</v>
      </c>
      <c r="R27">
        <f t="shared" ca="1" si="2"/>
        <v>1769.20327</v>
      </c>
      <c r="S27">
        <f t="shared" ca="1" si="2"/>
        <v>1769.90563</v>
      </c>
      <c r="T27">
        <f t="shared" ca="1" si="2"/>
        <v>1771.8791799999999</v>
      </c>
      <c r="U27">
        <f t="shared" ca="1" si="2"/>
        <v>1767.9131199999999</v>
      </c>
      <c r="W27">
        <f ca="1">总!E27</f>
        <v>1760.1990699999999</v>
      </c>
      <c r="Y27">
        <f t="shared" ca="1" si="3"/>
        <v>1.3147774245785046E-3</v>
      </c>
      <c r="Z27">
        <f t="shared" ca="1" si="3"/>
        <v>6.6922430540768884E-3</v>
      </c>
      <c r="AA27">
        <f t="shared" ca="1" si="3"/>
        <v>6.1951458706315955E-3</v>
      </c>
      <c r="AB27">
        <f t="shared" ca="1" si="3"/>
        <v>7.9541741832644831E-3</v>
      </c>
      <c r="AC27">
        <f t="shared" ca="1" si="3"/>
        <v>4.0471729143681454E-3</v>
      </c>
      <c r="AD27">
        <f t="shared" ca="1" si="3"/>
        <v>4.1364241829761486E-3</v>
      </c>
      <c r="AE27">
        <f t="shared" ca="1" si="3"/>
        <v>5.1154441298506556E-3</v>
      </c>
      <c r="AF27">
        <f t="shared" ca="1" si="3"/>
        <v>5.5144671789879324E-3</v>
      </c>
      <c r="AG27">
        <f t="shared" ca="1" si="3"/>
        <v>6.6356755886707829E-3</v>
      </c>
      <c r="AH27">
        <f t="shared" ca="1" si="3"/>
        <v>4.3824872603756369E-3</v>
      </c>
      <c r="AJ27">
        <f t="shared" ca="1" si="4"/>
        <v>5.1988011787780765E-2</v>
      </c>
      <c r="AK27" s="10"/>
    </row>
    <row r="28" spans="1:37">
      <c r="A28" t="s">
        <v>80</v>
      </c>
      <c r="B28">
        <v>30</v>
      </c>
      <c r="C28">
        <v>1</v>
      </c>
      <c r="D28">
        <v>156.12666999999999</v>
      </c>
      <c r="E28">
        <v>2.8144</v>
      </c>
      <c r="F28">
        <v>12</v>
      </c>
      <c r="H28" t="s">
        <v>1</v>
      </c>
      <c r="I28">
        <v>100</v>
      </c>
      <c r="J28">
        <v>1</v>
      </c>
      <c r="L28">
        <f t="shared" ca="1" si="2"/>
        <v>1760.0566699999999</v>
      </c>
      <c r="M28">
        <f t="shared" ca="1" si="2"/>
        <v>1767.6066699999999</v>
      </c>
      <c r="N28">
        <f t="shared" ca="1" si="2"/>
        <v>1761.6666700000001</v>
      </c>
      <c r="O28">
        <f t="shared" ca="1" si="2"/>
        <v>1758.6208899999999</v>
      </c>
      <c r="P28">
        <f t="shared" ca="1" si="2"/>
        <v>1764.8452299999999</v>
      </c>
      <c r="Q28">
        <f t="shared" ca="1" si="2"/>
        <v>1766.40652</v>
      </c>
      <c r="R28">
        <f t="shared" ca="1" si="2"/>
        <v>1761.76</v>
      </c>
      <c r="S28">
        <f t="shared" ca="1" si="2"/>
        <v>1765.8433299999999</v>
      </c>
      <c r="T28">
        <f t="shared" ca="1" si="2"/>
        <v>1758.0028</v>
      </c>
      <c r="U28">
        <f t="shared" ca="1" si="2"/>
        <v>1759.5189600000001</v>
      </c>
      <c r="W28">
        <f ca="1">总!E28</f>
        <v>1756.3333299999999</v>
      </c>
      <c r="Y28">
        <f t="shared" ca="1" si="3"/>
        <v>2.1199506587966464E-3</v>
      </c>
      <c r="Z28">
        <f t="shared" ca="1" si="3"/>
        <v>6.4186790784184246E-3</v>
      </c>
      <c r="AA28">
        <f t="shared" ca="1" si="3"/>
        <v>3.0366331429809712E-3</v>
      </c>
      <c r="AB28">
        <f t="shared" ca="1" si="3"/>
        <v>1.3024634680251642E-3</v>
      </c>
      <c r="AC28">
        <f t="shared" ca="1" si="3"/>
        <v>4.8464035013216821E-3</v>
      </c>
      <c r="AD28">
        <f t="shared" ca="1" si="3"/>
        <v>5.7353520700993976E-3</v>
      </c>
      <c r="AE28">
        <f t="shared" ca="1" si="3"/>
        <v>3.089772258663484E-3</v>
      </c>
      <c r="AF28">
        <f t="shared" ca="1" si="3"/>
        <v>5.4146897047156707E-3</v>
      </c>
      <c r="AG28">
        <f t="shared" ca="1" si="3"/>
        <v>9.5054279929883618E-4</v>
      </c>
      <c r="AH28">
        <f t="shared" ca="1" si="3"/>
        <v>1.8137957901192788E-3</v>
      </c>
      <c r="AJ28">
        <f t="shared" ca="1" si="4"/>
        <v>3.4728282472439552E-2</v>
      </c>
      <c r="AK28" s="10"/>
    </row>
    <row r="29" spans="1:37">
      <c r="A29" t="s">
        <v>80</v>
      </c>
      <c r="B29">
        <v>30</v>
      </c>
      <c r="C29">
        <v>1</v>
      </c>
      <c r="D29">
        <v>156.12666999999999</v>
      </c>
      <c r="E29">
        <v>2.8265099999999999</v>
      </c>
      <c r="F29">
        <v>12</v>
      </c>
      <c r="H29" t="s">
        <v>0</v>
      </c>
      <c r="I29">
        <v>25</v>
      </c>
      <c r="J29">
        <v>0.4</v>
      </c>
      <c r="L29">
        <f t="shared" ca="1" si="2"/>
        <v>40.897550000000003</v>
      </c>
      <c r="M29">
        <f t="shared" ca="1" si="2"/>
        <v>40.897550000000003</v>
      </c>
      <c r="N29">
        <f t="shared" ca="1" si="2"/>
        <v>40.897550000000003</v>
      </c>
      <c r="O29">
        <f t="shared" ca="1" si="2"/>
        <v>40.897550000000003</v>
      </c>
      <c r="P29">
        <f t="shared" ca="1" si="2"/>
        <v>40.897550000000003</v>
      </c>
      <c r="Q29">
        <f t="shared" ca="1" si="2"/>
        <v>40.897550000000003</v>
      </c>
      <c r="R29">
        <f t="shared" ca="1" si="2"/>
        <v>40.897550000000003</v>
      </c>
      <c r="S29">
        <f t="shared" ca="1" si="2"/>
        <v>40.897550000000003</v>
      </c>
      <c r="T29">
        <f t="shared" ca="1" si="2"/>
        <v>40.897550000000003</v>
      </c>
      <c r="U29">
        <f t="shared" ca="1" si="2"/>
        <v>40.897550000000003</v>
      </c>
      <c r="W29">
        <f ca="1">总!E29</f>
        <v>40.897550000000003</v>
      </c>
      <c r="Y29">
        <f t="shared" ca="1" si="3"/>
        <v>0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0</v>
      </c>
      <c r="AF29">
        <f t="shared" ca="1" si="3"/>
        <v>0</v>
      </c>
      <c r="AG29">
        <f t="shared" ca="1" si="3"/>
        <v>0</v>
      </c>
      <c r="AH29">
        <f t="shared" ca="1" si="3"/>
        <v>0</v>
      </c>
      <c r="AJ29">
        <f t="shared" ca="1" si="4"/>
        <v>0</v>
      </c>
    </row>
    <row r="30" spans="1:37">
      <c r="A30" t="s">
        <v>80</v>
      </c>
      <c r="B30">
        <v>30</v>
      </c>
      <c r="C30">
        <v>1</v>
      </c>
      <c r="D30">
        <v>156.12666999999999</v>
      </c>
      <c r="E30">
        <v>2.86117</v>
      </c>
      <c r="F30">
        <v>12</v>
      </c>
      <c r="H30" t="s">
        <v>0</v>
      </c>
      <c r="I30">
        <v>25</v>
      </c>
      <c r="J30">
        <v>0.7</v>
      </c>
      <c r="L30">
        <f t="shared" ca="1" si="2"/>
        <v>28.65436</v>
      </c>
      <c r="M30">
        <f t="shared" ca="1" si="2"/>
        <v>28.65436</v>
      </c>
      <c r="N30">
        <f t="shared" ca="1" si="2"/>
        <v>28.65436</v>
      </c>
      <c r="O30">
        <f t="shared" ca="1" si="2"/>
        <v>28.65436</v>
      </c>
      <c r="P30">
        <f t="shared" ca="1" si="2"/>
        <v>28.65436</v>
      </c>
      <c r="Q30">
        <f t="shared" ca="1" si="2"/>
        <v>28.65436</v>
      </c>
      <c r="R30">
        <f t="shared" ca="1" si="2"/>
        <v>28.65436</v>
      </c>
      <c r="S30">
        <f t="shared" ca="1" si="2"/>
        <v>28.65436</v>
      </c>
      <c r="T30">
        <f t="shared" ca="1" si="2"/>
        <v>28.65436</v>
      </c>
      <c r="U30">
        <f t="shared" ca="1" si="2"/>
        <v>28.65436</v>
      </c>
      <c r="W30">
        <f ca="1">总!E30</f>
        <v>28.65436</v>
      </c>
      <c r="Y30">
        <f t="shared" ca="1" si="3"/>
        <v>0</v>
      </c>
      <c r="Z30">
        <f t="shared" ca="1" si="3"/>
        <v>0</v>
      </c>
      <c r="AA30">
        <f t="shared" ca="1" si="3"/>
        <v>0</v>
      </c>
      <c r="AB30">
        <f t="shared" ca="1" si="3"/>
        <v>0</v>
      </c>
      <c r="AC30">
        <f t="shared" ca="1" si="3"/>
        <v>0</v>
      </c>
      <c r="AD30">
        <f t="shared" ca="1" si="3"/>
        <v>0</v>
      </c>
      <c r="AE30">
        <f t="shared" ca="1" si="3"/>
        <v>0</v>
      </c>
      <c r="AF30">
        <f t="shared" ca="1" si="3"/>
        <v>0</v>
      </c>
      <c r="AG30">
        <f t="shared" ca="1" si="3"/>
        <v>0</v>
      </c>
      <c r="AH30">
        <f t="shared" ca="1" si="3"/>
        <v>0</v>
      </c>
      <c r="AJ30">
        <f t="shared" ca="1" si="4"/>
        <v>0</v>
      </c>
    </row>
    <row r="31" spans="1:37">
      <c r="A31" t="s">
        <v>80</v>
      </c>
      <c r="B31">
        <v>50</v>
      </c>
      <c r="C31">
        <v>0.4</v>
      </c>
      <c r="D31">
        <v>491.35005000000001</v>
      </c>
      <c r="E31">
        <v>3.22506</v>
      </c>
      <c r="F31">
        <v>2</v>
      </c>
      <c r="H31" t="s">
        <v>0</v>
      </c>
      <c r="I31">
        <v>25</v>
      </c>
      <c r="J31">
        <v>1</v>
      </c>
      <c r="L31">
        <f t="shared" ca="1" si="2"/>
        <v>28.546240000000001</v>
      </c>
      <c r="M31">
        <f t="shared" ca="1" si="2"/>
        <v>28.504100000000001</v>
      </c>
      <c r="N31">
        <f t="shared" ca="1" si="2"/>
        <v>28.504100000000001</v>
      </c>
      <c r="O31">
        <f t="shared" ca="1" si="2"/>
        <v>28.554099999999998</v>
      </c>
      <c r="P31">
        <f t="shared" ca="1" si="2"/>
        <v>28.504100000000001</v>
      </c>
      <c r="Q31">
        <f t="shared" ca="1" si="2"/>
        <v>28.587009999999999</v>
      </c>
      <c r="R31">
        <f t="shared" ca="1" si="2"/>
        <v>28.504100000000001</v>
      </c>
      <c r="S31">
        <f t="shared" ca="1" si="2"/>
        <v>28.546240000000001</v>
      </c>
      <c r="T31">
        <f t="shared" ca="1" si="2"/>
        <v>28.546240000000001</v>
      </c>
      <c r="U31">
        <f t="shared" ca="1" si="2"/>
        <v>28.546240000000001</v>
      </c>
      <c r="W31">
        <f ca="1">总!E31</f>
        <v>28.504100000000001</v>
      </c>
      <c r="Y31">
        <f t="shared" ca="1" si="3"/>
        <v>1.4783838114516804E-3</v>
      </c>
      <c r="Z31">
        <f t="shared" ca="1" si="3"/>
        <v>0</v>
      </c>
      <c r="AA31">
        <f t="shared" ca="1" si="3"/>
        <v>0</v>
      </c>
      <c r="AB31">
        <f t="shared" ca="1" si="3"/>
        <v>1.754133615865688E-3</v>
      </c>
      <c r="AC31">
        <f t="shared" ca="1" si="3"/>
        <v>0</v>
      </c>
      <c r="AD31">
        <f t="shared" ca="1" si="3"/>
        <v>2.9087043618285882E-3</v>
      </c>
      <c r="AE31">
        <f t="shared" ca="1" si="3"/>
        <v>0</v>
      </c>
      <c r="AF31">
        <f t="shared" ca="1" si="3"/>
        <v>1.4783838114516804E-3</v>
      </c>
      <c r="AG31">
        <f t="shared" ca="1" si="3"/>
        <v>1.4783838114516804E-3</v>
      </c>
      <c r="AH31">
        <f t="shared" ca="1" si="3"/>
        <v>1.4783838114516804E-3</v>
      </c>
      <c r="AJ31">
        <f t="shared" ca="1" si="4"/>
        <v>1.0576373223500997E-2</v>
      </c>
    </row>
    <row r="32" spans="1:37">
      <c r="A32" t="s">
        <v>80</v>
      </c>
      <c r="B32">
        <v>50</v>
      </c>
      <c r="C32">
        <v>0.4</v>
      </c>
      <c r="D32">
        <v>491.35005000000001</v>
      </c>
      <c r="E32">
        <v>3.2485499999999998</v>
      </c>
      <c r="F32">
        <v>2</v>
      </c>
      <c r="H32" t="s">
        <v>0</v>
      </c>
      <c r="I32">
        <v>50</v>
      </c>
      <c r="J32">
        <v>0.4</v>
      </c>
      <c r="L32">
        <f t="shared" ca="1" si="2"/>
        <v>56.901339999999998</v>
      </c>
      <c r="M32">
        <f t="shared" ca="1" si="2"/>
        <v>56.381340000000002</v>
      </c>
      <c r="N32">
        <f t="shared" ca="1" si="2"/>
        <v>56.901339999999998</v>
      </c>
      <c r="O32">
        <f t="shared" ca="1" si="2"/>
        <v>56.381340000000002</v>
      </c>
      <c r="P32">
        <f t="shared" ca="1" si="2"/>
        <v>56.901339999999998</v>
      </c>
      <c r="Q32">
        <f t="shared" ca="1" si="2"/>
        <v>56.901339999999998</v>
      </c>
      <c r="R32">
        <f t="shared" ca="1" si="2"/>
        <v>56.53134</v>
      </c>
      <c r="S32">
        <f t="shared" ca="1" si="2"/>
        <v>56.901339999999998</v>
      </c>
      <c r="T32">
        <f t="shared" ca="1" si="2"/>
        <v>56.901339999999998</v>
      </c>
      <c r="U32">
        <f t="shared" ca="1" si="2"/>
        <v>56.901339999999998</v>
      </c>
      <c r="W32">
        <f ca="1">总!E32</f>
        <v>56.381340000000002</v>
      </c>
      <c r="Y32">
        <f t="shared" ca="1" si="3"/>
        <v>9.2229095654696395E-3</v>
      </c>
      <c r="Z32">
        <f t="shared" ca="1" si="3"/>
        <v>0</v>
      </c>
      <c r="AA32">
        <f t="shared" ca="1" si="3"/>
        <v>9.2229095654696395E-3</v>
      </c>
      <c r="AB32">
        <f t="shared" ca="1" si="3"/>
        <v>0</v>
      </c>
      <c r="AC32">
        <f t="shared" ca="1" si="3"/>
        <v>9.2229095654696395E-3</v>
      </c>
      <c r="AD32">
        <f t="shared" ca="1" si="3"/>
        <v>9.2229095654696395E-3</v>
      </c>
      <c r="AE32">
        <f t="shared" ca="1" si="3"/>
        <v>2.6604546823470066E-3</v>
      </c>
      <c r="AF32">
        <f t="shared" ca="1" si="3"/>
        <v>9.2229095654696395E-3</v>
      </c>
      <c r="AG32">
        <f t="shared" ca="1" si="3"/>
        <v>9.2229095654696395E-3</v>
      </c>
      <c r="AH32">
        <f t="shared" ca="1" si="3"/>
        <v>9.2229095654696395E-3</v>
      </c>
      <c r="AJ32">
        <f t="shared" ca="1" si="4"/>
        <v>6.7220821640634476E-2</v>
      </c>
    </row>
    <row r="33" spans="1:36">
      <c r="A33" t="s">
        <v>80</v>
      </c>
      <c r="B33">
        <v>50</v>
      </c>
      <c r="C33">
        <v>0.4</v>
      </c>
      <c r="D33">
        <v>491.35005000000001</v>
      </c>
      <c r="E33">
        <v>3.2461500000000001</v>
      </c>
      <c r="F33">
        <v>2</v>
      </c>
      <c r="H33" t="s">
        <v>0</v>
      </c>
      <c r="I33">
        <v>50</v>
      </c>
      <c r="J33">
        <v>0.7</v>
      </c>
      <c r="L33">
        <f t="shared" ca="1" si="2"/>
        <v>53.924979999999998</v>
      </c>
      <c r="M33">
        <f t="shared" ca="1" si="2"/>
        <v>53.55498</v>
      </c>
      <c r="N33">
        <f t="shared" ca="1" si="2"/>
        <v>55.891330000000004</v>
      </c>
      <c r="O33">
        <f t="shared" ca="1" si="2"/>
        <v>53.564979999999998</v>
      </c>
      <c r="P33">
        <f t="shared" ca="1" si="2"/>
        <v>53.674979999999998</v>
      </c>
      <c r="Q33">
        <f t="shared" ca="1" si="2"/>
        <v>53.506779999999999</v>
      </c>
      <c r="R33">
        <f t="shared" ca="1" si="2"/>
        <v>55.238410000000002</v>
      </c>
      <c r="S33">
        <f t="shared" ca="1" si="2"/>
        <v>53.964979999999997</v>
      </c>
      <c r="T33">
        <f t="shared" ca="1" si="2"/>
        <v>53.59498</v>
      </c>
      <c r="U33">
        <f t="shared" ca="1" si="2"/>
        <v>53.684980000000003</v>
      </c>
      <c r="W33">
        <f ca="1">总!E33</f>
        <v>53.30498</v>
      </c>
      <c r="Y33">
        <f t="shared" ca="1" si="3"/>
        <v>1.1631183427889803E-2</v>
      </c>
      <c r="Z33">
        <f t="shared" ca="1" si="3"/>
        <v>4.689993317697521E-3</v>
      </c>
      <c r="AA33">
        <f t="shared" ca="1" si="3"/>
        <v>4.8519856868907987E-2</v>
      </c>
      <c r="AB33">
        <f t="shared" ca="1" si="3"/>
        <v>4.8775930504053842E-3</v>
      </c>
      <c r="AC33">
        <f t="shared" ca="1" si="3"/>
        <v>6.9411901101922831E-3</v>
      </c>
      <c r="AD33">
        <f t="shared" ca="1" si="3"/>
        <v>3.7857626060454133E-3</v>
      </c>
      <c r="AE33">
        <f t="shared" ca="1" si="3"/>
        <v>3.6271095120943696E-2</v>
      </c>
      <c r="AF33">
        <f t="shared" ca="1" si="3"/>
        <v>1.2381582358721391E-2</v>
      </c>
      <c r="AG33">
        <f t="shared" ca="1" si="3"/>
        <v>5.4403922485291084E-3</v>
      </c>
      <c r="AH33">
        <f t="shared" ca="1" si="3"/>
        <v>7.1287898429002799E-3</v>
      </c>
      <c r="AJ33">
        <f t="shared" ca="1" si="4"/>
        <v>0.14166743895223285</v>
      </c>
    </row>
    <row r="34" spans="1:36">
      <c r="A34" t="s">
        <v>80</v>
      </c>
      <c r="B34">
        <v>50</v>
      </c>
      <c r="C34">
        <v>0.4</v>
      </c>
      <c r="D34">
        <v>491.35005000000001</v>
      </c>
      <c r="E34">
        <v>3.2670699999999999</v>
      </c>
      <c r="F34">
        <v>2</v>
      </c>
      <c r="H34" t="s">
        <v>0</v>
      </c>
      <c r="I34">
        <v>50</v>
      </c>
      <c r="J34">
        <v>1</v>
      </c>
      <c r="L34">
        <f t="shared" ca="1" si="2"/>
        <v>53.567489999999999</v>
      </c>
      <c r="M34">
        <f t="shared" ca="1" si="2"/>
        <v>53.417490000000001</v>
      </c>
      <c r="N34">
        <f t="shared" ca="1" si="2"/>
        <v>53.38749</v>
      </c>
      <c r="O34">
        <f t="shared" ca="1" si="2"/>
        <v>53.267490000000002</v>
      </c>
      <c r="P34">
        <f t="shared" ca="1" si="2"/>
        <v>53.257489999999997</v>
      </c>
      <c r="Q34">
        <f t="shared" ca="1" si="2"/>
        <v>53.677489999999999</v>
      </c>
      <c r="R34">
        <f t="shared" ca="1" si="2"/>
        <v>53.297490000000003</v>
      </c>
      <c r="S34">
        <f t="shared" ca="1" si="2"/>
        <v>53.447490000000002</v>
      </c>
      <c r="T34">
        <f t="shared" ca="1" si="2"/>
        <v>53.157490000000003</v>
      </c>
      <c r="U34">
        <f t="shared" ca="1" si="2"/>
        <v>53.358750000000001</v>
      </c>
      <c r="W34">
        <f ca="1">总!E34</f>
        <v>53.09957</v>
      </c>
      <c r="Y34">
        <f t="shared" ca="1" si="3"/>
        <v>8.8121240906470517E-3</v>
      </c>
      <c r="Z34">
        <f t="shared" ca="1" si="3"/>
        <v>5.9872424578956262E-3</v>
      </c>
      <c r="AA34">
        <f t="shared" ca="1" si="3"/>
        <v>5.4222661313453151E-3</v>
      </c>
      <c r="AB34">
        <f t="shared" ca="1" si="3"/>
        <v>3.1623608251442016E-3</v>
      </c>
      <c r="AC34">
        <f t="shared" ca="1" si="3"/>
        <v>2.9740353829606752E-3</v>
      </c>
      <c r="AD34">
        <f t="shared" ca="1" si="3"/>
        <v>1.0883703954664772E-2</v>
      </c>
      <c r="AE34">
        <f t="shared" ca="1" si="3"/>
        <v>3.7273371516945131E-3</v>
      </c>
      <c r="AF34">
        <f t="shared" ca="1" si="3"/>
        <v>6.5522187844459382E-3</v>
      </c>
      <c r="AG34">
        <f t="shared" ca="1" si="3"/>
        <v>1.0907809611264811E-3</v>
      </c>
      <c r="AH34">
        <f t="shared" ca="1" si="3"/>
        <v>4.8810188105101538E-3</v>
      </c>
      <c r="AJ34">
        <f t="shared" ca="1" si="4"/>
        <v>5.3493088550434734E-2</v>
      </c>
    </row>
    <row r="35" spans="1:36">
      <c r="A35" t="s">
        <v>80</v>
      </c>
      <c r="B35">
        <v>50</v>
      </c>
      <c r="C35">
        <v>0.4</v>
      </c>
      <c r="D35">
        <v>491.35005000000001</v>
      </c>
      <c r="E35">
        <v>3.2742300000000002</v>
      </c>
      <c r="F35">
        <v>2</v>
      </c>
      <c r="H35" t="s">
        <v>0</v>
      </c>
      <c r="I35">
        <v>100</v>
      </c>
      <c r="J35">
        <v>0.4</v>
      </c>
      <c r="L35">
        <f t="shared" ca="1" si="2"/>
        <v>148.26496</v>
      </c>
      <c r="M35">
        <f t="shared" ca="1" si="2"/>
        <v>148.29079999999999</v>
      </c>
      <c r="N35">
        <f t="shared" ca="1" si="2"/>
        <v>148.28829999999999</v>
      </c>
      <c r="O35">
        <f t="shared" ca="1" si="2"/>
        <v>148.28414000000001</v>
      </c>
      <c r="P35">
        <f t="shared" ca="1" si="2"/>
        <v>148.1808</v>
      </c>
      <c r="Q35">
        <f t="shared" ca="1" si="2"/>
        <v>148.22496000000001</v>
      </c>
      <c r="R35">
        <f t="shared" ca="1" si="2"/>
        <v>148.32830000000001</v>
      </c>
      <c r="S35">
        <f t="shared" ca="1" si="2"/>
        <v>148.25496000000001</v>
      </c>
      <c r="T35">
        <f t="shared" ca="1" si="2"/>
        <v>148.29079999999999</v>
      </c>
      <c r="U35">
        <f t="shared" ca="1" si="2"/>
        <v>148.27229</v>
      </c>
      <c r="W35">
        <f ca="1">总!E35</f>
        <v>148.15163000000001</v>
      </c>
      <c r="Y35">
        <f t="shared" ca="1" si="3"/>
        <v>7.6495952153878151E-4</v>
      </c>
      <c r="Z35">
        <f t="shared" ca="1" si="3"/>
        <v>9.3937542232899285E-4</v>
      </c>
      <c r="AA35">
        <f t="shared" ca="1" si="3"/>
        <v>9.2250081892437474E-4</v>
      </c>
      <c r="AB35">
        <f t="shared" ca="1" si="3"/>
        <v>8.9442147885916842E-4</v>
      </c>
      <c r="AC35">
        <f t="shared" ca="1" si="3"/>
        <v>1.9689287252521945E-4</v>
      </c>
      <c r="AD35">
        <f t="shared" ca="1" si="3"/>
        <v>4.9496586706469954E-4</v>
      </c>
      <c r="AE35">
        <f t="shared" ca="1" si="3"/>
        <v>1.1924944733986485E-3</v>
      </c>
      <c r="AF35">
        <f t="shared" ca="1" si="3"/>
        <v>6.97461107920309E-4</v>
      </c>
      <c r="AG35">
        <f t="shared" ca="1" si="3"/>
        <v>9.3937542232899285E-4</v>
      </c>
      <c r="AH35">
        <f t="shared" ca="1" si="3"/>
        <v>8.1443585872114038E-4</v>
      </c>
      <c r="AJ35">
        <f t="shared" ca="1" si="4"/>
        <v>7.8568828436103265E-3</v>
      </c>
    </row>
    <row r="36" spans="1:36">
      <c r="A36" t="s">
        <v>80</v>
      </c>
      <c r="B36">
        <v>50</v>
      </c>
      <c r="C36">
        <v>0.4</v>
      </c>
      <c r="D36">
        <v>491.35005000000001</v>
      </c>
      <c r="E36">
        <v>3.27406</v>
      </c>
      <c r="F36">
        <v>2</v>
      </c>
      <c r="H36" t="s">
        <v>0</v>
      </c>
      <c r="I36">
        <v>100</v>
      </c>
      <c r="J36">
        <v>0.7</v>
      </c>
      <c r="L36">
        <f t="shared" ca="1" si="2"/>
        <v>107.71419</v>
      </c>
      <c r="M36">
        <f t="shared" ca="1" si="2"/>
        <v>107.77753</v>
      </c>
      <c r="N36">
        <f t="shared" ca="1" si="2"/>
        <v>107.82337</v>
      </c>
      <c r="O36">
        <f t="shared" ca="1" si="2"/>
        <v>107.82418</v>
      </c>
      <c r="P36">
        <f t="shared" ca="1" si="2"/>
        <v>107.82086</v>
      </c>
      <c r="Q36">
        <f t="shared" ca="1" si="2"/>
        <v>107.8017</v>
      </c>
      <c r="R36">
        <f t="shared" ca="1" si="2"/>
        <v>107.78419</v>
      </c>
      <c r="S36">
        <f t="shared" ca="1" si="2"/>
        <v>107.81919000000001</v>
      </c>
      <c r="T36">
        <f t="shared" ca="1" si="2"/>
        <v>107.82003</v>
      </c>
      <c r="U36">
        <f t="shared" ca="1" si="2"/>
        <v>107.75418999999999</v>
      </c>
      <c r="W36">
        <f ca="1">总!E36</f>
        <v>107.70586</v>
      </c>
      <c r="Y36">
        <f t="shared" ca="1" si="3"/>
        <v>7.734026727980109E-5</v>
      </c>
      <c r="Z36">
        <f t="shared" ca="1" si="3"/>
        <v>6.6542340407474074E-4</v>
      </c>
      <c r="AA36">
        <f t="shared" ca="1" si="3"/>
        <v>1.0910269877608867E-3</v>
      </c>
      <c r="AB36">
        <f t="shared" ca="1" si="3"/>
        <v>1.0985474699333638E-3</v>
      </c>
      <c r="AC36">
        <f t="shared" ca="1" si="3"/>
        <v>1.0677227775721292E-3</v>
      </c>
      <c r="AD36">
        <f t="shared" ca="1" si="3"/>
        <v>8.8983087828271813E-4</v>
      </c>
      <c r="AE36">
        <f t="shared" ca="1" si="3"/>
        <v>7.2725847971497569E-4</v>
      </c>
      <c r="AF36">
        <f t="shared" ca="1" si="3"/>
        <v>1.052217585932695E-3</v>
      </c>
      <c r="AG36">
        <f t="shared" ca="1" si="3"/>
        <v>1.0600166044818864E-3</v>
      </c>
      <c r="AH36">
        <f t="shared" ca="1" si="3"/>
        <v>4.4872210295700602E-4</v>
      </c>
      <c r="AJ36">
        <f t="shared" ca="1" si="4"/>
        <v>8.1781065579902019E-3</v>
      </c>
    </row>
    <row r="37" spans="1:36">
      <c r="A37" t="s">
        <v>80</v>
      </c>
      <c r="B37">
        <v>50</v>
      </c>
      <c r="C37">
        <v>0.4</v>
      </c>
      <c r="D37">
        <v>491.35005000000001</v>
      </c>
      <c r="E37">
        <v>3.22038</v>
      </c>
      <c r="F37">
        <v>2</v>
      </c>
      <c r="H37" t="s">
        <v>0</v>
      </c>
      <c r="I37">
        <v>100</v>
      </c>
      <c r="J37">
        <v>1</v>
      </c>
      <c r="L37">
        <f t="shared" ca="1" si="2"/>
        <v>103.96003</v>
      </c>
      <c r="M37">
        <f t="shared" ca="1" si="2"/>
        <v>103.8867</v>
      </c>
      <c r="N37">
        <f t="shared" ca="1" si="2"/>
        <v>103.83503</v>
      </c>
      <c r="O37">
        <f t="shared" ca="1" si="2"/>
        <v>103.94586</v>
      </c>
      <c r="P37">
        <f t="shared" ca="1" si="2"/>
        <v>104.00086</v>
      </c>
      <c r="Q37">
        <f t="shared" ca="1" si="2"/>
        <v>103.91419</v>
      </c>
      <c r="R37">
        <f t="shared" ca="1" si="2"/>
        <v>103.93513</v>
      </c>
      <c r="S37">
        <f t="shared" ca="1" si="2"/>
        <v>103.96923</v>
      </c>
      <c r="T37">
        <f t="shared" ca="1" si="2"/>
        <v>103.95586</v>
      </c>
      <c r="U37">
        <f t="shared" ca="1" si="2"/>
        <v>103.91586</v>
      </c>
      <c r="W37">
        <f ca="1">总!E37</f>
        <v>103.83503</v>
      </c>
      <c r="Y37">
        <f t="shared" ca="1" si="3"/>
        <v>1.2038326564744095E-3</v>
      </c>
      <c r="Z37">
        <f t="shared" ca="1" si="3"/>
        <v>4.9761626688027568E-4</v>
      </c>
      <c r="AA37">
        <f t="shared" ca="1" si="3"/>
        <v>0</v>
      </c>
      <c r="AB37">
        <f t="shared" ca="1" si="3"/>
        <v>1.0673661865364017E-3</v>
      </c>
      <c r="AC37">
        <f t="shared" ca="1" si="3"/>
        <v>1.5970525553852077E-3</v>
      </c>
      <c r="AD37">
        <f t="shared" ca="1" si="3"/>
        <v>7.6236314469213008E-4</v>
      </c>
      <c r="AE37">
        <f t="shared" ca="1" si="3"/>
        <v>9.6402919130468426E-4</v>
      </c>
      <c r="AF37">
        <f t="shared" ca="1" si="3"/>
        <v>1.2924347399908562E-3</v>
      </c>
      <c r="AG37">
        <f t="shared" ca="1" si="3"/>
        <v>1.1636727990544037E-3</v>
      </c>
      <c r="AH37">
        <f t="shared" ca="1" si="3"/>
        <v>7.7844634898253256E-4</v>
      </c>
      <c r="AJ37">
        <f t="shared" ca="1" si="4"/>
        <v>9.3268138893009018E-3</v>
      </c>
    </row>
    <row r="38" spans="1:36">
      <c r="A38" t="s">
        <v>80</v>
      </c>
      <c r="B38">
        <v>50</v>
      </c>
      <c r="C38">
        <v>0.4</v>
      </c>
      <c r="D38">
        <v>491.35005000000001</v>
      </c>
      <c r="E38">
        <v>3.2581199999999999</v>
      </c>
      <c r="F38">
        <v>2</v>
      </c>
    </row>
    <row r="39" spans="1:36">
      <c r="A39" t="s">
        <v>80</v>
      </c>
      <c r="B39">
        <v>50</v>
      </c>
      <c r="C39">
        <v>0.4</v>
      </c>
      <c r="D39">
        <v>491.35005000000001</v>
      </c>
      <c r="E39">
        <v>3.23088</v>
      </c>
      <c r="F39">
        <v>2</v>
      </c>
    </row>
    <row r="40" spans="1:36">
      <c r="A40" t="s">
        <v>80</v>
      </c>
      <c r="B40">
        <v>50</v>
      </c>
      <c r="C40">
        <v>0.4</v>
      </c>
      <c r="D40">
        <v>491.35005000000001</v>
      </c>
      <c r="E40">
        <v>3.2787199999999999</v>
      </c>
      <c r="F40">
        <v>2</v>
      </c>
    </row>
    <row r="41" spans="1:36">
      <c r="A41" t="s">
        <v>80</v>
      </c>
      <c r="B41">
        <v>50</v>
      </c>
      <c r="C41">
        <v>0.7</v>
      </c>
      <c r="D41">
        <v>203.32952</v>
      </c>
      <c r="E41">
        <v>5.8468999999999998</v>
      </c>
      <c r="F41">
        <v>11</v>
      </c>
    </row>
    <row r="42" spans="1:36">
      <c r="A42" t="s">
        <v>80</v>
      </c>
      <c r="B42">
        <v>50</v>
      </c>
      <c r="C42">
        <v>0.7</v>
      </c>
      <c r="D42">
        <v>203.32952</v>
      </c>
      <c r="E42">
        <v>5.8652199999999999</v>
      </c>
      <c r="F42">
        <v>11</v>
      </c>
    </row>
    <row r="43" spans="1:36">
      <c r="A43" t="s">
        <v>80</v>
      </c>
      <c r="B43">
        <v>50</v>
      </c>
      <c r="C43">
        <v>0.7</v>
      </c>
      <c r="D43">
        <v>203.32952</v>
      </c>
      <c r="E43">
        <v>5.8765499999999999</v>
      </c>
      <c r="F43">
        <v>11</v>
      </c>
    </row>
    <row r="44" spans="1:36">
      <c r="A44" t="s">
        <v>80</v>
      </c>
      <c r="B44">
        <v>50</v>
      </c>
      <c r="C44">
        <v>0.7</v>
      </c>
      <c r="D44">
        <v>203.32952</v>
      </c>
      <c r="E44">
        <v>5.9033499999999997</v>
      </c>
      <c r="F44">
        <v>11</v>
      </c>
    </row>
    <row r="45" spans="1:36">
      <c r="A45" t="s">
        <v>80</v>
      </c>
      <c r="B45">
        <v>50</v>
      </c>
      <c r="C45">
        <v>0.7</v>
      </c>
      <c r="D45">
        <v>203.32952</v>
      </c>
      <c r="E45">
        <v>5.85724</v>
      </c>
      <c r="F45">
        <v>11</v>
      </c>
    </row>
    <row r="46" spans="1:36">
      <c r="A46" t="s">
        <v>80</v>
      </c>
      <c r="B46">
        <v>50</v>
      </c>
      <c r="C46">
        <v>0.7</v>
      </c>
      <c r="D46">
        <v>203.32952</v>
      </c>
      <c r="E46">
        <v>5.89499</v>
      </c>
      <c r="F46">
        <v>11</v>
      </c>
    </row>
    <row r="47" spans="1:36">
      <c r="A47" t="s">
        <v>80</v>
      </c>
      <c r="B47">
        <v>50</v>
      </c>
      <c r="C47">
        <v>0.7</v>
      </c>
      <c r="D47">
        <v>203.32952</v>
      </c>
      <c r="E47">
        <v>5.9263500000000002</v>
      </c>
      <c r="F47">
        <v>11</v>
      </c>
    </row>
    <row r="48" spans="1:36">
      <c r="A48" t="s">
        <v>80</v>
      </c>
      <c r="B48">
        <v>50</v>
      </c>
      <c r="C48">
        <v>0.7</v>
      </c>
      <c r="D48">
        <v>203.32952</v>
      </c>
      <c r="E48">
        <v>5.9091300000000002</v>
      </c>
      <c r="F48">
        <v>11</v>
      </c>
    </row>
    <row r="49" spans="1:6">
      <c r="A49" t="s">
        <v>80</v>
      </c>
      <c r="B49">
        <v>50</v>
      </c>
      <c r="C49">
        <v>0.7</v>
      </c>
      <c r="D49">
        <v>203.32952</v>
      </c>
      <c r="E49">
        <v>5.86599</v>
      </c>
      <c r="F49">
        <v>11</v>
      </c>
    </row>
    <row r="50" spans="1:6">
      <c r="A50" t="s">
        <v>80</v>
      </c>
      <c r="B50">
        <v>50</v>
      </c>
      <c r="C50">
        <v>0.7</v>
      </c>
      <c r="D50">
        <v>203.32952</v>
      </c>
      <c r="E50">
        <v>5.8251499999999998</v>
      </c>
      <c r="F50">
        <v>11</v>
      </c>
    </row>
    <row r="51" spans="1:6">
      <c r="A51" t="s">
        <v>80</v>
      </c>
      <c r="B51">
        <v>50</v>
      </c>
      <c r="C51">
        <v>1</v>
      </c>
      <c r="D51">
        <v>181.74332999999999</v>
      </c>
      <c r="E51">
        <v>7.5897100000000002</v>
      </c>
      <c r="F51">
        <v>16</v>
      </c>
    </row>
    <row r="52" spans="1:6">
      <c r="A52" t="s">
        <v>80</v>
      </c>
      <c r="B52">
        <v>50</v>
      </c>
      <c r="C52">
        <v>1</v>
      </c>
      <c r="D52">
        <v>182.60114999999999</v>
      </c>
      <c r="E52">
        <v>7.6321599999999998</v>
      </c>
      <c r="F52">
        <v>16</v>
      </c>
    </row>
    <row r="53" spans="1:6">
      <c r="A53" t="s">
        <v>80</v>
      </c>
      <c r="B53">
        <v>50</v>
      </c>
      <c r="C53">
        <v>1</v>
      </c>
      <c r="D53">
        <v>183.61</v>
      </c>
      <c r="E53">
        <v>7.56541</v>
      </c>
      <c r="F53">
        <v>16</v>
      </c>
    </row>
    <row r="54" spans="1:6">
      <c r="A54" t="s">
        <v>80</v>
      </c>
      <c r="B54">
        <v>50</v>
      </c>
      <c r="C54">
        <v>1</v>
      </c>
      <c r="D54">
        <v>182.69333</v>
      </c>
      <c r="E54">
        <v>7.5356300000000003</v>
      </c>
      <c r="F54">
        <v>16</v>
      </c>
    </row>
    <row r="55" spans="1:6">
      <c r="A55" t="s">
        <v>80</v>
      </c>
      <c r="B55">
        <v>50</v>
      </c>
      <c r="C55">
        <v>1</v>
      </c>
      <c r="D55">
        <v>182.34583000000001</v>
      </c>
      <c r="E55">
        <v>7.6198399999999999</v>
      </c>
      <c r="F55">
        <v>16</v>
      </c>
    </row>
    <row r="56" spans="1:6">
      <c r="A56" t="s">
        <v>80</v>
      </c>
      <c r="B56">
        <v>50</v>
      </c>
      <c r="C56">
        <v>1</v>
      </c>
      <c r="D56">
        <v>183.44103999999999</v>
      </c>
      <c r="E56">
        <v>7.6201299999999996</v>
      </c>
      <c r="F56">
        <v>16</v>
      </c>
    </row>
    <row r="57" spans="1:6">
      <c r="A57" t="s">
        <v>80</v>
      </c>
      <c r="B57">
        <v>50</v>
      </c>
      <c r="C57">
        <v>1</v>
      </c>
      <c r="D57">
        <v>182.34583000000001</v>
      </c>
      <c r="E57">
        <v>7.6426600000000002</v>
      </c>
      <c r="F57">
        <v>16</v>
      </c>
    </row>
    <row r="58" spans="1:6">
      <c r="A58" t="s">
        <v>80</v>
      </c>
      <c r="B58">
        <v>50</v>
      </c>
      <c r="C58">
        <v>1</v>
      </c>
      <c r="D58">
        <v>182.51284999999999</v>
      </c>
      <c r="E58">
        <v>7.6032999999999999</v>
      </c>
      <c r="F58">
        <v>16</v>
      </c>
    </row>
    <row r="59" spans="1:6">
      <c r="A59" t="s">
        <v>80</v>
      </c>
      <c r="B59">
        <v>50</v>
      </c>
      <c r="C59">
        <v>1</v>
      </c>
      <c r="D59">
        <v>183.61</v>
      </c>
      <c r="E59">
        <v>7.4535</v>
      </c>
      <c r="F59">
        <v>16</v>
      </c>
    </row>
    <row r="60" spans="1:6">
      <c r="A60" t="s">
        <v>80</v>
      </c>
      <c r="B60">
        <v>50</v>
      </c>
      <c r="C60">
        <v>1</v>
      </c>
      <c r="D60">
        <v>182.51284999999999</v>
      </c>
      <c r="E60">
        <v>7.6207399999999996</v>
      </c>
      <c r="F60">
        <v>16</v>
      </c>
    </row>
    <row r="61" spans="1:6">
      <c r="A61" t="s">
        <v>80</v>
      </c>
      <c r="B61">
        <v>100</v>
      </c>
      <c r="C61">
        <v>0.4</v>
      </c>
      <c r="D61">
        <v>282.75520999999998</v>
      </c>
      <c r="E61">
        <v>10.74142</v>
      </c>
      <c r="F61">
        <v>5</v>
      </c>
    </row>
    <row r="62" spans="1:6">
      <c r="A62" t="s">
        <v>80</v>
      </c>
      <c r="B62">
        <v>100</v>
      </c>
      <c r="C62">
        <v>0.4</v>
      </c>
      <c r="D62">
        <v>282.75520999999998</v>
      </c>
      <c r="E62">
        <v>10.835929999999999</v>
      </c>
      <c r="F62">
        <v>5</v>
      </c>
    </row>
    <row r="63" spans="1:6">
      <c r="A63" t="s">
        <v>80</v>
      </c>
      <c r="B63">
        <v>100</v>
      </c>
      <c r="C63">
        <v>0.4</v>
      </c>
      <c r="D63">
        <v>282.75520999999998</v>
      </c>
      <c r="E63">
        <v>10.78877</v>
      </c>
      <c r="F63">
        <v>5</v>
      </c>
    </row>
    <row r="64" spans="1:6">
      <c r="A64" t="s">
        <v>80</v>
      </c>
      <c r="B64">
        <v>100</v>
      </c>
      <c r="C64">
        <v>0.4</v>
      </c>
      <c r="D64">
        <v>282.75520999999998</v>
      </c>
      <c r="E64">
        <v>10.7737</v>
      </c>
      <c r="F64">
        <v>5</v>
      </c>
    </row>
    <row r="65" spans="1:6">
      <c r="A65" t="s">
        <v>80</v>
      </c>
      <c r="B65">
        <v>100</v>
      </c>
      <c r="C65">
        <v>0.4</v>
      </c>
      <c r="D65">
        <v>282.75520999999998</v>
      </c>
      <c r="E65">
        <v>10.873089999999999</v>
      </c>
      <c r="F65">
        <v>5</v>
      </c>
    </row>
    <row r="66" spans="1:6">
      <c r="A66" t="s">
        <v>80</v>
      </c>
      <c r="B66">
        <v>100</v>
      </c>
      <c r="C66">
        <v>0.4</v>
      </c>
      <c r="D66">
        <v>282.75520999999998</v>
      </c>
      <c r="E66">
        <v>10.881080000000001</v>
      </c>
      <c r="F66">
        <v>5</v>
      </c>
    </row>
    <row r="67" spans="1:6">
      <c r="A67" t="s">
        <v>80</v>
      </c>
      <c r="B67">
        <v>100</v>
      </c>
      <c r="C67">
        <v>0.4</v>
      </c>
      <c r="D67">
        <v>282.75520999999998</v>
      </c>
      <c r="E67">
        <v>10.82297</v>
      </c>
      <c r="F67">
        <v>5</v>
      </c>
    </row>
    <row r="68" spans="1:6">
      <c r="A68" t="s">
        <v>80</v>
      </c>
      <c r="B68">
        <v>100</v>
      </c>
      <c r="C68">
        <v>0.4</v>
      </c>
      <c r="D68">
        <v>282.75520999999998</v>
      </c>
      <c r="E68">
        <v>10.79189</v>
      </c>
      <c r="F68">
        <v>5</v>
      </c>
    </row>
    <row r="69" spans="1:6">
      <c r="A69" t="s">
        <v>80</v>
      </c>
      <c r="B69">
        <v>100</v>
      </c>
      <c r="C69">
        <v>0.4</v>
      </c>
      <c r="D69">
        <v>282.75520999999998</v>
      </c>
      <c r="E69">
        <v>10.76548</v>
      </c>
      <c r="F69">
        <v>5</v>
      </c>
    </row>
    <row r="70" spans="1:6">
      <c r="A70" t="s">
        <v>80</v>
      </c>
      <c r="B70">
        <v>100</v>
      </c>
      <c r="C70">
        <v>0.4</v>
      </c>
      <c r="D70">
        <v>282.75520999999998</v>
      </c>
      <c r="E70">
        <v>10.80448</v>
      </c>
      <c r="F70">
        <v>5</v>
      </c>
    </row>
    <row r="71" spans="1:6">
      <c r="A71" t="s">
        <v>80</v>
      </c>
      <c r="B71">
        <v>100</v>
      </c>
      <c r="C71">
        <v>0.7</v>
      </c>
      <c r="D71">
        <v>262.29820999999998</v>
      </c>
      <c r="E71">
        <v>16.262969999999999</v>
      </c>
      <c r="F71">
        <v>9</v>
      </c>
    </row>
    <row r="72" spans="1:6">
      <c r="A72" t="s">
        <v>80</v>
      </c>
      <c r="B72">
        <v>100</v>
      </c>
      <c r="C72">
        <v>0.7</v>
      </c>
      <c r="D72">
        <v>257.76639999999998</v>
      </c>
      <c r="E72">
        <v>16.472899999999999</v>
      </c>
      <c r="F72">
        <v>9</v>
      </c>
    </row>
    <row r="73" spans="1:6">
      <c r="A73" t="s">
        <v>80</v>
      </c>
      <c r="B73">
        <v>100</v>
      </c>
      <c r="C73">
        <v>0.7</v>
      </c>
      <c r="D73">
        <v>261.61389000000003</v>
      </c>
      <c r="E73">
        <v>16.54551</v>
      </c>
      <c r="F73">
        <v>9</v>
      </c>
    </row>
    <row r="74" spans="1:6">
      <c r="A74" t="s">
        <v>80</v>
      </c>
      <c r="B74">
        <v>100</v>
      </c>
      <c r="C74">
        <v>0.7</v>
      </c>
      <c r="D74">
        <v>262.04523</v>
      </c>
      <c r="E74">
        <v>16.31832</v>
      </c>
      <c r="F74">
        <v>9</v>
      </c>
    </row>
    <row r="75" spans="1:6">
      <c r="A75" t="s">
        <v>80</v>
      </c>
      <c r="B75">
        <v>100</v>
      </c>
      <c r="C75">
        <v>0.7</v>
      </c>
      <c r="D75">
        <v>261.64643000000001</v>
      </c>
      <c r="E75">
        <v>16.363250000000001</v>
      </c>
      <c r="F75">
        <v>9</v>
      </c>
    </row>
    <row r="76" spans="1:6">
      <c r="A76" t="s">
        <v>80</v>
      </c>
      <c r="B76">
        <v>100</v>
      </c>
      <c r="C76">
        <v>0.7</v>
      </c>
      <c r="D76">
        <v>261.77202999999997</v>
      </c>
      <c r="E76">
        <v>16.410540000000001</v>
      </c>
      <c r="F76">
        <v>9</v>
      </c>
    </row>
    <row r="77" spans="1:6">
      <c r="A77" t="s">
        <v>80</v>
      </c>
      <c r="B77">
        <v>100</v>
      </c>
      <c r="C77">
        <v>0.7</v>
      </c>
      <c r="D77">
        <v>258.27605999999997</v>
      </c>
      <c r="E77">
        <v>16.296659999999999</v>
      </c>
      <c r="F77">
        <v>9</v>
      </c>
    </row>
    <row r="78" spans="1:6">
      <c r="A78" t="s">
        <v>80</v>
      </c>
      <c r="B78">
        <v>100</v>
      </c>
      <c r="C78">
        <v>0.7</v>
      </c>
      <c r="D78">
        <v>260.47660999999999</v>
      </c>
      <c r="E78">
        <v>16.423760000000001</v>
      </c>
      <c r="F78">
        <v>9</v>
      </c>
    </row>
    <row r="79" spans="1:6">
      <c r="A79" t="s">
        <v>80</v>
      </c>
      <c r="B79">
        <v>100</v>
      </c>
      <c r="C79">
        <v>0.7</v>
      </c>
      <c r="D79">
        <v>262.0095</v>
      </c>
      <c r="E79">
        <v>16.581959999999999</v>
      </c>
      <c r="F79">
        <v>9</v>
      </c>
    </row>
    <row r="80" spans="1:6">
      <c r="A80" t="s">
        <v>80</v>
      </c>
      <c r="B80">
        <v>100</v>
      </c>
      <c r="C80">
        <v>0.7</v>
      </c>
      <c r="D80">
        <v>260.32830000000001</v>
      </c>
      <c r="E80">
        <v>16.347390000000001</v>
      </c>
      <c r="F80">
        <v>9</v>
      </c>
    </row>
    <row r="81" spans="1:6">
      <c r="A81" t="s">
        <v>80</v>
      </c>
      <c r="B81">
        <v>100</v>
      </c>
      <c r="C81">
        <v>1</v>
      </c>
      <c r="D81">
        <v>242.30332999999999</v>
      </c>
      <c r="E81">
        <v>21.487780000000001</v>
      </c>
      <c r="F81">
        <v>13</v>
      </c>
    </row>
    <row r="82" spans="1:6">
      <c r="A82" t="s">
        <v>80</v>
      </c>
      <c r="B82">
        <v>100</v>
      </c>
      <c r="C82">
        <v>1</v>
      </c>
      <c r="D82">
        <v>241.22756000000001</v>
      </c>
      <c r="E82">
        <v>22.906110000000002</v>
      </c>
      <c r="F82">
        <v>14</v>
      </c>
    </row>
    <row r="83" spans="1:6">
      <c r="A83" t="s">
        <v>80</v>
      </c>
      <c r="B83">
        <v>100</v>
      </c>
      <c r="C83">
        <v>1</v>
      </c>
      <c r="D83">
        <v>241.7353</v>
      </c>
      <c r="E83">
        <v>21.756139999999998</v>
      </c>
      <c r="F83">
        <v>13</v>
      </c>
    </row>
    <row r="84" spans="1:6">
      <c r="A84" t="s">
        <v>80</v>
      </c>
      <c r="B84">
        <v>100</v>
      </c>
      <c r="C84">
        <v>1</v>
      </c>
      <c r="D84">
        <v>242.47667000000001</v>
      </c>
      <c r="E84">
        <v>21.662179999999999</v>
      </c>
      <c r="F84">
        <v>13</v>
      </c>
    </row>
    <row r="85" spans="1:6">
      <c r="A85" t="s">
        <v>80</v>
      </c>
      <c r="B85">
        <v>100</v>
      </c>
      <c r="C85">
        <v>1</v>
      </c>
      <c r="D85">
        <v>243.36474999999999</v>
      </c>
      <c r="E85">
        <v>21.32253</v>
      </c>
      <c r="F85">
        <v>13</v>
      </c>
    </row>
    <row r="86" spans="1:6">
      <c r="A86" t="s">
        <v>80</v>
      </c>
      <c r="B86">
        <v>100</v>
      </c>
      <c r="C86">
        <v>1</v>
      </c>
      <c r="D86">
        <v>243.44785999999999</v>
      </c>
      <c r="E86">
        <v>21.810669999999998</v>
      </c>
      <c r="F86">
        <v>13</v>
      </c>
    </row>
    <row r="87" spans="1:6">
      <c r="A87" t="s">
        <v>80</v>
      </c>
      <c r="B87">
        <v>100</v>
      </c>
      <c r="C87">
        <v>1</v>
      </c>
      <c r="D87">
        <v>244.03982999999999</v>
      </c>
      <c r="E87">
        <v>21.496320000000001</v>
      </c>
      <c r="F87">
        <v>13</v>
      </c>
    </row>
    <row r="88" spans="1:6">
      <c r="A88" t="s">
        <v>80</v>
      </c>
      <c r="B88">
        <v>100</v>
      </c>
      <c r="C88">
        <v>1</v>
      </c>
      <c r="D88">
        <v>242.71</v>
      </c>
      <c r="E88">
        <v>21.649830000000001</v>
      </c>
      <c r="F88">
        <v>13</v>
      </c>
    </row>
    <row r="89" spans="1:6">
      <c r="A89" t="s">
        <v>80</v>
      </c>
      <c r="B89">
        <v>100</v>
      </c>
      <c r="C89">
        <v>1</v>
      </c>
      <c r="D89">
        <v>243.36</v>
      </c>
      <c r="E89">
        <v>21.39264</v>
      </c>
      <c r="F89">
        <v>13</v>
      </c>
    </row>
    <row r="90" spans="1:6">
      <c r="A90" t="s">
        <v>80</v>
      </c>
      <c r="B90">
        <v>100</v>
      </c>
      <c r="C90">
        <v>1</v>
      </c>
      <c r="D90">
        <v>243.81754000000001</v>
      </c>
      <c r="E90">
        <v>21.63336</v>
      </c>
      <c r="F90">
        <v>13</v>
      </c>
    </row>
    <row r="91" spans="1:6">
      <c r="A91" t="s">
        <v>27</v>
      </c>
      <c r="B91">
        <v>24</v>
      </c>
      <c r="C91">
        <v>0.4</v>
      </c>
      <c r="D91">
        <v>3179.9746599999999</v>
      </c>
      <c r="E91">
        <v>0.95286000000000004</v>
      </c>
      <c r="F91">
        <v>5</v>
      </c>
    </row>
    <row r="92" spans="1:6">
      <c r="A92" t="s">
        <v>27</v>
      </c>
      <c r="B92">
        <v>24</v>
      </c>
      <c r="C92">
        <v>0.4</v>
      </c>
      <c r="D92">
        <v>3179.9746599999999</v>
      </c>
      <c r="E92">
        <v>0.97497</v>
      </c>
      <c r="F92">
        <v>5</v>
      </c>
    </row>
    <row r="93" spans="1:6">
      <c r="A93" t="s">
        <v>27</v>
      </c>
      <c r="B93">
        <v>24</v>
      </c>
      <c r="C93">
        <v>0.4</v>
      </c>
      <c r="D93">
        <v>3179.9746599999999</v>
      </c>
      <c r="E93">
        <v>0.94305000000000005</v>
      </c>
      <c r="F93">
        <v>5</v>
      </c>
    </row>
    <row r="94" spans="1:6">
      <c r="A94" t="s">
        <v>27</v>
      </c>
      <c r="B94">
        <v>24</v>
      </c>
      <c r="C94">
        <v>0.4</v>
      </c>
      <c r="D94">
        <v>3179.9746599999999</v>
      </c>
      <c r="E94">
        <v>0.97260999999999997</v>
      </c>
      <c r="F94">
        <v>5</v>
      </c>
    </row>
    <row r="95" spans="1:6">
      <c r="A95" t="s">
        <v>27</v>
      </c>
      <c r="B95">
        <v>24</v>
      </c>
      <c r="C95">
        <v>0.4</v>
      </c>
      <c r="D95">
        <v>3179.9746599999999</v>
      </c>
      <c r="E95">
        <v>0.93977999999999995</v>
      </c>
      <c r="F95">
        <v>5</v>
      </c>
    </row>
    <row r="96" spans="1:6">
      <c r="A96" t="s">
        <v>27</v>
      </c>
      <c r="B96">
        <v>24</v>
      </c>
      <c r="C96">
        <v>0.4</v>
      </c>
      <c r="D96">
        <v>3179.9746599999999</v>
      </c>
      <c r="E96">
        <v>0.98263999999999996</v>
      </c>
      <c r="F96">
        <v>5</v>
      </c>
    </row>
    <row r="97" spans="1:6">
      <c r="A97" t="s">
        <v>27</v>
      </c>
      <c r="B97">
        <v>24</v>
      </c>
      <c r="C97">
        <v>0.4</v>
      </c>
      <c r="D97">
        <v>3179.9746599999999</v>
      </c>
      <c r="E97">
        <v>0.93930000000000002</v>
      </c>
      <c r="F97">
        <v>5</v>
      </c>
    </row>
    <row r="98" spans="1:6">
      <c r="A98" t="s">
        <v>27</v>
      </c>
      <c r="B98">
        <v>24</v>
      </c>
      <c r="C98">
        <v>0.4</v>
      </c>
      <c r="D98">
        <v>3179.9746599999999</v>
      </c>
      <c r="E98">
        <v>0.95526</v>
      </c>
      <c r="F98">
        <v>5</v>
      </c>
    </row>
    <row r="99" spans="1:6">
      <c r="A99" t="s">
        <v>27</v>
      </c>
      <c r="B99">
        <v>24</v>
      </c>
      <c r="C99">
        <v>0.4</v>
      </c>
      <c r="D99">
        <v>3179.9746599999999</v>
      </c>
      <c r="E99">
        <v>0.94352999999999998</v>
      </c>
      <c r="F99">
        <v>5</v>
      </c>
    </row>
    <row r="100" spans="1:6">
      <c r="A100" t="s">
        <v>27</v>
      </c>
      <c r="B100">
        <v>24</v>
      </c>
      <c r="C100">
        <v>0.4</v>
      </c>
      <c r="D100">
        <v>3179.9746599999999</v>
      </c>
      <c r="E100">
        <v>0.98163999999999996</v>
      </c>
      <c r="F100">
        <v>5</v>
      </c>
    </row>
    <row r="101" spans="1:6">
      <c r="A101" t="s">
        <v>27</v>
      </c>
      <c r="B101">
        <v>24</v>
      </c>
      <c r="C101">
        <v>0.7</v>
      </c>
      <c r="D101">
        <v>2321.03586</v>
      </c>
      <c r="E101">
        <v>1.22078</v>
      </c>
      <c r="F101">
        <v>7</v>
      </c>
    </row>
    <row r="102" spans="1:6">
      <c r="A102" t="s">
        <v>27</v>
      </c>
      <c r="B102">
        <v>24</v>
      </c>
      <c r="C102">
        <v>0.7</v>
      </c>
      <c r="D102">
        <v>2321.03586</v>
      </c>
      <c r="E102">
        <v>1.23699</v>
      </c>
      <c r="F102">
        <v>7</v>
      </c>
    </row>
    <row r="103" spans="1:6">
      <c r="A103" t="s">
        <v>27</v>
      </c>
      <c r="B103">
        <v>24</v>
      </c>
      <c r="C103">
        <v>0.7</v>
      </c>
      <c r="D103">
        <v>2321.03586</v>
      </c>
      <c r="E103">
        <v>1.2186999999999999</v>
      </c>
      <c r="F103">
        <v>7</v>
      </c>
    </row>
    <row r="104" spans="1:6">
      <c r="A104" t="s">
        <v>27</v>
      </c>
      <c r="B104">
        <v>24</v>
      </c>
      <c r="C104">
        <v>0.7</v>
      </c>
      <c r="D104">
        <v>2321.03586</v>
      </c>
      <c r="E104">
        <v>1.2487999999999999</v>
      </c>
      <c r="F104">
        <v>7</v>
      </c>
    </row>
    <row r="105" spans="1:6">
      <c r="A105" t="s">
        <v>27</v>
      </c>
      <c r="B105">
        <v>24</v>
      </c>
      <c r="C105">
        <v>0.7</v>
      </c>
      <c r="D105">
        <v>2321.03586</v>
      </c>
      <c r="E105">
        <v>1.2165900000000001</v>
      </c>
      <c r="F105">
        <v>7</v>
      </c>
    </row>
    <row r="106" spans="1:6">
      <c r="A106" t="s">
        <v>27</v>
      </c>
      <c r="B106">
        <v>24</v>
      </c>
      <c r="C106">
        <v>0.7</v>
      </c>
      <c r="D106">
        <v>2321.03586</v>
      </c>
      <c r="E106">
        <v>1.2148699999999999</v>
      </c>
      <c r="F106">
        <v>7</v>
      </c>
    </row>
    <row r="107" spans="1:6">
      <c r="A107" t="s">
        <v>27</v>
      </c>
      <c r="B107">
        <v>24</v>
      </c>
      <c r="C107">
        <v>0.7</v>
      </c>
      <c r="D107">
        <v>2321.03586</v>
      </c>
      <c r="E107">
        <v>1.2431300000000001</v>
      </c>
      <c r="F107">
        <v>7</v>
      </c>
    </row>
    <row r="108" spans="1:6">
      <c r="A108" t="s">
        <v>27</v>
      </c>
      <c r="B108">
        <v>24</v>
      </c>
      <c r="C108">
        <v>0.7</v>
      </c>
      <c r="D108">
        <v>2321.03586</v>
      </c>
      <c r="E108">
        <v>1.2065600000000001</v>
      </c>
      <c r="F108">
        <v>7</v>
      </c>
    </row>
    <row r="109" spans="1:6">
      <c r="A109" t="s">
        <v>27</v>
      </c>
      <c r="B109">
        <v>24</v>
      </c>
      <c r="C109">
        <v>0.7</v>
      </c>
      <c r="D109">
        <v>2321.03586</v>
      </c>
      <c r="E109">
        <v>1.2351300000000001</v>
      </c>
      <c r="F109">
        <v>7</v>
      </c>
    </row>
    <row r="110" spans="1:6">
      <c r="A110" t="s">
        <v>27</v>
      </c>
      <c r="B110">
        <v>24</v>
      </c>
      <c r="C110">
        <v>0.7</v>
      </c>
      <c r="D110">
        <v>2321.03586</v>
      </c>
      <c r="E110">
        <v>1.2141900000000001</v>
      </c>
      <c r="F110">
        <v>7</v>
      </c>
    </row>
    <row r="111" spans="1:6">
      <c r="A111" t="s">
        <v>27</v>
      </c>
      <c r="B111">
        <v>24</v>
      </c>
      <c r="C111">
        <v>1</v>
      </c>
      <c r="D111">
        <v>2320.9075499999999</v>
      </c>
      <c r="E111">
        <v>2.0698300000000001</v>
      </c>
      <c r="F111">
        <v>13</v>
      </c>
    </row>
    <row r="112" spans="1:6">
      <c r="A112" t="s">
        <v>27</v>
      </c>
      <c r="B112">
        <v>24</v>
      </c>
      <c r="C112">
        <v>1</v>
      </c>
      <c r="D112">
        <v>2320.9075499999999</v>
      </c>
      <c r="E112">
        <v>2.08155</v>
      </c>
      <c r="F112">
        <v>13</v>
      </c>
    </row>
    <row r="113" spans="1:6">
      <c r="A113" t="s">
        <v>27</v>
      </c>
      <c r="B113">
        <v>24</v>
      </c>
      <c r="C113">
        <v>1</v>
      </c>
      <c r="D113">
        <v>2320.9075499999999</v>
      </c>
      <c r="E113">
        <v>2.06968</v>
      </c>
      <c r="F113">
        <v>13</v>
      </c>
    </row>
    <row r="114" spans="1:6">
      <c r="A114" t="s">
        <v>27</v>
      </c>
      <c r="B114">
        <v>24</v>
      </c>
      <c r="C114">
        <v>1</v>
      </c>
      <c r="D114">
        <v>2320.9075499999999</v>
      </c>
      <c r="E114">
        <v>2.0844999999999998</v>
      </c>
      <c r="F114">
        <v>13</v>
      </c>
    </row>
    <row r="115" spans="1:6">
      <c r="A115" t="s">
        <v>27</v>
      </c>
      <c r="B115">
        <v>24</v>
      </c>
      <c r="C115">
        <v>1</v>
      </c>
      <c r="D115">
        <v>2320.9075499999999</v>
      </c>
      <c r="E115">
        <v>2.10839</v>
      </c>
      <c r="F115">
        <v>13</v>
      </c>
    </row>
    <row r="116" spans="1:6">
      <c r="A116" t="s">
        <v>27</v>
      </c>
      <c r="B116">
        <v>24</v>
      </c>
      <c r="C116">
        <v>1</v>
      </c>
      <c r="D116">
        <v>2320.9075499999999</v>
      </c>
      <c r="E116">
        <v>2.1454300000000002</v>
      </c>
      <c r="F116">
        <v>13</v>
      </c>
    </row>
    <row r="117" spans="1:6">
      <c r="A117" t="s">
        <v>27</v>
      </c>
      <c r="B117">
        <v>24</v>
      </c>
      <c r="C117">
        <v>1</v>
      </c>
      <c r="D117">
        <v>2320.9075499999999</v>
      </c>
      <c r="E117">
        <v>2.1461000000000001</v>
      </c>
      <c r="F117">
        <v>13</v>
      </c>
    </row>
    <row r="118" spans="1:6">
      <c r="A118" t="s">
        <v>27</v>
      </c>
      <c r="B118">
        <v>24</v>
      </c>
      <c r="C118">
        <v>1</v>
      </c>
      <c r="D118">
        <v>2320.9075499999999</v>
      </c>
      <c r="E118">
        <v>2.1445500000000002</v>
      </c>
      <c r="F118">
        <v>13</v>
      </c>
    </row>
    <row r="119" spans="1:6">
      <c r="A119" t="s">
        <v>27</v>
      </c>
      <c r="B119">
        <v>24</v>
      </c>
      <c r="C119">
        <v>1</v>
      </c>
      <c r="D119">
        <v>2320.9075499999999</v>
      </c>
      <c r="E119">
        <v>2.0989200000000001</v>
      </c>
      <c r="F119">
        <v>13</v>
      </c>
    </row>
    <row r="120" spans="1:6">
      <c r="A120" t="s">
        <v>27</v>
      </c>
      <c r="B120">
        <v>24</v>
      </c>
      <c r="C120">
        <v>1</v>
      </c>
      <c r="D120">
        <v>2320.9075499999999</v>
      </c>
      <c r="E120">
        <v>2.0768300000000002</v>
      </c>
      <c r="F120">
        <v>13</v>
      </c>
    </row>
    <row r="121" spans="1:6">
      <c r="A121" t="s">
        <v>27</v>
      </c>
      <c r="B121">
        <v>47</v>
      </c>
      <c r="C121">
        <v>0.4</v>
      </c>
      <c r="D121">
        <v>4349.4356200000002</v>
      </c>
      <c r="E121">
        <v>3.3968500000000001</v>
      </c>
      <c r="F121">
        <v>7</v>
      </c>
    </row>
    <row r="122" spans="1:6">
      <c r="A122" t="s">
        <v>27</v>
      </c>
      <c r="B122">
        <v>47</v>
      </c>
      <c r="C122">
        <v>0.4</v>
      </c>
      <c r="D122">
        <v>4349.4356200000002</v>
      </c>
      <c r="E122">
        <v>3.4721299999999999</v>
      </c>
      <c r="F122">
        <v>7</v>
      </c>
    </row>
    <row r="123" spans="1:6">
      <c r="A123" t="s">
        <v>27</v>
      </c>
      <c r="B123">
        <v>47</v>
      </c>
      <c r="C123">
        <v>0.4</v>
      </c>
      <c r="D123">
        <v>4349.4356200000002</v>
      </c>
      <c r="E123">
        <v>3.3955000000000002</v>
      </c>
      <c r="F123">
        <v>7</v>
      </c>
    </row>
    <row r="124" spans="1:6">
      <c r="A124" t="s">
        <v>27</v>
      </c>
      <c r="B124">
        <v>47</v>
      </c>
      <c r="C124">
        <v>0.4</v>
      </c>
      <c r="D124">
        <v>4349.4356200000002</v>
      </c>
      <c r="E124">
        <v>3.4257399999999998</v>
      </c>
      <c r="F124">
        <v>7</v>
      </c>
    </row>
    <row r="125" spans="1:6">
      <c r="A125" t="s">
        <v>27</v>
      </c>
      <c r="B125">
        <v>47</v>
      </c>
      <c r="C125">
        <v>0.4</v>
      </c>
      <c r="D125">
        <v>4348.0289499999999</v>
      </c>
      <c r="E125">
        <v>3.5074999999999998</v>
      </c>
      <c r="F125">
        <v>7</v>
      </c>
    </row>
    <row r="126" spans="1:6">
      <c r="A126" t="s">
        <v>27</v>
      </c>
      <c r="B126">
        <v>47</v>
      </c>
      <c r="C126">
        <v>0.4</v>
      </c>
      <c r="D126">
        <v>4349.4356200000002</v>
      </c>
      <c r="E126">
        <v>3.43045</v>
      </c>
      <c r="F126">
        <v>7</v>
      </c>
    </row>
    <row r="127" spans="1:6">
      <c r="A127" t="s">
        <v>27</v>
      </c>
      <c r="B127">
        <v>47</v>
      </c>
      <c r="C127">
        <v>0.4</v>
      </c>
      <c r="D127">
        <v>4348.0289499999999</v>
      </c>
      <c r="E127">
        <v>3.4914700000000001</v>
      </c>
      <c r="F127">
        <v>7</v>
      </c>
    </row>
    <row r="128" spans="1:6">
      <c r="A128" t="s">
        <v>27</v>
      </c>
      <c r="B128">
        <v>47</v>
      </c>
      <c r="C128">
        <v>0.4</v>
      </c>
      <c r="D128">
        <v>4349.4356200000002</v>
      </c>
      <c r="E128">
        <v>3.4077099999999998</v>
      </c>
      <c r="F128">
        <v>7</v>
      </c>
    </row>
    <row r="129" spans="1:6">
      <c r="A129" t="s">
        <v>27</v>
      </c>
      <c r="B129">
        <v>47</v>
      </c>
      <c r="C129">
        <v>0.4</v>
      </c>
      <c r="D129">
        <v>4349.4356200000002</v>
      </c>
      <c r="E129">
        <v>3.4836</v>
      </c>
      <c r="F129">
        <v>7</v>
      </c>
    </row>
    <row r="130" spans="1:6">
      <c r="A130" t="s">
        <v>27</v>
      </c>
      <c r="B130">
        <v>47</v>
      </c>
      <c r="C130">
        <v>0.4</v>
      </c>
      <c r="D130">
        <v>4349.4356200000002</v>
      </c>
      <c r="E130">
        <v>3.3970699999999998</v>
      </c>
      <c r="F130">
        <v>7</v>
      </c>
    </row>
    <row r="131" spans="1:6">
      <c r="A131" t="s">
        <v>27</v>
      </c>
      <c r="B131">
        <v>47</v>
      </c>
      <c r="C131">
        <v>0.7</v>
      </c>
      <c r="D131">
        <v>4325.26836</v>
      </c>
      <c r="E131">
        <v>5.3830999999999998</v>
      </c>
      <c r="F131">
        <v>12</v>
      </c>
    </row>
    <row r="132" spans="1:6">
      <c r="A132" t="s">
        <v>27</v>
      </c>
      <c r="B132">
        <v>47</v>
      </c>
      <c r="C132">
        <v>0.7</v>
      </c>
      <c r="D132">
        <v>4325.26836</v>
      </c>
      <c r="E132">
        <v>5.3923100000000002</v>
      </c>
      <c r="F132">
        <v>12</v>
      </c>
    </row>
    <row r="133" spans="1:6">
      <c r="A133" t="s">
        <v>27</v>
      </c>
      <c r="B133">
        <v>47</v>
      </c>
      <c r="C133">
        <v>0.7</v>
      </c>
      <c r="D133">
        <v>4325.26836</v>
      </c>
      <c r="E133">
        <v>5.3701400000000001</v>
      </c>
      <c r="F133">
        <v>12</v>
      </c>
    </row>
    <row r="134" spans="1:6">
      <c r="A134" t="s">
        <v>27</v>
      </c>
      <c r="B134">
        <v>47</v>
      </c>
      <c r="C134">
        <v>0.7</v>
      </c>
      <c r="D134">
        <v>4325.26836</v>
      </c>
      <c r="E134">
        <v>5.4179599999999999</v>
      </c>
      <c r="F134">
        <v>12</v>
      </c>
    </row>
    <row r="135" spans="1:6">
      <c r="A135" t="s">
        <v>27</v>
      </c>
      <c r="B135">
        <v>47</v>
      </c>
      <c r="C135">
        <v>0.7</v>
      </c>
      <c r="D135">
        <v>4325.26836</v>
      </c>
      <c r="E135">
        <v>5.4981</v>
      </c>
      <c r="F135">
        <v>12</v>
      </c>
    </row>
    <row r="136" spans="1:6">
      <c r="A136" t="s">
        <v>27</v>
      </c>
      <c r="B136">
        <v>47</v>
      </c>
      <c r="C136">
        <v>0.7</v>
      </c>
      <c r="D136">
        <v>4325.26836</v>
      </c>
      <c r="E136">
        <v>5.5343299999999997</v>
      </c>
      <c r="F136">
        <v>12</v>
      </c>
    </row>
    <row r="137" spans="1:6">
      <c r="A137" t="s">
        <v>27</v>
      </c>
      <c r="B137">
        <v>47</v>
      </c>
      <c r="C137">
        <v>0.7</v>
      </c>
      <c r="D137">
        <v>4325.26836</v>
      </c>
      <c r="E137">
        <v>5.4159199999999998</v>
      </c>
      <c r="F137">
        <v>12</v>
      </c>
    </row>
    <row r="138" spans="1:6">
      <c r="A138" t="s">
        <v>27</v>
      </c>
      <c r="B138">
        <v>47</v>
      </c>
      <c r="C138">
        <v>0.7</v>
      </c>
      <c r="D138">
        <v>4325.26836</v>
      </c>
      <c r="E138">
        <v>5.3988699999999996</v>
      </c>
      <c r="F138">
        <v>12</v>
      </c>
    </row>
    <row r="139" spans="1:6">
      <c r="A139" t="s">
        <v>27</v>
      </c>
      <c r="B139">
        <v>47</v>
      </c>
      <c r="C139">
        <v>0.7</v>
      </c>
      <c r="D139">
        <v>4325.26836</v>
      </c>
      <c r="E139">
        <v>5.39811</v>
      </c>
      <c r="F139">
        <v>12</v>
      </c>
    </row>
    <row r="140" spans="1:6">
      <c r="A140" t="s">
        <v>27</v>
      </c>
      <c r="B140">
        <v>47</v>
      </c>
      <c r="C140">
        <v>0.7</v>
      </c>
      <c r="D140">
        <v>4325.26836</v>
      </c>
      <c r="E140">
        <v>5.4305599999999998</v>
      </c>
      <c r="F140">
        <v>12</v>
      </c>
    </row>
    <row r="141" spans="1:6">
      <c r="A141" t="s">
        <v>27</v>
      </c>
      <c r="B141">
        <v>47</v>
      </c>
      <c r="C141">
        <v>1</v>
      </c>
      <c r="D141">
        <v>4313.60977</v>
      </c>
      <c r="E141">
        <v>7.3814500000000001</v>
      </c>
      <c r="F141">
        <v>18</v>
      </c>
    </row>
    <row r="142" spans="1:6">
      <c r="A142" t="s">
        <v>27</v>
      </c>
      <c r="B142">
        <v>47</v>
      </c>
      <c r="C142">
        <v>1</v>
      </c>
      <c r="D142">
        <v>4313.60977</v>
      </c>
      <c r="E142">
        <v>7.3773299999999997</v>
      </c>
      <c r="F142">
        <v>18</v>
      </c>
    </row>
    <row r="143" spans="1:6">
      <c r="A143" t="s">
        <v>27</v>
      </c>
      <c r="B143">
        <v>47</v>
      </c>
      <c r="C143">
        <v>1</v>
      </c>
      <c r="D143">
        <v>4313.60977</v>
      </c>
      <c r="E143">
        <v>7.3845599999999996</v>
      </c>
      <c r="F143">
        <v>18</v>
      </c>
    </row>
    <row r="144" spans="1:6">
      <c r="A144" t="s">
        <v>27</v>
      </c>
      <c r="B144">
        <v>47</v>
      </c>
      <c r="C144">
        <v>1</v>
      </c>
      <c r="D144">
        <v>4313.60977</v>
      </c>
      <c r="E144">
        <v>7.3651099999999996</v>
      </c>
      <c r="F144">
        <v>18</v>
      </c>
    </row>
    <row r="145" spans="1:6">
      <c r="A145" t="s">
        <v>27</v>
      </c>
      <c r="B145">
        <v>47</v>
      </c>
      <c r="C145">
        <v>1</v>
      </c>
      <c r="D145">
        <v>4313.60977</v>
      </c>
      <c r="E145">
        <v>7.4023199999999996</v>
      </c>
      <c r="F145">
        <v>18</v>
      </c>
    </row>
    <row r="146" spans="1:6">
      <c r="A146" t="s">
        <v>27</v>
      </c>
      <c r="B146">
        <v>47</v>
      </c>
      <c r="C146">
        <v>1</v>
      </c>
      <c r="D146">
        <v>4313.60977</v>
      </c>
      <c r="E146">
        <v>7.3589700000000002</v>
      </c>
      <c r="F146">
        <v>18</v>
      </c>
    </row>
    <row r="147" spans="1:6">
      <c r="A147" t="s">
        <v>27</v>
      </c>
      <c r="B147">
        <v>47</v>
      </c>
      <c r="C147">
        <v>1</v>
      </c>
      <c r="D147">
        <v>4313.60977</v>
      </c>
      <c r="E147">
        <v>7.3554599999999999</v>
      </c>
      <c r="F147">
        <v>18</v>
      </c>
    </row>
    <row r="148" spans="1:6">
      <c r="A148" t="s">
        <v>27</v>
      </c>
      <c r="B148">
        <v>47</v>
      </c>
      <c r="C148">
        <v>1</v>
      </c>
      <c r="D148">
        <v>4313.60977</v>
      </c>
      <c r="E148">
        <v>7.35867</v>
      </c>
      <c r="F148">
        <v>18</v>
      </c>
    </row>
    <row r="149" spans="1:6">
      <c r="A149" t="s">
        <v>27</v>
      </c>
      <c r="B149">
        <v>47</v>
      </c>
      <c r="C149">
        <v>1</v>
      </c>
      <c r="D149">
        <v>4313.60977</v>
      </c>
      <c r="E149">
        <v>7.3688900000000004</v>
      </c>
      <c r="F149">
        <v>18</v>
      </c>
    </row>
    <row r="150" spans="1:6">
      <c r="A150" t="s">
        <v>27</v>
      </c>
      <c r="B150">
        <v>47</v>
      </c>
      <c r="C150">
        <v>1</v>
      </c>
      <c r="D150">
        <v>4313.60977</v>
      </c>
      <c r="E150">
        <v>7.3324400000000001</v>
      </c>
      <c r="F150">
        <v>18</v>
      </c>
    </row>
    <row r="151" spans="1:6">
      <c r="A151" t="s">
        <v>27</v>
      </c>
      <c r="B151">
        <v>100</v>
      </c>
      <c r="C151">
        <v>0.4</v>
      </c>
      <c r="D151">
        <v>42986.836920000002</v>
      </c>
      <c r="E151">
        <v>9.76905</v>
      </c>
      <c r="F151">
        <v>4</v>
      </c>
    </row>
    <row r="152" spans="1:6">
      <c r="A152" t="s">
        <v>27</v>
      </c>
      <c r="B152">
        <v>100</v>
      </c>
      <c r="C152">
        <v>0.4</v>
      </c>
      <c r="D152">
        <v>42986.854039999998</v>
      </c>
      <c r="E152">
        <v>9.7799800000000001</v>
      </c>
      <c r="F152">
        <v>4</v>
      </c>
    </row>
    <row r="153" spans="1:6">
      <c r="A153" t="s">
        <v>27</v>
      </c>
      <c r="B153">
        <v>100</v>
      </c>
      <c r="C153">
        <v>0.4</v>
      </c>
      <c r="D153">
        <v>42986.907370000001</v>
      </c>
      <c r="E153">
        <v>9.8236000000000008</v>
      </c>
      <c r="F153">
        <v>4</v>
      </c>
    </row>
    <row r="154" spans="1:6">
      <c r="A154" t="s">
        <v>27</v>
      </c>
      <c r="B154">
        <v>100</v>
      </c>
      <c r="C154">
        <v>0.4</v>
      </c>
      <c r="D154">
        <v>42986.673049999998</v>
      </c>
      <c r="E154">
        <v>9.7262299999999993</v>
      </c>
      <c r="F154">
        <v>4</v>
      </c>
    </row>
    <row r="155" spans="1:6">
      <c r="A155" t="s">
        <v>27</v>
      </c>
      <c r="B155">
        <v>100</v>
      </c>
      <c r="C155">
        <v>0.4</v>
      </c>
      <c r="D155">
        <v>42986.731959999997</v>
      </c>
      <c r="E155">
        <v>9.7788199999999996</v>
      </c>
      <c r="F155">
        <v>4</v>
      </c>
    </row>
    <row r="156" spans="1:6">
      <c r="A156" t="s">
        <v>27</v>
      </c>
      <c r="B156">
        <v>100</v>
      </c>
      <c r="C156">
        <v>0.4</v>
      </c>
      <c r="D156">
        <v>42986.836920000002</v>
      </c>
      <c r="E156">
        <v>9.7213799999999999</v>
      </c>
      <c r="F156">
        <v>4</v>
      </c>
    </row>
    <row r="157" spans="1:6">
      <c r="A157" t="s">
        <v>27</v>
      </c>
      <c r="B157">
        <v>100</v>
      </c>
      <c r="C157">
        <v>0.4</v>
      </c>
      <c r="D157">
        <v>42986.802479999998</v>
      </c>
      <c r="E157">
        <v>9.7784200000000006</v>
      </c>
      <c r="F157">
        <v>4</v>
      </c>
    </row>
    <row r="158" spans="1:6">
      <c r="A158" t="s">
        <v>27</v>
      </c>
      <c r="B158">
        <v>100</v>
      </c>
      <c r="C158">
        <v>0.4</v>
      </c>
      <c r="D158">
        <v>42986.743049999997</v>
      </c>
      <c r="E158">
        <v>9.7395300000000002</v>
      </c>
      <c r="F158">
        <v>4</v>
      </c>
    </row>
    <row r="159" spans="1:6">
      <c r="A159" t="s">
        <v>27</v>
      </c>
      <c r="B159">
        <v>100</v>
      </c>
      <c r="C159">
        <v>0.4</v>
      </c>
      <c r="D159">
        <v>42986.673049999998</v>
      </c>
      <c r="E159">
        <v>9.7610100000000006</v>
      </c>
      <c r="F159">
        <v>4</v>
      </c>
    </row>
    <row r="160" spans="1:6">
      <c r="A160" t="s">
        <v>27</v>
      </c>
      <c r="B160">
        <v>100</v>
      </c>
      <c r="C160">
        <v>0.4</v>
      </c>
      <c r="D160">
        <v>42986.990250000003</v>
      </c>
      <c r="E160">
        <v>9.7744999999999997</v>
      </c>
      <c r="F160">
        <v>4</v>
      </c>
    </row>
    <row r="161" spans="1:6">
      <c r="A161" t="s">
        <v>27</v>
      </c>
      <c r="B161">
        <v>100</v>
      </c>
      <c r="C161">
        <v>0.7</v>
      </c>
      <c r="D161">
        <v>35862.961770000002</v>
      </c>
      <c r="E161">
        <v>20.545369999999998</v>
      </c>
      <c r="F161">
        <v>12</v>
      </c>
    </row>
    <row r="162" spans="1:6">
      <c r="A162" t="s">
        <v>27</v>
      </c>
      <c r="B162">
        <v>100</v>
      </c>
      <c r="C162">
        <v>0.7</v>
      </c>
      <c r="D162">
        <v>35986.438179999997</v>
      </c>
      <c r="E162">
        <v>20.679189999999998</v>
      </c>
      <c r="F162">
        <v>12</v>
      </c>
    </row>
    <row r="163" spans="1:6">
      <c r="A163" t="s">
        <v>27</v>
      </c>
      <c r="B163">
        <v>100</v>
      </c>
      <c r="C163">
        <v>0.7</v>
      </c>
      <c r="D163">
        <v>35800.105589999999</v>
      </c>
      <c r="E163">
        <v>20.618770000000001</v>
      </c>
      <c r="F163">
        <v>12</v>
      </c>
    </row>
    <row r="164" spans="1:6">
      <c r="A164" t="s">
        <v>27</v>
      </c>
      <c r="B164">
        <v>100</v>
      </c>
      <c r="C164">
        <v>0.7</v>
      </c>
      <c r="D164">
        <v>36101.303090000001</v>
      </c>
      <c r="E164">
        <v>20.572310000000002</v>
      </c>
      <c r="F164">
        <v>12</v>
      </c>
    </row>
    <row r="165" spans="1:6">
      <c r="A165" t="s">
        <v>27</v>
      </c>
      <c r="B165">
        <v>100</v>
      </c>
      <c r="C165">
        <v>0.7</v>
      </c>
      <c r="D165">
        <v>35887.668940000003</v>
      </c>
      <c r="E165">
        <v>20.625900000000001</v>
      </c>
      <c r="F165">
        <v>12</v>
      </c>
    </row>
    <row r="166" spans="1:6">
      <c r="A166" t="s">
        <v>27</v>
      </c>
      <c r="B166">
        <v>100</v>
      </c>
      <c r="C166">
        <v>0.7</v>
      </c>
      <c r="D166">
        <v>35802.847679999999</v>
      </c>
      <c r="E166">
        <v>20.571570000000001</v>
      </c>
      <c r="F166">
        <v>12</v>
      </c>
    </row>
    <row r="167" spans="1:6">
      <c r="A167" t="s">
        <v>27</v>
      </c>
      <c r="B167">
        <v>100</v>
      </c>
      <c r="C167">
        <v>0.7</v>
      </c>
      <c r="D167">
        <v>35914.071880000003</v>
      </c>
      <c r="E167">
        <v>20.858820000000001</v>
      </c>
      <c r="F167">
        <v>12</v>
      </c>
    </row>
    <row r="168" spans="1:6">
      <c r="A168" t="s">
        <v>27</v>
      </c>
      <c r="B168">
        <v>100</v>
      </c>
      <c r="C168">
        <v>0.7</v>
      </c>
      <c r="D168">
        <v>35796.973160000001</v>
      </c>
      <c r="E168">
        <v>20.745650000000001</v>
      </c>
      <c r="F168">
        <v>12</v>
      </c>
    </row>
    <row r="169" spans="1:6">
      <c r="A169" t="s">
        <v>27</v>
      </c>
      <c r="B169">
        <v>100</v>
      </c>
      <c r="C169">
        <v>0.7</v>
      </c>
      <c r="D169">
        <v>35792.043429999998</v>
      </c>
      <c r="E169">
        <v>20.72437</v>
      </c>
      <c r="F169">
        <v>12</v>
      </c>
    </row>
    <row r="170" spans="1:6">
      <c r="A170" t="s">
        <v>27</v>
      </c>
      <c r="B170">
        <v>100</v>
      </c>
      <c r="C170">
        <v>0.7</v>
      </c>
      <c r="D170">
        <v>36073.222820000003</v>
      </c>
      <c r="E170">
        <v>20.862909999999999</v>
      </c>
      <c r="F170">
        <v>12</v>
      </c>
    </row>
    <row r="171" spans="1:6">
      <c r="A171" t="s">
        <v>27</v>
      </c>
      <c r="B171">
        <v>100</v>
      </c>
      <c r="C171">
        <v>1</v>
      </c>
      <c r="D171">
        <v>35669.211430000003</v>
      </c>
      <c r="E171">
        <v>34.577840000000002</v>
      </c>
      <c r="F171">
        <v>21</v>
      </c>
    </row>
    <row r="172" spans="1:6">
      <c r="A172" t="s">
        <v>27</v>
      </c>
      <c r="B172">
        <v>100</v>
      </c>
      <c r="C172">
        <v>1</v>
      </c>
      <c r="D172">
        <v>35669.453730000001</v>
      </c>
      <c r="E172">
        <v>34.043779999999998</v>
      </c>
      <c r="F172">
        <v>21</v>
      </c>
    </row>
    <row r="173" spans="1:6">
      <c r="A173" t="s">
        <v>27</v>
      </c>
      <c r="B173">
        <v>100</v>
      </c>
      <c r="C173">
        <v>1</v>
      </c>
      <c r="D173">
        <v>35599.923329999998</v>
      </c>
      <c r="E173">
        <v>34.686570000000003</v>
      </c>
      <c r="F173">
        <v>21</v>
      </c>
    </row>
    <row r="174" spans="1:6">
      <c r="A174" t="s">
        <v>27</v>
      </c>
      <c r="B174">
        <v>100</v>
      </c>
      <c r="C174">
        <v>1</v>
      </c>
      <c r="D174">
        <v>35668.534769999998</v>
      </c>
      <c r="E174">
        <v>34.004219999999997</v>
      </c>
      <c r="F174">
        <v>21</v>
      </c>
    </row>
    <row r="175" spans="1:6">
      <c r="A175" t="s">
        <v>27</v>
      </c>
      <c r="B175">
        <v>100</v>
      </c>
      <c r="C175">
        <v>1</v>
      </c>
      <c r="D175">
        <v>35668.621429999999</v>
      </c>
      <c r="E175">
        <v>34.969990000000003</v>
      </c>
      <c r="F175">
        <v>21</v>
      </c>
    </row>
    <row r="176" spans="1:6">
      <c r="A176" t="s">
        <v>27</v>
      </c>
      <c r="B176">
        <v>100</v>
      </c>
      <c r="C176">
        <v>1</v>
      </c>
      <c r="D176">
        <v>35668.858379999998</v>
      </c>
      <c r="E176">
        <v>35.39255</v>
      </c>
      <c r="F176">
        <v>22</v>
      </c>
    </row>
    <row r="177" spans="1:6">
      <c r="A177" t="s">
        <v>27</v>
      </c>
      <c r="B177">
        <v>100</v>
      </c>
      <c r="C177">
        <v>1</v>
      </c>
      <c r="D177">
        <v>35669.378750000003</v>
      </c>
      <c r="E177">
        <v>35.282780000000002</v>
      </c>
      <c r="F177">
        <v>22</v>
      </c>
    </row>
    <row r="178" spans="1:6">
      <c r="A178" t="s">
        <v>27</v>
      </c>
      <c r="B178">
        <v>100</v>
      </c>
      <c r="C178">
        <v>1</v>
      </c>
      <c r="D178">
        <v>35640.960959999997</v>
      </c>
      <c r="E178">
        <v>34.723759999999999</v>
      </c>
      <c r="F178">
        <v>21</v>
      </c>
    </row>
    <row r="179" spans="1:6">
      <c r="A179" t="s">
        <v>27</v>
      </c>
      <c r="B179">
        <v>100</v>
      </c>
      <c r="C179">
        <v>1</v>
      </c>
      <c r="D179">
        <v>35668.484770000003</v>
      </c>
      <c r="E179">
        <v>34.758099999999999</v>
      </c>
      <c r="F179">
        <v>21</v>
      </c>
    </row>
    <row r="180" spans="1:6">
      <c r="A180" t="s">
        <v>27</v>
      </c>
      <c r="B180">
        <v>100</v>
      </c>
      <c r="C180">
        <v>1</v>
      </c>
      <c r="D180">
        <v>35588.86</v>
      </c>
      <c r="E180">
        <v>35.380110000000002</v>
      </c>
      <c r="F180">
        <v>22</v>
      </c>
    </row>
    <row r="181" spans="1:6">
      <c r="A181" t="s">
        <v>1</v>
      </c>
      <c r="B181">
        <v>30</v>
      </c>
      <c r="C181">
        <v>0.4</v>
      </c>
      <c r="D181">
        <v>995.50248999999997</v>
      </c>
      <c r="E181">
        <v>1.30827</v>
      </c>
      <c r="F181">
        <v>5</v>
      </c>
    </row>
    <row r="182" spans="1:6">
      <c r="A182" t="s">
        <v>1</v>
      </c>
      <c r="B182">
        <v>30</v>
      </c>
      <c r="C182">
        <v>0.4</v>
      </c>
      <c r="D182">
        <v>995.50248999999997</v>
      </c>
      <c r="E182">
        <v>1.45556</v>
      </c>
      <c r="F182">
        <v>6</v>
      </c>
    </row>
    <row r="183" spans="1:6">
      <c r="A183" t="s">
        <v>1</v>
      </c>
      <c r="B183">
        <v>30</v>
      </c>
      <c r="C183">
        <v>0.4</v>
      </c>
      <c r="D183">
        <v>995.50248999999997</v>
      </c>
      <c r="E183">
        <v>1.4538199999999999</v>
      </c>
      <c r="F183">
        <v>6</v>
      </c>
    </row>
    <row r="184" spans="1:6">
      <c r="A184" t="s">
        <v>1</v>
      </c>
      <c r="B184">
        <v>30</v>
      </c>
      <c r="C184">
        <v>0.4</v>
      </c>
      <c r="D184">
        <v>995.50248999999997</v>
      </c>
      <c r="E184">
        <v>1.26518</v>
      </c>
      <c r="F184">
        <v>5</v>
      </c>
    </row>
    <row r="185" spans="1:6">
      <c r="A185" t="s">
        <v>1</v>
      </c>
      <c r="B185">
        <v>30</v>
      </c>
      <c r="C185">
        <v>0.4</v>
      </c>
      <c r="D185">
        <v>995.50248999999997</v>
      </c>
      <c r="E185">
        <v>1.26637</v>
      </c>
      <c r="F185">
        <v>5</v>
      </c>
    </row>
    <row r="186" spans="1:6">
      <c r="A186" t="s">
        <v>1</v>
      </c>
      <c r="B186">
        <v>30</v>
      </c>
      <c r="C186">
        <v>0.4</v>
      </c>
      <c r="D186">
        <v>995.50248999999997</v>
      </c>
      <c r="E186">
        <v>1.26444</v>
      </c>
      <c r="F186">
        <v>5</v>
      </c>
    </row>
    <row r="187" spans="1:6">
      <c r="A187" t="s">
        <v>1</v>
      </c>
      <c r="B187">
        <v>30</v>
      </c>
      <c r="C187">
        <v>0.4</v>
      </c>
      <c r="D187">
        <v>995.50248999999997</v>
      </c>
      <c r="E187">
        <v>1.2713099999999999</v>
      </c>
      <c r="F187">
        <v>5</v>
      </c>
    </row>
    <row r="188" spans="1:6">
      <c r="A188" t="s">
        <v>1</v>
      </c>
      <c r="B188">
        <v>30</v>
      </c>
      <c r="C188">
        <v>0.4</v>
      </c>
      <c r="D188">
        <v>995.50248999999997</v>
      </c>
      <c r="E188">
        <v>1.4587399999999999</v>
      </c>
      <c r="F188">
        <v>6</v>
      </c>
    </row>
    <row r="189" spans="1:6">
      <c r="A189" t="s">
        <v>1</v>
      </c>
      <c r="B189">
        <v>30</v>
      </c>
      <c r="C189">
        <v>0.4</v>
      </c>
      <c r="D189">
        <v>995.50248999999997</v>
      </c>
      <c r="E189">
        <v>1.45672</v>
      </c>
      <c r="F189">
        <v>6</v>
      </c>
    </row>
    <row r="190" spans="1:6">
      <c r="A190" t="s">
        <v>1</v>
      </c>
      <c r="B190">
        <v>30</v>
      </c>
      <c r="C190">
        <v>0.4</v>
      </c>
      <c r="D190">
        <v>995.50248999999997</v>
      </c>
      <c r="E190">
        <v>1.2636099999999999</v>
      </c>
      <c r="F190">
        <v>5</v>
      </c>
    </row>
    <row r="191" spans="1:6">
      <c r="A191" t="s">
        <v>1</v>
      </c>
      <c r="B191">
        <v>30</v>
      </c>
      <c r="C191">
        <v>0.7</v>
      </c>
      <c r="D191">
        <v>675.36581000000001</v>
      </c>
      <c r="E191">
        <v>1.8663000000000001</v>
      </c>
      <c r="F191">
        <v>9</v>
      </c>
    </row>
    <row r="192" spans="1:6">
      <c r="A192" t="s">
        <v>1</v>
      </c>
      <c r="B192">
        <v>30</v>
      </c>
      <c r="C192">
        <v>0.7</v>
      </c>
      <c r="D192">
        <v>675.36581000000001</v>
      </c>
      <c r="E192">
        <v>1.87588</v>
      </c>
      <c r="F192">
        <v>9</v>
      </c>
    </row>
    <row r="193" spans="1:6">
      <c r="A193" t="s">
        <v>1</v>
      </c>
      <c r="B193">
        <v>30</v>
      </c>
      <c r="C193">
        <v>0.7</v>
      </c>
      <c r="D193">
        <v>675.36581000000001</v>
      </c>
      <c r="E193">
        <v>1.87083</v>
      </c>
      <c r="F193">
        <v>9</v>
      </c>
    </row>
    <row r="194" spans="1:6">
      <c r="A194" t="s">
        <v>1</v>
      </c>
      <c r="B194">
        <v>30</v>
      </c>
      <c r="C194">
        <v>0.7</v>
      </c>
      <c r="D194">
        <v>675.36581000000001</v>
      </c>
      <c r="E194">
        <v>1.86426</v>
      </c>
      <c r="F194">
        <v>9</v>
      </c>
    </row>
    <row r="195" spans="1:6">
      <c r="A195" t="s">
        <v>1</v>
      </c>
      <c r="B195">
        <v>30</v>
      </c>
      <c r="C195">
        <v>0.7</v>
      </c>
      <c r="D195">
        <v>675.36581000000001</v>
      </c>
      <c r="E195">
        <v>1.8756200000000001</v>
      </c>
      <c r="F195">
        <v>9</v>
      </c>
    </row>
    <row r="196" spans="1:6">
      <c r="A196" t="s">
        <v>1</v>
      </c>
      <c r="B196">
        <v>30</v>
      </c>
      <c r="C196">
        <v>0.7</v>
      </c>
      <c r="D196">
        <v>675.36581000000001</v>
      </c>
      <c r="E196">
        <v>1.88405</v>
      </c>
      <c r="F196">
        <v>9</v>
      </c>
    </row>
    <row r="197" spans="1:6">
      <c r="A197" t="s">
        <v>1</v>
      </c>
      <c r="B197">
        <v>30</v>
      </c>
      <c r="C197">
        <v>0.7</v>
      </c>
      <c r="D197">
        <v>675.36581000000001</v>
      </c>
      <c r="E197">
        <v>1.8654299999999999</v>
      </c>
      <c r="F197">
        <v>9</v>
      </c>
    </row>
    <row r="198" spans="1:6">
      <c r="A198" t="s">
        <v>1</v>
      </c>
      <c r="B198">
        <v>30</v>
      </c>
      <c r="C198">
        <v>0.7</v>
      </c>
      <c r="D198">
        <v>675.38247999999999</v>
      </c>
      <c r="E198">
        <v>1.8820600000000001</v>
      </c>
      <c r="F198">
        <v>9</v>
      </c>
    </row>
    <row r="199" spans="1:6">
      <c r="A199" t="s">
        <v>1</v>
      </c>
      <c r="B199">
        <v>30</v>
      </c>
      <c r="C199">
        <v>0.7</v>
      </c>
      <c r="D199">
        <v>675.38247999999999</v>
      </c>
      <c r="E199">
        <v>1.88249</v>
      </c>
      <c r="F199">
        <v>9</v>
      </c>
    </row>
    <row r="200" spans="1:6">
      <c r="A200" t="s">
        <v>1</v>
      </c>
      <c r="B200">
        <v>30</v>
      </c>
      <c r="C200">
        <v>0.7</v>
      </c>
      <c r="D200">
        <v>675.36581000000001</v>
      </c>
      <c r="E200">
        <v>1.8909100000000001</v>
      </c>
      <c r="F200">
        <v>9</v>
      </c>
    </row>
    <row r="201" spans="1:6">
      <c r="A201" t="s">
        <v>1</v>
      </c>
      <c r="B201">
        <v>30</v>
      </c>
      <c r="C201">
        <v>1</v>
      </c>
      <c r="D201">
        <v>655.43295999999998</v>
      </c>
      <c r="E201">
        <v>3.09538</v>
      </c>
      <c r="F201">
        <v>15</v>
      </c>
    </row>
    <row r="202" spans="1:6">
      <c r="A202" t="s">
        <v>1</v>
      </c>
      <c r="B202">
        <v>30</v>
      </c>
      <c r="C202">
        <v>1</v>
      </c>
      <c r="D202">
        <v>655.43295999999998</v>
      </c>
      <c r="E202">
        <v>3.06399</v>
      </c>
      <c r="F202">
        <v>15</v>
      </c>
    </row>
    <row r="203" spans="1:6">
      <c r="A203" t="s">
        <v>1</v>
      </c>
      <c r="B203">
        <v>30</v>
      </c>
      <c r="C203">
        <v>1</v>
      </c>
      <c r="D203">
        <v>655.43295999999998</v>
      </c>
      <c r="E203">
        <v>3.0584600000000002</v>
      </c>
      <c r="F203">
        <v>15</v>
      </c>
    </row>
    <row r="204" spans="1:6">
      <c r="A204" t="s">
        <v>1</v>
      </c>
      <c r="B204">
        <v>30</v>
      </c>
      <c r="C204">
        <v>1</v>
      </c>
      <c r="D204">
        <v>655.43295999999998</v>
      </c>
      <c r="E204">
        <v>3.04616</v>
      </c>
      <c r="F204">
        <v>15</v>
      </c>
    </row>
    <row r="205" spans="1:6">
      <c r="A205" t="s">
        <v>1</v>
      </c>
      <c r="B205">
        <v>30</v>
      </c>
      <c r="C205">
        <v>1</v>
      </c>
      <c r="D205">
        <v>655.43295999999998</v>
      </c>
      <c r="E205">
        <v>3.0742099999999999</v>
      </c>
      <c r="F205">
        <v>15</v>
      </c>
    </row>
    <row r="206" spans="1:6">
      <c r="A206" t="s">
        <v>1</v>
      </c>
      <c r="B206">
        <v>30</v>
      </c>
      <c r="C206">
        <v>1</v>
      </c>
      <c r="D206">
        <v>655.43295999999998</v>
      </c>
      <c r="E206">
        <v>3.0613299999999999</v>
      </c>
      <c r="F206">
        <v>15</v>
      </c>
    </row>
    <row r="207" spans="1:6">
      <c r="A207" t="s">
        <v>1</v>
      </c>
      <c r="B207">
        <v>30</v>
      </c>
      <c r="C207">
        <v>1</v>
      </c>
      <c r="D207">
        <v>655.43295999999998</v>
      </c>
      <c r="E207">
        <v>3.0744699999999998</v>
      </c>
      <c r="F207">
        <v>15</v>
      </c>
    </row>
    <row r="208" spans="1:6">
      <c r="A208" t="s">
        <v>1</v>
      </c>
      <c r="B208">
        <v>30</v>
      </c>
      <c r="C208">
        <v>1</v>
      </c>
      <c r="D208">
        <v>655.43295999999998</v>
      </c>
      <c r="E208">
        <v>3.0393400000000002</v>
      </c>
      <c r="F208">
        <v>15</v>
      </c>
    </row>
    <row r="209" spans="1:6">
      <c r="A209" t="s">
        <v>1</v>
      </c>
      <c r="B209">
        <v>30</v>
      </c>
      <c r="C209">
        <v>1</v>
      </c>
      <c r="D209">
        <v>655.43295999999998</v>
      </c>
      <c r="E209">
        <v>3.0940500000000002</v>
      </c>
      <c r="F209">
        <v>15</v>
      </c>
    </row>
    <row r="210" spans="1:6">
      <c r="A210" t="s">
        <v>1</v>
      </c>
      <c r="B210">
        <v>30</v>
      </c>
      <c r="C210">
        <v>1</v>
      </c>
      <c r="D210">
        <v>655.43295999999998</v>
      </c>
      <c r="E210">
        <v>3.0548999999999999</v>
      </c>
      <c r="F210">
        <v>15</v>
      </c>
    </row>
    <row r="211" spans="1:6">
      <c r="A211" t="s">
        <v>1</v>
      </c>
      <c r="B211">
        <v>50</v>
      </c>
      <c r="C211">
        <v>0.4</v>
      </c>
      <c r="D211">
        <v>1459.9687899999999</v>
      </c>
      <c r="E211">
        <v>3.1503199999999998</v>
      </c>
      <c r="F211">
        <v>7</v>
      </c>
    </row>
    <row r="212" spans="1:6">
      <c r="A212" t="s">
        <v>1</v>
      </c>
      <c r="B212">
        <v>50</v>
      </c>
      <c r="C212">
        <v>0.4</v>
      </c>
      <c r="D212">
        <v>1459.9687899999999</v>
      </c>
      <c r="E212">
        <v>3.1518999999999999</v>
      </c>
      <c r="F212">
        <v>7</v>
      </c>
    </row>
    <row r="213" spans="1:6">
      <c r="A213" t="s">
        <v>1</v>
      </c>
      <c r="B213">
        <v>50</v>
      </c>
      <c r="C213">
        <v>0.4</v>
      </c>
      <c r="D213">
        <v>1459.9687899999999</v>
      </c>
      <c r="E213">
        <v>3.1968299999999998</v>
      </c>
      <c r="F213">
        <v>7</v>
      </c>
    </row>
    <row r="214" spans="1:6">
      <c r="A214" t="s">
        <v>1</v>
      </c>
      <c r="B214">
        <v>50</v>
      </c>
      <c r="C214">
        <v>0.4</v>
      </c>
      <c r="D214">
        <v>1459.9687899999999</v>
      </c>
      <c r="E214">
        <v>3.1714199999999999</v>
      </c>
      <c r="F214">
        <v>7</v>
      </c>
    </row>
    <row r="215" spans="1:6">
      <c r="A215" t="s">
        <v>1</v>
      </c>
      <c r="B215">
        <v>50</v>
      </c>
      <c r="C215">
        <v>0.4</v>
      </c>
      <c r="D215">
        <v>1459.9687899999999</v>
      </c>
      <c r="E215">
        <v>3.16913</v>
      </c>
      <c r="F215">
        <v>7</v>
      </c>
    </row>
    <row r="216" spans="1:6">
      <c r="A216" t="s">
        <v>1</v>
      </c>
      <c r="B216">
        <v>50</v>
      </c>
      <c r="C216">
        <v>0.4</v>
      </c>
      <c r="D216">
        <v>1459.9687899999999</v>
      </c>
      <c r="E216">
        <v>3.1713200000000001</v>
      </c>
      <c r="F216">
        <v>7</v>
      </c>
    </row>
    <row r="217" spans="1:6">
      <c r="A217" t="s">
        <v>1</v>
      </c>
      <c r="B217">
        <v>50</v>
      </c>
      <c r="C217">
        <v>0.4</v>
      </c>
      <c r="D217">
        <v>1459.9687899999999</v>
      </c>
      <c r="E217">
        <v>3.14025</v>
      </c>
      <c r="F217">
        <v>7</v>
      </c>
    </row>
    <row r="218" spans="1:6">
      <c r="A218" t="s">
        <v>1</v>
      </c>
      <c r="B218">
        <v>50</v>
      </c>
      <c r="C218">
        <v>0.4</v>
      </c>
      <c r="D218">
        <v>1459.9687899999999</v>
      </c>
      <c r="E218">
        <v>3.1422300000000001</v>
      </c>
      <c r="F218">
        <v>7</v>
      </c>
    </row>
    <row r="219" spans="1:6">
      <c r="A219" t="s">
        <v>1</v>
      </c>
      <c r="B219">
        <v>50</v>
      </c>
      <c r="C219">
        <v>0.4</v>
      </c>
      <c r="D219">
        <v>1459.9687899999999</v>
      </c>
      <c r="E219">
        <v>3.1649699999999998</v>
      </c>
      <c r="F219">
        <v>7</v>
      </c>
    </row>
    <row r="220" spans="1:6">
      <c r="A220" t="s">
        <v>1</v>
      </c>
      <c r="B220">
        <v>50</v>
      </c>
      <c r="C220">
        <v>0.4</v>
      </c>
      <c r="D220">
        <v>1459.9687899999999</v>
      </c>
      <c r="E220">
        <v>3.14276</v>
      </c>
      <c r="F220">
        <v>7</v>
      </c>
    </row>
    <row r="221" spans="1:6">
      <c r="A221" t="s">
        <v>1</v>
      </c>
      <c r="B221">
        <v>50</v>
      </c>
      <c r="C221">
        <v>0.7</v>
      </c>
      <c r="D221">
        <v>1007.54893</v>
      </c>
      <c r="E221">
        <v>4.8630899999999997</v>
      </c>
      <c r="F221">
        <v>11</v>
      </c>
    </row>
    <row r="222" spans="1:6">
      <c r="A222" t="s">
        <v>1</v>
      </c>
      <c r="B222">
        <v>50</v>
      </c>
      <c r="C222">
        <v>0.7</v>
      </c>
      <c r="D222">
        <v>1010.33381</v>
      </c>
      <c r="E222">
        <v>4.9055999999999997</v>
      </c>
      <c r="F222">
        <v>11</v>
      </c>
    </row>
    <row r="223" spans="1:6">
      <c r="A223" t="s">
        <v>1</v>
      </c>
      <c r="B223">
        <v>50</v>
      </c>
      <c r="C223">
        <v>0.7</v>
      </c>
      <c r="D223">
        <v>1007.36761</v>
      </c>
      <c r="E223">
        <v>4.9657799999999996</v>
      </c>
      <c r="F223">
        <v>11</v>
      </c>
    </row>
    <row r="224" spans="1:6">
      <c r="A224" t="s">
        <v>1</v>
      </c>
      <c r="B224">
        <v>50</v>
      </c>
      <c r="C224">
        <v>0.7</v>
      </c>
      <c r="D224">
        <v>1008.97582</v>
      </c>
      <c r="E224">
        <v>4.8581799999999999</v>
      </c>
      <c r="F224">
        <v>11</v>
      </c>
    </row>
    <row r="225" spans="1:6">
      <c r="A225" t="s">
        <v>1</v>
      </c>
      <c r="B225">
        <v>50</v>
      </c>
      <c r="C225">
        <v>0.7</v>
      </c>
      <c r="D225">
        <v>1011.93094</v>
      </c>
      <c r="E225">
        <v>4.9121600000000001</v>
      </c>
      <c r="F225">
        <v>11</v>
      </c>
    </row>
    <row r="226" spans="1:6">
      <c r="A226" t="s">
        <v>1</v>
      </c>
      <c r="B226">
        <v>50</v>
      </c>
      <c r="C226">
        <v>0.7</v>
      </c>
      <c r="D226">
        <v>1007.96586</v>
      </c>
      <c r="E226">
        <v>4.8740699999999997</v>
      </c>
      <c r="F226">
        <v>11</v>
      </c>
    </row>
    <row r="227" spans="1:6">
      <c r="A227" t="s">
        <v>1</v>
      </c>
      <c r="B227">
        <v>50</v>
      </c>
      <c r="C227">
        <v>0.7</v>
      </c>
      <c r="D227">
        <v>1009.8143</v>
      </c>
      <c r="E227">
        <v>4.8729100000000001</v>
      </c>
      <c r="F227">
        <v>11</v>
      </c>
    </row>
    <row r="228" spans="1:6">
      <c r="A228" t="s">
        <v>1</v>
      </c>
      <c r="B228">
        <v>50</v>
      </c>
      <c r="C228">
        <v>0.7</v>
      </c>
      <c r="D228">
        <v>1006.7981</v>
      </c>
      <c r="E228">
        <v>4.90062</v>
      </c>
      <c r="F228">
        <v>11</v>
      </c>
    </row>
    <row r="229" spans="1:6">
      <c r="A229" t="s">
        <v>1</v>
      </c>
      <c r="B229">
        <v>50</v>
      </c>
      <c r="C229">
        <v>0.7</v>
      </c>
      <c r="D229">
        <v>1010.24392</v>
      </c>
      <c r="E229">
        <v>4.9272400000000003</v>
      </c>
      <c r="F229">
        <v>11</v>
      </c>
    </row>
    <row r="230" spans="1:6">
      <c r="A230" t="s">
        <v>1</v>
      </c>
      <c r="B230">
        <v>50</v>
      </c>
      <c r="C230">
        <v>0.7</v>
      </c>
      <c r="D230">
        <v>1010.0087600000001</v>
      </c>
      <c r="E230">
        <v>4.8638000000000003</v>
      </c>
      <c r="F230">
        <v>11</v>
      </c>
    </row>
    <row r="231" spans="1:6">
      <c r="A231" t="s">
        <v>1</v>
      </c>
      <c r="B231">
        <v>50</v>
      </c>
      <c r="C231">
        <v>1</v>
      </c>
      <c r="D231">
        <v>1009.8546</v>
      </c>
      <c r="E231">
        <v>6.6653599999999997</v>
      </c>
      <c r="F231">
        <v>15</v>
      </c>
    </row>
    <row r="232" spans="1:6">
      <c r="A232" t="s">
        <v>1</v>
      </c>
      <c r="B232">
        <v>50</v>
      </c>
      <c r="C232">
        <v>1</v>
      </c>
      <c r="D232">
        <v>1008.79772</v>
      </c>
      <c r="E232">
        <v>6.6504000000000003</v>
      </c>
      <c r="F232">
        <v>15</v>
      </c>
    </row>
    <row r="233" spans="1:6">
      <c r="A233" t="s">
        <v>1</v>
      </c>
      <c r="B233">
        <v>50</v>
      </c>
      <c r="C233">
        <v>1</v>
      </c>
      <c r="D233">
        <v>998.24557000000004</v>
      </c>
      <c r="E233">
        <v>6.5997500000000002</v>
      </c>
      <c r="F233">
        <v>15</v>
      </c>
    </row>
    <row r="234" spans="1:6">
      <c r="A234" t="s">
        <v>1</v>
      </c>
      <c r="B234">
        <v>50</v>
      </c>
      <c r="C234">
        <v>1</v>
      </c>
      <c r="D234">
        <v>999.00130999999999</v>
      </c>
      <c r="E234">
        <v>6.6179399999999999</v>
      </c>
      <c r="F234">
        <v>15</v>
      </c>
    </row>
    <row r="235" spans="1:6">
      <c r="A235" t="s">
        <v>1</v>
      </c>
      <c r="B235">
        <v>50</v>
      </c>
      <c r="C235">
        <v>1</v>
      </c>
      <c r="D235">
        <v>1006.21137</v>
      </c>
      <c r="E235">
        <v>6.6299099999999997</v>
      </c>
      <c r="F235">
        <v>15</v>
      </c>
    </row>
    <row r="236" spans="1:6">
      <c r="A236" t="s">
        <v>1</v>
      </c>
      <c r="B236">
        <v>50</v>
      </c>
      <c r="C236">
        <v>1</v>
      </c>
      <c r="D236">
        <v>1005.93333</v>
      </c>
      <c r="E236">
        <v>6.65625</v>
      </c>
      <c r="F236">
        <v>15</v>
      </c>
    </row>
    <row r="237" spans="1:6">
      <c r="A237" t="s">
        <v>1</v>
      </c>
      <c r="B237">
        <v>50</v>
      </c>
      <c r="C237">
        <v>1</v>
      </c>
      <c r="D237">
        <v>999.87297999999998</v>
      </c>
      <c r="E237">
        <v>6.62636</v>
      </c>
      <c r="F237">
        <v>15</v>
      </c>
    </row>
    <row r="238" spans="1:6">
      <c r="A238" t="s">
        <v>1</v>
      </c>
      <c r="B238">
        <v>50</v>
      </c>
      <c r="C238">
        <v>1</v>
      </c>
      <c r="D238">
        <v>1009.1434</v>
      </c>
      <c r="E238">
        <v>6.5931499999999996</v>
      </c>
      <c r="F238">
        <v>15</v>
      </c>
    </row>
    <row r="239" spans="1:6">
      <c r="A239" t="s">
        <v>1</v>
      </c>
      <c r="B239">
        <v>50</v>
      </c>
      <c r="C239">
        <v>1</v>
      </c>
      <c r="D239">
        <v>1007.71736</v>
      </c>
      <c r="E239">
        <v>6.6585599999999996</v>
      </c>
      <c r="F239">
        <v>15</v>
      </c>
    </row>
    <row r="240" spans="1:6">
      <c r="A240" t="s">
        <v>1</v>
      </c>
      <c r="B240">
        <v>50</v>
      </c>
      <c r="C240">
        <v>1</v>
      </c>
      <c r="D240">
        <v>1009.8546</v>
      </c>
      <c r="E240">
        <v>6.5631599999999999</v>
      </c>
      <c r="F240">
        <v>15</v>
      </c>
    </row>
    <row r="241" spans="1:6">
      <c r="A241" t="s">
        <v>1</v>
      </c>
      <c r="B241">
        <v>100</v>
      </c>
      <c r="C241">
        <v>0.4</v>
      </c>
      <c r="D241">
        <v>1811.0359800000001</v>
      </c>
      <c r="E241">
        <v>10.89742</v>
      </c>
      <c r="F241">
        <v>7</v>
      </c>
    </row>
    <row r="242" spans="1:6">
      <c r="A242" t="s">
        <v>1</v>
      </c>
      <c r="B242">
        <v>100</v>
      </c>
      <c r="C242">
        <v>0.4</v>
      </c>
      <c r="D242">
        <v>1828.79123</v>
      </c>
      <c r="E242">
        <v>11.00287</v>
      </c>
      <c r="F242">
        <v>7</v>
      </c>
    </row>
    <row r="243" spans="1:6">
      <c r="A243" t="s">
        <v>1</v>
      </c>
      <c r="B243">
        <v>100</v>
      </c>
      <c r="C243">
        <v>0.4</v>
      </c>
      <c r="D243">
        <v>1870.3354200000001</v>
      </c>
      <c r="E243">
        <v>10.906689999999999</v>
      </c>
      <c r="F243">
        <v>7</v>
      </c>
    </row>
    <row r="244" spans="1:6">
      <c r="A244" t="s">
        <v>1</v>
      </c>
      <c r="B244">
        <v>100</v>
      </c>
      <c r="C244">
        <v>0.4</v>
      </c>
      <c r="D244">
        <v>1828.7484300000001</v>
      </c>
      <c r="E244">
        <v>10.96716</v>
      </c>
      <c r="F244">
        <v>7</v>
      </c>
    </row>
    <row r="245" spans="1:6">
      <c r="A245" t="s">
        <v>1</v>
      </c>
      <c r="B245">
        <v>100</v>
      </c>
      <c r="C245">
        <v>0.4</v>
      </c>
      <c r="D245">
        <v>1836.3126999999999</v>
      </c>
      <c r="E245">
        <v>10.890269999999999</v>
      </c>
      <c r="F245">
        <v>7</v>
      </c>
    </row>
    <row r="246" spans="1:6">
      <c r="A246" t="s">
        <v>1</v>
      </c>
      <c r="B246">
        <v>100</v>
      </c>
      <c r="C246">
        <v>0.4</v>
      </c>
      <c r="D246">
        <v>1821.46064</v>
      </c>
      <c r="E246">
        <v>10.97803</v>
      </c>
      <c r="F246">
        <v>7</v>
      </c>
    </row>
    <row r="247" spans="1:6">
      <c r="A247" t="s">
        <v>1</v>
      </c>
      <c r="B247">
        <v>100</v>
      </c>
      <c r="C247">
        <v>0.4</v>
      </c>
      <c r="D247">
        <v>1820.8660600000001</v>
      </c>
      <c r="E247">
        <v>10.87214</v>
      </c>
      <c r="F247">
        <v>7</v>
      </c>
    </row>
    <row r="248" spans="1:6">
      <c r="A248" t="s">
        <v>1</v>
      </c>
      <c r="B248">
        <v>100</v>
      </c>
      <c r="C248">
        <v>0.4</v>
      </c>
      <c r="D248">
        <v>1829.0093300000001</v>
      </c>
      <c r="E248">
        <v>10.87509</v>
      </c>
      <c r="F248">
        <v>7</v>
      </c>
    </row>
    <row r="249" spans="1:6">
      <c r="A249" t="s">
        <v>1</v>
      </c>
      <c r="B249">
        <v>100</v>
      </c>
      <c r="C249">
        <v>0.4</v>
      </c>
      <c r="D249">
        <v>1846.11877</v>
      </c>
      <c r="E249">
        <v>10.89274</v>
      </c>
      <c r="F249">
        <v>7</v>
      </c>
    </row>
    <row r="250" spans="1:6">
      <c r="A250" t="s">
        <v>1</v>
      </c>
      <c r="B250">
        <v>100</v>
      </c>
      <c r="C250">
        <v>0.4</v>
      </c>
      <c r="D250">
        <v>1818.6712600000001</v>
      </c>
      <c r="E250">
        <v>10.793010000000001</v>
      </c>
      <c r="F250">
        <v>7</v>
      </c>
    </row>
    <row r="251" spans="1:6">
      <c r="A251" t="s">
        <v>1</v>
      </c>
      <c r="B251">
        <v>100</v>
      </c>
      <c r="C251">
        <v>0.7</v>
      </c>
      <c r="D251">
        <v>1762.51334</v>
      </c>
      <c r="E251">
        <v>15.238910000000001</v>
      </c>
      <c r="F251">
        <v>10</v>
      </c>
    </row>
    <row r="252" spans="1:6">
      <c r="A252" t="s">
        <v>1</v>
      </c>
      <c r="B252">
        <v>100</v>
      </c>
      <c r="C252">
        <v>0.7</v>
      </c>
      <c r="D252">
        <v>1771.97875</v>
      </c>
      <c r="E252">
        <v>15.315569999999999</v>
      </c>
      <c r="F252">
        <v>10</v>
      </c>
    </row>
    <row r="253" spans="1:6">
      <c r="A253" t="s">
        <v>1</v>
      </c>
      <c r="B253">
        <v>100</v>
      </c>
      <c r="C253">
        <v>0.7</v>
      </c>
      <c r="D253">
        <v>1771.10376</v>
      </c>
      <c r="E253">
        <v>15.47846</v>
      </c>
      <c r="F253">
        <v>10</v>
      </c>
    </row>
    <row r="254" spans="1:6">
      <c r="A254" t="s">
        <v>1</v>
      </c>
      <c r="B254">
        <v>100</v>
      </c>
      <c r="C254">
        <v>0.7</v>
      </c>
      <c r="D254">
        <v>1774.2</v>
      </c>
      <c r="E254">
        <v>15.31264</v>
      </c>
      <c r="F254">
        <v>10</v>
      </c>
    </row>
    <row r="255" spans="1:6">
      <c r="A255" t="s">
        <v>1</v>
      </c>
      <c r="B255">
        <v>100</v>
      </c>
      <c r="C255">
        <v>0.7</v>
      </c>
      <c r="D255">
        <v>1767.3228999999999</v>
      </c>
      <c r="E255">
        <v>15.350569999999999</v>
      </c>
      <c r="F255">
        <v>10</v>
      </c>
    </row>
    <row r="256" spans="1:6">
      <c r="A256" t="s">
        <v>1</v>
      </c>
      <c r="B256">
        <v>100</v>
      </c>
      <c r="C256">
        <v>0.7</v>
      </c>
      <c r="D256">
        <v>1767.48</v>
      </c>
      <c r="E256">
        <v>15.29979</v>
      </c>
      <c r="F256">
        <v>10</v>
      </c>
    </row>
    <row r="257" spans="1:6">
      <c r="A257" t="s">
        <v>1</v>
      </c>
      <c r="B257">
        <v>100</v>
      </c>
      <c r="C257">
        <v>0.7</v>
      </c>
      <c r="D257">
        <v>1769.20327</v>
      </c>
      <c r="E257">
        <v>15.221679999999999</v>
      </c>
      <c r="F257">
        <v>10</v>
      </c>
    </row>
    <row r="258" spans="1:6">
      <c r="A258" t="s">
        <v>1</v>
      </c>
      <c r="B258">
        <v>100</v>
      </c>
      <c r="C258">
        <v>0.7</v>
      </c>
      <c r="D258">
        <v>1769.90563</v>
      </c>
      <c r="E258">
        <v>15.25633</v>
      </c>
      <c r="F258">
        <v>10</v>
      </c>
    </row>
    <row r="259" spans="1:6">
      <c r="A259" t="s">
        <v>1</v>
      </c>
      <c r="B259">
        <v>100</v>
      </c>
      <c r="C259">
        <v>0.7</v>
      </c>
      <c r="D259">
        <v>1771.8791799999999</v>
      </c>
      <c r="E259">
        <v>15.36036</v>
      </c>
      <c r="F259">
        <v>10</v>
      </c>
    </row>
    <row r="260" spans="1:6">
      <c r="A260" t="s">
        <v>1</v>
      </c>
      <c r="B260">
        <v>100</v>
      </c>
      <c r="C260">
        <v>0.7</v>
      </c>
      <c r="D260">
        <v>1767.9131199999999</v>
      </c>
      <c r="E260">
        <v>15.38626</v>
      </c>
      <c r="F260">
        <v>10</v>
      </c>
    </row>
    <row r="261" spans="1:6">
      <c r="A261" t="s">
        <v>1</v>
      </c>
      <c r="B261">
        <v>100</v>
      </c>
      <c r="C261">
        <v>1</v>
      </c>
      <c r="D261">
        <v>1760.0566699999999</v>
      </c>
      <c r="E261">
        <v>20.807670000000002</v>
      </c>
      <c r="F261">
        <v>14</v>
      </c>
    </row>
    <row r="262" spans="1:6">
      <c r="A262" t="s">
        <v>1</v>
      </c>
      <c r="B262">
        <v>100</v>
      </c>
      <c r="C262">
        <v>1</v>
      </c>
      <c r="D262">
        <v>1767.6066699999999</v>
      </c>
      <c r="E262">
        <v>20.74173</v>
      </c>
      <c r="F262">
        <v>14</v>
      </c>
    </row>
    <row r="263" spans="1:6">
      <c r="A263" t="s">
        <v>1</v>
      </c>
      <c r="B263">
        <v>100</v>
      </c>
      <c r="C263">
        <v>1</v>
      </c>
      <c r="D263">
        <v>1761.6666700000001</v>
      </c>
      <c r="E263">
        <v>20.630089999999999</v>
      </c>
      <c r="F263">
        <v>14</v>
      </c>
    </row>
    <row r="264" spans="1:6">
      <c r="A264" t="s">
        <v>1</v>
      </c>
      <c r="B264">
        <v>100</v>
      </c>
      <c r="C264">
        <v>1</v>
      </c>
      <c r="D264">
        <v>1758.6208899999999</v>
      </c>
      <c r="E264">
        <v>20.66357</v>
      </c>
      <c r="F264">
        <v>14</v>
      </c>
    </row>
    <row r="265" spans="1:6">
      <c r="A265" t="s">
        <v>1</v>
      </c>
      <c r="B265">
        <v>100</v>
      </c>
      <c r="C265">
        <v>1</v>
      </c>
      <c r="D265">
        <v>1764.8452299999999</v>
      </c>
      <c r="E265">
        <v>20.90821</v>
      </c>
      <c r="F265">
        <v>14</v>
      </c>
    </row>
    <row r="266" spans="1:6">
      <c r="A266" t="s">
        <v>1</v>
      </c>
      <c r="B266">
        <v>100</v>
      </c>
      <c r="C266">
        <v>1</v>
      </c>
      <c r="D266">
        <v>1766.40652</v>
      </c>
      <c r="E266">
        <v>20.762989999999999</v>
      </c>
      <c r="F266">
        <v>14</v>
      </c>
    </row>
    <row r="267" spans="1:6">
      <c r="A267" t="s">
        <v>1</v>
      </c>
      <c r="B267">
        <v>100</v>
      </c>
      <c r="C267">
        <v>1</v>
      </c>
      <c r="D267">
        <v>1761.76</v>
      </c>
      <c r="E267">
        <v>21.89838</v>
      </c>
      <c r="F267">
        <v>15</v>
      </c>
    </row>
    <row r="268" spans="1:6">
      <c r="A268" t="s">
        <v>1</v>
      </c>
      <c r="B268">
        <v>100</v>
      </c>
      <c r="C268">
        <v>1</v>
      </c>
      <c r="D268">
        <v>1765.8433299999999</v>
      </c>
      <c r="E268">
        <v>20.481069999999999</v>
      </c>
      <c r="F268">
        <v>14</v>
      </c>
    </row>
    <row r="269" spans="1:6">
      <c r="A269" t="s">
        <v>1</v>
      </c>
      <c r="B269">
        <v>100</v>
      </c>
      <c r="C269">
        <v>1</v>
      </c>
      <c r="D269">
        <v>1758.0028</v>
      </c>
      <c r="E269">
        <v>20.609940000000002</v>
      </c>
      <c r="F269">
        <v>14</v>
      </c>
    </row>
    <row r="270" spans="1:6">
      <c r="A270" t="s">
        <v>1</v>
      </c>
      <c r="B270">
        <v>100</v>
      </c>
      <c r="C270">
        <v>1</v>
      </c>
      <c r="D270">
        <v>1759.5189600000001</v>
      </c>
      <c r="E270">
        <v>20.749120000000001</v>
      </c>
      <c r="F270">
        <v>14</v>
      </c>
    </row>
    <row r="271" spans="1:6">
      <c r="A271" t="s">
        <v>0</v>
      </c>
      <c r="B271">
        <v>25</v>
      </c>
      <c r="C271">
        <v>0.4</v>
      </c>
      <c r="D271">
        <v>40.897550000000003</v>
      </c>
      <c r="E271">
        <v>1.0158799999999999</v>
      </c>
      <c r="F271">
        <v>5</v>
      </c>
    </row>
    <row r="272" spans="1:6">
      <c r="A272" t="s">
        <v>0</v>
      </c>
      <c r="B272">
        <v>25</v>
      </c>
      <c r="C272">
        <v>0.4</v>
      </c>
      <c r="D272">
        <v>40.897550000000003</v>
      </c>
      <c r="E272">
        <v>1.01816</v>
      </c>
      <c r="F272">
        <v>5</v>
      </c>
    </row>
    <row r="273" spans="1:6">
      <c r="A273" t="s">
        <v>0</v>
      </c>
      <c r="B273">
        <v>25</v>
      </c>
      <c r="C273">
        <v>0.4</v>
      </c>
      <c r="D273">
        <v>40.897550000000003</v>
      </c>
      <c r="E273">
        <v>1.0131399999999999</v>
      </c>
      <c r="F273">
        <v>5</v>
      </c>
    </row>
    <row r="274" spans="1:6">
      <c r="A274" t="s">
        <v>0</v>
      </c>
      <c r="B274">
        <v>25</v>
      </c>
      <c r="C274">
        <v>0.4</v>
      </c>
      <c r="D274">
        <v>40.897550000000003</v>
      </c>
      <c r="E274">
        <v>1.0284899999999999</v>
      </c>
      <c r="F274">
        <v>5</v>
      </c>
    </row>
    <row r="275" spans="1:6">
      <c r="A275" t="s">
        <v>0</v>
      </c>
      <c r="B275">
        <v>25</v>
      </c>
      <c r="C275">
        <v>0.4</v>
      </c>
      <c r="D275">
        <v>40.897550000000003</v>
      </c>
      <c r="E275">
        <v>1.02075</v>
      </c>
      <c r="F275">
        <v>5</v>
      </c>
    </row>
    <row r="276" spans="1:6">
      <c r="A276" t="s">
        <v>0</v>
      </c>
      <c r="B276">
        <v>25</v>
      </c>
      <c r="C276">
        <v>0.4</v>
      </c>
      <c r="D276">
        <v>40.897550000000003</v>
      </c>
      <c r="E276">
        <v>1.0221</v>
      </c>
      <c r="F276">
        <v>5</v>
      </c>
    </row>
    <row r="277" spans="1:6">
      <c r="A277" t="s">
        <v>0</v>
      </c>
      <c r="B277">
        <v>25</v>
      </c>
      <c r="C277">
        <v>0.4</v>
      </c>
      <c r="D277">
        <v>40.897550000000003</v>
      </c>
      <c r="E277">
        <v>1.05487</v>
      </c>
      <c r="F277">
        <v>5</v>
      </c>
    </row>
    <row r="278" spans="1:6">
      <c r="A278" t="s">
        <v>0</v>
      </c>
      <c r="B278">
        <v>25</v>
      </c>
      <c r="C278">
        <v>0.4</v>
      </c>
      <c r="D278">
        <v>40.897550000000003</v>
      </c>
      <c r="E278">
        <v>1.0251399999999999</v>
      </c>
      <c r="F278">
        <v>5</v>
      </c>
    </row>
    <row r="279" spans="1:6">
      <c r="A279" t="s">
        <v>0</v>
      </c>
      <c r="B279">
        <v>25</v>
      </c>
      <c r="C279">
        <v>0.4</v>
      </c>
      <c r="D279">
        <v>40.897550000000003</v>
      </c>
      <c r="E279">
        <v>1.0567500000000001</v>
      </c>
      <c r="F279">
        <v>5</v>
      </c>
    </row>
    <row r="280" spans="1:6">
      <c r="A280" t="s">
        <v>0</v>
      </c>
      <c r="B280">
        <v>25</v>
      </c>
      <c r="C280">
        <v>0.4</v>
      </c>
      <c r="D280">
        <v>40.897550000000003</v>
      </c>
      <c r="E280">
        <v>1.0186900000000001</v>
      </c>
      <c r="F280">
        <v>5</v>
      </c>
    </row>
    <row r="281" spans="1:6">
      <c r="A281" t="s">
        <v>0</v>
      </c>
      <c r="B281">
        <v>25</v>
      </c>
      <c r="C281">
        <v>0.7</v>
      </c>
      <c r="D281">
        <v>28.65436</v>
      </c>
      <c r="E281">
        <v>1.69798</v>
      </c>
      <c r="F281">
        <v>10</v>
      </c>
    </row>
    <row r="282" spans="1:6">
      <c r="A282" t="s">
        <v>0</v>
      </c>
      <c r="B282">
        <v>25</v>
      </c>
      <c r="C282">
        <v>0.7</v>
      </c>
      <c r="D282">
        <v>28.65436</v>
      </c>
      <c r="E282">
        <v>1.56358</v>
      </c>
      <c r="F282">
        <v>9</v>
      </c>
    </row>
    <row r="283" spans="1:6">
      <c r="A283" t="s">
        <v>0</v>
      </c>
      <c r="B283">
        <v>25</v>
      </c>
      <c r="C283">
        <v>0.7</v>
      </c>
      <c r="D283">
        <v>28.65436</v>
      </c>
      <c r="E283">
        <v>1.70244</v>
      </c>
      <c r="F283">
        <v>10</v>
      </c>
    </row>
    <row r="284" spans="1:6">
      <c r="A284" t="s">
        <v>0</v>
      </c>
      <c r="B284">
        <v>25</v>
      </c>
      <c r="C284">
        <v>0.7</v>
      </c>
      <c r="D284">
        <v>28.65436</v>
      </c>
      <c r="E284">
        <v>1.69584</v>
      </c>
      <c r="F284">
        <v>10</v>
      </c>
    </row>
    <row r="285" spans="1:6">
      <c r="A285" t="s">
        <v>0</v>
      </c>
      <c r="B285">
        <v>25</v>
      </c>
      <c r="C285">
        <v>0.7</v>
      </c>
      <c r="D285">
        <v>28.65436</v>
      </c>
      <c r="E285">
        <v>1.7085600000000001</v>
      </c>
      <c r="F285">
        <v>10</v>
      </c>
    </row>
    <row r="286" spans="1:6">
      <c r="A286" t="s">
        <v>0</v>
      </c>
      <c r="B286">
        <v>25</v>
      </c>
      <c r="C286">
        <v>0.7</v>
      </c>
      <c r="D286">
        <v>28.65436</v>
      </c>
      <c r="E286">
        <v>1.7129000000000001</v>
      </c>
      <c r="F286">
        <v>10</v>
      </c>
    </row>
    <row r="287" spans="1:6">
      <c r="A287" t="s">
        <v>0</v>
      </c>
      <c r="B287">
        <v>25</v>
      </c>
      <c r="C287">
        <v>0.7</v>
      </c>
      <c r="D287">
        <v>28.65436</v>
      </c>
      <c r="E287">
        <v>1.58524</v>
      </c>
      <c r="F287">
        <v>9</v>
      </c>
    </row>
    <row r="288" spans="1:6">
      <c r="A288" t="s">
        <v>0</v>
      </c>
      <c r="B288">
        <v>25</v>
      </c>
      <c r="C288">
        <v>0.7</v>
      </c>
      <c r="D288">
        <v>28.65436</v>
      </c>
      <c r="E288">
        <v>1.68821</v>
      </c>
      <c r="F288">
        <v>10</v>
      </c>
    </row>
    <row r="289" spans="1:6">
      <c r="A289" t="s">
        <v>0</v>
      </c>
      <c r="B289">
        <v>25</v>
      </c>
      <c r="C289">
        <v>0.7</v>
      </c>
      <c r="D289">
        <v>28.65436</v>
      </c>
      <c r="E289">
        <v>1.68268</v>
      </c>
      <c r="F289">
        <v>10</v>
      </c>
    </row>
    <row r="290" spans="1:6">
      <c r="A290" t="s">
        <v>0</v>
      </c>
      <c r="B290">
        <v>25</v>
      </c>
      <c r="C290">
        <v>0.7</v>
      </c>
      <c r="D290">
        <v>28.65436</v>
      </c>
      <c r="E290">
        <v>1.56633</v>
      </c>
      <c r="F290">
        <v>9</v>
      </c>
    </row>
    <row r="291" spans="1:6">
      <c r="A291" t="s">
        <v>0</v>
      </c>
      <c r="B291">
        <v>25</v>
      </c>
      <c r="C291">
        <v>1</v>
      </c>
      <c r="D291">
        <v>28.546240000000001</v>
      </c>
      <c r="E291">
        <v>2.1874099999999999</v>
      </c>
      <c r="F291">
        <v>13</v>
      </c>
    </row>
    <row r="292" spans="1:6">
      <c r="A292" t="s">
        <v>0</v>
      </c>
      <c r="B292">
        <v>25</v>
      </c>
      <c r="C292">
        <v>1</v>
      </c>
      <c r="D292">
        <v>28.504100000000001</v>
      </c>
      <c r="E292">
        <v>2.1911499999999999</v>
      </c>
      <c r="F292">
        <v>13</v>
      </c>
    </row>
    <row r="293" spans="1:6">
      <c r="A293" t="s">
        <v>0</v>
      </c>
      <c r="B293">
        <v>25</v>
      </c>
      <c r="C293">
        <v>1</v>
      </c>
      <c r="D293">
        <v>28.504100000000001</v>
      </c>
      <c r="E293">
        <v>2.1865899999999998</v>
      </c>
      <c r="F293">
        <v>13</v>
      </c>
    </row>
    <row r="294" spans="1:6">
      <c r="A294" t="s">
        <v>0</v>
      </c>
      <c r="B294">
        <v>25</v>
      </c>
      <c r="C294">
        <v>1</v>
      </c>
      <c r="D294">
        <v>28.554099999999998</v>
      </c>
      <c r="E294">
        <v>2.18906</v>
      </c>
      <c r="F294">
        <v>13</v>
      </c>
    </row>
    <row r="295" spans="1:6">
      <c r="A295" t="s">
        <v>0</v>
      </c>
      <c r="B295">
        <v>25</v>
      </c>
      <c r="C295">
        <v>1</v>
      </c>
      <c r="D295">
        <v>28.504100000000001</v>
      </c>
      <c r="E295">
        <v>2.2458800000000001</v>
      </c>
      <c r="F295">
        <v>13</v>
      </c>
    </row>
    <row r="296" spans="1:6">
      <c r="A296" t="s">
        <v>0</v>
      </c>
      <c r="B296">
        <v>25</v>
      </c>
      <c r="C296">
        <v>1</v>
      </c>
      <c r="D296">
        <v>28.587009999999999</v>
      </c>
      <c r="E296">
        <v>2.23929</v>
      </c>
      <c r="F296">
        <v>13</v>
      </c>
    </row>
    <row r="297" spans="1:6">
      <c r="A297" t="s">
        <v>0</v>
      </c>
      <c r="B297">
        <v>25</v>
      </c>
      <c r="C297">
        <v>1</v>
      </c>
      <c r="D297">
        <v>28.504100000000001</v>
      </c>
      <c r="E297">
        <v>2.2684600000000001</v>
      </c>
      <c r="F297">
        <v>13</v>
      </c>
    </row>
    <row r="298" spans="1:6">
      <c r="A298" t="s">
        <v>0</v>
      </c>
      <c r="B298">
        <v>25</v>
      </c>
      <c r="C298">
        <v>1</v>
      </c>
      <c r="D298">
        <v>28.546240000000001</v>
      </c>
      <c r="E298">
        <v>2.1935099999999998</v>
      </c>
      <c r="F298">
        <v>13</v>
      </c>
    </row>
    <row r="299" spans="1:6">
      <c r="A299" t="s">
        <v>0</v>
      </c>
      <c r="B299">
        <v>25</v>
      </c>
      <c r="C299">
        <v>1</v>
      </c>
      <c r="D299">
        <v>28.546240000000001</v>
      </c>
      <c r="E299">
        <v>2.2348599999999998</v>
      </c>
      <c r="F299">
        <v>13</v>
      </c>
    </row>
    <row r="300" spans="1:6">
      <c r="A300" t="s">
        <v>0</v>
      </c>
      <c r="B300">
        <v>25</v>
      </c>
      <c r="C300">
        <v>1</v>
      </c>
      <c r="D300">
        <v>28.546240000000001</v>
      </c>
      <c r="E300">
        <v>2.2002700000000002</v>
      </c>
      <c r="F300">
        <v>13</v>
      </c>
    </row>
    <row r="301" spans="1:6">
      <c r="A301" t="s">
        <v>0</v>
      </c>
      <c r="B301">
        <v>50</v>
      </c>
      <c r="C301">
        <v>0.4</v>
      </c>
      <c r="D301">
        <v>56.901339999999998</v>
      </c>
      <c r="E301">
        <v>3.3963399999999999</v>
      </c>
      <c r="F301">
        <v>7</v>
      </c>
    </row>
    <row r="302" spans="1:6">
      <c r="A302" t="s">
        <v>0</v>
      </c>
      <c r="B302">
        <v>50</v>
      </c>
      <c r="C302">
        <v>0.4</v>
      </c>
      <c r="D302">
        <v>56.381340000000002</v>
      </c>
      <c r="E302">
        <v>3.4216000000000002</v>
      </c>
      <c r="F302">
        <v>7</v>
      </c>
    </row>
    <row r="303" spans="1:6">
      <c r="A303" t="s">
        <v>0</v>
      </c>
      <c r="B303">
        <v>50</v>
      </c>
      <c r="C303">
        <v>0.4</v>
      </c>
      <c r="D303">
        <v>56.901339999999998</v>
      </c>
      <c r="E303">
        <v>3.3804699999999999</v>
      </c>
      <c r="F303">
        <v>7</v>
      </c>
    </row>
    <row r="304" spans="1:6">
      <c r="A304" t="s">
        <v>0</v>
      </c>
      <c r="B304">
        <v>50</v>
      </c>
      <c r="C304">
        <v>0.4</v>
      </c>
      <c r="D304">
        <v>56.381340000000002</v>
      </c>
      <c r="E304">
        <v>3.4344299999999999</v>
      </c>
      <c r="F304">
        <v>7</v>
      </c>
    </row>
    <row r="305" spans="1:6">
      <c r="A305" t="s">
        <v>0</v>
      </c>
      <c r="B305">
        <v>50</v>
      </c>
      <c r="C305">
        <v>0.4</v>
      </c>
      <c r="D305">
        <v>56.901339999999998</v>
      </c>
      <c r="E305">
        <v>3.3854199999999999</v>
      </c>
      <c r="F305">
        <v>7</v>
      </c>
    </row>
    <row r="306" spans="1:6">
      <c r="A306" t="s">
        <v>0</v>
      </c>
      <c r="B306">
        <v>50</v>
      </c>
      <c r="C306">
        <v>0.4</v>
      </c>
      <c r="D306">
        <v>56.901339999999998</v>
      </c>
      <c r="E306">
        <v>3.4431600000000002</v>
      </c>
      <c r="F306">
        <v>7</v>
      </c>
    </row>
    <row r="307" spans="1:6">
      <c r="A307" t="s">
        <v>0</v>
      </c>
      <c r="B307">
        <v>50</v>
      </c>
      <c r="C307">
        <v>0.4</v>
      </c>
      <c r="D307">
        <v>56.53134</v>
      </c>
      <c r="E307">
        <v>3.2889200000000001</v>
      </c>
      <c r="F307">
        <v>7</v>
      </c>
    </row>
    <row r="308" spans="1:6">
      <c r="A308" t="s">
        <v>0</v>
      </c>
      <c r="B308">
        <v>50</v>
      </c>
      <c r="C308">
        <v>0.4</v>
      </c>
      <c r="D308">
        <v>56.901339999999998</v>
      </c>
      <c r="E308">
        <v>3.3797000000000001</v>
      </c>
      <c r="F308">
        <v>7</v>
      </c>
    </row>
    <row r="309" spans="1:6">
      <c r="A309" t="s">
        <v>0</v>
      </c>
      <c r="B309">
        <v>50</v>
      </c>
      <c r="C309">
        <v>0.4</v>
      </c>
      <c r="D309">
        <v>56.901339999999998</v>
      </c>
      <c r="E309">
        <v>3.3811300000000002</v>
      </c>
      <c r="F309">
        <v>7</v>
      </c>
    </row>
    <row r="310" spans="1:6">
      <c r="A310" t="s">
        <v>0</v>
      </c>
      <c r="B310">
        <v>50</v>
      </c>
      <c r="C310">
        <v>0.4</v>
      </c>
      <c r="D310">
        <v>56.901339999999998</v>
      </c>
      <c r="E310">
        <v>3.415</v>
      </c>
      <c r="F310">
        <v>7</v>
      </c>
    </row>
    <row r="311" spans="1:6">
      <c r="A311" t="s">
        <v>0</v>
      </c>
      <c r="B311">
        <v>50</v>
      </c>
      <c r="C311">
        <v>0.7</v>
      </c>
      <c r="D311">
        <v>53.924979999999998</v>
      </c>
      <c r="E311">
        <v>6.7566600000000001</v>
      </c>
      <c r="F311">
        <v>15</v>
      </c>
    </row>
    <row r="312" spans="1:6">
      <c r="A312" t="s">
        <v>0</v>
      </c>
      <c r="B312">
        <v>50</v>
      </c>
      <c r="C312">
        <v>0.7</v>
      </c>
      <c r="D312">
        <v>53.55498</v>
      </c>
      <c r="E312">
        <v>6.8154199999999996</v>
      </c>
      <c r="F312">
        <v>15</v>
      </c>
    </row>
    <row r="313" spans="1:6">
      <c r="A313" t="s">
        <v>0</v>
      </c>
      <c r="B313">
        <v>50</v>
      </c>
      <c r="C313">
        <v>0.7</v>
      </c>
      <c r="D313">
        <v>55.891330000000004</v>
      </c>
      <c r="E313">
        <v>6.6784800000000004</v>
      </c>
      <c r="F313">
        <v>15</v>
      </c>
    </row>
    <row r="314" spans="1:6">
      <c r="A314" t="s">
        <v>0</v>
      </c>
      <c r="B314">
        <v>50</v>
      </c>
      <c r="C314">
        <v>0.7</v>
      </c>
      <c r="D314">
        <v>53.564979999999998</v>
      </c>
      <c r="E314">
        <v>6.7128800000000002</v>
      </c>
      <c r="F314">
        <v>15</v>
      </c>
    </row>
    <row r="315" spans="1:6">
      <c r="A315" t="s">
        <v>0</v>
      </c>
      <c r="B315">
        <v>50</v>
      </c>
      <c r="C315">
        <v>0.7</v>
      </c>
      <c r="D315">
        <v>53.674979999999998</v>
      </c>
      <c r="E315">
        <v>6.7041199999999996</v>
      </c>
      <c r="F315">
        <v>15</v>
      </c>
    </row>
    <row r="316" spans="1:6">
      <c r="A316" t="s">
        <v>0</v>
      </c>
      <c r="B316">
        <v>50</v>
      </c>
      <c r="C316">
        <v>0.7</v>
      </c>
      <c r="D316">
        <v>53.506779999999999</v>
      </c>
      <c r="E316">
        <v>6.7700699999999996</v>
      </c>
      <c r="F316">
        <v>15</v>
      </c>
    </row>
    <row r="317" spans="1:6">
      <c r="A317" t="s">
        <v>0</v>
      </c>
      <c r="B317">
        <v>50</v>
      </c>
      <c r="C317">
        <v>0.7</v>
      </c>
      <c r="D317">
        <v>55.238410000000002</v>
      </c>
      <c r="E317">
        <v>6.7066999999999997</v>
      </c>
      <c r="F317">
        <v>15</v>
      </c>
    </row>
    <row r="318" spans="1:6">
      <c r="A318" t="s">
        <v>0</v>
      </c>
      <c r="B318">
        <v>50</v>
      </c>
      <c r="C318">
        <v>0.7</v>
      </c>
      <c r="D318">
        <v>53.964979999999997</v>
      </c>
      <c r="E318">
        <v>6.6897799999999998</v>
      </c>
      <c r="F318">
        <v>15</v>
      </c>
    </row>
    <row r="319" spans="1:6">
      <c r="A319" t="s">
        <v>0</v>
      </c>
      <c r="B319">
        <v>50</v>
      </c>
      <c r="C319">
        <v>0.7</v>
      </c>
      <c r="D319">
        <v>53.59498</v>
      </c>
      <c r="E319">
        <v>6.7694900000000002</v>
      </c>
      <c r="F319">
        <v>15</v>
      </c>
    </row>
    <row r="320" spans="1:6">
      <c r="A320" t="s">
        <v>0</v>
      </c>
      <c r="B320">
        <v>50</v>
      </c>
      <c r="C320">
        <v>0.7</v>
      </c>
      <c r="D320">
        <v>53.684980000000003</v>
      </c>
      <c r="E320">
        <v>6.6486099999999997</v>
      </c>
      <c r="F320">
        <v>15</v>
      </c>
    </row>
    <row r="321" spans="1:6">
      <c r="A321" t="s">
        <v>0</v>
      </c>
      <c r="B321">
        <v>50</v>
      </c>
      <c r="C321">
        <v>1</v>
      </c>
      <c r="D321">
        <v>53.567489999999999</v>
      </c>
      <c r="E321">
        <v>9.7748799999999996</v>
      </c>
      <c r="F321">
        <v>22</v>
      </c>
    </row>
    <row r="322" spans="1:6">
      <c r="A322" t="s">
        <v>0</v>
      </c>
      <c r="B322">
        <v>50</v>
      </c>
      <c r="C322">
        <v>1</v>
      </c>
      <c r="D322">
        <v>53.417490000000001</v>
      </c>
      <c r="E322">
        <v>9.7599499999999999</v>
      </c>
      <c r="F322">
        <v>22</v>
      </c>
    </row>
    <row r="323" spans="1:6">
      <c r="A323" t="s">
        <v>0</v>
      </c>
      <c r="B323">
        <v>50</v>
      </c>
      <c r="C323">
        <v>1</v>
      </c>
      <c r="D323">
        <v>53.38749</v>
      </c>
      <c r="E323">
        <v>9.8231400000000004</v>
      </c>
      <c r="F323">
        <v>22</v>
      </c>
    </row>
    <row r="324" spans="1:6">
      <c r="A324" t="s">
        <v>0</v>
      </c>
      <c r="B324">
        <v>50</v>
      </c>
      <c r="C324">
        <v>1</v>
      </c>
      <c r="D324">
        <v>53.267490000000002</v>
      </c>
      <c r="E324">
        <v>9.7938700000000001</v>
      </c>
      <c r="F324">
        <v>22</v>
      </c>
    </row>
    <row r="325" spans="1:6">
      <c r="A325" t="s">
        <v>0</v>
      </c>
      <c r="B325">
        <v>50</v>
      </c>
      <c r="C325">
        <v>1</v>
      </c>
      <c r="D325">
        <v>53.257489999999997</v>
      </c>
      <c r="E325">
        <v>9.8709799999999994</v>
      </c>
      <c r="F325">
        <v>22</v>
      </c>
    </row>
    <row r="326" spans="1:6">
      <c r="A326" t="s">
        <v>0</v>
      </c>
      <c r="B326">
        <v>50</v>
      </c>
      <c r="C326">
        <v>1</v>
      </c>
      <c r="D326">
        <v>53.677489999999999</v>
      </c>
      <c r="E326">
        <v>9.8437900000000003</v>
      </c>
      <c r="F326">
        <v>22</v>
      </c>
    </row>
    <row r="327" spans="1:6">
      <c r="A327" t="s">
        <v>0</v>
      </c>
      <c r="B327">
        <v>50</v>
      </c>
      <c r="C327">
        <v>1</v>
      </c>
      <c r="D327">
        <v>53.297490000000003</v>
      </c>
      <c r="E327">
        <v>9.4496199999999995</v>
      </c>
      <c r="F327">
        <v>21</v>
      </c>
    </row>
    <row r="328" spans="1:6">
      <c r="A328" t="s">
        <v>0</v>
      </c>
      <c r="B328">
        <v>50</v>
      </c>
      <c r="C328">
        <v>1</v>
      </c>
      <c r="D328">
        <v>53.447490000000002</v>
      </c>
      <c r="E328">
        <v>9.8231300000000008</v>
      </c>
      <c r="F328">
        <v>22</v>
      </c>
    </row>
    <row r="329" spans="1:6">
      <c r="A329" t="s">
        <v>0</v>
      </c>
      <c r="B329">
        <v>50</v>
      </c>
      <c r="C329">
        <v>1</v>
      </c>
      <c r="D329">
        <v>53.157490000000003</v>
      </c>
      <c r="E329">
        <v>9.7832100000000004</v>
      </c>
      <c r="F329">
        <v>22</v>
      </c>
    </row>
    <row r="330" spans="1:6">
      <c r="A330" t="s">
        <v>0</v>
      </c>
      <c r="B330">
        <v>50</v>
      </c>
      <c r="C330">
        <v>1</v>
      </c>
      <c r="D330">
        <v>53.358750000000001</v>
      </c>
      <c r="E330">
        <v>9.6735399999999991</v>
      </c>
      <c r="F330">
        <v>22</v>
      </c>
    </row>
    <row r="331" spans="1:6">
      <c r="A331" t="s">
        <v>0</v>
      </c>
      <c r="B331">
        <v>100</v>
      </c>
      <c r="C331">
        <v>0.4</v>
      </c>
      <c r="D331">
        <v>148.26496</v>
      </c>
      <c r="E331">
        <v>10.976089999999999</v>
      </c>
      <c r="F331">
        <v>7</v>
      </c>
    </row>
    <row r="332" spans="1:6">
      <c r="A332" t="s">
        <v>0</v>
      </c>
      <c r="B332">
        <v>100</v>
      </c>
      <c r="C332">
        <v>0.4</v>
      </c>
      <c r="D332">
        <v>148.29079999999999</v>
      </c>
      <c r="E332">
        <v>11.023820000000001</v>
      </c>
      <c r="F332">
        <v>7</v>
      </c>
    </row>
    <row r="333" spans="1:6">
      <c r="A333" t="s">
        <v>0</v>
      </c>
      <c r="B333">
        <v>100</v>
      </c>
      <c r="C333">
        <v>0.4</v>
      </c>
      <c r="D333">
        <v>148.28829999999999</v>
      </c>
      <c r="E333">
        <v>11.00235</v>
      </c>
      <c r="F333">
        <v>7</v>
      </c>
    </row>
    <row r="334" spans="1:6">
      <c r="A334" t="s">
        <v>0</v>
      </c>
      <c r="B334">
        <v>100</v>
      </c>
      <c r="C334">
        <v>0.4</v>
      </c>
      <c r="D334">
        <v>148.28414000000001</v>
      </c>
      <c r="E334">
        <v>10.94092</v>
      </c>
      <c r="F334">
        <v>7</v>
      </c>
    </row>
    <row r="335" spans="1:6">
      <c r="A335" t="s">
        <v>0</v>
      </c>
      <c r="B335">
        <v>100</v>
      </c>
      <c r="C335">
        <v>0.4</v>
      </c>
      <c r="D335">
        <v>148.1808</v>
      </c>
      <c r="E335">
        <v>11.03839</v>
      </c>
      <c r="F335">
        <v>7</v>
      </c>
    </row>
    <row r="336" spans="1:6">
      <c r="A336" t="s">
        <v>0</v>
      </c>
      <c r="B336">
        <v>100</v>
      </c>
      <c r="C336">
        <v>0.4</v>
      </c>
      <c r="D336">
        <v>148.22496000000001</v>
      </c>
      <c r="E336">
        <v>10.99948</v>
      </c>
      <c r="F336">
        <v>7</v>
      </c>
    </row>
    <row r="337" spans="1:6">
      <c r="A337" t="s">
        <v>0</v>
      </c>
      <c r="B337">
        <v>100</v>
      </c>
      <c r="C337">
        <v>0.4</v>
      </c>
      <c r="D337">
        <v>148.32830000000001</v>
      </c>
      <c r="E337">
        <v>11.07507</v>
      </c>
      <c r="F337">
        <v>7</v>
      </c>
    </row>
    <row r="338" spans="1:6">
      <c r="A338" t="s">
        <v>0</v>
      </c>
      <c r="B338">
        <v>100</v>
      </c>
      <c r="C338">
        <v>0.4</v>
      </c>
      <c r="D338">
        <v>148.25496000000001</v>
      </c>
      <c r="E338">
        <v>11.069850000000001</v>
      </c>
      <c r="F338">
        <v>7</v>
      </c>
    </row>
    <row r="339" spans="1:6">
      <c r="A339" t="s">
        <v>0</v>
      </c>
      <c r="B339">
        <v>100</v>
      </c>
      <c r="C339">
        <v>0.4</v>
      </c>
      <c r="D339">
        <v>148.29079999999999</v>
      </c>
      <c r="E339">
        <v>11.09193</v>
      </c>
      <c r="F339">
        <v>7</v>
      </c>
    </row>
    <row r="340" spans="1:6">
      <c r="A340" t="s">
        <v>0</v>
      </c>
      <c r="B340">
        <v>100</v>
      </c>
      <c r="C340">
        <v>0.4</v>
      </c>
      <c r="D340">
        <v>148.27229</v>
      </c>
      <c r="E340">
        <v>10.984360000000001</v>
      </c>
      <c r="F340">
        <v>7</v>
      </c>
    </row>
    <row r="341" spans="1:6">
      <c r="A341" t="s">
        <v>0</v>
      </c>
      <c r="B341">
        <v>100</v>
      </c>
      <c r="C341">
        <v>0.7</v>
      </c>
      <c r="D341">
        <v>107.71419</v>
      </c>
      <c r="E341">
        <v>17.997509999999998</v>
      </c>
      <c r="F341">
        <v>12</v>
      </c>
    </row>
    <row r="342" spans="1:6">
      <c r="A342" t="s">
        <v>0</v>
      </c>
      <c r="B342">
        <v>100</v>
      </c>
      <c r="C342">
        <v>0.7</v>
      </c>
      <c r="D342">
        <v>107.77753</v>
      </c>
      <c r="E342">
        <v>18.087409999999998</v>
      </c>
      <c r="F342">
        <v>12</v>
      </c>
    </row>
    <row r="343" spans="1:6">
      <c r="A343" t="s">
        <v>0</v>
      </c>
      <c r="B343">
        <v>100</v>
      </c>
      <c r="C343">
        <v>0.7</v>
      </c>
      <c r="D343">
        <v>107.82337</v>
      </c>
      <c r="E343">
        <v>17.94876</v>
      </c>
      <c r="F343">
        <v>12</v>
      </c>
    </row>
    <row r="344" spans="1:6">
      <c r="A344" t="s">
        <v>0</v>
      </c>
      <c r="B344">
        <v>100</v>
      </c>
      <c r="C344">
        <v>0.7</v>
      </c>
      <c r="D344">
        <v>107.82418</v>
      </c>
      <c r="E344">
        <v>18.063320000000001</v>
      </c>
      <c r="F344">
        <v>12</v>
      </c>
    </row>
    <row r="345" spans="1:6">
      <c r="A345" t="s">
        <v>0</v>
      </c>
      <c r="B345">
        <v>100</v>
      </c>
      <c r="C345">
        <v>0.7</v>
      </c>
      <c r="D345">
        <v>107.82086</v>
      </c>
      <c r="E345">
        <v>18.14226</v>
      </c>
      <c r="F345">
        <v>12</v>
      </c>
    </row>
    <row r="346" spans="1:6">
      <c r="A346" t="s">
        <v>0</v>
      </c>
      <c r="B346">
        <v>100</v>
      </c>
      <c r="C346">
        <v>0.7</v>
      </c>
      <c r="D346">
        <v>107.8017</v>
      </c>
      <c r="E346">
        <v>18.069109999999998</v>
      </c>
      <c r="F346">
        <v>12</v>
      </c>
    </row>
    <row r="347" spans="1:6">
      <c r="A347" t="s">
        <v>0</v>
      </c>
      <c r="B347">
        <v>100</v>
      </c>
      <c r="C347">
        <v>0.7</v>
      </c>
      <c r="D347">
        <v>107.78419</v>
      </c>
      <c r="E347">
        <v>18.01238</v>
      </c>
      <c r="F347">
        <v>12</v>
      </c>
    </row>
    <row r="348" spans="1:6">
      <c r="A348" t="s">
        <v>0</v>
      </c>
      <c r="B348">
        <v>100</v>
      </c>
      <c r="C348">
        <v>0.7</v>
      </c>
      <c r="D348">
        <v>107.81919000000001</v>
      </c>
      <c r="E348">
        <v>17.985700000000001</v>
      </c>
      <c r="F348">
        <v>12</v>
      </c>
    </row>
    <row r="349" spans="1:6">
      <c r="A349" t="s">
        <v>0</v>
      </c>
      <c r="B349">
        <v>100</v>
      </c>
      <c r="C349">
        <v>0.7</v>
      </c>
      <c r="D349">
        <v>107.82003</v>
      </c>
      <c r="E349">
        <v>18.045680000000001</v>
      </c>
      <c r="F349">
        <v>12</v>
      </c>
    </row>
    <row r="350" spans="1:6">
      <c r="A350" t="s">
        <v>0</v>
      </c>
      <c r="B350">
        <v>100</v>
      </c>
      <c r="C350">
        <v>0.7</v>
      </c>
      <c r="D350">
        <v>107.75418999999999</v>
      </c>
      <c r="E350">
        <v>17.99821</v>
      </c>
      <c r="F350">
        <v>12</v>
      </c>
    </row>
    <row r="351" spans="1:6">
      <c r="A351" t="s">
        <v>0</v>
      </c>
      <c r="B351">
        <v>100</v>
      </c>
      <c r="C351">
        <v>1</v>
      </c>
      <c r="D351">
        <v>103.96003</v>
      </c>
      <c r="E351">
        <v>25.19989</v>
      </c>
      <c r="F351">
        <v>17</v>
      </c>
    </row>
    <row r="352" spans="1:6">
      <c r="A352" t="s">
        <v>0</v>
      </c>
      <c r="B352">
        <v>100</v>
      </c>
      <c r="C352">
        <v>1</v>
      </c>
      <c r="D352">
        <v>103.8867</v>
      </c>
      <c r="E352">
        <v>25.163170000000001</v>
      </c>
      <c r="F352">
        <v>17</v>
      </c>
    </row>
    <row r="353" spans="1:6">
      <c r="A353" t="s">
        <v>0</v>
      </c>
      <c r="B353">
        <v>100</v>
      </c>
      <c r="C353">
        <v>1</v>
      </c>
      <c r="D353">
        <v>103.83503</v>
      </c>
      <c r="E353">
        <v>25.038540000000001</v>
      </c>
      <c r="F353">
        <v>17</v>
      </c>
    </row>
    <row r="354" spans="1:6">
      <c r="A354" t="s">
        <v>0</v>
      </c>
      <c r="B354">
        <v>100</v>
      </c>
      <c r="C354">
        <v>1</v>
      </c>
      <c r="D354">
        <v>103.94586</v>
      </c>
      <c r="E354">
        <v>25.09084</v>
      </c>
      <c r="F354">
        <v>17</v>
      </c>
    </row>
    <row r="355" spans="1:6">
      <c r="A355" t="s">
        <v>0</v>
      </c>
      <c r="B355">
        <v>100</v>
      </c>
      <c r="C355">
        <v>1</v>
      </c>
      <c r="D355">
        <v>104.00086</v>
      </c>
      <c r="E355">
        <v>25.2303</v>
      </c>
      <c r="F355">
        <v>17</v>
      </c>
    </row>
    <row r="356" spans="1:6">
      <c r="A356" t="s">
        <v>0</v>
      </c>
      <c r="B356">
        <v>100</v>
      </c>
      <c r="C356">
        <v>1</v>
      </c>
      <c r="D356">
        <v>103.91419</v>
      </c>
      <c r="E356">
        <v>25.140460000000001</v>
      </c>
      <c r="F356">
        <v>17</v>
      </c>
    </row>
    <row r="357" spans="1:6">
      <c r="A357" t="s">
        <v>0</v>
      </c>
      <c r="B357">
        <v>100</v>
      </c>
      <c r="C357">
        <v>1</v>
      </c>
      <c r="D357">
        <v>103.93513</v>
      </c>
      <c r="E357">
        <v>25.257760000000001</v>
      </c>
      <c r="F357">
        <v>17</v>
      </c>
    </row>
    <row r="358" spans="1:6">
      <c r="A358" t="s">
        <v>0</v>
      </c>
      <c r="B358">
        <v>100</v>
      </c>
      <c r="C358">
        <v>1</v>
      </c>
      <c r="D358">
        <v>103.96923</v>
      </c>
      <c r="E358">
        <v>25.164470000000001</v>
      </c>
      <c r="F358">
        <v>17</v>
      </c>
    </row>
    <row r="359" spans="1:6">
      <c r="A359" t="s">
        <v>0</v>
      </c>
      <c r="B359">
        <v>100</v>
      </c>
      <c r="C359">
        <v>1</v>
      </c>
      <c r="D359">
        <v>103.95586</v>
      </c>
      <c r="E359">
        <v>25.27533</v>
      </c>
      <c r="F359">
        <v>17</v>
      </c>
    </row>
    <row r="360" spans="1:6">
      <c r="A360" t="s">
        <v>0</v>
      </c>
      <c r="B360">
        <v>100</v>
      </c>
      <c r="C360">
        <v>1</v>
      </c>
      <c r="D360">
        <v>103.91586</v>
      </c>
      <c r="E360">
        <v>25.212109999999999</v>
      </c>
      <c r="F360">
        <v>17</v>
      </c>
    </row>
    <row r="361" spans="1:6">
      <c r="A361" t="s">
        <v>0</v>
      </c>
      <c r="B361">
        <v>100</v>
      </c>
      <c r="C361">
        <v>1</v>
      </c>
      <c r="D361">
        <v>103.87775000000001</v>
      </c>
      <c r="E361">
        <v>25.244299999999999</v>
      </c>
      <c r="F361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参数设定</vt:lpstr>
      <vt:lpstr>正交结果</vt:lpstr>
      <vt:lpstr>总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2021-10-28T09:58:19Z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c31f1fab</vt:lpwstr>
  </property>
</Properties>
</file>