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TD\OneDrive - HEC Montréal\esg\output\obs\"/>
    </mc:Choice>
  </mc:AlternateContent>
  <xr:revisionPtr revIDLastSave="0" documentId="13_ncr:1_{EED86CA9-AA05-47CB-B986-02C8EED918D7}" xr6:coauthVersionLast="45" xr6:coauthVersionMax="45" xr10:uidLastSave="{00000000-0000-0000-0000-000000000000}"/>
  <bookViews>
    <workbookView xWindow="-120" yWindow="-120" windowWidth="29040" windowHeight="15840" activeTab="2" xr2:uid="{B6803A76-6F49-4F25-B119-B4DE92D05361}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3" i="3" l="1"/>
  <c r="A22" i="3"/>
  <c r="A21" i="3"/>
  <c r="A20" i="3"/>
  <c r="A12" i="3"/>
  <c r="A11" i="3"/>
  <c r="A10" i="3"/>
  <c r="A9" i="3"/>
  <c r="B23" i="3"/>
  <c r="B22" i="3"/>
  <c r="B21" i="3"/>
  <c r="B20" i="3"/>
  <c r="B12" i="3"/>
  <c r="B11" i="3"/>
  <c r="B10" i="3"/>
  <c r="B9" i="3"/>
  <c r="B16" i="3"/>
  <c r="B17" i="3"/>
  <c r="B18" i="3"/>
  <c r="B15" i="3"/>
  <c r="B14" i="3"/>
  <c r="B51" i="1"/>
  <c r="E23" i="3"/>
  <c r="D23" i="3"/>
  <c r="C23" i="3"/>
  <c r="E18" i="3"/>
  <c r="D18" i="3"/>
  <c r="C18" i="3"/>
  <c r="E12" i="3"/>
  <c r="D12" i="3"/>
  <c r="C12" i="3"/>
  <c r="E7" i="3"/>
  <c r="D7" i="3"/>
  <c r="C7" i="3"/>
  <c r="A7" i="3"/>
  <c r="A18" i="3" s="1"/>
  <c r="E22" i="3"/>
  <c r="D22" i="3"/>
  <c r="C22" i="3"/>
  <c r="E17" i="3"/>
  <c r="D17" i="3"/>
  <c r="C17" i="3"/>
  <c r="E11" i="3"/>
  <c r="D11" i="3"/>
  <c r="C11" i="3"/>
  <c r="E6" i="3"/>
  <c r="D6" i="3"/>
  <c r="C6" i="3"/>
  <c r="A6" i="3"/>
  <c r="A17" i="3" s="1"/>
  <c r="E21" i="3"/>
  <c r="D21" i="3"/>
  <c r="C21" i="3"/>
  <c r="E16" i="3"/>
  <c r="D16" i="3"/>
  <c r="C16" i="3"/>
  <c r="E10" i="3"/>
  <c r="D10" i="3"/>
  <c r="C10" i="3"/>
  <c r="E5" i="3"/>
  <c r="D5" i="3"/>
  <c r="C5" i="3"/>
  <c r="A5" i="3"/>
  <c r="A16" i="3" s="1"/>
  <c r="E20" i="3"/>
  <c r="D20" i="3"/>
  <c r="C20" i="3"/>
  <c r="E15" i="3"/>
  <c r="D15" i="3"/>
  <c r="C15" i="3"/>
  <c r="E9" i="3"/>
  <c r="D9" i="3"/>
  <c r="C9" i="3"/>
  <c r="E4" i="3"/>
  <c r="D4" i="3"/>
  <c r="C4" i="3"/>
  <c r="A4" i="3"/>
  <c r="A15" i="3" s="1"/>
  <c r="B11" i="2" l="1"/>
  <c r="B6" i="2"/>
  <c r="B15" i="2"/>
  <c r="B13" i="2"/>
  <c r="B12" i="2"/>
  <c r="B10" i="2"/>
  <c r="B8" i="2"/>
  <c r="B7" i="2"/>
  <c r="J9" i="2"/>
  <c r="C13" i="2"/>
  <c r="J11" i="2"/>
  <c r="I11" i="2"/>
  <c r="H11" i="2"/>
  <c r="G11" i="2"/>
  <c r="F11" i="2"/>
  <c r="E11" i="2"/>
  <c r="D11" i="2"/>
  <c r="C11" i="2"/>
  <c r="J6" i="2"/>
  <c r="I6" i="2"/>
  <c r="H6" i="2"/>
  <c r="G6" i="2"/>
  <c r="B52" i="1"/>
  <c r="B53" i="1" s="1"/>
  <c r="B54" i="1" s="1"/>
  <c r="B55" i="1" s="1"/>
  <c r="B56" i="1" s="1"/>
  <c r="B57" i="1" s="1"/>
  <c r="B58" i="1" s="1"/>
  <c r="B59" i="1" s="1"/>
  <c r="B60" i="1" s="1"/>
  <c r="B5" i="2"/>
  <c r="A5" i="2"/>
  <c r="A10" i="2" s="1"/>
  <c r="A15" i="2" s="1"/>
  <c r="B4" i="2"/>
  <c r="B9" i="2" s="1"/>
  <c r="B14" i="2" s="1"/>
  <c r="B3" i="2"/>
  <c r="B2" i="2"/>
  <c r="Z64" i="1"/>
  <c r="Y64" i="1"/>
  <c r="Z63" i="1"/>
  <c r="Y63" i="1"/>
  <c r="Z62" i="1"/>
  <c r="Y62" i="1"/>
  <c r="Z61" i="1"/>
  <c r="Y61" i="1"/>
  <c r="Z60" i="1"/>
  <c r="Y60" i="1"/>
  <c r="Z59" i="1"/>
  <c r="Y59" i="1"/>
  <c r="Z58" i="1"/>
  <c r="Y58" i="1"/>
  <c r="Z57" i="1"/>
  <c r="Y57" i="1"/>
  <c r="Z56" i="1"/>
  <c r="Y56" i="1"/>
  <c r="Z55" i="1"/>
  <c r="Y55" i="1"/>
  <c r="Z54" i="1"/>
  <c r="Y54" i="1"/>
  <c r="Z53" i="1"/>
  <c r="Y53" i="1"/>
  <c r="Z52" i="1"/>
  <c r="Y52" i="1"/>
  <c r="Z51" i="1"/>
  <c r="Y51" i="1"/>
  <c r="Z50" i="1"/>
  <c r="J15" i="2" s="1"/>
  <c r="Y50" i="1"/>
  <c r="I15" i="2" s="1"/>
  <c r="Z48" i="1"/>
  <c r="Y48" i="1"/>
  <c r="Z47" i="1"/>
  <c r="Y47" i="1"/>
  <c r="Z46" i="1"/>
  <c r="Y46" i="1"/>
  <c r="Z45" i="1"/>
  <c r="Y45" i="1"/>
  <c r="Z44" i="1"/>
  <c r="Y44" i="1"/>
  <c r="Z43" i="1"/>
  <c r="Y43" i="1"/>
  <c r="Z42" i="1"/>
  <c r="Y42" i="1"/>
  <c r="Z41" i="1"/>
  <c r="Y41" i="1"/>
  <c r="Z40" i="1"/>
  <c r="Y40" i="1"/>
  <c r="Z39" i="1"/>
  <c r="Y39" i="1"/>
  <c r="Z38" i="1"/>
  <c r="Y38" i="1"/>
  <c r="Z37" i="1"/>
  <c r="Y37" i="1"/>
  <c r="Z36" i="1"/>
  <c r="Y36" i="1"/>
  <c r="Z35" i="1"/>
  <c r="Y35" i="1"/>
  <c r="Z34" i="1"/>
  <c r="J14" i="2" s="1"/>
  <c r="Y34" i="1"/>
  <c r="I14" i="2" s="1"/>
  <c r="Z32" i="1"/>
  <c r="Y32" i="1"/>
  <c r="Z31" i="1"/>
  <c r="Y31" i="1"/>
  <c r="Z30" i="1"/>
  <c r="Y30" i="1"/>
  <c r="Z29" i="1"/>
  <c r="Y29" i="1"/>
  <c r="Z28" i="1"/>
  <c r="Y28" i="1"/>
  <c r="Z27" i="1"/>
  <c r="Y27" i="1"/>
  <c r="Z26" i="1"/>
  <c r="Y26" i="1"/>
  <c r="Z25" i="1"/>
  <c r="Y25" i="1"/>
  <c r="Z24" i="1"/>
  <c r="Y24" i="1"/>
  <c r="Z23" i="1"/>
  <c r="Y23" i="1"/>
  <c r="Z22" i="1"/>
  <c r="Y22" i="1"/>
  <c r="Z21" i="1"/>
  <c r="Y21" i="1"/>
  <c r="Z20" i="1"/>
  <c r="Y20" i="1"/>
  <c r="Z19" i="1"/>
  <c r="Y19" i="1"/>
  <c r="Z18" i="1"/>
  <c r="J13" i="2" s="1"/>
  <c r="Y18" i="1"/>
  <c r="I13" i="2" s="1"/>
  <c r="Z16" i="1"/>
  <c r="Y16" i="1"/>
  <c r="Z15" i="1"/>
  <c r="Y15" i="1"/>
  <c r="Z14" i="1"/>
  <c r="Y14" i="1"/>
  <c r="Z13" i="1"/>
  <c r="Y13" i="1"/>
  <c r="Z12" i="1"/>
  <c r="Y12" i="1"/>
  <c r="Z11" i="1"/>
  <c r="Y11" i="1"/>
  <c r="Z10" i="1"/>
  <c r="Y10" i="1"/>
  <c r="Z9" i="1"/>
  <c r="Y9" i="1"/>
  <c r="Z8" i="1"/>
  <c r="Y8" i="1"/>
  <c r="Z7" i="1"/>
  <c r="Y7" i="1"/>
  <c r="Z6" i="1"/>
  <c r="Y6" i="1"/>
  <c r="Z5" i="1"/>
  <c r="Y5" i="1"/>
  <c r="Z4" i="1"/>
  <c r="Y4" i="1"/>
  <c r="Z3" i="1"/>
  <c r="Y3" i="1"/>
  <c r="Z2" i="1"/>
  <c r="J12" i="2" s="1"/>
  <c r="Y2" i="1"/>
  <c r="I12" i="2" s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H15" i="2" s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H14" i="2" s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H13" i="2" s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H12" i="2" s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G15" i="2" s="1"/>
  <c r="V50" i="1"/>
  <c r="F15" i="2" s="1"/>
  <c r="W48" i="1"/>
  <c r="V48" i="1"/>
  <c r="W47" i="1"/>
  <c r="V47" i="1"/>
  <c r="W46" i="1"/>
  <c r="V46" i="1"/>
  <c r="W45" i="1"/>
  <c r="V45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35" i="1"/>
  <c r="V35" i="1"/>
  <c r="W34" i="1"/>
  <c r="G14" i="2" s="1"/>
  <c r="V34" i="1"/>
  <c r="F14" i="2" s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G13" i="2" s="1"/>
  <c r="V18" i="1"/>
  <c r="F13" i="2" s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W4" i="1"/>
  <c r="V4" i="1"/>
  <c r="W3" i="1"/>
  <c r="V3" i="1"/>
  <c r="W2" i="1"/>
  <c r="G12" i="2" s="1"/>
  <c r="V2" i="1"/>
  <c r="F12" i="2" s="1"/>
  <c r="U64" i="1"/>
  <c r="T64" i="1"/>
  <c r="S64" i="1"/>
  <c r="R64" i="1"/>
  <c r="Q64" i="1"/>
  <c r="P64" i="1"/>
  <c r="O64" i="1"/>
  <c r="U63" i="1"/>
  <c r="T63" i="1"/>
  <c r="S63" i="1"/>
  <c r="R63" i="1"/>
  <c r="Q63" i="1"/>
  <c r="P63" i="1"/>
  <c r="O63" i="1"/>
  <c r="U62" i="1"/>
  <c r="T62" i="1"/>
  <c r="S62" i="1"/>
  <c r="R62" i="1"/>
  <c r="Q62" i="1"/>
  <c r="P62" i="1"/>
  <c r="O62" i="1"/>
  <c r="U61" i="1"/>
  <c r="T61" i="1"/>
  <c r="S61" i="1"/>
  <c r="R61" i="1"/>
  <c r="Q61" i="1"/>
  <c r="P61" i="1"/>
  <c r="O61" i="1"/>
  <c r="U60" i="1"/>
  <c r="T60" i="1"/>
  <c r="S60" i="1"/>
  <c r="R60" i="1"/>
  <c r="Q60" i="1"/>
  <c r="P60" i="1"/>
  <c r="O60" i="1"/>
  <c r="U59" i="1"/>
  <c r="T59" i="1"/>
  <c r="S59" i="1"/>
  <c r="R59" i="1"/>
  <c r="Q59" i="1"/>
  <c r="P59" i="1"/>
  <c r="O59" i="1"/>
  <c r="U58" i="1"/>
  <c r="T58" i="1"/>
  <c r="S58" i="1"/>
  <c r="R58" i="1"/>
  <c r="Q58" i="1"/>
  <c r="P58" i="1"/>
  <c r="O58" i="1"/>
  <c r="U57" i="1"/>
  <c r="T57" i="1"/>
  <c r="S57" i="1"/>
  <c r="R57" i="1"/>
  <c r="Q57" i="1"/>
  <c r="P57" i="1"/>
  <c r="O57" i="1"/>
  <c r="U56" i="1"/>
  <c r="T56" i="1"/>
  <c r="S56" i="1"/>
  <c r="R56" i="1"/>
  <c r="Q56" i="1"/>
  <c r="P56" i="1"/>
  <c r="O56" i="1"/>
  <c r="U55" i="1"/>
  <c r="T55" i="1"/>
  <c r="S55" i="1"/>
  <c r="R55" i="1"/>
  <c r="Q55" i="1"/>
  <c r="P55" i="1"/>
  <c r="O55" i="1"/>
  <c r="U54" i="1"/>
  <c r="T54" i="1"/>
  <c r="S54" i="1"/>
  <c r="R54" i="1"/>
  <c r="Q54" i="1"/>
  <c r="P54" i="1"/>
  <c r="O54" i="1"/>
  <c r="U53" i="1"/>
  <c r="T53" i="1"/>
  <c r="S53" i="1"/>
  <c r="R53" i="1"/>
  <c r="Q53" i="1"/>
  <c r="P53" i="1"/>
  <c r="O53" i="1"/>
  <c r="U52" i="1"/>
  <c r="T52" i="1"/>
  <c r="S52" i="1"/>
  <c r="R52" i="1"/>
  <c r="Q52" i="1"/>
  <c r="P52" i="1"/>
  <c r="O52" i="1"/>
  <c r="U51" i="1"/>
  <c r="T51" i="1"/>
  <c r="S51" i="1"/>
  <c r="R51" i="1"/>
  <c r="Q51" i="1"/>
  <c r="P51" i="1"/>
  <c r="O51" i="1"/>
  <c r="U50" i="1"/>
  <c r="E15" i="2" s="1"/>
  <c r="T50" i="1"/>
  <c r="D15" i="2" s="1"/>
  <c r="S50" i="1"/>
  <c r="C15" i="2" s="1"/>
  <c r="R50" i="1"/>
  <c r="J10" i="2" s="1"/>
  <c r="Q50" i="1"/>
  <c r="I10" i="2" s="1"/>
  <c r="P50" i="1"/>
  <c r="H10" i="2" s="1"/>
  <c r="O50" i="1"/>
  <c r="G10" i="2" s="1"/>
  <c r="U48" i="1"/>
  <c r="T48" i="1"/>
  <c r="S48" i="1"/>
  <c r="R48" i="1"/>
  <c r="Q48" i="1"/>
  <c r="P48" i="1"/>
  <c r="O48" i="1"/>
  <c r="U47" i="1"/>
  <c r="T47" i="1"/>
  <c r="S47" i="1"/>
  <c r="R47" i="1"/>
  <c r="Q47" i="1"/>
  <c r="P47" i="1"/>
  <c r="O47" i="1"/>
  <c r="U46" i="1"/>
  <c r="T46" i="1"/>
  <c r="S46" i="1"/>
  <c r="R46" i="1"/>
  <c r="Q46" i="1"/>
  <c r="P46" i="1"/>
  <c r="O46" i="1"/>
  <c r="U45" i="1"/>
  <c r="T45" i="1"/>
  <c r="S45" i="1"/>
  <c r="R45" i="1"/>
  <c r="Q45" i="1"/>
  <c r="P45" i="1"/>
  <c r="O45" i="1"/>
  <c r="U44" i="1"/>
  <c r="T44" i="1"/>
  <c r="S44" i="1"/>
  <c r="R44" i="1"/>
  <c r="Q44" i="1"/>
  <c r="P44" i="1"/>
  <c r="O44" i="1"/>
  <c r="U43" i="1"/>
  <c r="T43" i="1"/>
  <c r="S43" i="1"/>
  <c r="R43" i="1"/>
  <c r="Q43" i="1"/>
  <c r="P43" i="1"/>
  <c r="O43" i="1"/>
  <c r="U42" i="1"/>
  <c r="T42" i="1"/>
  <c r="S42" i="1"/>
  <c r="R42" i="1"/>
  <c r="Q42" i="1"/>
  <c r="P42" i="1"/>
  <c r="O42" i="1"/>
  <c r="U41" i="1"/>
  <c r="T41" i="1"/>
  <c r="S41" i="1"/>
  <c r="R41" i="1"/>
  <c r="Q41" i="1"/>
  <c r="P41" i="1"/>
  <c r="O41" i="1"/>
  <c r="U40" i="1"/>
  <c r="T40" i="1"/>
  <c r="S40" i="1"/>
  <c r="R40" i="1"/>
  <c r="Q40" i="1"/>
  <c r="P40" i="1"/>
  <c r="O40" i="1"/>
  <c r="U39" i="1"/>
  <c r="T39" i="1"/>
  <c r="S39" i="1"/>
  <c r="R39" i="1"/>
  <c r="Q39" i="1"/>
  <c r="P39" i="1"/>
  <c r="O39" i="1"/>
  <c r="U38" i="1"/>
  <c r="T38" i="1"/>
  <c r="S38" i="1"/>
  <c r="R38" i="1"/>
  <c r="Q38" i="1"/>
  <c r="P38" i="1"/>
  <c r="O38" i="1"/>
  <c r="U37" i="1"/>
  <c r="T37" i="1"/>
  <c r="S37" i="1"/>
  <c r="R37" i="1"/>
  <c r="Q37" i="1"/>
  <c r="P37" i="1"/>
  <c r="O37" i="1"/>
  <c r="U36" i="1"/>
  <c r="T36" i="1"/>
  <c r="S36" i="1"/>
  <c r="R36" i="1"/>
  <c r="Q36" i="1"/>
  <c r="P36" i="1"/>
  <c r="O36" i="1"/>
  <c r="U35" i="1"/>
  <c r="T35" i="1"/>
  <c r="S35" i="1"/>
  <c r="R35" i="1"/>
  <c r="Q35" i="1"/>
  <c r="P35" i="1"/>
  <c r="O35" i="1"/>
  <c r="U34" i="1"/>
  <c r="E14" i="2" s="1"/>
  <c r="T34" i="1"/>
  <c r="D14" i="2" s="1"/>
  <c r="S34" i="1"/>
  <c r="C14" i="2" s="1"/>
  <c r="R34" i="1"/>
  <c r="Q34" i="1"/>
  <c r="I9" i="2" s="1"/>
  <c r="P34" i="1"/>
  <c r="H9" i="2" s="1"/>
  <c r="O34" i="1"/>
  <c r="G9" i="2" s="1"/>
  <c r="U32" i="1"/>
  <c r="T32" i="1"/>
  <c r="S32" i="1"/>
  <c r="R32" i="1"/>
  <c r="Q32" i="1"/>
  <c r="P32" i="1"/>
  <c r="O32" i="1"/>
  <c r="U31" i="1"/>
  <c r="T31" i="1"/>
  <c r="S31" i="1"/>
  <c r="R31" i="1"/>
  <c r="Q31" i="1"/>
  <c r="P31" i="1"/>
  <c r="O31" i="1"/>
  <c r="U30" i="1"/>
  <c r="T30" i="1"/>
  <c r="S30" i="1"/>
  <c r="R30" i="1"/>
  <c r="Q30" i="1"/>
  <c r="P30" i="1"/>
  <c r="O30" i="1"/>
  <c r="U29" i="1"/>
  <c r="T29" i="1"/>
  <c r="S29" i="1"/>
  <c r="R29" i="1"/>
  <c r="Q29" i="1"/>
  <c r="P29" i="1"/>
  <c r="O29" i="1"/>
  <c r="U28" i="1"/>
  <c r="T28" i="1"/>
  <c r="S28" i="1"/>
  <c r="R28" i="1"/>
  <c r="Q28" i="1"/>
  <c r="P28" i="1"/>
  <c r="O28" i="1"/>
  <c r="U27" i="1"/>
  <c r="T27" i="1"/>
  <c r="S27" i="1"/>
  <c r="R27" i="1"/>
  <c r="Q27" i="1"/>
  <c r="P27" i="1"/>
  <c r="O27" i="1"/>
  <c r="U26" i="1"/>
  <c r="T26" i="1"/>
  <c r="S26" i="1"/>
  <c r="R26" i="1"/>
  <c r="Q26" i="1"/>
  <c r="P26" i="1"/>
  <c r="O26" i="1"/>
  <c r="U25" i="1"/>
  <c r="T25" i="1"/>
  <c r="S25" i="1"/>
  <c r="R25" i="1"/>
  <c r="Q25" i="1"/>
  <c r="P25" i="1"/>
  <c r="O25" i="1"/>
  <c r="U24" i="1"/>
  <c r="T24" i="1"/>
  <c r="S24" i="1"/>
  <c r="R24" i="1"/>
  <c r="Q24" i="1"/>
  <c r="P24" i="1"/>
  <c r="O24" i="1"/>
  <c r="U23" i="1"/>
  <c r="T23" i="1"/>
  <c r="S23" i="1"/>
  <c r="R23" i="1"/>
  <c r="Q23" i="1"/>
  <c r="P23" i="1"/>
  <c r="O23" i="1"/>
  <c r="U22" i="1"/>
  <c r="T22" i="1"/>
  <c r="S22" i="1"/>
  <c r="R22" i="1"/>
  <c r="Q22" i="1"/>
  <c r="P22" i="1"/>
  <c r="O22" i="1"/>
  <c r="U21" i="1"/>
  <c r="T21" i="1"/>
  <c r="S21" i="1"/>
  <c r="R21" i="1"/>
  <c r="Q21" i="1"/>
  <c r="P21" i="1"/>
  <c r="O21" i="1"/>
  <c r="U20" i="1"/>
  <c r="T20" i="1"/>
  <c r="S20" i="1"/>
  <c r="R20" i="1"/>
  <c r="Q20" i="1"/>
  <c r="P20" i="1"/>
  <c r="O20" i="1"/>
  <c r="U19" i="1"/>
  <c r="T19" i="1"/>
  <c r="S19" i="1"/>
  <c r="R19" i="1"/>
  <c r="Q19" i="1"/>
  <c r="P19" i="1"/>
  <c r="O19" i="1"/>
  <c r="U18" i="1"/>
  <c r="E13" i="2" s="1"/>
  <c r="T18" i="1"/>
  <c r="D13" i="2" s="1"/>
  <c r="S18" i="1"/>
  <c r="R18" i="1"/>
  <c r="J8" i="2" s="1"/>
  <c r="Q18" i="1"/>
  <c r="I8" i="2" s="1"/>
  <c r="P18" i="1"/>
  <c r="H8" i="2" s="1"/>
  <c r="O18" i="1"/>
  <c r="G8" i="2" s="1"/>
  <c r="U16" i="1"/>
  <c r="T16" i="1"/>
  <c r="S16" i="1"/>
  <c r="R16" i="1"/>
  <c r="Q16" i="1"/>
  <c r="P16" i="1"/>
  <c r="O16" i="1"/>
  <c r="U15" i="1"/>
  <c r="T15" i="1"/>
  <c r="S15" i="1"/>
  <c r="R15" i="1"/>
  <c r="Q15" i="1"/>
  <c r="P15" i="1"/>
  <c r="O15" i="1"/>
  <c r="U14" i="1"/>
  <c r="T14" i="1"/>
  <c r="S14" i="1"/>
  <c r="R14" i="1"/>
  <c r="Q14" i="1"/>
  <c r="P14" i="1"/>
  <c r="O14" i="1"/>
  <c r="U13" i="1"/>
  <c r="T13" i="1"/>
  <c r="S13" i="1"/>
  <c r="R13" i="1"/>
  <c r="Q13" i="1"/>
  <c r="P13" i="1"/>
  <c r="O13" i="1"/>
  <c r="U12" i="1"/>
  <c r="T12" i="1"/>
  <c r="S12" i="1"/>
  <c r="R12" i="1"/>
  <c r="Q12" i="1"/>
  <c r="P12" i="1"/>
  <c r="O12" i="1"/>
  <c r="U11" i="1"/>
  <c r="T11" i="1"/>
  <c r="S11" i="1"/>
  <c r="R11" i="1"/>
  <c r="Q11" i="1"/>
  <c r="P11" i="1"/>
  <c r="O11" i="1"/>
  <c r="U10" i="1"/>
  <c r="T10" i="1"/>
  <c r="S10" i="1"/>
  <c r="R10" i="1"/>
  <c r="Q10" i="1"/>
  <c r="P10" i="1"/>
  <c r="O10" i="1"/>
  <c r="U9" i="1"/>
  <c r="T9" i="1"/>
  <c r="S9" i="1"/>
  <c r="R9" i="1"/>
  <c r="Q9" i="1"/>
  <c r="P9" i="1"/>
  <c r="O9" i="1"/>
  <c r="U8" i="1"/>
  <c r="T8" i="1"/>
  <c r="S8" i="1"/>
  <c r="R8" i="1"/>
  <c r="Q8" i="1"/>
  <c r="P8" i="1"/>
  <c r="O8" i="1"/>
  <c r="U7" i="1"/>
  <c r="T7" i="1"/>
  <c r="S7" i="1"/>
  <c r="R7" i="1"/>
  <c r="Q7" i="1"/>
  <c r="P7" i="1"/>
  <c r="O7" i="1"/>
  <c r="U6" i="1"/>
  <c r="T6" i="1"/>
  <c r="S6" i="1"/>
  <c r="R6" i="1"/>
  <c r="Q6" i="1"/>
  <c r="P6" i="1"/>
  <c r="O6" i="1"/>
  <c r="U5" i="1"/>
  <c r="T5" i="1"/>
  <c r="S5" i="1"/>
  <c r="R5" i="1"/>
  <c r="Q5" i="1"/>
  <c r="P5" i="1"/>
  <c r="O5" i="1"/>
  <c r="U4" i="1"/>
  <c r="T4" i="1"/>
  <c r="S4" i="1"/>
  <c r="R4" i="1"/>
  <c r="Q4" i="1"/>
  <c r="P4" i="1"/>
  <c r="O4" i="1"/>
  <c r="U3" i="1"/>
  <c r="T3" i="1"/>
  <c r="S3" i="1"/>
  <c r="R3" i="1"/>
  <c r="Q3" i="1"/>
  <c r="P3" i="1"/>
  <c r="O3" i="1"/>
  <c r="U2" i="1"/>
  <c r="E12" i="2" s="1"/>
  <c r="T2" i="1"/>
  <c r="D12" i="2" s="1"/>
  <c r="S2" i="1"/>
  <c r="C12" i="2" s="1"/>
  <c r="R2" i="1"/>
  <c r="J7" i="2" s="1"/>
  <c r="Q2" i="1"/>
  <c r="I7" i="2" s="1"/>
  <c r="P2" i="1"/>
  <c r="H7" i="2" s="1"/>
  <c r="O2" i="1"/>
  <c r="G7" i="2" s="1"/>
  <c r="N64" i="1"/>
  <c r="M64" i="1"/>
  <c r="L64" i="1"/>
  <c r="K64" i="1"/>
  <c r="J64" i="1"/>
  <c r="I64" i="1"/>
  <c r="H64" i="1"/>
  <c r="G64" i="1"/>
  <c r="F64" i="1"/>
  <c r="E64" i="1"/>
  <c r="D64" i="1"/>
  <c r="C64" i="1"/>
  <c r="A64" i="1"/>
  <c r="N63" i="1"/>
  <c r="M63" i="1"/>
  <c r="L63" i="1"/>
  <c r="K63" i="1"/>
  <c r="J63" i="1"/>
  <c r="I63" i="1"/>
  <c r="H63" i="1"/>
  <c r="G63" i="1"/>
  <c r="F63" i="1"/>
  <c r="E63" i="1"/>
  <c r="D63" i="1"/>
  <c r="C63" i="1"/>
  <c r="A63" i="1"/>
  <c r="N62" i="1"/>
  <c r="M62" i="1"/>
  <c r="L62" i="1"/>
  <c r="K62" i="1"/>
  <c r="J62" i="1"/>
  <c r="I62" i="1"/>
  <c r="H62" i="1"/>
  <c r="G62" i="1"/>
  <c r="F62" i="1"/>
  <c r="E62" i="1"/>
  <c r="D62" i="1"/>
  <c r="C62" i="1"/>
  <c r="A62" i="1"/>
  <c r="N61" i="1"/>
  <c r="M61" i="1"/>
  <c r="L61" i="1"/>
  <c r="K61" i="1"/>
  <c r="J61" i="1"/>
  <c r="I61" i="1"/>
  <c r="H61" i="1"/>
  <c r="G61" i="1"/>
  <c r="F61" i="1"/>
  <c r="E61" i="1"/>
  <c r="D61" i="1"/>
  <c r="C61" i="1"/>
  <c r="A61" i="1"/>
  <c r="N60" i="1"/>
  <c r="M60" i="1"/>
  <c r="L60" i="1"/>
  <c r="K60" i="1"/>
  <c r="J60" i="1"/>
  <c r="I60" i="1"/>
  <c r="H60" i="1"/>
  <c r="G60" i="1"/>
  <c r="F60" i="1"/>
  <c r="E60" i="1"/>
  <c r="D60" i="1"/>
  <c r="C60" i="1"/>
  <c r="A60" i="1"/>
  <c r="N59" i="1"/>
  <c r="M59" i="1"/>
  <c r="L59" i="1"/>
  <c r="K59" i="1"/>
  <c r="J59" i="1"/>
  <c r="I59" i="1"/>
  <c r="H59" i="1"/>
  <c r="G59" i="1"/>
  <c r="F59" i="1"/>
  <c r="E59" i="1"/>
  <c r="D59" i="1"/>
  <c r="C59" i="1"/>
  <c r="A59" i="1"/>
  <c r="N58" i="1"/>
  <c r="M58" i="1"/>
  <c r="L58" i="1"/>
  <c r="K58" i="1"/>
  <c r="J58" i="1"/>
  <c r="I58" i="1"/>
  <c r="H58" i="1"/>
  <c r="G58" i="1"/>
  <c r="F58" i="1"/>
  <c r="E58" i="1"/>
  <c r="D58" i="1"/>
  <c r="C58" i="1"/>
  <c r="A58" i="1"/>
  <c r="N57" i="1"/>
  <c r="M57" i="1"/>
  <c r="L57" i="1"/>
  <c r="K57" i="1"/>
  <c r="J57" i="1"/>
  <c r="I57" i="1"/>
  <c r="H57" i="1"/>
  <c r="G57" i="1"/>
  <c r="F57" i="1"/>
  <c r="E57" i="1"/>
  <c r="D57" i="1"/>
  <c r="C57" i="1"/>
  <c r="A57" i="1"/>
  <c r="N56" i="1"/>
  <c r="M56" i="1"/>
  <c r="L56" i="1"/>
  <c r="K56" i="1"/>
  <c r="J56" i="1"/>
  <c r="I56" i="1"/>
  <c r="H56" i="1"/>
  <c r="G56" i="1"/>
  <c r="F56" i="1"/>
  <c r="E56" i="1"/>
  <c r="D56" i="1"/>
  <c r="C56" i="1"/>
  <c r="A56" i="1"/>
  <c r="N55" i="1"/>
  <c r="M55" i="1"/>
  <c r="L55" i="1"/>
  <c r="K55" i="1"/>
  <c r="J55" i="1"/>
  <c r="I55" i="1"/>
  <c r="H55" i="1"/>
  <c r="G55" i="1"/>
  <c r="F55" i="1"/>
  <c r="E55" i="1"/>
  <c r="D55" i="1"/>
  <c r="C55" i="1"/>
  <c r="A55" i="1"/>
  <c r="N54" i="1"/>
  <c r="M54" i="1"/>
  <c r="L54" i="1"/>
  <c r="K54" i="1"/>
  <c r="J54" i="1"/>
  <c r="I54" i="1"/>
  <c r="H54" i="1"/>
  <c r="G54" i="1"/>
  <c r="F54" i="1"/>
  <c r="E54" i="1"/>
  <c r="D54" i="1"/>
  <c r="C54" i="1"/>
  <c r="A54" i="1"/>
  <c r="N53" i="1"/>
  <c r="M53" i="1"/>
  <c r="L53" i="1"/>
  <c r="K53" i="1"/>
  <c r="J53" i="1"/>
  <c r="I53" i="1"/>
  <c r="H53" i="1"/>
  <c r="G53" i="1"/>
  <c r="F53" i="1"/>
  <c r="E53" i="1"/>
  <c r="D53" i="1"/>
  <c r="C53" i="1"/>
  <c r="A53" i="1"/>
  <c r="N52" i="1"/>
  <c r="M52" i="1"/>
  <c r="L52" i="1"/>
  <c r="K52" i="1"/>
  <c r="J52" i="1"/>
  <c r="I52" i="1"/>
  <c r="H52" i="1"/>
  <c r="G52" i="1"/>
  <c r="F52" i="1"/>
  <c r="E52" i="1"/>
  <c r="D52" i="1"/>
  <c r="C52" i="1"/>
  <c r="A52" i="1"/>
  <c r="N51" i="1"/>
  <c r="M51" i="1"/>
  <c r="L51" i="1"/>
  <c r="K51" i="1"/>
  <c r="J51" i="1"/>
  <c r="I51" i="1"/>
  <c r="H51" i="1"/>
  <c r="G51" i="1"/>
  <c r="F51" i="1"/>
  <c r="E51" i="1"/>
  <c r="D51" i="1"/>
  <c r="C51" i="1"/>
  <c r="A51" i="1"/>
  <c r="N50" i="1"/>
  <c r="F10" i="2" s="1"/>
  <c r="M50" i="1"/>
  <c r="E10" i="2" s="1"/>
  <c r="L50" i="1"/>
  <c r="D10" i="2" s="1"/>
  <c r="K50" i="1"/>
  <c r="C10" i="2" s="1"/>
  <c r="J50" i="1"/>
  <c r="J5" i="2" s="1"/>
  <c r="I50" i="1"/>
  <c r="I5" i="2" s="1"/>
  <c r="H50" i="1"/>
  <c r="G50" i="1"/>
  <c r="F50" i="1"/>
  <c r="E50" i="1"/>
  <c r="D50" i="1"/>
  <c r="A50" i="1"/>
  <c r="C50" i="1"/>
  <c r="B35" i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N48" i="1"/>
  <c r="M48" i="1"/>
  <c r="L48" i="1"/>
  <c r="K48" i="1"/>
  <c r="J48" i="1"/>
  <c r="I48" i="1"/>
  <c r="H48" i="1"/>
  <c r="G48" i="1"/>
  <c r="F48" i="1"/>
  <c r="E48" i="1"/>
  <c r="D48" i="1"/>
  <c r="C48" i="1"/>
  <c r="A48" i="1"/>
  <c r="N47" i="1"/>
  <c r="M47" i="1"/>
  <c r="L47" i="1"/>
  <c r="K47" i="1"/>
  <c r="J47" i="1"/>
  <c r="I47" i="1"/>
  <c r="H47" i="1"/>
  <c r="G47" i="1"/>
  <c r="F47" i="1"/>
  <c r="E47" i="1"/>
  <c r="D47" i="1"/>
  <c r="C47" i="1"/>
  <c r="A47" i="1"/>
  <c r="N46" i="1"/>
  <c r="M46" i="1"/>
  <c r="L46" i="1"/>
  <c r="K46" i="1"/>
  <c r="J46" i="1"/>
  <c r="I46" i="1"/>
  <c r="H46" i="1"/>
  <c r="G46" i="1"/>
  <c r="F46" i="1"/>
  <c r="E46" i="1"/>
  <c r="D46" i="1"/>
  <c r="C46" i="1"/>
  <c r="A46" i="1"/>
  <c r="N45" i="1"/>
  <c r="M45" i="1"/>
  <c r="L45" i="1"/>
  <c r="K45" i="1"/>
  <c r="J45" i="1"/>
  <c r="I45" i="1"/>
  <c r="H45" i="1"/>
  <c r="G45" i="1"/>
  <c r="F45" i="1"/>
  <c r="E45" i="1"/>
  <c r="D45" i="1"/>
  <c r="C45" i="1"/>
  <c r="A45" i="1"/>
  <c r="N44" i="1"/>
  <c r="M44" i="1"/>
  <c r="L44" i="1"/>
  <c r="K44" i="1"/>
  <c r="J44" i="1"/>
  <c r="I44" i="1"/>
  <c r="H44" i="1"/>
  <c r="G44" i="1"/>
  <c r="F44" i="1"/>
  <c r="E44" i="1"/>
  <c r="D44" i="1"/>
  <c r="C44" i="1"/>
  <c r="A44" i="1"/>
  <c r="N43" i="1"/>
  <c r="M43" i="1"/>
  <c r="L43" i="1"/>
  <c r="K43" i="1"/>
  <c r="J43" i="1"/>
  <c r="I43" i="1"/>
  <c r="H43" i="1"/>
  <c r="G43" i="1"/>
  <c r="F43" i="1"/>
  <c r="E43" i="1"/>
  <c r="D43" i="1"/>
  <c r="C43" i="1"/>
  <c r="A43" i="1"/>
  <c r="N42" i="1"/>
  <c r="M42" i="1"/>
  <c r="L42" i="1"/>
  <c r="K42" i="1"/>
  <c r="J42" i="1"/>
  <c r="I42" i="1"/>
  <c r="H42" i="1"/>
  <c r="G42" i="1"/>
  <c r="F42" i="1"/>
  <c r="E42" i="1"/>
  <c r="D42" i="1"/>
  <c r="C42" i="1"/>
  <c r="A42" i="1"/>
  <c r="N41" i="1"/>
  <c r="M41" i="1"/>
  <c r="L41" i="1"/>
  <c r="K41" i="1"/>
  <c r="J41" i="1"/>
  <c r="I41" i="1"/>
  <c r="H41" i="1"/>
  <c r="G41" i="1"/>
  <c r="F41" i="1"/>
  <c r="E41" i="1"/>
  <c r="D41" i="1"/>
  <c r="C41" i="1"/>
  <c r="A41" i="1"/>
  <c r="N40" i="1"/>
  <c r="M40" i="1"/>
  <c r="L40" i="1"/>
  <c r="K40" i="1"/>
  <c r="J40" i="1"/>
  <c r="I40" i="1"/>
  <c r="H40" i="1"/>
  <c r="G40" i="1"/>
  <c r="F40" i="1"/>
  <c r="E40" i="1"/>
  <c r="D40" i="1"/>
  <c r="C40" i="1"/>
  <c r="A40" i="1"/>
  <c r="N39" i="1"/>
  <c r="M39" i="1"/>
  <c r="L39" i="1"/>
  <c r="K39" i="1"/>
  <c r="J39" i="1"/>
  <c r="I39" i="1"/>
  <c r="H39" i="1"/>
  <c r="G39" i="1"/>
  <c r="F39" i="1"/>
  <c r="E39" i="1"/>
  <c r="D39" i="1"/>
  <c r="C39" i="1"/>
  <c r="A39" i="1"/>
  <c r="N38" i="1"/>
  <c r="M38" i="1"/>
  <c r="L38" i="1"/>
  <c r="K38" i="1"/>
  <c r="J38" i="1"/>
  <c r="I38" i="1"/>
  <c r="H38" i="1"/>
  <c r="G38" i="1"/>
  <c r="F38" i="1"/>
  <c r="E38" i="1"/>
  <c r="D38" i="1"/>
  <c r="C38" i="1"/>
  <c r="A38" i="1"/>
  <c r="N37" i="1"/>
  <c r="M37" i="1"/>
  <c r="L37" i="1"/>
  <c r="K37" i="1"/>
  <c r="J37" i="1"/>
  <c r="I37" i="1"/>
  <c r="H37" i="1"/>
  <c r="G37" i="1"/>
  <c r="F37" i="1"/>
  <c r="E37" i="1"/>
  <c r="D37" i="1"/>
  <c r="C37" i="1"/>
  <c r="A37" i="1"/>
  <c r="N36" i="1"/>
  <c r="M36" i="1"/>
  <c r="L36" i="1"/>
  <c r="K36" i="1"/>
  <c r="J36" i="1"/>
  <c r="I36" i="1"/>
  <c r="H36" i="1"/>
  <c r="G36" i="1"/>
  <c r="F36" i="1"/>
  <c r="E36" i="1"/>
  <c r="D36" i="1"/>
  <c r="C36" i="1"/>
  <c r="A36" i="1"/>
  <c r="N35" i="1"/>
  <c r="M35" i="1"/>
  <c r="L35" i="1"/>
  <c r="K35" i="1"/>
  <c r="J35" i="1"/>
  <c r="I35" i="1"/>
  <c r="H35" i="1"/>
  <c r="G35" i="1"/>
  <c r="F35" i="1"/>
  <c r="E35" i="1"/>
  <c r="D35" i="1"/>
  <c r="C35" i="1"/>
  <c r="A35" i="1"/>
  <c r="N34" i="1"/>
  <c r="F9" i="2" s="1"/>
  <c r="M34" i="1"/>
  <c r="L34" i="1"/>
  <c r="K34" i="1"/>
  <c r="J34" i="1"/>
  <c r="I34" i="1"/>
  <c r="H34" i="1"/>
  <c r="G34" i="1"/>
  <c r="F34" i="1"/>
  <c r="E34" i="1"/>
  <c r="D34" i="1"/>
  <c r="C34" i="1"/>
  <c r="A34" i="1"/>
  <c r="A4" i="2" s="1"/>
  <c r="A9" i="2" s="1"/>
  <c r="A14" i="2" s="1"/>
  <c r="N32" i="1"/>
  <c r="M32" i="1"/>
  <c r="L32" i="1"/>
  <c r="K32" i="1"/>
  <c r="J32" i="1"/>
  <c r="I32" i="1"/>
  <c r="H32" i="1"/>
  <c r="G32" i="1"/>
  <c r="F32" i="1"/>
  <c r="E32" i="1"/>
  <c r="D32" i="1"/>
  <c r="C32" i="1"/>
  <c r="A32" i="1"/>
  <c r="N31" i="1"/>
  <c r="M31" i="1"/>
  <c r="L31" i="1"/>
  <c r="K31" i="1"/>
  <c r="J31" i="1"/>
  <c r="I31" i="1"/>
  <c r="H31" i="1"/>
  <c r="G31" i="1"/>
  <c r="F31" i="1"/>
  <c r="E31" i="1"/>
  <c r="D31" i="1"/>
  <c r="C31" i="1"/>
  <c r="A31" i="1"/>
  <c r="N30" i="1"/>
  <c r="M30" i="1"/>
  <c r="L30" i="1"/>
  <c r="K30" i="1"/>
  <c r="J30" i="1"/>
  <c r="I30" i="1"/>
  <c r="H30" i="1"/>
  <c r="G30" i="1"/>
  <c r="F30" i="1"/>
  <c r="E30" i="1"/>
  <c r="D30" i="1"/>
  <c r="C30" i="1"/>
  <c r="A30" i="1"/>
  <c r="N29" i="1"/>
  <c r="M29" i="1"/>
  <c r="L29" i="1"/>
  <c r="K29" i="1"/>
  <c r="J29" i="1"/>
  <c r="I29" i="1"/>
  <c r="H29" i="1"/>
  <c r="G29" i="1"/>
  <c r="F29" i="1"/>
  <c r="E29" i="1"/>
  <c r="D29" i="1"/>
  <c r="C29" i="1"/>
  <c r="A29" i="1"/>
  <c r="N28" i="1"/>
  <c r="M28" i="1"/>
  <c r="L28" i="1"/>
  <c r="K28" i="1"/>
  <c r="J28" i="1"/>
  <c r="I28" i="1"/>
  <c r="H28" i="1"/>
  <c r="G28" i="1"/>
  <c r="F28" i="1"/>
  <c r="E28" i="1"/>
  <c r="D28" i="1"/>
  <c r="C28" i="1"/>
  <c r="A28" i="1"/>
  <c r="N27" i="1"/>
  <c r="M27" i="1"/>
  <c r="L27" i="1"/>
  <c r="K27" i="1"/>
  <c r="J27" i="1"/>
  <c r="I27" i="1"/>
  <c r="H27" i="1"/>
  <c r="G27" i="1"/>
  <c r="F27" i="1"/>
  <c r="E27" i="1"/>
  <c r="D27" i="1"/>
  <c r="C27" i="1"/>
  <c r="A27" i="1"/>
  <c r="N26" i="1"/>
  <c r="M26" i="1"/>
  <c r="L26" i="1"/>
  <c r="K26" i="1"/>
  <c r="J26" i="1"/>
  <c r="I26" i="1"/>
  <c r="H26" i="1"/>
  <c r="G26" i="1"/>
  <c r="F26" i="1"/>
  <c r="E26" i="1"/>
  <c r="D26" i="1"/>
  <c r="C26" i="1"/>
  <c r="A26" i="1"/>
  <c r="N25" i="1"/>
  <c r="M25" i="1"/>
  <c r="L25" i="1"/>
  <c r="K25" i="1"/>
  <c r="J25" i="1"/>
  <c r="I25" i="1"/>
  <c r="H25" i="1"/>
  <c r="G25" i="1"/>
  <c r="F25" i="1"/>
  <c r="E25" i="1"/>
  <c r="D25" i="1"/>
  <c r="C25" i="1"/>
  <c r="A25" i="1"/>
  <c r="N24" i="1"/>
  <c r="M24" i="1"/>
  <c r="L24" i="1"/>
  <c r="K24" i="1"/>
  <c r="J24" i="1"/>
  <c r="I24" i="1"/>
  <c r="H24" i="1"/>
  <c r="G24" i="1"/>
  <c r="F24" i="1"/>
  <c r="E24" i="1"/>
  <c r="D24" i="1"/>
  <c r="C24" i="1"/>
  <c r="A24" i="1"/>
  <c r="N23" i="1"/>
  <c r="M23" i="1"/>
  <c r="L23" i="1"/>
  <c r="K23" i="1"/>
  <c r="J23" i="1"/>
  <c r="I23" i="1"/>
  <c r="H23" i="1"/>
  <c r="G23" i="1"/>
  <c r="F23" i="1"/>
  <c r="E23" i="1"/>
  <c r="D23" i="1"/>
  <c r="C23" i="1"/>
  <c r="A23" i="1"/>
  <c r="N22" i="1"/>
  <c r="M22" i="1"/>
  <c r="L22" i="1"/>
  <c r="K22" i="1"/>
  <c r="J22" i="1"/>
  <c r="I22" i="1"/>
  <c r="H22" i="1"/>
  <c r="G22" i="1"/>
  <c r="F22" i="1"/>
  <c r="E22" i="1"/>
  <c r="D22" i="1"/>
  <c r="C22" i="1"/>
  <c r="A22" i="1"/>
  <c r="N21" i="1"/>
  <c r="M21" i="1"/>
  <c r="L21" i="1"/>
  <c r="K21" i="1"/>
  <c r="J21" i="1"/>
  <c r="I21" i="1"/>
  <c r="H21" i="1"/>
  <c r="G21" i="1"/>
  <c r="F21" i="1"/>
  <c r="E21" i="1"/>
  <c r="D21" i="1"/>
  <c r="C21" i="1"/>
  <c r="A21" i="1"/>
  <c r="N20" i="1"/>
  <c r="M20" i="1"/>
  <c r="L20" i="1"/>
  <c r="K20" i="1"/>
  <c r="J20" i="1"/>
  <c r="I20" i="1"/>
  <c r="H20" i="1"/>
  <c r="G20" i="1"/>
  <c r="F20" i="1"/>
  <c r="E20" i="1"/>
  <c r="D20" i="1"/>
  <c r="C20" i="1"/>
  <c r="A20" i="1"/>
  <c r="N19" i="1"/>
  <c r="M19" i="1"/>
  <c r="L19" i="1"/>
  <c r="K19" i="1"/>
  <c r="J19" i="1"/>
  <c r="I19" i="1"/>
  <c r="H19" i="1"/>
  <c r="G19" i="1"/>
  <c r="F19" i="1"/>
  <c r="E19" i="1"/>
  <c r="D19" i="1"/>
  <c r="C19" i="1"/>
  <c r="A19" i="1"/>
  <c r="N18" i="1"/>
  <c r="F8" i="2" s="1"/>
  <c r="M18" i="1"/>
  <c r="L18" i="1"/>
  <c r="K18" i="1"/>
  <c r="J18" i="1"/>
  <c r="I18" i="1"/>
  <c r="H18" i="1"/>
  <c r="G18" i="1"/>
  <c r="F18" i="1"/>
  <c r="E18" i="1"/>
  <c r="D18" i="1"/>
  <c r="C18" i="1"/>
  <c r="A18" i="1"/>
  <c r="A3" i="2" s="1"/>
  <c r="A8" i="2" s="1"/>
  <c r="A13" i="2" s="1"/>
  <c r="N16" i="1"/>
  <c r="M16" i="1"/>
  <c r="L16" i="1"/>
  <c r="K16" i="1"/>
  <c r="J16" i="1"/>
  <c r="I16" i="1"/>
  <c r="H16" i="1"/>
  <c r="G16" i="1"/>
  <c r="F16" i="1"/>
  <c r="E16" i="1"/>
  <c r="D16" i="1"/>
  <c r="C16" i="1"/>
  <c r="A16" i="1"/>
  <c r="N15" i="1"/>
  <c r="M15" i="1"/>
  <c r="L15" i="1"/>
  <c r="K15" i="1"/>
  <c r="J15" i="1"/>
  <c r="I15" i="1"/>
  <c r="H15" i="1"/>
  <c r="G15" i="1"/>
  <c r="F15" i="1"/>
  <c r="E15" i="1"/>
  <c r="D15" i="1"/>
  <c r="C15" i="1"/>
  <c r="A15" i="1"/>
  <c r="N14" i="1"/>
  <c r="M14" i="1"/>
  <c r="L14" i="1"/>
  <c r="K14" i="1"/>
  <c r="J14" i="1"/>
  <c r="I14" i="1"/>
  <c r="H14" i="1"/>
  <c r="G14" i="1"/>
  <c r="F14" i="1"/>
  <c r="E14" i="1"/>
  <c r="D14" i="1"/>
  <c r="C14" i="1"/>
  <c r="A14" i="1"/>
  <c r="N13" i="1"/>
  <c r="M13" i="1"/>
  <c r="L13" i="1"/>
  <c r="K13" i="1"/>
  <c r="J13" i="1"/>
  <c r="I13" i="1"/>
  <c r="H13" i="1"/>
  <c r="G13" i="1"/>
  <c r="F13" i="1"/>
  <c r="E13" i="1"/>
  <c r="D13" i="1"/>
  <c r="C13" i="1"/>
  <c r="A13" i="1"/>
  <c r="N12" i="1"/>
  <c r="M12" i="1"/>
  <c r="L12" i="1"/>
  <c r="K12" i="1"/>
  <c r="J12" i="1"/>
  <c r="I12" i="1"/>
  <c r="H12" i="1"/>
  <c r="G12" i="1"/>
  <c r="F12" i="1"/>
  <c r="E12" i="1"/>
  <c r="D12" i="1"/>
  <c r="C12" i="1"/>
  <c r="A12" i="1"/>
  <c r="N11" i="1"/>
  <c r="M11" i="1"/>
  <c r="L11" i="1"/>
  <c r="K11" i="1"/>
  <c r="J11" i="1"/>
  <c r="I11" i="1"/>
  <c r="H11" i="1"/>
  <c r="G11" i="1"/>
  <c r="F11" i="1"/>
  <c r="E11" i="1"/>
  <c r="D11" i="1"/>
  <c r="C11" i="1"/>
  <c r="A11" i="1"/>
  <c r="N10" i="1"/>
  <c r="M10" i="1"/>
  <c r="L10" i="1"/>
  <c r="K10" i="1"/>
  <c r="J10" i="1"/>
  <c r="I10" i="1"/>
  <c r="H10" i="1"/>
  <c r="G10" i="1"/>
  <c r="F10" i="1"/>
  <c r="E10" i="1"/>
  <c r="D10" i="1"/>
  <c r="C10" i="1"/>
  <c r="A10" i="1"/>
  <c r="N9" i="1"/>
  <c r="M9" i="1"/>
  <c r="L9" i="1"/>
  <c r="K9" i="1"/>
  <c r="J9" i="1"/>
  <c r="I9" i="1"/>
  <c r="H9" i="1"/>
  <c r="G9" i="1"/>
  <c r="F9" i="1"/>
  <c r="E9" i="1"/>
  <c r="D9" i="1"/>
  <c r="C9" i="1"/>
  <c r="A9" i="1"/>
  <c r="N8" i="1"/>
  <c r="M8" i="1"/>
  <c r="L8" i="1"/>
  <c r="K8" i="1"/>
  <c r="J8" i="1"/>
  <c r="I8" i="1"/>
  <c r="H8" i="1"/>
  <c r="G8" i="1"/>
  <c r="F8" i="1"/>
  <c r="E8" i="1"/>
  <c r="D8" i="1"/>
  <c r="C8" i="1"/>
  <c r="A8" i="1"/>
  <c r="N7" i="1"/>
  <c r="M7" i="1"/>
  <c r="L7" i="1"/>
  <c r="K7" i="1"/>
  <c r="J7" i="1"/>
  <c r="I7" i="1"/>
  <c r="H7" i="1"/>
  <c r="G7" i="1"/>
  <c r="F7" i="1"/>
  <c r="E7" i="1"/>
  <c r="D7" i="1"/>
  <c r="C7" i="1"/>
  <c r="A7" i="1"/>
  <c r="N6" i="1"/>
  <c r="M6" i="1"/>
  <c r="L6" i="1"/>
  <c r="K6" i="1"/>
  <c r="J6" i="1"/>
  <c r="I6" i="1"/>
  <c r="H6" i="1"/>
  <c r="G6" i="1"/>
  <c r="F6" i="1"/>
  <c r="E6" i="1"/>
  <c r="D6" i="1"/>
  <c r="C6" i="1"/>
  <c r="A6" i="1"/>
  <c r="N5" i="1"/>
  <c r="M5" i="1"/>
  <c r="L5" i="1"/>
  <c r="K5" i="1"/>
  <c r="J5" i="1"/>
  <c r="I5" i="1"/>
  <c r="H5" i="1"/>
  <c r="G5" i="1"/>
  <c r="F5" i="1"/>
  <c r="E5" i="1"/>
  <c r="D5" i="1"/>
  <c r="C5" i="1"/>
  <c r="A5" i="1"/>
  <c r="N4" i="1"/>
  <c r="M4" i="1"/>
  <c r="L4" i="1"/>
  <c r="K4" i="1"/>
  <c r="J4" i="1"/>
  <c r="I4" i="1"/>
  <c r="H4" i="1"/>
  <c r="G4" i="1"/>
  <c r="F4" i="1"/>
  <c r="E4" i="1"/>
  <c r="D4" i="1"/>
  <c r="C4" i="1"/>
  <c r="A4" i="1"/>
  <c r="N3" i="1"/>
  <c r="M3" i="1"/>
  <c r="L3" i="1"/>
  <c r="K3" i="1"/>
  <c r="J3" i="1"/>
  <c r="I3" i="1"/>
  <c r="H3" i="1"/>
  <c r="G3" i="1"/>
  <c r="F3" i="1"/>
  <c r="E3" i="1"/>
  <c r="D3" i="1"/>
  <c r="C3" i="1"/>
  <c r="A3" i="1"/>
  <c r="N2" i="1"/>
  <c r="F7" i="2" s="1"/>
  <c r="M2" i="1"/>
  <c r="L2" i="1"/>
  <c r="K2" i="1"/>
  <c r="J2" i="1"/>
  <c r="I2" i="1"/>
  <c r="H2" i="1"/>
  <c r="G2" i="1"/>
  <c r="F2" i="1"/>
  <c r="E2" i="1"/>
  <c r="D2" i="1"/>
  <c r="C2" i="1"/>
  <c r="A2" i="1"/>
  <c r="A2" i="2" s="1"/>
  <c r="A7" i="2" s="1"/>
  <c r="A12" i="2" s="1"/>
  <c r="B61" i="1" l="1"/>
  <c r="B62" i="1" s="1"/>
  <c r="C2" i="2"/>
  <c r="D2" i="2"/>
  <c r="E2" i="2"/>
  <c r="F2" i="2"/>
  <c r="G2" i="2"/>
  <c r="H2" i="2"/>
  <c r="I2" i="2"/>
  <c r="J2" i="2"/>
  <c r="C7" i="2"/>
  <c r="D7" i="2"/>
  <c r="E7" i="2"/>
  <c r="C3" i="2"/>
  <c r="D3" i="2"/>
  <c r="E3" i="2"/>
  <c r="F3" i="2"/>
  <c r="G3" i="2"/>
  <c r="H3" i="2"/>
  <c r="I3" i="2"/>
  <c r="J3" i="2"/>
  <c r="C8" i="2"/>
  <c r="D8" i="2"/>
  <c r="E8" i="2"/>
  <c r="B1" i="2"/>
  <c r="C1" i="2"/>
  <c r="D1" i="2"/>
  <c r="E1" i="2"/>
  <c r="F1" i="2"/>
  <c r="G1" i="2"/>
  <c r="H1" i="2"/>
  <c r="I1" i="2"/>
  <c r="J1" i="2"/>
  <c r="C6" i="2"/>
  <c r="D6" i="2"/>
  <c r="E6" i="2"/>
  <c r="F6" i="2"/>
  <c r="C5" i="2"/>
  <c r="D5" i="2"/>
  <c r="E5" i="2"/>
  <c r="F5" i="2"/>
  <c r="G5" i="2"/>
  <c r="H5" i="2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D4" i="2"/>
  <c r="E4" i="2"/>
  <c r="F4" i="2"/>
  <c r="G4" i="2"/>
  <c r="H4" i="2"/>
  <c r="I4" i="2"/>
  <c r="J4" i="2"/>
  <c r="C9" i="2"/>
  <c r="D9" i="2"/>
  <c r="E9" i="2"/>
  <c r="C4" i="2"/>
  <c r="B63" i="1" l="1"/>
  <c r="B64" i="1" s="1"/>
</calcChain>
</file>

<file path=xl/sharedStrings.xml><?xml version="1.0" encoding="utf-8"?>
<sst xmlns="http://schemas.openxmlformats.org/spreadsheetml/2006/main" count="44" uniqueCount="40">
  <si>
    <t>Model</t>
  </si>
  <si>
    <t>monthly_6f_ghg_missing_obs</t>
  </si>
  <si>
    <t>monthly_6f_env_missing_obs</t>
  </si>
  <si>
    <t>model_name...Brown.Bw.avg_obs</t>
  </si>
  <si>
    <t>model_name...Brown.Bw.missing_obs</t>
  </si>
  <si>
    <t>model_name...Brown.Bw.n_obs</t>
  </si>
  <si>
    <t>model_name...Brown.Bw.pct_missing_obs</t>
  </si>
  <si>
    <t>model_name...Brown.Fw.avg_obs</t>
  </si>
  <si>
    <t>model_name...Brown.Fw.missing_obs</t>
  </si>
  <si>
    <t>model_name...Brown.Fw.n_obs</t>
  </si>
  <si>
    <t>model_name...Brown.Fw.pct_missing_obs</t>
  </si>
  <si>
    <t>model_name...Green.Bw.avg_obs</t>
  </si>
  <si>
    <t>model_name...Green.Bw.missing_obs</t>
  </si>
  <si>
    <t>model_name...Green.Bw.n_obs</t>
  </si>
  <si>
    <t>model_name...Green.Bw.pct_missing_obs</t>
  </si>
  <si>
    <t>model_name...Green.Fw.avg_obs</t>
  </si>
  <si>
    <t>model_name...Green.Fw.missing_obs</t>
  </si>
  <si>
    <t>model_name...Green.Fw.n_obs</t>
  </si>
  <si>
    <t>model_name...Green.Fw.pct_missing_obs</t>
  </si>
  <si>
    <t>model_name...Neutral.Bw.avg_obs</t>
  </si>
  <si>
    <t>model_name...Neutral.Bw.missing_obs</t>
  </si>
  <si>
    <t>model_name...Neutral.Bw.n_obs</t>
  </si>
  <si>
    <t>model_name...Neutral.Bw.pct_missing_obs</t>
  </si>
  <si>
    <t>model_name...Neutral.Fw.avg_obs</t>
  </si>
  <si>
    <t>model_name...Neutral.Fw.missing_obs</t>
  </si>
  <si>
    <t>model_name...Neutral.Fw.n_obs</t>
  </si>
  <si>
    <t>model_name...Neutral.Fw.pct_missing_obs</t>
  </si>
  <si>
    <t>daily_6f_ghg_missing_obs</t>
  </si>
  <si>
    <t>daily_6f_env_missing_obs</t>
  </si>
  <si>
    <t>Monthly data based on GHG</t>
  </si>
  <si>
    <t>Monthly data based on Env score</t>
  </si>
  <si>
    <t>Daily data based on GHG</t>
  </si>
  <si>
    <t>Daily data based on Env score</t>
  </si>
  <si>
    <t>Average # of
firms with
incomplete obs</t>
  </si>
  <si>
    <t>Average total
# of firms</t>
  </si>
  <si>
    <t>Percentage of
firms with
incomplete obs</t>
  </si>
  <si>
    <t>Green Forward-Looking</t>
  </si>
  <si>
    <t>Green Backward-Looking</t>
  </si>
  <si>
    <t>Brown Backward-Looking</t>
  </si>
  <si>
    <t>Brown Forward-Looking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</si>
</sst>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0.0"/>
    <numFmt numFmtId="166" formatCode="_-* #,##0.0_-;\-* #,##0.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/>
    <xf numFmtId="10" fontId="0" fillId="0" borderId="0" xfId="1" applyNumberFormat="1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/>
    <xf numFmtId="0" fontId="0" fillId="6" borderId="1" xfId="0" applyFill="1" applyBorder="1" applyAlignment="1">
      <alignment wrapText="1"/>
    </xf>
    <xf numFmtId="165" fontId="0" fillId="0" borderId="0" xfId="0" applyNumberFormat="1" applyAlignment="1">
      <alignment wrapText="1"/>
    </xf>
    <xf numFmtId="165" fontId="0" fillId="0" borderId="0" xfId="1" applyNumberFormat="1" applyFont="1"/>
    <xf numFmtId="165" fontId="0" fillId="0" borderId="0" xfId="0" applyNumberFormat="1"/>
    <xf numFmtId="166" fontId="0" fillId="4" borderId="1" xfId="2" applyNumberFormat="1" applyFont="1" applyFill="1" applyBorder="1" applyAlignment="1">
      <alignment horizontal="center"/>
    </xf>
    <xf numFmtId="166" fontId="0" fillId="6" borderId="1" xfId="2" applyNumberFormat="1" applyFon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 wrapText="1"/>
    </xf>
    <xf numFmtId="166" fontId="0" fillId="6" borderId="1" xfId="0" applyNumberFormat="1" applyFill="1" applyBorder="1" applyAlignment="1">
      <alignment horizontal="center" wrapText="1"/>
    </xf>
    <xf numFmtId="166" fontId="0" fillId="5" borderId="1" xfId="0" applyNumberFormat="1" applyFill="1" applyBorder="1" applyAlignment="1">
      <alignment horizontal="center" wrapText="1"/>
    </xf>
    <xf numFmtId="165" fontId="0" fillId="0" borderId="0" xfId="0" applyNumberFormat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_6f_ghg_missing_ob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_6f_env_missing_obs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_6f_ghg_missing_obs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_6f_env_missing_ob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_6f_ghg_missing_obs"/>
    </sheetNames>
    <sheetDataSet>
      <sheetData sheetId="0">
        <row r="2">
          <cell r="A2" t="str">
            <v>Mean</v>
          </cell>
          <cell r="B2">
            <v>35.521014120798498</v>
          </cell>
          <cell r="C2">
            <v>3.5555555555555598</v>
          </cell>
          <cell r="D2">
            <v>98.3333333333333</v>
          </cell>
          <cell r="E2">
            <v>3.6149622475794398</v>
          </cell>
          <cell r="F2">
            <v>34.721860556402603</v>
          </cell>
          <cell r="G2">
            <v>7.6521739130434803</v>
          </cell>
          <cell r="H2">
            <v>93.869565217391298</v>
          </cell>
          <cell r="I2">
            <v>8.0718319853568303</v>
          </cell>
          <cell r="J2">
            <v>35.552427377282903</v>
          </cell>
          <cell r="K2">
            <v>2.92592592592593</v>
          </cell>
          <cell r="L2">
            <v>98.3333333333333</v>
          </cell>
          <cell r="M2">
            <v>2.94944827158711</v>
          </cell>
          <cell r="N2">
            <v>34.9815912989202</v>
          </cell>
          <cell r="O2">
            <v>5.9130434782608701</v>
          </cell>
          <cell r="P2">
            <v>94.043478260869605</v>
          </cell>
          <cell r="Q2">
            <v>6.14893983949207</v>
          </cell>
          <cell r="R2">
            <v>35.340598027169598</v>
          </cell>
          <cell r="S2">
            <v>8.6296296296296298</v>
          </cell>
          <cell r="T2">
            <v>195.14814814814801</v>
          </cell>
          <cell r="U2">
            <v>4.4162181441561197</v>
          </cell>
          <cell r="V2">
            <v>34.562777366255403</v>
          </cell>
          <cell r="W2">
            <v>16.7826086956522</v>
          </cell>
          <cell r="X2">
            <v>186</v>
          </cell>
          <cell r="Y2">
            <v>8.90644733532306</v>
          </cell>
        </row>
        <row r="3">
          <cell r="A3" t="str">
            <v>Std.Dev</v>
          </cell>
          <cell r="B3">
            <v>0.32200129328772298</v>
          </cell>
          <cell r="C3">
            <v>1.39596488090423</v>
          </cell>
          <cell r="D3">
            <v>2.0568833780186102</v>
          </cell>
          <cell r="E3">
            <v>1.41332528581927</v>
          </cell>
          <cell r="F3">
            <v>0.52633820686917099</v>
          </cell>
          <cell r="G3">
            <v>3.3657188297756999</v>
          </cell>
          <cell r="H3">
            <v>5.5539040145083103</v>
          </cell>
          <cell r="I3">
            <v>3.32678426483348</v>
          </cell>
          <cell r="J3">
            <v>0.39845488405872298</v>
          </cell>
          <cell r="K3">
            <v>2.4950092635241301</v>
          </cell>
          <cell r="L3">
            <v>2.0568833780186102</v>
          </cell>
          <cell r="M3">
            <v>2.49419140579483</v>
          </cell>
          <cell r="N3">
            <v>0.67555673051104004</v>
          </cell>
          <cell r="O3">
            <v>3.6793408930288898</v>
          </cell>
          <cell r="P3">
            <v>5.4562579656887804</v>
          </cell>
          <cell r="Q3">
            <v>3.7343916118227201</v>
          </cell>
          <cell r="R3">
            <v>9.7776002339427404E-2</v>
          </cell>
          <cell r="S3">
            <v>1.90441083455767</v>
          </cell>
          <cell r="T3">
            <v>4.0639475286560396</v>
          </cell>
          <cell r="U3">
            <v>0.94342406253516298</v>
          </cell>
          <cell r="V3">
            <v>0.59836094306520604</v>
          </cell>
          <cell r="W3">
            <v>5.6323458840968499</v>
          </cell>
          <cell r="X3">
            <v>10.6728201947325</v>
          </cell>
          <cell r="Y3">
            <v>2.7167353409585902</v>
          </cell>
        </row>
        <row r="4">
          <cell r="A4" t="str">
            <v>Min</v>
          </cell>
          <cell r="B4">
            <v>34.747368421052599</v>
          </cell>
          <cell r="C4">
            <v>1</v>
          </cell>
          <cell r="D4">
            <v>95</v>
          </cell>
          <cell r="E4">
            <v>0.98039215686274495</v>
          </cell>
          <cell r="F4">
            <v>33.711340206185596</v>
          </cell>
          <cell r="G4">
            <v>4</v>
          </cell>
          <cell r="H4">
            <v>77</v>
          </cell>
          <cell r="I4">
            <v>5.1546391752577296</v>
          </cell>
          <cell r="J4">
            <v>34.894736842105303</v>
          </cell>
          <cell r="K4">
            <v>0</v>
          </cell>
          <cell r="L4">
            <v>95</v>
          </cell>
          <cell r="M4">
            <v>0</v>
          </cell>
          <cell r="N4">
            <v>33.773195876288703</v>
          </cell>
          <cell r="O4">
            <v>1</v>
          </cell>
          <cell r="P4">
            <v>78</v>
          </cell>
          <cell r="Q4">
            <v>1.14942528735632</v>
          </cell>
          <cell r="R4">
            <v>35.157360406091399</v>
          </cell>
          <cell r="S4">
            <v>5</v>
          </cell>
          <cell r="T4">
            <v>188</v>
          </cell>
          <cell r="U4">
            <v>2.6041666666666701</v>
          </cell>
          <cell r="V4">
            <v>33.794736842105301</v>
          </cell>
          <cell r="W4">
            <v>7</v>
          </cell>
          <cell r="X4">
            <v>156</v>
          </cell>
          <cell r="Y4">
            <v>4.1176470588235299</v>
          </cell>
        </row>
        <row r="5">
          <cell r="A5" t="str">
            <v>Q1</v>
          </cell>
          <cell r="B5">
            <v>35.275510204081598</v>
          </cell>
          <cell r="C5">
            <v>3</v>
          </cell>
          <cell r="D5">
            <v>97</v>
          </cell>
          <cell r="E5">
            <v>3</v>
          </cell>
          <cell r="F5">
            <v>34.103092783505197</v>
          </cell>
          <cell r="G5">
            <v>5</v>
          </cell>
          <cell r="H5">
            <v>93</v>
          </cell>
          <cell r="I5">
            <v>5.2631578947368398</v>
          </cell>
          <cell r="J5">
            <v>35.153061224489797</v>
          </cell>
          <cell r="K5">
            <v>1</v>
          </cell>
          <cell r="L5">
            <v>97</v>
          </cell>
          <cell r="M5">
            <v>1.0309278350515501</v>
          </cell>
          <cell r="N5">
            <v>34.4536082474227</v>
          </cell>
          <cell r="O5">
            <v>3</v>
          </cell>
          <cell r="P5">
            <v>94</v>
          </cell>
          <cell r="Q5">
            <v>3.1578947368421102</v>
          </cell>
          <cell r="R5">
            <v>35.236180904522598</v>
          </cell>
          <cell r="S5">
            <v>7</v>
          </cell>
          <cell r="T5">
            <v>192</v>
          </cell>
          <cell r="U5">
            <v>3.66492146596859</v>
          </cell>
          <cell r="V5">
            <v>33.9583333333333</v>
          </cell>
          <cell r="W5">
            <v>13</v>
          </cell>
          <cell r="X5">
            <v>184</v>
          </cell>
          <cell r="Y5">
            <v>6.9518716577540101</v>
          </cell>
        </row>
        <row r="6">
          <cell r="A6" t="str">
            <v>Median</v>
          </cell>
          <cell r="B6">
            <v>35.469387755101998</v>
          </cell>
          <cell r="C6">
            <v>4</v>
          </cell>
          <cell r="D6">
            <v>98</v>
          </cell>
          <cell r="E6">
            <v>4</v>
          </cell>
          <cell r="F6">
            <v>34.877551020408198</v>
          </cell>
          <cell r="G6">
            <v>6</v>
          </cell>
          <cell r="H6">
            <v>96</v>
          </cell>
          <cell r="I6">
            <v>6.12244897959184</v>
          </cell>
          <cell r="J6">
            <v>35.690721649484502</v>
          </cell>
          <cell r="K6">
            <v>2</v>
          </cell>
          <cell r="L6">
            <v>98</v>
          </cell>
          <cell r="M6">
            <v>1.98019801980198</v>
          </cell>
          <cell r="N6">
            <v>35.113402061855702</v>
          </cell>
          <cell r="O6">
            <v>5</v>
          </cell>
          <cell r="P6">
            <v>96</v>
          </cell>
          <cell r="Q6">
            <v>5.1546391752577296</v>
          </cell>
          <cell r="R6">
            <v>35.3589743589744</v>
          </cell>
          <cell r="S6">
            <v>9</v>
          </cell>
          <cell r="T6">
            <v>195</v>
          </cell>
          <cell r="U6">
            <v>4.5226130653266301</v>
          </cell>
          <cell r="V6">
            <v>34.639175257731999</v>
          </cell>
          <cell r="W6">
            <v>18</v>
          </cell>
          <cell r="X6">
            <v>190</v>
          </cell>
          <cell r="Y6">
            <v>9.2783505154639201</v>
          </cell>
        </row>
        <row r="7">
          <cell r="A7" t="str">
            <v>Q3</v>
          </cell>
          <cell r="B7">
            <v>35.7575757575758</v>
          </cell>
          <cell r="C7">
            <v>5</v>
          </cell>
          <cell r="D7">
            <v>100</v>
          </cell>
          <cell r="E7">
            <v>4.9504950495049496</v>
          </cell>
          <cell r="F7">
            <v>35.118279569892501</v>
          </cell>
          <cell r="G7">
            <v>11</v>
          </cell>
          <cell r="H7">
            <v>97</v>
          </cell>
          <cell r="I7">
            <v>11.702127659574501</v>
          </cell>
          <cell r="J7">
            <v>35.948979591836697</v>
          </cell>
          <cell r="K7">
            <v>6</v>
          </cell>
          <cell r="L7">
            <v>100</v>
          </cell>
          <cell r="M7">
            <v>5.9405940594059397</v>
          </cell>
          <cell r="N7">
            <v>35.620689655172399</v>
          </cell>
          <cell r="O7">
            <v>9</v>
          </cell>
          <cell r="P7">
            <v>97</v>
          </cell>
          <cell r="Q7">
            <v>9.2783505154639201</v>
          </cell>
          <cell r="R7">
            <v>35.3915343915344</v>
          </cell>
          <cell r="S7">
            <v>10</v>
          </cell>
          <cell r="T7">
            <v>199</v>
          </cell>
          <cell r="U7">
            <v>5.1020408163265296</v>
          </cell>
          <cell r="V7">
            <v>35.132183908046002</v>
          </cell>
          <cell r="W7">
            <v>22</v>
          </cell>
          <cell r="X7">
            <v>192</v>
          </cell>
          <cell r="Y7">
            <v>11.055276381909501</v>
          </cell>
        </row>
        <row r="8">
          <cell r="A8" t="str">
            <v>Max</v>
          </cell>
          <cell r="B8">
            <v>35.958762886597903</v>
          </cell>
          <cell r="C8">
            <v>6</v>
          </cell>
          <cell r="D8">
            <v>102</v>
          </cell>
          <cell r="E8">
            <v>5.9405940594059397</v>
          </cell>
          <cell r="F8">
            <v>35.454545454545503</v>
          </cell>
          <cell r="G8">
            <v>13</v>
          </cell>
          <cell r="H8">
            <v>101</v>
          </cell>
          <cell r="I8">
            <v>13.4020618556701</v>
          </cell>
          <cell r="J8">
            <v>36</v>
          </cell>
          <cell r="K8">
            <v>7</v>
          </cell>
          <cell r="L8">
            <v>102</v>
          </cell>
          <cell r="M8">
            <v>6.9306930693069297</v>
          </cell>
          <cell r="N8">
            <v>35.794871794871803</v>
          </cell>
          <cell r="O8">
            <v>11</v>
          </cell>
          <cell r="P8">
            <v>101</v>
          </cell>
          <cell r="Q8">
            <v>11.340206185567</v>
          </cell>
          <cell r="R8">
            <v>35.536082474226802</v>
          </cell>
          <cell r="S8">
            <v>12</v>
          </cell>
          <cell r="T8">
            <v>201</v>
          </cell>
          <cell r="U8">
            <v>6.0301507537688401</v>
          </cell>
          <cell r="V8">
            <v>35.441176470588204</v>
          </cell>
          <cell r="W8">
            <v>25</v>
          </cell>
          <cell r="X8">
            <v>199</v>
          </cell>
          <cell r="Y8">
            <v>13.157894736842101</v>
          </cell>
        </row>
        <row r="9">
          <cell r="A9" t="str">
            <v>MAD</v>
          </cell>
          <cell r="B9">
            <v>0.35829250353607101</v>
          </cell>
          <cell r="C9">
            <v>1.4825999999999999</v>
          </cell>
          <cell r="D9">
            <v>2.9651999999999998</v>
          </cell>
          <cell r="E9">
            <v>1.4825999999999999</v>
          </cell>
          <cell r="F9">
            <v>0.397864039408864</v>
          </cell>
          <cell r="G9">
            <v>1.4825999999999999</v>
          </cell>
          <cell r="H9">
            <v>2.9651999999999998</v>
          </cell>
          <cell r="I9">
            <v>1.35526785714286</v>
          </cell>
          <cell r="J9">
            <v>0.458536082474225</v>
          </cell>
          <cell r="K9">
            <v>2.9651999999999998</v>
          </cell>
          <cell r="L9">
            <v>2.9651999999999998</v>
          </cell>
          <cell r="M9">
            <v>2.9358415841584198</v>
          </cell>
          <cell r="N9">
            <v>0.75210458585139806</v>
          </cell>
          <cell r="O9">
            <v>5.9303999999999997</v>
          </cell>
          <cell r="P9">
            <v>2.9651999999999998</v>
          </cell>
          <cell r="Q9">
            <v>5.7011319587628897</v>
          </cell>
          <cell r="R9">
            <v>0.10424837430610601</v>
          </cell>
          <cell r="S9">
            <v>1.4825999999999999</v>
          </cell>
          <cell r="T9">
            <v>5.9303999999999997</v>
          </cell>
          <cell r="U9">
            <v>1.0166488693467299</v>
          </cell>
          <cell r="V9">
            <v>0.98625061211339504</v>
          </cell>
          <cell r="W9">
            <v>5.9303999999999997</v>
          </cell>
          <cell r="X9">
            <v>5.9303999999999997</v>
          </cell>
          <cell r="Y9">
            <v>2.6791859225026702</v>
          </cell>
        </row>
        <row r="10">
          <cell r="A10" t="str">
            <v>IQR</v>
          </cell>
          <cell r="B10">
            <v>0.47471698727338202</v>
          </cell>
          <cell r="C10">
            <v>2</v>
          </cell>
          <cell r="D10">
            <v>3</v>
          </cell>
          <cell r="E10">
            <v>1.95049504950495</v>
          </cell>
          <cell r="F10">
            <v>0.79572720341877801</v>
          </cell>
          <cell r="G10">
            <v>6</v>
          </cell>
          <cell r="H10">
            <v>4</v>
          </cell>
          <cell r="I10">
            <v>6.0313128394080602</v>
          </cell>
          <cell r="J10">
            <v>0.73833097595473896</v>
          </cell>
          <cell r="K10">
            <v>4.5</v>
          </cell>
          <cell r="L10">
            <v>3</v>
          </cell>
          <cell r="M10">
            <v>4.5709481420198399</v>
          </cell>
          <cell r="N10">
            <v>1.0184639494889001</v>
          </cell>
          <cell r="O10">
            <v>6</v>
          </cell>
          <cell r="P10">
            <v>3</v>
          </cell>
          <cell r="Q10">
            <v>5.9279266929703001</v>
          </cell>
          <cell r="R10">
            <v>0.13223177104666201</v>
          </cell>
          <cell r="S10">
            <v>3</v>
          </cell>
          <cell r="T10">
            <v>7</v>
          </cell>
          <cell r="U10">
            <v>1.4241700081845301</v>
          </cell>
          <cell r="V10">
            <v>1.1131418930541299</v>
          </cell>
          <cell r="W10">
            <v>9</v>
          </cell>
          <cell r="X10">
            <v>8</v>
          </cell>
          <cell r="Y10">
            <v>3.8437083691245002</v>
          </cell>
        </row>
        <row r="11">
          <cell r="A11" t="str">
            <v>CV</v>
          </cell>
          <cell r="B11">
            <v>9.0650929107112203E-3</v>
          </cell>
          <cell r="C11">
            <v>0.39261512275431298</v>
          </cell>
          <cell r="D11">
            <v>2.09174580815451E-2</v>
          </cell>
          <cell r="E11">
            <v>0.39096543449813898</v>
          </cell>
          <cell r="F11">
            <v>1.5158698250463299E-2</v>
          </cell>
          <cell r="G11">
            <v>0.43983825616387001</v>
          </cell>
          <cell r="H11">
            <v>5.9166184499162201E-2</v>
          </cell>
          <cell r="I11">
            <v>0.41214736268899399</v>
          </cell>
          <cell r="J11">
            <v>1.1207529652766401E-2</v>
          </cell>
          <cell r="K11">
            <v>0.852724685001918</v>
          </cell>
          <cell r="L11">
            <v>2.09174580815451E-2</v>
          </cell>
          <cell r="M11">
            <v>0.84564677055776505</v>
          </cell>
          <cell r="N11">
            <v>1.9311778150352302E-2</v>
          </cell>
          <cell r="O11">
            <v>0.62224147455635603</v>
          </cell>
          <cell r="P11">
            <v>5.8018461956006503E-2</v>
          </cell>
          <cell r="Q11">
            <v>0.60732284089661803</v>
          </cell>
          <cell r="R11">
            <v>2.76667650797131E-3</v>
          </cell>
          <cell r="S11">
            <v>0.22068280057105999</v>
          </cell>
          <cell r="T11">
            <v>2.0824935143995599E-2</v>
          </cell>
          <cell r="U11">
            <v>0.21362714244167799</v>
          </cell>
          <cell r="V11">
            <v>1.7312293416830601E-2</v>
          </cell>
          <cell r="W11">
            <v>0.33560610190214402</v>
          </cell>
          <cell r="X11">
            <v>5.73807537351212E-2</v>
          </cell>
          <cell r="Y11">
            <v>0.30503019202549903</v>
          </cell>
        </row>
        <row r="12">
          <cell r="A12" t="str">
            <v>Skewness</v>
          </cell>
          <cell r="B12">
            <v>-0.26307744452051401</v>
          </cell>
          <cell r="C12">
            <v>-0.35499452325172898</v>
          </cell>
          <cell r="D12">
            <v>6.6450659706331599E-15</v>
          </cell>
          <cell r="E12">
            <v>-0.382782953879512</v>
          </cell>
          <cell r="F12">
            <v>-0.54852460079773202</v>
          </cell>
          <cell r="G12">
            <v>0.55537480146908003</v>
          </cell>
          <cell r="H12">
            <v>-1.3556034933286101</v>
          </cell>
          <cell r="I12">
            <v>0.59025169799663402</v>
          </cell>
          <cell r="J12">
            <v>-0.346296505308895</v>
          </cell>
          <cell r="K12">
            <v>0.35287188293865801</v>
          </cell>
          <cell r="L12">
            <v>6.6450659706331599E-15</v>
          </cell>
          <cell r="M12">
            <v>0.334229761553472</v>
          </cell>
          <cell r="N12">
            <v>-0.35712223079130001</v>
          </cell>
          <cell r="O12">
            <v>3.98990638977079E-2</v>
          </cell>
          <cell r="P12">
            <v>-1.2897131357651099</v>
          </cell>
          <cell r="Q12">
            <v>5.8101720826627401E-2</v>
          </cell>
          <cell r="R12">
            <v>0.20676319306729901</v>
          </cell>
          <cell r="S12">
            <v>3.2953746060934999E-2</v>
          </cell>
          <cell r="T12">
            <v>-0.14288400120700001</v>
          </cell>
          <cell r="U12">
            <v>3.4677931966292101E-3</v>
          </cell>
          <cell r="V12">
            <v>8.75802354809644E-2</v>
          </cell>
          <cell r="W12">
            <v>-0.39848579491364</v>
          </cell>
          <cell r="X12">
            <v>-1.17610375802612</v>
          </cell>
          <cell r="Y12">
            <v>-0.33303631874295703</v>
          </cell>
        </row>
        <row r="13">
          <cell r="A13" t="str">
            <v>SE.Skewness</v>
          </cell>
          <cell r="B13">
            <v>0.44785201637530703</v>
          </cell>
          <cell r="C13">
            <v>0.44785201637530703</v>
          </cell>
          <cell r="D13">
            <v>0.44785201637530703</v>
          </cell>
          <cell r="E13">
            <v>0.44785201637530703</v>
          </cell>
          <cell r="F13">
            <v>0.48133666148027998</v>
          </cell>
          <cell r="G13">
            <v>0.48133666148027998</v>
          </cell>
          <cell r="H13">
            <v>0.48133666148027998</v>
          </cell>
          <cell r="I13">
            <v>0.48133666148027998</v>
          </cell>
          <cell r="J13">
            <v>0.44785201637530703</v>
          </cell>
          <cell r="K13">
            <v>0.44785201637530703</v>
          </cell>
          <cell r="L13">
            <v>0.44785201637530703</v>
          </cell>
          <cell r="M13">
            <v>0.44785201637530703</v>
          </cell>
          <cell r="N13">
            <v>0.48133666148027998</v>
          </cell>
          <cell r="O13">
            <v>0.48133666148027998</v>
          </cell>
          <cell r="P13">
            <v>0.48133666148027998</v>
          </cell>
          <cell r="Q13">
            <v>0.48133666148027998</v>
          </cell>
          <cell r="R13">
            <v>0.44785201637530703</v>
          </cell>
          <cell r="S13">
            <v>0.44785201637530703</v>
          </cell>
          <cell r="T13">
            <v>0.44785201637530703</v>
          </cell>
          <cell r="U13">
            <v>0.44785201637530703</v>
          </cell>
          <cell r="V13">
            <v>0.48133666148027998</v>
          </cell>
          <cell r="W13">
            <v>0.48133666148027998</v>
          </cell>
          <cell r="X13">
            <v>0.48133666148027998</v>
          </cell>
          <cell r="Y13">
            <v>0.48133666148027998</v>
          </cell>
        </row>
        <row r="14">
          <cell r="A14" t="str">
            <v>Kurtosis</v>
          </cell>
          <cell r="B14">
            <v>-0.81360491077479902</v>
          </cell>
          <cell r="C14">
            <v>-0.92706587781995597</v>
          </cell>
          <cell r="D14">
            <v>-1.2053341495765699</v>
          </cell>
          <cell r="E14">
            <v>-0.965698208399558</v>
          </cell>
          <cell r="F14">
            <v>-1.08580451613066</v>
          </cell>
          <cell r="G14">
            <v>-1.5633113752571399</v>
          </cell>
          <cell r="H14">
            <v>1.41565071016636</v>
          </cell>
          <cell r="I14">
            <v>-1.52068054793153</v>
          </cell>
          <cell r="J14">
            <v>-1.4836150400392301</v>
          </cell>
          <cell r="K14">
            <v>-1.60410121591924</v>
          </cell>
          <cell r="L14">
            <v>-1.2053341495765699</v>
          </cell>
          <cell r="M14">
            <v>-1.6344966724763801</v>
          </cell>
          <cell r="N14">
            <v>-1.3623047713480001</v>
          </cell>
          <cell r="O14">
            <v>-1.6447807546550699</v>
          </cell>
          <cell r="P14">
            <v>1.05053650241164</v>
          </cell>
          <cell r="Q14">
            <v>-1.6284690363163501</v>
          </cell>
          <cell r="R14">
            <v>-0.76148493364694902</v>
          </cell>
          <cell r="S14">
            <v>-0.99241129783289495</v>
          </cell>
          <cell r="T14">
            <v>-1.29255071197236</v>
          </cell>
          <cell r="U14">
            <v>-1.03061426283519</v>
          </cell>
          <cell r="V14">
            <v>-1.7426296753413599</v>
          </cell>
          <cell r="W14">
            <v>-1.2149754157032799</v>
          </cell>
          <cell r="X14">
            <v>0.63282741635903605</v>
          </cell>
          <cell r="Y14">
            <v>-1.20466145837524</v>
          </cell>
        </row>
        <row r="15">
          <cell r="A15" t="str">
            <v>N.Valid</v>
          </cell>
          <cell r="B15">
            <v>27</v>
          </cell>
          <cell r="C15">
            <v>27</v>
          </cell>
          <cell r="D15">
            <v>27</v>
          </cell>
          <cell r="E15">
            <v>27</v>
          </cell>
          <cell r="F15">
            <v>23</v>
          </cell>
          <cell r="G15">
            <v>23</v>
          </cell>
          <cell r="H15">
            <v>23</v>
          </cell>
          <cell r="I15">
            <v>23</v>
          </cell>
          <cell r="J15">
            <v>27</v>
          </cell>
          <cell r="K15">
            <v>27</v>
          </cell>
          <cell r="L15">
            <v>27</v>
          </cell>
          <cell r="M15">
            <v>27</v>
          </cell>
          <cell r="N15">
            <v>23</v>
          </cell>
          <cell r="O15">
            <v>23</v>
          </cell>
          <cell r="P15">
            <v>23</v>
          </cell>
          <cell r="Q15">
            <v>23</v>
          </cell>
          <cell r="R15">
            <v>27</v>
          </cell>
          <cell r="S15">
            <v>27</v>
          </cell>
          <cell r="T15">
            <v>27</v>
          </cell>
          <cell r="U15">
            <v>27</v>
          </cell>
          <cell r="V15">
            <v>23</v>
          </cell>
          <cell r="W15">
            <v>23</v>
          </cell>
          <cell r="X15">
            <v>23</v>
          </cell>
          <cell r="Y15">
            <v>23</v>
          </cell>
        </row>
        <row r="16">
          <cell r="A16" t="str">
            <v>Pct.Valid</v>
          </cell>
          <cell r="B16">
            <v>100</v>
          </cell>
          <cell r="C16">
            <v>100</v>
          </cell>
          <cell r="D16">
            <v>100</v>
          </cell>
          <cell r="E16">
            <v>100</v>
          </cell>
          <cell r="F16">
            <v>100</v>
          </cell>
          <cell r="G16">
            <v>100</v>
          </cell>
          <cell r="H16">
            <v>100</v>
          </cell>
          <cell r="I16">
            <v>100</v>
          </cell>
          <cell r="J16">
            <v>100</v>
          </cell>
          <cell r="K16">
            <v>100</v>
          </cell>
          <cell r="L16">
            <v>100</v>
          </cell>
          <cell r="M16">
            <v>100</v>
          </cell>
          <cell r="N16">
            <v>100</v>
          </cell>
          <cell r="O16">
            <v>100</v>
          </cell>
          <cell r="P16">
            <v>100</v>
          </cell>
          <cell r="Q16">
            <v>100</v>
          </cell>
          <cell r="R16">
            <v>100</v>
          </cell>
          <cell r="S16">
            <v>100</v>
          </cell>
          <cell r="T16">
            <v>100</v>
          </cell>
          <cell r="U16">
            <v>100</v>
          </cell>
          <cell r="V16">
            <v>100</v>
          </cell>
          <cell r="W16">
            <v>100</v>
          </cell>
          <cell r="X16">
            <v>100</v>
          </cell>
          <cell r="Y16">
            <v>100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_6f_env_missing_obs"/>
    </sheetNames>
    <sheetDataSet>
      <sheetData sheetId="0">
        <row r="2">
          <cell r="A2" t="str">
            <v>Mean</v>
          </cell>
          <cell r="B2">
            <v>35.631565104939298</v>
          </cell>
          <cell r="C2">
            <v>6.0370370370370399</v>
          </cell>
          <cell r="D2">
            <v>238.222222222222</v>
          </cell>
          <cell r="E2">
            <v>2.4962145401154698</v>
          </cell>
          <cell r="F2">
            <v>34.8067999300265</v>
          </cell>
          <cell r="G2">
            <v>13.695652173913</v>
          </cell>
          <cell r="H2">
            <v>188.08695652173901</v>
          </cell>
          <cell r="I2">
            <v>7.22052830157212</v>
          </cell>
          <cell r="J2">
            <v>33.819967889728801</v>
          </cell>
          <cell r="K2">
            <v>33.296296296296298</v>
          </cell>
          <cell r="L2">
            <v>239.03703703703701</v>
          </cell>
          <cell r="M2">
            <v>13.014849011469799</v>
          </cell>
          <cell r="N2">
            <v>33.9873504204784</v>
          </cell>
          <cell r="O2">
            <v>21.913043478260899</v>
          </cell>
          <cell r="P2">
            <v>187.39130434782601</v>
          </cell>
          <cell r="Q2">
            <v>11.7354211242732</v>
          </cell>
          <cell r="R2">
            <v>34.2910576170162</v>
          </cell>
          <cell r="S2">
            <v>51.296296296296298</v>
          </cell>
          <cell r="T2">
            <v>473.85185185185202</v>
          </cell>
          <cell r="U2">
            <v>9.5975193182352694</v>
          </cell>
          <cell r="V2">
            <v>33.902046883824703</v>
          </cell>
          <cell r="W2">
            <v>44.260869565217398</v>
          </cell>
          <cell r="X2">
            <v>372.78260869565202</v>
          </cell>
          <cell r="Y2">
            <v>11.9015226725709</v>
          </cell>
        </row>
        <row r="3">
          <cell r="A3" t="str">
            <v>Std.Dev</v>
          </cell>
          <cell r="B3">
            <v>0.23325931407475101</v>
          </cell>
          <cell r="C3">
            <v>3.1068346676998502</v>
          </cell>
          <cell r="D3">
            <v>58.2232661223047</v>
          </cell>
          <cell r="E3">
            <v>1.0699413158087001</v>
          </cell>
          <cell r="F3">
            <v>0.37751397249623397</v>
          </cell>
          <cell r="G3">
            <v>4.1607995583093</v>
          </cell>
          <cell r="H3">
            <v>17.714690984599201</v>
          </cell>
          <cell r="I3">
            <v>1.6966580466422101</v>
          </cell>
          <cell r="J3">
            <v>0.88154547285751095</v>
          </cell>
          <cell r="K3">
            <v>19.247007389391602</v>
          </cell>
          <cell r="L3">
            <v>59.1266447040597</v>
          </cell>
          <cell r="M3">
            <v>4.7746975406677397</v>
          </cell>
          <cell r="N3">
            <v>0.82726953364998601</v>
          </cell>
          <cell r="O3">
            <v>7.8213753933357699</v>
          </cell>
          <cell r="P3">
            <v>17.976598754124701</v>
          </cell>
          <cell r="Q3">
            <v>4.2416410382885896</v>
          </cell>
          <cell r="R3">
            <v>1.1538262219701501</v>
          </cell>
          <cell r="S3">
            <v>38.130156463209403</v>
          </cell>
          <cell r="T3">
            <v>115.990617559453</v>
          </cell>
          <cell r="U3">
            <v>5.3508071291621997</v>
          </cell>
          <cell r="V3">
            <v>0.369091113908182</v>
          </cell>
          <cell r="W3">
            <v>8.3132828615871706</v>
          </cell>
          <cell r="X3">
            <v>34.964860960345398</v>
          </cell>
          <cell r="Y3">
            <v>2.18936039820567</v>
          </cell>
        </row>
        <row r="4">
          <cell r="A4" t="str">
            <v>Min</v>
          </cell>
          <cell r="B4">
            <v>35.162162162162197</v>
          </cell>
          <cell r="C4">
            <v>0</v>
          </cell>
          <cell r="D4">
            <v>179</v>
          </cell>
          <cell r="E4">
            <v>0</v>
          </cell>
          <cell r="F4">
            <v>33.987551867219899</v>
          </cell>
          <cell r="G4">
            <v>7</v>
          </cell>
          <cell r="H4">
            <v>178</v>
          </cell>
          <cell r="I4">
            <v>3.76344086021505</v>
          </cell>
          <cell r="J4">
            <v>32.365695792880302</v>
          </cell>
          <cell r="K4">
            <v>12</v>
          </cell>
          <cell r="L4">
            <v>179</v>
          </cell>
          <cell r="M4">
            <v>6.6666666666666696</v>
          </cell>
          <cell r="N4">
            <v>32.617977528089902</v>
          </cell>
          <cell r="O4">
            <v>10</v>
          </cell>
          <cell r="P4">
            <v>177</v>
          </cell>
          <cell r="Q4">
            <v>5.4945054945054901</v>
          </cell>
          <cell r="R4">
            <v>32.333873581847598</v>
          </cell>
          <cell r="S4">
            <v>14</v>
          </cell>
          <cell r="T4">
            <v>355</v>
          </cell>
          <cell r="U4">
            <v>3.8567493112947702</v>
          </cell>
          <cell r="V4">
            <v>33.069832402234603</v>
          </cell>
          <cell r="W4">
            <v>32</v>
          </cell>
          <cell r="X4">
            <v>351</v>
          </cell>
          <cell r="Y4">
            <v>8.7912087912087902</v>
          </cell>
        </row>
        <row r="5">
          <cell r="A5" t="str">
            <v>Q1</v>
          </cell>
          <cell r="B5">
            <v>35.482758620689701</v>
          </cell>
          <cell r="C5">
            <v>5</v>
          </cell>
          <cell r="D5">
            <v>182</v>
          </cell>
          <cell r="E5">
            <v>1.99335548172757</v>
          </cell>
          <cell r="F5">
            <v>34.603351955307303</v>
          </cell>
          <cell r="G5">
            <v>12</v>
          </cell>
          <cell r="H5">
            <v>180</v>
          </cell>
          <cell r="I5">
            <v>6.4171122994652396</v>
          </cell>
          <cell r="J5">
            <v>32.9868421052632</v>
          </cell>
          <cell r="K5">
            <v>19</v>
          </cell>
          <cell r="L5">
            <v>182</v>
          </cell>
          <cell r="M5">
            <v>9.0909090909090899</v>
          </cell>
          <cell r="N5">
            <v>33.1016949152542</v>
          </cell>
          <cell r="O5">
            <v>13</v>
          </cell>
          <cell r="P5">
            <v>179</v>
          </cell>
          <cell r="Q5">
            <v>6.9892473118279597</v>
          </cell>
          <cell r="R5">
            <v>32.975649350649299</v>
          </cell>
          <cell r="S5">
            <v>16</v>
          </cell>
          <cell r="T5">
            <v>362</v>
          </cell>
          <cell r="U5">
            <v>4.4817927170868304</v>
          </cell>
          <cell r="V5">
            <v>33.703504043126699</v>
          </cell>
          <cell r="W5">
            <v>37</v>
          </cell>
          <cell r="X5">
            <v>360</v>
          </cell>
          <cell r="Y5">
            <v>10.1369863013699</v>
          </cell>
        </row>
        <row r="6">
          <cell r="A6" t="str">
            <v>Median</v>
          </cell>
          <cell r="B6">
            <v>35.571428571428598</v>
          </cell>
          <cell r="C6">
            <v>6</v>
          </cell>
          <cell r="D6">
            <v>242</v>
          </cell>
          <cell r="E6">
            <v>2.7932960893854699</v>
          </cell>
          <cell r="F6">
            <v>34.876344086021497</v>
          </cell>
          <cell r="G6">
            <v>13</v>
          </cell>
          <cell r="H6">
            <v>183</v>
          </cell>
          <cell r="I6">
            <v>6.9892473118279597</v>
          </cell>
          <cell r="J6">
            <v>33.846994535519102</v>
          </cell>
          <cell r="K6">
            <v>25</v>
          </cell>
          <cell r="L6">
            <v>242</v>
          </cell>
          <cell r="M6">
            <v>11.8918918918919</v>
          </cell>
          <cell r="N6">
            <v>33.972527472527503</v>
          </cell>
          <cell r="O6">
            <v>25</v>
          </cell>
          <cell r="P6">
            <v>182</v>
          </cell>
          <cell r="Q6">
            <v>11.9834710743802</v>
          </cell>
          <cell r="R6">
            <v>34.853955375253499</v>
          </cell>
          <cell r="S6">
            <v>38</v>
          </cell>
          <cell r="T6">
            <v>484</v>
          </cell>
          <cell r="U6">
            <v>7.7079107505071001</v>
          </cell>
          <cell r="V6">
            <v>33.966666666666697</v>
          </cell>
          <cell r="W6">
            <v>43</v>
          </cell>
          <cell r="X6">
            <v>362</v>
          </cell>
          <cell r="Y6">
            <v>11.6216216216216</v>
          </cell>
        </row>
        <row r="7">
          <cell r="A7" t="str">
            <v>Q3</v>
          </cell>
          <cell r="B7">
            <v>35.858823529411801</v>
          </cell>
          <cell r="C7">
            <v>8</v>
          </cell>
          <cell r="D7">
            <v>305</v>
          </cell>
          <cell r="E7">
            <v>3.2467532467532498</v>
          </cell>
          <cell r="F7">
            <v>35.044943820224702</v>
          </cell>
          <cell r="G7">
            <v>16</v>
          </cell>
          <cell r="H7">
            <v>186</v>
          </cell>
          <cell r="I7">
            <v>8.6956521739130395</v>
          </cell>
          <cell r="J7">
            <v>34.731843575418999</v>
          </cell>
          <cell r="K7">
            <v>50</v>
          </cell>
          <cell r="L7">
            <v>308</v>
          </cell>
          <cell r="M7">
            <v>16.1812297734628</v>
          </cell>
          <cell r="N7">
            <v>34.767567567567603</v>
          </cell>
          <cell r="O7">
            <v>29</v>
          </cell>
          <cell r="P7">
            <v>185</v>
          </cell>
          <cell r="Q7">
            <v>15.730337078651701</v>
          </cell>
          <cell r="R7">
            <v>35.272727272727302</v>
          </cell>
          <cell r="S7">
            <v>94</v>
          </cell>
          <cell r="T7">
            <v>610</v>
          </cell>
          <cell r="U7">
            <v>15.7718120805369</v>
          </cell>
          <cell r="V7">
            <v>34.178571428571402</v>
          </cell>
          <cell r="W7">
            <v>52</v>
          </cell>
          <cell r="X7">
            <v>370</v>
          </cell>
          <cell r="Y7">
            <v>13.881019830028301</v>
          </cell>
        </row>
        <row r="8">
          <cell r="A8" t="str">
            <v>Max</v>
          </cell>
          <cell r="B8">
            <v>36</v>
          </cell>
          <cell r="C8">
            <v>12</v>
          </cell>
          <cell r="D8">
            <v>310</v>
          </cell>
          <cell r="E8">
            <v>3.8961038961039001</v>
          </cell>
          <cell r="F8">
            <v>35.451612903225801</v>
          </cell>
          <cell r="G8">
            <v>24</v>
          </cell>
          <cell r="H8">
            <v>246</v>
          </cell>
          <cell r="I8">
            <v>9.9585062240663902</v>
          </cell>
          <cell r="J8">
            <v>35</v>
          </cell>
          <cell r="K8">
            <v>74</v>
          </cell>
          <cell r="L8">
            <v>314</v>
          </cell>
          <cell r="M8">
            <v>24.025974025974001</v>
          </cell>
          <cell r="N8">
            <v>35</v>
          </cell>
          <cell r="O8">
            <v>31</v>
          </cell>
          <cell r="P8">
            <v>245</v>
          </cell>
          <cell r="Q8">
            <v>17.318435754189899</v>
          </cell>
          <cell r="R8">
            <v>35.5138888888889</v>
          </cell>
          <cell r="S8">
            <v>112</v>
          </cell>
          <cell r="T8">
            <v>617</v>
          </cell>
          <cell r="U8">
            <v>18.152350081037302</v>
          </cell>
          <cell r="V8">
            <v>34.5</v>
          </cell>
          <cell r="W8">
            <v>59</v>
          </cell>
          <cell r="X8">
            <v>487</v>
          </cell>
          <cell r="Y8">
            <v>16.480446927374299</v>
          </cell>
        </row>
        <row r="9">
          <cell r="A9" t="str">
            <v>MAD</v>
          </cell>
          <cell r="B9">
            <v>0.240040000000004</v>
          </cell>
          <cell r="C9">
            <v>2.9651999999999998</v>
          </cell>
          <cell r="D9">
            <v>90.438599999999994</v>
          </cell>
          <cell r="E9">
            <v>0.67229558151345803</v>
          </cell>
          <cell r="F9">
            <v>0.29432904950837302</v>
          </cell>
          <cell r="G9">
            <v>2.9651999999999998</v>
          </cell>
          <cell r="H9">
            <v>4.4478</v>
          </cell>
          <cell r="I9">
            <v>1.85697270471464</v>
          </cell>
          <cell r="J9">
            <v>1.27526199309749</v>
          </cell>
          <cell r="K9">
            <v>16.308599999999998</v>
          </cell>
          <cell r="L9">
            <v>91.921199999999999</v>
          </cell>
          <cell r="M9">
            <v>4.8084324324324301</v>
          </cell>
          <cell r="N9">
            <v>1.1787264449064401</v>
          </cell>
          <cell r="O9">
            <v>7.4130000000000003</v>
          </cell>
          <cell r="P9">
            <v>4.4478</v>
          </cell>
          <cell r="Q9">
            <v>6.3880248862475604</v>
          </cell>
          <cell r="R9">
            <v>0.87905001133028504</v>
          </cell>
          <cell r="S9">
            <v>32.617199999999997</v>
          </cell>
          <cell r="T9">
            <v>180.87719999999999</v>
          </cell>
          <cell r="U9">
            <v>4.8748203019062499</v>
          </cell>
          <cell r="V9">
            <v>0.31417</v>
          </cell>
          <cell r="W9">
            <v>10.3782</v>
          </cell>
          <cell r="X9">
            <v>7.4130000000000003</v>
          </cell>
          <cell r="Y9">
            <v>2.4452854682937799</v>
          </cell>
        </row>
        <row r="10">
          <cell r="A10" t="str">
            <v>IQR</v>
          </cell>
          <cell r="B10">
            <v>0.35460754593614802</v>
          </cell>
          <cell r="C10">
            <v>3</v>
          </cell>
          <cell r="D10">
            <v>122.5</v>
          </cell>
          <cell r="E10">
            <v>0.95382212225743501</v>
          </cell>
          <cell r="F10">
            <v>0.39662010828290301</v>
          </cell>
          <cell r="G10">
            <v>3.5</v>
          </cell>
          <cell r="H10">
            <v>5</v>
          </cell>
          <cell r="I10">
            <v>2.0683445060847201</v>
          </cell>
          <cell r="J10">
            <v>1.58353874090851</v>
          </cell>
          <cell r="K10">
            <v>30</v>
          </cell>
          <cell r="L10">
            <v>125</v>
          </cell>
          <cell r="M10">
            <v>6.3047620482469702</v>
          </cell>
          <cell r="N10">
            <v>1.41875318609779</v>
          </cell>
          <cell r="O10">
            <v>15.5</v>
          </cell>
          <cell r="P10">
            <v>5.5</v>
          </cell>
          <cell r="Q10">
            <v>8.3215677294623305</v>
          </cell>
          <cell r="R10">
            <v>2.1595775502981001</v>
          </cell>
          <cell r="S10">
            <v>76.5</v>
          </cell>
          <cell r="T10">
            <v>245.5</v>
          </cell>
          <cell r="U10">
            <v>10.7303182812899</v>
          </cell>
          <cell r="V10">
            <v>0.38275208031904401</v>
          </cell>
          <cell r="W10">
            <v>13.5</v>
          </cell>
          <cell r="X10">
            <v>8.5</v>
          </cell>
          <cell r="Y10">
            <v>3.3616940074311299</v>
          </cell>
        </row>
        <row r="11">
          <cell r="A11" t="str">
            <v>CV</v>
          </cell>
          <cell r="B11">
            <v>6.54642346997035E-3</v>
          </cell>
          <cell r="C11">
            <v>0.51462905538586501</v>
          </cell>
          <cell r="D11">
            <v>0.24440736711788399</v>
          </cell>
          <cell r="E11">
            <v>0.42862554424476801</v>
          </cell>
          <cell r="F11">
            <v>1.0845983349666299E-2</v>
          </cell>
          <cell r="G11">
            <v>0.303804412194012</v>
          </cell>
          <cell r="H11">
            <v>9.4183516561669595E-2</v>
          </cell>
          <cell r="I11">
            <v>0.234976995557624</v>
          </cell>
          <cell r="J11">
            <v>2.6065828203380399E-2</v>
          </cell>
          <cell r="K11">
            <v>0.57805250223979099</v>
          </cell>
          <cell r="L11">
            <v>0.24735348729619</v>
          </cell>
          <cell r="M11">
            <v>0.36686538095523602</v>
          </cell>
          <cell r="N11">
            <v>2.43405126735485E-2</v>
          </cell>
          <cell r="O11">
            <v>0.35692784533079902</v>
          </cell>
          <cell r="P11">
            <v>9.5930805416442805E-2</v>
          </cell>
          <cell r="Q11">
            <v>0.36143918427565602</v>
          </cell>
          <cell r="R11">
            <v>3.3648020858872203E-2</v>
          </cell>
          <cell r="S11">
            <v>0.743331570040906</v>
          </cell>
          <cell r="T11">
            <v>0.24478245068823201</v>
          </cell>
          <cell r="U11">
            <v>0.55751980816497804</v>
          </cell>
          <cell r="V11">
            <v>1.08869861213095E-2</v>
          </cell>
          <cell r="W11">
            <v>0.18782466190226399</v>
          </cell>
          <cell r="X11">
            <v>9.3794238638668495E-2</v>
          </cell>
          <cell r="Y11">
            <v>0.183956327138832</v>
          </cell>
        </row>
        <row r="12">
          <cell r="A12" t="str">
            <v>Skewness</v>
          </cell>
          <cell r="B12">
            <v>3.55879682544568E-2</v>
          </cell>
          <cell r="C12">
            <v>-0.22587211301284399</v>
          </cell>
          <cell r="D12">
            <v>0.15744485759815499</v>
          </cell>
          <cell r="E12">
            <v>-1.1112166799453</v>
          </cell>
          <cell r="F12">
            <v>-0.53172827291020697</v>
          </cell>
          <cell r="G12">
            <v>0.95210162020839295</v>
          </cell>
          <cell r="H12">
            <v>2.6328932560015299</v>
          </cell>
          <cell r="I12">
            <v>-0.22526272889128299</v>
          </cell>
          <cell r="J12">
            <v>-0.14484073337644801</v>
          </cell>
          <cell r="K12">
            <v>0.64741477192143404</v>
          </cell>
          <cell r="L12">
            <v>0.15955251658852099</v>
          </cell>
          <cell r="M12">
            <v>0.63102754583898202</v>
          </cell>
          <cell r="N12">
            <v>-0.27437006841200301</v>
          </cell>
          <cell r="O12">
            <v>-0.24306940164928201</v>
          </cell>
          <cell r="P12">
            <v>2.6004532214945302</v>
          </cell>
          <cell r="Q12">
            <v>-0.111466838416522</v>
          </cell>
          <cell r="R12">
            <v>-0.450030396285231</v>
          </cell>
          <cell r="S12">
            <v>0.40026450723576101</v>
          </cell>
          <cell r="T12">
            <v>0.15927317169035801</v>
          </cell>
          <cell r="U12">
            <v>0.36563224320032101</v>
          </cell>
          <cell r="V12">
            <v>-0.60075738667208201</v>
          </cell>
          <cell r="W12">
            <v>0.25727247421877703</v>
          </cell>
          <cell r="X12">
            <v>2.6192701809945902</v>
          </cell>
          <cell r="Y12">
            <v>0.55413813218041197</v>
          </cell>
        </row>
        <row r="13">
          <cell r="A13" t="str">
            <v>SE.Skewness</v>
          </cell>
          <cell r="B13">
            <v>0.44785201637530703</v>
          </cell>
          <cell r="C13">
            <v>0.44785201637530703</v>
          </cell>
          <cell r="D13">
            <v>0.44785201637530703</v>
          </cell>
          <cell r="E13">
            <v>0.44785201637530703</v>
          </cell>
          <cell r="F13">
            <v>0.48133666148027998</v>
          </cell>
          <cell r="G13">
            <v>0.48133666148027998</v>
          </cell>
          <cell r="H13">
            <v>0.48133666148027998</v>
          </cell>
          <cell r="I13">
            <v>0.48133666148027998</v>
          </cell>
          <cell r="J13">
            <v>0.44785201637530703</v>
          </cell>
          <cell r="K13">
            <v>0.44785201637530703</v>
          </cell>
          <cell r="L13">
            <v>0.44785201637530703</v>
          </cell>
          <cell r="M13">
            <v>0.44785201637530703</v>
          </cell>
          <cell r="N13">
            <v>0.48133666148027998</v>
          </cell>
          <cell r="O13">
            <v>0.48133666148027998</v>
          </cell>
          <cell r="P13">
            <v>0.48133666148027998</v>
          </cell>
          <cell r="Q13">
            <v>0.48133666148027998</v>
          </cell>
          <cell r="R13">
            <v>0.44785201637530703</v>
          </cell>
          <cell r="S13">
            <v>0.44785201637530703</v>
          </cell>
          <cell r="T13">
            <v>0.44785201637530703</v>
          </cell>
          <cell r="U13">
            <v>0.44785201637530703</v>
          </cell>
          <cell r="V13">
            <v>0.48133666148027998</v>
          </cell>
          <cell r="W13">
            <v>0.48133666148027998</v>
          </cell>
          <cell r="X13">
            <v>0.48133666148027998</v>
          </cell>
          <cell r="Y13">
            <v>0.48133666148027998</v>
          </cell>
        </row>
        <row r="14">
          <cell r="A14" t="str">
            <v>Kurtosis</v>
          </cell>
          <cell r="B14">
            <v>-0.98238114694621304</v>
          </cell>
          <cell r="C14">
            <v>-0.753181348699697</v>
          </cell>
          <cell r="D14">
            <v>-1.8845423919718101</v>
          </cell>
          <cell r="E14">
            <v>-0.121816689898222</v>
          </cell>
          <cell r="F14">
            <v>-0.29425034002341299</v>
          </cell>
          <cell r="G14">
            <v>0.85808833571416598</v>
          </cell>
          <cell r="H14">
            <v>5.44811570573009</v>
          </cell>
          <cell r="I14">
            <v>-0.86000798630764996</v>
          </cell>
          <cell r="J14">
            <v>-1.48740159383145</v>
          </cell>
          <cell r="K14">
            <v>-1.03833878817717</v>
          </cell>
          <cell r="L14">
            <v>-1.8870104127624701</v>
          </cell>
          <cell r="M14">
            <v>-0.57874021305554102</v>
          </cell>
          <cell r="N14">
            <v>-1.47586260866218</v>
          </cell>
          <cell r="O14">
            <v>-1.7369304199876401</v>
          </cell>
          <cell r="P14">
            <v>5.31179759041982</v>
          </cell>
          <cell r="Q14">
            <v>-1.66967156711438</v>
          </cell>
          <cell r="R14">
            <v>-1.5577866045419599</v>
          </cell>
          <cell r="S14">
            <v>-1.7080932016199999</v>
          </cell>
          <cell r="T14">
            <v>-1.87828637003264</v>
          </cell>
          <cell r="U14">
            <v>-1.6914528591942499</v>
          </cell>
          <cell r="V14">
            <v>-9.8498909781465499E-2</v>
          </cell>
          <cell r="W14">
            <v>-1.36567927924294</v>
          </cell>
          <cell r="X14">
            <v>5.4056861902986704</v>
          </cell>
          <cell r="Y14">
            <v>-0.90289993291196602</v>
          </cell>
        </row>
        <row r="15">
          <cell r="A15" t="str">
            <v>N.Valid</v>
          </cell>
          <cell r="B15">
            <v>27</v>
          </cell>
          <cell r="C15">
            <v>27</v>
          </cell>
          <cell r="D15">
            <v>27</v>
          </cell>
          <cell r="E15">
            <v>27</v>
          </cell>
          <cell r="F15">
            <v>23</v>
          </cell>
          <cell r="G15">
            <v>23</v>
          </cell>
          <cell r="H15">
            <v>23</v>
          </cell>
          <cell r="I15">
            <v>23</v>
          </cell>
          <cell r="J15">
            <v>27</v>
          </cell>
          <cell r="K15">
            <v>27</v>
          </cell>
          <cell r="L15">
            <v>27</v>
          </cell>
          <cell r="M15">
            <v>27</v>
          </cell>
          <cell r="N15">
            <v>23</v>
          </cell>
          <cell r="O15">
            <v>23</v>
          </cell>
          <cell r="P15">
            <v>23</v>
          </cell>
          <cell r="Q15">
            <v>23</v>
          </cell>
          <cell r="R15">
            <v>27</v>
          </cell>
          <cell r="S15">
            <v>27</v>
          </cell>
          <cell r="T15">
            <v>27</v>
          </cell>
          <cell r="U15">
            <v>27</v>
          </cell>
          <cell r="V15">
            <v>23</v>
          </cell>
          <cell r="W15">
            <v>23</v>
          </cell>
          <cell r="X15">
            <v>23</v>
          </cell>
          <cell r="Y15">
            <v>23</v>
          </cell>
        </row>
        <row r="16">
          <cell r="A16" t="str">
            <v>Pct.Valid</v>
          </cell>
          <cell r="B16">
            <v>100</v>
          </cell>
          <cell r="C16">
            <v>100</v>
          </cell>
          <cell r="D16">
            <v>100</v>
          </cell>
          <cell r="E16">
            <v>100</v>
          </cell>
          <cell r="F16">
            <v>100</v>
          </cell>
          <cell r="G16">
            <v>100</v>
          </cell>
          <cell r="H16">
            <v>100</v>
          </cell>
          <cell r="I16">
            <v>100</v>
          </cell>
          <cell r="J16">
            <v>100</v>
          </cell>
          <cell r="K16">
            <v>100</v>
          </cell>
          <cell r="L16">
            <v>100</v>
          </cell>
          <cell r="M16">
            <v>100</v>
          </cell>
          <cell r="N16">
            <v>100</v>
          </cell>
          <cell r="O16">
            <v>100</v>
          </cell>
          <cell r="P16">
            <v>100</v>
          </cell>
          <cell r="Q16">
            <v>100</v>
          </cell>
          <cell r="R16">
            <v>100</v>
          </cell>
          <cell r="S16">
            <v>100</v>
          </cell>
          <cell r="T16">
            <v>100</v>
          </cell>
          <cell r="U16">
            <v>100</v>
          </cell>
          <cell r="V16">
            <v>100</v>
          </cell>
          <cell r="W16">
            <v>100</v>
          </cell>
          <cell r="X16">
            <v>100</v>
          </cell>
          <cell r="Y16">
            <v>100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_6f_ghg_missing_obs"/>
    </sheetNames>
    <sheetDataSet>
      <sheetData sheetId="0">
        <row r="2">
          <cell r="A2" t="str">
            <v>Mean</v>
          </cell>
          <cell r="B2">
            <v>745.22584309480499</v>
          </cell>
          <cell r="C2">
            <v>3.16455696202532</v>
          </cell>
          <cell r="D2">
            <v>98.518987341772103</v>
          </cell>
          <cell r="E2">
            <v>3.2132082191353502</v>
          </cell>
          <cell r="F2">
            <v>727.60659725021503</v>
          </cell>
          <cell r="G2">
            <v>7.6865671641790998</v>
          </cell>
          <cell r="H2">
            <v>94.567164179104495</v>
          </cell>
          <cell r="I2">
            <v>8.0606407817030696</v>
          </cell>
          <cell r="J2">
            <v>745.55242213155702</v>
          </cell>
          <cell r="K2">
            <v>2.6835443037974702</v>
          </cell>
          <cell r="L2">
            <v>98.518987341772103</v>
          </cell>
          <cell r="M2">
            <v>2.69941691331957</v>
          </cell>
          <cell r="N2">
            <v>733.28085307911397</v>
          </cell>
          <cell r="O2">
            <v>5.9850746268656696</v>
          </cell>
          <cell r="P2">
            <v>94.626865671641795</v>
          </cell>
          <cell r="Q2">
            <v>6.1998758690412199</v>
          </cell>
          <cell r="R2">
            <v>741.31086752743897</v>
          </cell>
          <cell r="S2">
            <v>8.1518987341772107</v>
          </cell>
          <cell r="T2">
            <v>195.54430379746799</v>
          </cell>
          <cell r="U2">
            <v>4.1607336291154304</v>
          </cell>
          <cell r="V2">
            <v>724.51120459193703</v>
          </cell>
          <cell r="W2">
            <v>16.880597014925399</v>
          </cell>
          <cell r="X2">
            <v>187.58208955223901</v>
          </cell>
          <cell r="Y2">
            <v>8.8945542684251695</v>
          </cell>
        </row>
        <row r="3">
          <cell r="A3" t="str">
            <v>Std.Dev</v>
          </cell>
          <cell r="B3">
            <v>6.0683448996662204</v>
          </cell>
          <cell r="C3">
            <v>1.4626142712038299</v>
          </cell>
          <cell r="D3">
            <v>1.8106576188385901</v>
          </cell>
          <cell r="E3">
            <v>1.4873817491929</v>
          </cell>
          <cell r="F3">
            <v>10.223065063612299</v>
          </cell>
          <cell r="G3">
            <v>3.33125217709352</v>
          </cell>
          <cell r="H3">
            <v>4.9489021757723304</v>
          </cell>
          <cell r="I3">
            <v>3.3057447570554301</v>
          </cell>
          <cell r="J3">
            <v>8.2142037152356497</v>
          </cell>
          <cell r="K3">
            <v>2.3454500623136001</v>
          </cell>
          <cell r="L3">
            <v>1.8106576188385901</v>
          </cell>
          <cell r="M3">
            <v>2.34362241875009</v>
          </cell>
          <cell r="N3">
            <v>13.636781634439201</v>
          </cell>
          <cell r="O3">
            <v>3.6452232641995499</v>
          </cell>
          <cell r="P3">
            <v>4.8984716877432204</v>
          </cell>
          <cell r="Q3">
            <v>3.6969715217486701</v>
          </cell>
          <cell r="R3">
            <v>2.6396614710869999</v>
          </cell>
          <cell r="S3">
            <v>1.8542301436205799</v>
          </cell>
          <cell r="T3">
            <v>3.7030738041296898</v>
          </cell>
          <cell r="U3">
            <v>0.90584157607907001</v>
          </cell>
          <cell r="V3">
            <v>11.516344054645201</v>
          </cell>
          <cell r="W3">
            <v>5.4006800583554497</v>
          </cell>
          <cell r="X3">
            <v>9.5285046900456791</v>
          </cell>
          <cell r="Y3">
            <v>2.5924589195876999</v>
          </cell>
        </row>
        <row r="4">
          <cell r="A4" t="str">
            <v>Min</v>
          </cell>
          <cell r="B4">
            <v>729.73684210526301</v>
          </cell>
          <cell r="C4">
            <v>0</v>
          </cell>
          <cell r="D4">
            <v>94</v>
          </cell>
          <cell r="E4">
            <v>0</v>
          </cell>
          <cell r="F4">
            <v>703.47959183673504</v>
          </cell>
          <cell r="G4">
            <v>4</v>
          </cell>
          <cell r="H4">
            <v>77</v>
          </cell>
          <cell r="I4">
            <v>5.1020408163265296</v>
          </cell>
          <cell r="J4">
            <v>729.68</v>
          </cell>
          <cell r="K4">
            <v>0</v>
          </cell>
          <cell r="L4">
            <v>94</v>
          </cell>
          <cell r="M4">
            <v>0</v>
          </cell>
          <cell r="N4">
            <v>707.44329896907198</v>
          </cell>
          <cell r="O4">
            <v>1</v>
          </cell>
          <cell r="P4">
            <v>78</v>
          </cell>
          <cell r="Q4">
            <v>1.14942528735632</v>
          </cell>
          <cell r="R4">
            <v>736.27722772277195</v>
          </cell>
          <cell r="S4">
            <v>5</v>
          </cell>
          <cell r="T4">
            <v>185</v>
          </cell>
          <cell r="U4">
            <v>2.5641025641025599</v>
          </cell>
          <cell r="V4">
            <v>705.78756476683895</v>
          </cell>
          <cell r="W4">
            <v>7</v>
          </cell>
          <cell r="X4">
            <v>156</v>
          </cell>
          <cell r="Y4">
            <v>4.0935672514619901</v>
          </cell>
        </row>
        <row r="5">
          <cell r="A5" t="str">
            <v>Q1</v>
          </cell>
          <cell r="B5">
            <v>740.49</v>
          </cell>
          <cell r="C5">
            <v>2</v>
          </cell>
          <cell r="D5">
            <v>97</v>
          </cell>
          <cell r="E5">
            <v>2.0202020202020199</v>
          </cell>
          <cell r="F5">
            <v>720</v>
          </cell>
          <cell r="G5">
            <v>5</v>
          </cell>
          <cell r="H5">
            <v>93</v>
          </cell>
          <cell r="I5">
            <v>5.3763440860215104</v>
          </cell>
          <cell r="J5">
            <v>738.47959183673504</v>
          </cell>
          <cell r="K5">
            <v>1</v>
          </cell>
          <cell r="L5">
            <v>97</v>
          </cell>
          <cell r="M5">
            <v>1.0204081632653099</v>
          </cell>
          <cell r="N5">
            <v>723.68041237113403</v>
          </cell>
          <cell r="O5">
            <v>3</v>
          </cell>
          <cell r="P5">
            <v>93</v>
          </cell>
          <cell r="Q5">
            <v>3.1914893617021298</v>
          </cell>
          <cell r="R5">
            <v>739.55729166666697</v>
          </cell>
          <cell r="S5">
            <v>7</v>
          </cell>
          <cell r="T5">
            <v>193</v>
          </cell>
          <cell r="U5">
            <v>3.6269430051813498</v>
          </cell>
          <cell r="V5">
            <v>714.20942408377005</v>
          </cell>
          <cell r="W5">
            <v>13</v>
          </cell>
          <cell r="X5">
            <v>185</v>
          </cell>
          <cell r="Y5">
            <v>7.0270270270270299</v>
          </cell>
        </row>
        <row r="6">
          <cell r="A6" t="str">
            <v>Median</v>
          </cell>
          <cell r="B6">
            <v>744.77319587628904</v>
          </cell>
          <cell r="C6">
            <v>3</v>
          </cell>
          <cell r="D6">
            <v>98</v>
          </cell>
          <cell r="E6">
            <v>3.0927835051546402</v>
          </cell>
          <cell r="F6">
            <v>730.20430107526897</v>
          </cell>
          <cell r="G6">
            <v>6</v>
          </cell>
          <cell r="H6">
            <v>96</v>
          </cell>
          <cell r="I6">
            <v>6.12244897959184</v>
          </cell>
          <cell r="J6">
            <v>746.52577319587601</v>
          </cell>
          <cell r="K6">
            <v>2</v>
          </cell>
          <cell r="L6">
            <v>98</v>
          </cell>
          <cell r="M6">
            <v>1.98019801980198</v>
          </cell>
          <cell r="N6">
            <v>735.39175257731995</v>
          </cell>
          <cell r="O6">
            <v>5</v>
          </cell>
          <cell r="P6">
            <v>96</v>
          </cell>
          <cell r="Q6">
            <v>5.1020408163265296</v>
          </cell>
          <cell r="R6">
            <v>740.90155440414503</v>
          </cell>
          <cell r="S6">
            <v>8</v>
          </cell>
          <cell r="T6">
            <v>195</v>
          </cell>
          <cell r="U6">
            <v>4.0404040404040398</v>
          </cell>
          <cell r="V6">
            <v>725.23316062176195</v>
          </cell>
          <cell r="W6">
            <v>18</v>
          </cell>
          <cell r="X6">
            <v>191</v>
          </cell>
          <cell r="Y6">
            <v>9.2783505154639201</v>
          </cell>
        </row>
        <row r="7">
          <cell r="A7" t="str">
            <v>Q3</v>
          </cell>
          <cell r="B7">
            <v>750.96039603960401</v>
          </cell>
          <cell r="C7">
            <v>4</v>
          </cell>
          <cell r="D7">
            <v>100</v>
          </cell>
          <cell r="E7">
            <v>4.1666666666666696</v>
          </cell>
          <cell r="F7">
            <v>734.62790697674404</v>
          </cell>
          <cell r="G7">
            <v>12</v>
          </cell>
          <cell r="H7">
            <v>98</v>
          </cell>
          <cell r="I7">
            <v>11.764705882352899</v>
          </cell>
          <cell r="J7">
            <v>754</v>
          </cell>
          <cell r="K7">
            <v>5</v>
          </cell>
          <cell r="L7">
            <v>100</v>
          </cell>
          <cell r="M7">
            <v>5.0505050505050502</v>
          </cell>
          <cell r="N7">
            <v>745.884210526316</v>
          </cell>
          <cell r="O7">
            <v>9</v>
          </cell>
          <cell r="P7">
            <v>98</v>
          </cell>
          <cell r="Q7">
            <v>9.4736842105263204</v>
          </cell>
          <cell r="R7">
            <v>743.39893617021301</v>
          </cell>
          <cell r="S7">
            <v>9</v>
          </cell>
          <cell r="T7">
            <v>199</v>
          </cell>
          <cell r="U7">
            <v>4.6153846153846203</v>
          </cell>
          <cell r="V7">
            <v>735.17204301075299</v>
          </cell>
          <cell r="W7">
            <v>22</v>
          </cell>
          <cell r="X7">
            <v>193</v>
          </cell>
          <cell r="Y7">
            <v>11</v>
          </cell>
        </row>
        <row r="8">
          <cell r="A8" t="str">
            <v>Max</v>
          </cell>
          <cell r="B8">
            <v>755</v>
          </cell>
          <cell r="C8">
            <v>5</v>
          </cell>
          <cell r="D8">
            <v>102</v>
          </cell>
          <cell r="E8">
            <v>5.2083333333333304</v>
          </cell>
          <cell r="F8">
            <v>742.58441558441598</v>
          </cell>
          <cell r="G8">
            <v>14</v>
          </cell>
          <cell r="H8">
            <v>102</v>
          </cell>
          <cell r="I8">
            <v>14.4329896907216</v>
          </cell>
          <cell r="J8">
            <v>757.357142857143</v>
          </cell>
          <cell r="K8">
            <v>7</v>
          </cell>
          <cell r="L8">
            <v>102</v>
          </cell>
          <cell r="M8">
            <v>6.9306930693069297</v>
          </cell>
          <cell r="N8">
            <v>751.77380952380997</v>
          </cell>
          <cell r="O8">
            <v>11</v>
          </cell>
          <cell r="P8">
            <v>101</v>
          </cell>
          <cell r="Q8">
            <v>11.4583333333333</v>
          </cell>
          <cell r="R8">
            <v>747.54404145077694</v>
          </cell>
          <cell r="S8">
            <v>12</v>
          </cell>
          <cell r="T8">
            <v>202</v>
          </cell>
          <cell r="U8">
            <v>6.0606060606060597</v>
          </cell>
          <cell r="V8">
            <v>743.54166666666697</v>
          </cell>
          <cell r="W8">
            <v>26</v>
          </cell>
          <cell r="X8">
            <v>201</v>
          </cell>
          <cell r="Y8">
            <v>13.5416666666667</v>
          </cell>
        </row>
        <row r="9">
          <cell r="A9" t="str">
            <v>MAD</v>
          </cell>
          <cell r="B9">
            <v>7.5995022180568803</v>
          </cell>
          <cell r="C9">
            <v>1.4825999999999999</v>
          </cell>
          <cell r="D9">
            <v>2.9651999999999998</v>
          </cell>
          <cell r="E9">
            <v>1.5902093095907499</v>
          </cell>
          <cell r="F9">
            <v>7.9792135706340002</v>
          </cell>
          <cell r="G9">
            <v>1.4825999999999999</v>
          </cell>
          <cell r="H9">
            <v>2.9651999999999998</v>
          </cell>
          <cell r="I9">
            <v>1.4348748159057401</v>
          </cell>
          <cell r="J9">
            <v>11.0812886597939</v>
          </cell>
          <cell r="K9">
            <v>2.9651999999999998</v>
          </cell>
          <cell r="L9">
            <v>2.9651999999999998</v>
          </cell>
          <cell r="M9">
            <v>2.9358415841584198</v>
          </cell>
          <cell r="N9">
            <v>16.142277951446601</v>
          </cell>
          <cell r="O9">
            <v>5.9303999999999997</v>
          </cell>
          <cell r="P9">
            <v>2.9651999999999998</v>
          </cell>
          <cell r="Q9">
            <v>5.6470014144271596</v>
          </cell>
          <cell r="R9">
            <v>2.6377017024426102</v>
          </cell>
          <cell r="S9">
            <v>1.4825999999999999</v>
          </cell>
          <cell r="T9">
            <v>4.4478</v>
          </cell>
          <cell r="U9">
            <v>0.748787878787879</v>
          </cell>
          <cell r="V9">
            <v>15.9664798141124</v>
          </cell>
          <cell r="W9">
            <v>5.9303999999999997</v>
          </cell>
          <cell r="X9">
            <v>4.4478</v>
          </cell>
          <cell r="Y9">
            <v>2.6791859225026702</v>
          </cell>
        </row>
        <row r="10">
          <cell r="A10" t="str">
            <v>IQR</v>
          </cell>
          <cell r="B10">
            <v>10.346864335812899</v>
          </cell>
          <cell r="C10">
            <v>2</v>
          </cell>
          <cell r="D10">
            <v>3</v>
          </cell>
          <cell r="E10">
            <v>2.1464646464646502</v>
          </cell>
          <cell r="F10">
            <v>14.260694079769999</v>
          </cell>
          <cell r="G10">
            <v>6.5</v>
          </cell>
          <cell r="H10">
            <v>5</v>
          </cell>
          <cell r="I10">
            <v>6.3570726849422003</v>
          </cell>
          <cell r="J10">
            <v>15.2852040816326</v>
          </cell>
          <cell r="K10">
            <v>4</v>
          </cell>
          <cell r="L10">
            <v>3</v>
          </cell>
          <cell r="M10">
            <v>4.0300968872397398</v>
          </cell>
          <cell r="N10">
            <v>21.4020601946693</v>
          </cell>
          <cell r="O10">
            <v>6</v>
          </cell>
          <cell r="P10">
            <v>4.5</v>
          </cell>
          <cell r="Q10">
            <v>6.2328527435610299</v>
          </cell>
          <cell r="R10">
            <v>3.6743123720480102</v>
          </cell>
          <cell r="S10">
            <v>2</v>
          </cell>
          <cell r="T10">
            <v>6</v>
          </cell>
          <cell r="U10">
            <v>0.97666766985790099</v>
          </cell>
          <cell r="V10">
            <v>20.237411614029298</v>
          </cell>
          <cell r="W10">
            <v>9</v>
          </cell>
          <cell r="X10">
            <v>7.5</v>
          </cell>
          <cell r="Y10">
            <v>3.8569256802580201</v>
          </cell>
        </row>
        <row r="11">
          <cell r="A11" t="str">
            <v>CV</v>
          </cell>
          <cell r="B11">
            <v>8.1429608968810602E-3</v>
          </cell>
          <cell r="C11">
            <v>0.46218610970041102</v>
          </cell>
          <cell r="D11">
            <v>1.83787680699279E-2</v>
          </cell>
          <cell r="E11">
            <v>0.462896161019139</v>
          </cell>
          <cell r="F11">
            <v>1.4050264390465301E-2</v>
          </cell>
          <cell r="G11">
            <v>0.43338620556362301</v>
          </cell>
          <cell r="H11">
            <v>5.2332141063249099E-2</v>
          </cell>
          <cell r="I11">
            <v>0.41010942511657</v>
          </cell>
          <cell r="J11">
            <v>1.10176071747591E-2</v>
          </cell>
          <cell r="K11">
            <v>0.87401205152252204</v>
          </cell>
          <cell r="L11">
            <v>1.83787680699279E-2</v>
          </cell>
          <cell r="M11">
            <v>0.86819579709458305</v>
          </cell>
          <cell r="N11">
            <v>1.8596942190945199E-2</v>
          </cell>
          <cell r="O11">
            <v>0.60905226608820395</v>
          </cell>
          <cell r="P11">
            <v>5.1766183450914098E-2</v>
          </cell>
          <cell r="Q11">
            <v>0.59629766786288696</v>
          </cell>
          <cell r="R11">
            <v>3.5608023390933199E-3</v>
          </cell>
          <cell r="S11">
            <v>0.22745990892240001</v>
          </cell>
          <cell r="T11">
            <v>1.8937262462859001E-2</v>
          </cell>
          <cell r="U11">
            <v>0.217711984670274</v>
          </cell>
          <cell r="V11">
            <v>1.5895329129011201E-2</v>
          </cell>
          <cell r="W11">
            <v>0.31993418559665299</v>
          </cell>
          <cell r="X11">
            <v>5.0796452437385502E-2</v>
          </cell>
          <cell r="Y11">
            <v>0.29146586117200801</v>
          </cell>
        </row>
        <row r="12">
          <cell r="A12" t="str">
            <v>Skewness</v>
          </cell>
          <cell r="B12">
            <v>-0.37822800894158298</v>
          </cell>
          <cell r="C12">
            <v>-0.37917970264115902</v>
          </cell>
          <cell r="D12">
            <v>-0.32453056018265503</v>
          </cell>
          <cell r="E12">
            <v>-0.384726789349911</v>
          </cell>
          <cell r="F12">
            <v>-0.75767480029076495</v>
          </cell>
          <cell r="G12">
            <v>0.61923931246415997</v>
          </cell>
          <cell r="H12">
            <v>-1.22432987331147</v>
          </cell>
          <cell r="I12">
            <v>0.652864639940127</v>
          </cell>
          <cell r="J12">
            <v>-0.17568216936606601</v>
          </cell>
          <cell r="K12">
            <v>0.40112114322506698</v>
          </cell>
          <cell r="L12">
            <v>-0.32453056018265503</v>
          </cell>
          <cell r="M12">
            <v>0.38592777849311299</v>
          </cell>
          <cell r="N12">
            <v>-0.40612781226756001</v>
          </cell>
          <cell r="O12">
            <v>6.91067575123087E-2</v>
          </cell>
          <cell r="P12">
            <v>-1.1886504343633899</v>
          </cell>
          <cell r="Q12">
            <v>9.9279513953968002E-2</v>
          </cell>
          <cell r="R12">
            <v>0.21916429139267499</v>
          </cell>
          <cell r="S12">
            <v>0.28098741928010401</v>
          </cell>
          <cell r="T12">
            <v>-0.28125987828203503</v>
          </cell>
          <cell r="U12">
            <v>0.23978264121752699</v>
          </cell>
          <cell r="V12">
            <v>0.119208440431426</v>
          </cell>
          <cell r="W12">
            <v>-0.39419066938397801</v>
          </cell>
          <cell r="X12">
            <v>-1.1414290325938199</v>
          </cell>
          <cell r="Y12">
            <v>-0.34247892872198898</v>
          </cell>
        </row>
        <row r="13">
          <cell r="A13" t="str">
            <v>SE.Skewness</v>
          </cell>
          <cell r="B13">
            <v>0.27054479931869102</v>
          </cell>
          <cell r="C13">
            <v>0.27054479931869102</v>
          </cell>
          <cell r="D13">
            <v>0.27054479931869102</v>
          </cell>
          <cell r="E13">
            <v>0.27054479931869102</v>
          </cell>
          <cell r="F13">
            <v>0.29283625195482998</v>
          </cell>
          <cell r="G13">
            <v>0.29283625195482998</v>
          </cell>
          <cell r="H13">
            <v>0.29283625195482998</v>
          </cell>
          <cell r="I13">
            <v>0.29283625195482998</v>
          </cell>
          <cell r="J13">
            <v>0.27054479931869102</v>
          </cell>
          <cell r="K13">
            <v>0.27054479931869102</v>
          </cell>
          <cell r="L13">
            <v>0.27054479931869102</v>
          </cell>
          <cell r="M13">
            <v>0.27054479931869102</v>
          </cell>
          <cell r="N13">
            <v>0.29283625195482998</v>
          </cell>
          <cell r="O13">
            <v>0.29283625195482998</v>
          </cell>
          <cell r="P13">
            <v>0.29283625195482998</v>
          </cell>
          <cell r="Q13">
            <v>0.29283625195482998</v>
          </cell>
          <cell r="R13">
            <v>0.27054479931869102</v>
          </cell>
          <cell r="S13">
            <v>0.27054479931869102</v>
          </cell>
          <cell r="T13">
            <v>0.27054479931869102</v>
          </cell>
          <cell r="U13">
            <v>0.27054479931869102</v>
          </cell>
          <cell r="V13">
            <v>0.29283625195482998</v>
          </cell>
          <cell r="W13">
            <v>0.29283625195482998</v>
          </cell>
          <cell r="X13">
            <v>0.29283625195482998</v>
          </cell>
          <cell r="Y13">
            <v>0.29283625195482998</v>
          </cell>
        </row>
        <row r="14">
          <cell r="A14" t="str">
            <v>Kurtosis</v>
          </cell>
          <cell r="B14">
            <v>-0.71642143314284001</v>
          </cell>
          <cell r="C14">
            <v>-0.97659532846938202</v>
          </cell>
          <cell r="D14">
            <v>-0.61879646724975101</v>
          </cell>
          <cell r="E14">
            <v>-0.97801960385656095</v>
          </cell>
          <cell r="F14">
            <v>-0.51849066493972495</v>
          </cell>
          <cell r="G14">
            <v>-1.41211913234248</v>
          </cell>
          <cell r="H14">
            <v>1.1171068535339399</v>
          </cell>
          <cell r="I14">
            <v>-1.3518887694832999</v>
          </cell>
          <cell r="J14">
            <v>-1.33391965054048</v>
          </cell>
          <cell r="K14">
            <v>-1.45406039466352</v>
          </cell>
          <cell r="L14">
            <v>-0.61879646724975101</v>
          </cell>
          <cell r="M14">
            <v>-1.4748371296779601</v>
          </cell>
          <cell r="N14">
            <v>-1.16802751122926</v>
          </cell>
          <cell r="O14">
            <v>-1.5990085661161</v>
          </cell>
          <cell r="P14">
            <v>0.81878531259522003</v>
          </cell>
          <cell r="Q14">
            <v>-1.57428870222058</v>
          </cell>
          <cell r="R14">
            <v>-0.66429728349416595</v>
          </cell>
          <cell r="S14">
            <v>-0.37557219698768801</v>
          </cell>
          <cell r="T14">
            <v>-0.68421528941489396</v>
          </cell>
          <cell r="U14">
            <v>-0.38198527429579798</v>
          </cell>
          <cell r="V14">
            <v>-1.46985609490185</v>
          </cell>
          <cell r="W14">
            <v>-1.0054046862416599</v>
          </cell>
          <cell r="X14">
            <v>0.70463880350661101</v>
          </cell>
          <cell r="Y14">
            <v>-0.997658572315827</v>
          </cell>
        </row>
        <row r="15">
          <cell r="A15" t="str">
            <v>N.Valid</v>
          </cell>
          <cell r="B15">
            <v>79</v>
          </cell>
          <cell r="C15">
            <v>79</v>
          </cell>
          <cell r="D15">
            <v>79</v>
          </cell>
          <cell r="E15">
            <v>79</v>
          </cell>
          <cell r="F15">
            <v>67</v>
          </cell>
          <cell r="G15">
            <v>67</v>
          </cell>
          <cell r="H15">
            <v>67</v>
          </cell>
          <cell r="I15">
            <v>67</v>
          </cell>
          <cell r="J15">
            <v>79</v>
          </cell>
          <cell r="K15">
            <v>79</v>
          </cell>
          <cell r="L15">
            <v>79</v>
          </cell>
          <cell r="M15">
            <v>79</v>
          </cell>
          <cell r="N15">
            <v>67</v>
          </cell>
          <cell r="O15">
            <v>67</v>
          </cell>
          <cell r="P15">
            <v>67</v>
          </cell>
          <cell r="Q15">
            <v>67</v>
          </cell>
          <cell r="R15">
            <v>79</v>
          </cell>
          <cell r="S15">
            <v>79</v>
          </cell>
          <cell r="T15">
            <v>79</v>
          </cell>
          <cell r="U15">
            <v>79</v>
          </cell>
          <cell r="V15">
            <v>67</v>
          </cell>
          <cell r="W15">
            <v>67</v>
          </cell>
          <cell r="X15">
            <v>67</v>
          </cell>
          <cell r="Y15">
            <v>67</v>
          </cell>
        </row>
        <row r="16">
          <cell r="A16" t="str">
            <v>Pct.Valid</v>
          </cell>
          <cell r="B16">
            <v>100</v>
          </cell>
          <cell r="C16">
            <v>100</v>
          </cell>
          <cell r="D16">
            <v>100</v>
          </cell>
          <cell r="E16">
            <v>100</v>
          </cell>
          <cell r="F16">
            <v>100</v>
          </cell>
          <cell r="G16">
            <v>100</v>
          </cell>
          <cell r="H16">
            <v>100</v>
          </cell>
          <cell r="I16">
            <v>100</v>
          </cell>
          <cell r="J16">
            <v>100</v>
          </cell>
          <cell r="K16">
            <v>100</v>
          </cell>
          <cell r="L16">
            <v>100</v>
          </cell>
          <cell r="M16">
            <v>100</v>
          </cell>
          <cell r="N16">
            <v>100</v>
          </cell>
          <cell r="O16">
            <v>100</v>
          </cell>
          <cell r="P16">
            <v>100</v>
          </cell>
          <cell r="Q16">
            <v>100</v>
          </cell>
          <cell r="R16">
            <v>100</v>
          </cell>
          <cell r="S16">
            <v>100</v>
          </cell>
          <cell r="T16">
            <v>100</v>
          </cell>
          <cell r="U16">
            <v>100</v>
          </cell>
          <cell r="V16">
            <v>100</v>
          </cell>
          <cell r="W16">
            <v>100</v>
          </cell>
          <cell r="X16">
            <v>100</v>
          </cell>
          <cell r="Y16">
            <v>100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_6f_env_missing_obs"/>
    </sheetNames>
    <sheetDataSet>
      <sheetData sheetId="0">
        <row r="2">
          <cell r="A2" t="str">
            <v>Mean</v>
          </cell>
          <cell r="B2">
            <v>747.60917673653796</v>
          </cell>
          <cell r="C2">
            <v>4.9620253164557004</v>
          </cell>
          <cell r="D2">
            <v>236.569620253165</v>
          </cell>
          <cell r="E2">
            <v>2.1064835827564599</v>
          </cell>
          <cell r="F2">
            <v>729.761198039531</v>
          </cell>
          <cell r="G2">
            <v>13.597014925373101</v>
          </cell>
          <cell r="H2">
            <v>186.925373134328</v>
          </cell>
          <cell r="I2">
            <v>7.2242287982593298</v>
          </cell>
          <cell r="J2">
            <v>710.05988651082203</v>
          </cell>
          <cell r="K2">
            <v>32.481012658227797</v>
          </cell>
          <cell r="L2">
            <v>237.07594936708901</v>
          </cell>
          <cell r="M2">
            <v>12.8432068541811</v>
          </cell>
          <cell r="N2">
            <v>711.96651481759</v>
          </cell>
          <cell r="O2">
            <v>23.417910447761201</v>
          </cell>
          <cell r="P2">
            <v>186.70149253731299</v>
          </cell>
          <cell r="Q2">
            <v>12.6015132258016</v>
          </cell>
          <cell r="R2">
            <v>719.24589928496903</v>
          </cell>
          <cell r="S2">
            <v>49.354430379746802</v>
          </cell>
          <cell r="T2">
            <v>471.05063291139197</v>
          </cell>
          <cell r="U2">
            <v>9.2090230410249596</v>
          </cell>
          <cell r="V2">
            <v>710.80670591773503</v>
          </cell>
          <cell r="W2">
            <v>44.194029850746297</v>
          </cell>
          <cell r="X2">
            <v>371.67164179104498</v>
          </cell>
          <cell r="Y2">
            <v>11.913741471717101</v>
          </cell>
        </row>
        <row r="3">
          <cell r="A3" t="str">
            <v>Std.Dev</v>
          </cell>
          <cell r="B3">
            <v>3.8860555954662201</v>
          </cell>
          <cell r="C3">
            <v>2.6137851420079699</v>
          </cell>
          <cell r="D3">
            <v>56.856924243836197</v>
          </cell>
          <cell r="E3">
            <v>1.02217439716801</v>
          </cell>
          <cell r="F3">
            <v>7.4763970292633903</v>
          </cell>
          <cell r="G3">
            <v>3.86930305169219</v>
          </cell>
          <cell r="H3">
            <v>16.016386904663399</v>
          </cell>
          <cell r="I3">
            <v>1.6158277897528801</v>
          </cell>
          <cell r="J3">
            <v>16.630992275230099</v>
          </cell>
          <cell r="K3">
            <v>17.9578286331557</v>
          </cell>
          <cell r="L3">
            <v>57.343269596330202</v>
          </cell>
          <cell r="M3">
            <v>4.4584895463897096</v>
          </cell>
          <cell r="N3">
            <v>16.747590554025301</v>
          </cell>
          <cell r="O3">
            <v>8.2464854841528492</v>
          </cell>
          <cell r="P3">
            <v>16.1545705375826</v>
          </cell>
          <cell r="Q3">
            <v>4.5538831546651997</v>
          </cell>
          <cell r="R3">
            <v>23.975543290489</v>
          </cell>
          <cell r="S3">
            <v>38.062377270126298</v>
          </cell>
          <cell r="T3">
            <v>113.359299295531</v>
          </cell>
          <cell r="U3">
            <v>5.4750033830557499</v>
          </cell>
          <cell r="V3">
            <v>7.1033374513508498</v>
          </cell>
          <cell r="W3">
            <v>8.0514233749525204</v>
          </cell>
          <cell r="X3">
            <v>31.937622945123699</v>
          </cell>
          <cell r="Y3">
            <v>2.1168209233776998</v>
          </cell>
        </row>
        <row r="4">
          <cell r="A4" t="str">
            <v>Min</v>
          </cell>
          <cell r="B4">
            <v>738.55978260869597</v>
          </cell>
          <cell r="C4">
            <v>0</v>
          </cell>
          <cell r="D4">
            <v>178</v>
          </cell>
          <cell r="E4">
            <v>0</v>
          </cell>
          <cell r="F4">
            <v>711.08264462809905</v>
          </cell>
          <cell r="G4">
            <v>7</v>
          </cell>
          <cell r="H4">
            <v>177</v>
          </cell>
          <cell r="I4">
            <v>3.7837837837837802</v>
          </cell>
          <cell r="J4">
            <v>678.28431372549005</v>
          </cell>
          <cell r="K4">
            <v>11</v>
          </cell>
          <cell r="L4">
            <v>178</v>
          </cell>
          <cell r="M4">
            <v>5.9459459459459501</v>
          </cell>
          <cell r="N4">
            <v>679.82022471910102</v>
          </cell>
          <cell r="O4">
            <v>11</v>
          </cell>
          <cell r="P4">
            <v>175</v>
          </cell>
          <cell r="Q4">
            <v>5.9139784946236604</v>
          </cell>
          <cell r="R4">
            <v>673.63843648208501</v>
          </cell>
          <cell r="S4">
            <v>12</v>
          </cell>
          <cell r="T4">
            <v>353</v>
          </cell>
          <cell r="U4">
            <v>3.30578512396694</v>
          </cell>
          <cell r="V4">
            <v>690.01671309192204</v>
          </cell>
          <cell r="W4">
            <v>32</v>
          </cell>
          <cell r="X4">
            <v>352</v>
          </cell>
          <cell r="Y4">
            <v>8.7671232876712306</v>
          </cell>
        </row>
        <row r="5">
          <cell r="A5" t="str">
            <v>Q1</v>
          </cell>
          <cell r="B5">
            <v>744.89935064935105</v>
          </cell>
          <cell r="C5">
            <v>4</v>
          </cell>
          <cell r="D5">
            <v>181</v>
          </cell>
          <cell r="E5">
            <v>1.5384615384615401</v>
          </cell>
          <cell r="F5">
            <v>727.06703910614499</v>
          </cell>
          <cell r="G5">
            <v>11</v>
          </cell>
          <cell r="H5">
            <v>180</v>
          </cell>
          <cell r="I5">
            <v>6.0439560439560402</v>
          </cell>
          <cell r="J5">
            <v>695.64077669902895</v>
          </cell>
          <cell r="K5">
            <v>17</v>
          </cell>
          <cell r="L5">
            <v>181</v>
          </cell>
          <cell r="M5">
            <v>9.4972067039106101</v>
          </cell>
          <cell r="N5">
            <v>695.29050279329601</v>
          </cell>
          <cell r="O5">
            <v>15</v>
          </cell>
          <cell r="P5">
            <v>180</v>
          </cell>
          <cell r="Q5">
            <v>8.0213903743315491</v>
          </cell>
          <cell r="R5">
            <v>692.11947626841197</v>
          </cell>
          <cell r="S5">
            <v>15</v>
          </cell>
          <cell r="T5">
            <v>361</v>
          </cell>
          <cell r="U5">
            <v>4.2016806722689104</v>
          </cell>
          <cell r="V5">
            <v>707.32670454545496</v>
          </cell>
          <cell r="W5">
            <v>38</v>
          </cell>
          <cell r="X5">
            <v>359</v>
          </cell>
          <cell r="Y5">
            <v>10.354223433242501</v>
          </cell>
        </row>
        <row r="6">
          <cell r="A6" t="str">
            <v>Median</v>
          </cell>
          <cell r="B6">
            <v>746.61666666666702</v>
          </cell>
          <cell r="C6">
            <v>5</v>
          </cell>
          <cell r="D6">
            <v>241</v>
          </cell>
          <cell r="E6">
            <v>2.6058631921824098</v>
          </cell>
          <cell r="F6">
            <v>730.25</v>
          </cell>
          <cell r="G6">
            <v>13</v>
          </cell>
          <cell r="H6">
            <v>183</v>
          </cell>
          <cell r="I6">
            <v>7.1428571428571397</v>
          </cell>
          <cell r="J6">
            <v>710.79670329670296</v>
          </cell>
          <cell r="K6">
            <v>25</v>
          </cell>
          <cell r="L6">
            <v>241</v>
          </cell>
          <cell r="M6">
            <v>12.252964426877501</v>
          </cell>
          <cell r="N6">
            <v>711.845303867403</v>
          </cell>
          <cell r="O6">
            <v>27</v>
          </cell>
          <cell r="P6">
            <v>183</v>
          </cell>
          <cell r="Q6">
            <v>12.707182320442</v>
          </cell>
          <cell r="R6">
            <v>728.69473684210504</v>
          </cell>
          <cell r="S6">
            <v>35</v>
          </cell>
          <cell r="T6">
            <v>480</v>
          </cell>
          <cell r="U6">
            <v>7.2463768115942004</v>
          </cell>
          <cell r="V6">
            <v>711.40710382513703</v>
          </cell>
          <cell r="W6">
            <v>43</v>
          </cell>
          <cell r="X6">
            <v>363</v>
          </cell>
          <cell r="Y6">
            <v>11.3821138211382</v>
          </cell>
        </row>
        <row r="7">
          <cell r="A7" t="str">
            <v>Q3</v>
          </cell>
          <cell r="B7">
            <v>750.91176470588198</v>
          </cell>
          <cell r="C7">
            <v>6</v>
          </cell>
          <cell r="D7">
            <v>303</v>
          </cell>
          <cell r="E7">
            <v>2.7932960893854699</v>
          </cell>
          <cell r="F7">
            <v>733.85792349726796</v>
          </cell>
          <cell r="G7">
            <v>15</v>
          </cell>
          <cell r="H7">
            <v>186</v>
          </cell>
          <cell r="I7">
            <v>8.4269662921348303</v>
          </cell>
          <cell r="J7">
            <v>726.58659217877096</v>
          </cell>
          <cell r="K7">
            <v>48</v>
          </cell>
          <cell r="L7">
            <v>303</v>
          </cell>
          <cell r="M7">
            <v>15.841584158415801</v>
          </cell>
          <cell r="N7">
            <v>727.06989247311799</v>
          </cell>
          <cell r="O7">
            <v>31</v>
          </cell>
          <cell r="P7">
            <v>185</v>
          </cell>
          <cell r="Q7">
            <v>16.6666666666667</v>
          </cell>
          <cell r="R7">
            <v>740.28851540616199</v>
          </cell>
          <cell r="S7">
            <v>90</v>
          </cell>
          <cell r="T7">
            <v>605</v>
          </cell>
          <cell r="U7">
            <v>15.254237288135601</v>
          </cell>
          <cell r="V7">
            <v>716.22191780821902</v>
          </cell>
          <cell r="W7">
            <v>51</v>
          </cell>
          <cell r="X7">
            <v>370</v>
          </cell>
          <cell r="Y7">
            <v>13.841807909604499</v>
          </cell>
        </row>
        <row r="8">
          <cell r="A8" t="str">
            <v>Max</v>
          </cell>
          <cell r="B8">
            <v>754.99447513812197</v>
          </cell>
          <cell r="C8">
            <v>10</v>
          </cell>
          <cell r="D8">
            <v>308</v>
          </cell>
          <cell r="E8">
            <v>3.3149171270718201</v>
          </cell>
          <cell r="F8">
            <v>743.63243243243198</v>
          </cell>
          <cell r="G8">
            <v>24</v>
          </cell>
          <cell r="H8">
            <v>245</v>
          </cell>
          <cell r="I8">
            <v>10.084033613445399</v>
          </cell>
          <cell r="J8">
            <v>733.87027027027</v>
          </cell>
          <cell r="K8">
            <v>71</v>
          </cell>
          <cell r="L8">
            <v>310</v>
          </cell>
          <cell r="M8">
            <v>23.202614379084999</v>
          </cell>
          <cell r="N8">
            <v>737.92307692307702</v>
          </cell>
          <cell r="O8">
            <v>35</v>
          </cell>
          <cell r="P8">
            <v>245</v>
          </cell>
          <cell r="Q8">
            <v>19.553072625698299</v>
          </cell>
          <cell r="R8">
            <v>745.86072423398298</v>
          </cell>
          <cell r="S8">
            <v>117</v>
          </cell>
          <cell r="T8">
            <v>616</v>
          </cell>
          <cell r="U8">
            <v>18.993506493506501</v>
          </cell>
          <cell r="V8">
            <v>722.54820936639101</v>
          </cell>
          <cell r="W8">
            <v>59</v>
          </cell>
          <cell r="X8">
            <v>489</v>
          </cell>
          <cell r="Y8">
            <v>16.480446927374299</v>
          </cell>
        </row>
        <row r="9">
          <cell r="A9" t="str">
            <v>MAD</v>
          </cell>
          <cell r="B9">
            <v>4.0023374033149501</v>
          </cell>
          <cell r="C9">
            <v>1.4825999999999999</v>
          </cell>
          <cell r="D9">
            <v>88.956000000000003</v>
          </cell>
          <cell r="E9">
            <v>0.937268558203326</v>
          </cell>
          <cell r="F9">
            <v>5.1149700000000697</v>
          </cell>
          <cell r="G9">
            <v>2.9651999999999998</v>
          </cell>
          <cell r="H9">
            <v>4.4478</v>
          </cell>
          <cell r="I9">
            <v>1.72663043478261</v>
          </cell>
          <cell r="J9">
            <v>22.929265155374399</v>
          </cell>
          <cell r="K9">
            <v>16.308599999999998</v>
          </cell>
          <cell r="L9">
            <v>90.438599999999994</v>
          </cell>
          <cell r="M9">
            <v>4.1639117259551996</v>
          </cell>
          <cell r="N9">
            <v>22.571975066833001</v>
          </cell>
          <cell r="O9">
            <v>8.8956</v>
          </cell>
          <cell r="P9">
            <v>4.4478</v>
          </cell>
          <cell r="Q9">
            <v>6.88321689538407</v>
          </cell>
          <cell r="R9">
            <v>21.542975465587102</v>
          </cell>
          <cell r="S9">
            <v>29.652000000000001</v>
          </cell>
          <cell r="T9">
            <v>179.3946</v>
          </cell>
          <cell r="U9">
            <v>4.63386287625418</v>
          </cell>
          <cell r="V9">
            <v>6.5528240226987</v>
          </cell>
          <cell r="W9">
            <v>8.8956</v>
          </cell>
          <cell r="X9">
            <v>7.4130000000000003</v>
          </cell>
          <cell r="Y9">
            <v>1.9685458642629901</v>
          </cell>
        </row>
        <row r="10">
          <cell r="A10" t="str">
            <v>IQR</v>
          </cell>
          <cell r="B10">
            <v>5.9751573336727697</v>
          </cell>
          <cell r="C10">
            <v>2</v>
          </cell>
          <cell r="D10">
            <v>121.5</v>
          </cell>
          <cell r="E10">
            <v>1.18794491881691</v>
          </cell>
          <cell r="F10">
            <v>6.5038691618534603</v>
          </cell>
          <cell r="G10">
            <v>3.5</v>
          </cell>
          <cell r="H10">
            <v>5</v>
          </cell>
          <cell r="I10">
            <v>2.1964321204241899</v>
          </cell>
          <cell r="J10">
            <v>30.638713486043901</v>
          </cell>
          <cell r="K10">
            <v>30</v>
          </cell>
          <cell r="L10">
            <v>122</v>
          </cell>
          <cell r="M10">
            <v>6.2274315816497996</v>
          </cell>
          <cell r="N10">
            <v>30.463977994032899</v>
          </cell>
          <cell r="O10">
            <v>16</v>
          </cell>
          <cell r="P10">
            <v>5</v>
          </cell>
          <cell r="Q10">
            <v>8.6452762923351099</v>
          </cell>
          <cell r="R10">
            <v>45.885302041488401</v>
          </cell>
          <cell r="S10">
            <v>75</v>
          </cell>
          <cell r="T10">
            <v>243</v>
          </cell>
          <cell r="U10">
            <v>11.0139708554414</v>
          </cell>
          <cell r="V10">
            <v>8.8033884815743004</v>
          </cell>
          <cell r="W10">
            <v>12.5</v>
          </cell>
          <cell r="X10">
            <v>10.5</v>
          </cell>
          <cell r="Y10">
            <v>3.4397212368304402</v>
          </cell>
        </row>
        <row r="11">
          <cell r="A11" t="str">
            <v>CV</v>
          </cell>
          <cell r="B11">
            <v>5.1979773876367E-3</v>
          </cell>
          <cell r="C11">
            <v>0.52675771994548404</v>
          </cell>
          <cell r="D11">
            <v>0.24033907727877701</v>
          </cell>
          <cell r="E11">
            <v>0.48525153746056698</v>
          </cell>
          <cell r="F11">
            <v>1.02449911688212E-2</v>
          </cell>
          <cell r="G11">
            <v>0.28457003783027102</v>
          </cell>
          <cell r="H11">
            <v>8.5683321831080198E-2</v>
          </cell>
          <cell r="I11">
            <v>0.22366785921041299</v>
          </cell>
          <cell r="J11">
            <v>2.3421957205544301E-2</v>
          </cell>
          <cell r="K11">
            <v>0.55287157522186303</v>
          </cell>
          <cell r="L11">
            <v>0.24187721170965301</v>
          </cell>
          <cell r="M11">
            <v>0.347147686478182</v>
          </cell>
          <cell r="N11">
            <v>2.3523003126511E-2</v>
          </cell>
          <cell r="O11">
            <v>0.35214437695235301</v>
          </cell>
          <cell r="P11">
            <v>8.6526199218005695E-2</v>
          </cell>
          <cell r="Q11">
            <v>0.36137589772481599</v>
          </cell>
          <cell r="R11">
            <v>3.3334278741559802E-2</v>
          </cell>
          <cell r="S11">
            <v>0.77120487415746997</v>
          </cell>
          <cell r="T11">
            <v>0.24065204751960201</v>
          </cell>
          <cell r="U11">
            <v>0.59452597291431997</v>
          </cell>
          <cell r="V11">
            <v>9.9933461406777301E-3</v>
          </cell>
          <cell r="W11">
            <v>0.182183507639925</v>
          </cell>
          <cell r="X11">
            <v>8.5929673814283597E-2</v>
          </cell>
          <cell r="Y11">
            <v>0.17767893725098699</v>
          </cell>
        </row>
        <row r="12">
          <cell r="A12" t="str">
            <v>Skewness</v>
          </cell>
          <cell r="B12">
            <v>-2.6488426181859499E-2</v>
          </cell>
          <cell r="C12">
            <v>-0.222787005383035</v>
          </cell>
          <cell r="D12">
            <v>0.16701817119374299</v>
          </cell>
          <cell r="E12">
            <v>-0.76567537037852595</v>
          </cell>
          <cell r="F12">
            <v>-0.53992834707567205</v>
          </cell>
          <cell r="G12">
            <v>1.0779937197665901</v>
          </cell>
          <cell r="H12">
            <v>3.007277281096</v>
          </cell>
          <cell r="I12">
            <v>-0.203557922703377</v>
          </cell>
          <cell r="J12">
            <v>-0.23164640914684401</v>
          </cell>
          <cell r="K12">
            <v>0.62070184103161097</v>
          </cell>
          <cell r="L12">
            <v>0.16365291533266199</v>
          </cell>
          <cell r="M12">
            <v>0.52543389132486196</v>
          </cell>
          <cell r="N12">
            <v>-0.33292648419931198</v>
          </cell>
          <cell r="O12">
            <v>-0.18380010163598701</v>
          </cell>
          <cell r="P12">
            <v>2.9868807048899999</v>
          </cell>
          <cell r="Q12">
            <v>-2.5590946041151801E-2</v>
          </cell>
          <cell r="R12">
            <v>-0.45319365221816599</v>
          </cell>
          <cell r="S12">
            <v>0.451482170969285</v>
          </cell>
          <cell r="T12">
            <v>0.16960667848171199</v>
          </cell>
          <cell r="U12">
            <v>0.42756154643453698</v>
          </cell>
          <cell r="V12">
            <v>-0.883995450219764</v>
          </cell>
          <cell r="W12">
            <v>0.33903720101664703</v>
          </cell>
          <cell r="X12">
            <v>3.0075657908703501</v>
          </cell>
          <cell r="Y12">
            <v>0.57658798190096805</v>
          </cell>
        </row>
        <row r="13">
          <cell r="A13" t="str">
            <v>SE.Skewness</v>
          </cell>
          <cell r="B13">
            <v>0.27054479931869102</v>
          </cell>
          <cell r="C13">
            <v>0.27054479931869102</v>
          </cell>
          <cell r="D13">
            <v>0.27054479931869102</v>
          </cell>
          <cell r="E13">
            <v>0.27054479931869102</v>
          </cell>
          <cell r="F13">
            <v>0.29283625195482998</v>
          </cell>
          <cell r="G13">
            <v>0.29283625195482998</v>
          </cell>
          <cell r="H13">
            <v>0.29283625195482998</v>
          </cell>
          <cell r="I13">
            <v>0.29283625195482998</v>
          </cell>
          <cell r="J13">
            <v>0.27054479931869102</v>
          </cell>
          <cell r="K13">
            <v>0.27054479931869102</v>
          </cell>
          <cell r="L13">
            <v>0.27054479931869102</v>
          </cell>
          <cell r="M13">
            <v>0.27054479931869102</v>
          </cell>
          <cell r="N13">
            <v>0.29283625195482998</v>
          </cell>
          <cell r="O13">
            <v>0.29283625195482998</v>
          </cell>
          <cell r="P13">
            <v>0.29283625195482998</v>
          </cell>
          <cell r="Q13">
            <v>0.29283625195482998</v>
          </cell>
          <cell r="R13">
            <v>0.27054479931869102</v>
          </cell>
          <cell r="S13">
            <v>0.27054479931869102</v>
          </cell>
          <cell r="T13">
            <v>0.27054479931869102</v>
          </cell>
          <cell r="U13">
            <v>0.27054479931869102</v>
          </cell>
          <cell r="V13">
            <v>0.29283625195482998</v>
          </cell>
          <cell r="W13">
            <v>0.29283625195482998</v>
          </cell>
          <cell r="X13">
            <v>0.29283625195482998</v>
          </cell>
          <cell r="Y13">
            <v>0.29283625195482998</v>
          </cell>
        </row>
        <row r="14">
          <cell r="A14" t="str">
            <v>Kurtosis</v>
          </cell>
          <cell r="B14">
            <v>-0.74444562210297904</v>
          </cell>
          <cell r="C14">
            <v>-0.35722870805482199</v>
          </cell>
          <cell r="D14">
            <v>-1.82083094772914</v>
          </cell>
          <cell r="E14">
            <v>-0.61345515650202997</v>
          </cell>
          <cell r="F14">
            <v>0.11037240179255201</v>
          </cell>
          <cell r="G14">
            <v>1.50897141739795</v>
          </cell>
          <cell r="H14">
            <v>7.5776503815057499</v>
          </cell>
          <cell r="I14">
            <v>-0.79741212782410897</v>
          </cell>
          <cell r="J14">
            <v>-1.2821530330654201</v>
          </cell>
          <cell r="K14">
            <v>-0.97607353493969795</v>
          </cell>
          <cell r="L14">
            <v>-1.82607253781613</v>
          </cell>
          <cell r="M14">
            <v>-0.51697330353536997</v>
          </cell>
          <cell r="N14">
            <v>-1.21254924623619</v>
          </cell>
          <cell r="O14">
            <v>-1.71630764191421</v>
          </cell>
          <cell r="P14">
            <v>7.4797260124734599</v>
          </cell>
          <cell r="Q14">
            <v>-1.6307756831003699</v>
          </cell>
          <cell r="R14">
            <v>-1.44828983608762</v>
          </cell>
          <cell r="S14">
            <v>-1.5998464713026801</v>
          </cell>
          <cell r="T14">
            <v>-1.8166859426328801</v>
          </cell>
          <cell r="U14">
            <v>-1.5945048283786001</v>
          </cell>
          <cell r="V14">
            <v>0.596303208537589</v>
          </cell>
          <cell r="W14">
            <v>-1.1729391338508599</v>
          </cell>
          <cell r="X14">
            <v>7.6044044436504104</v>
          </cell>
          <cell r="Y14">
            <v>-0.75724128110099898</v>
          </cell>
        </row>
        <row r="15">
          <cell r="A15" t="str">
            <v>N.Valid</v>
          </cell>
          <cell r="B15">
            <v>79</v>
          </cell>
          <cell r="C15">
            <v>79</v>
          </cell>
          <cell r="D15">
            <v>79</v>
          </cell>
          <cell r="E15">
            <v>79</v>
          </cell>
          <cell r="F15">
            <v>67</v>
          </cell>
          <cell r="G15">
            <v>67</v>
          </cell>
          <cell r="H15">
            <v>67</v>
          </cell>
          <cell r="I15">
            <v>67</v>
          </cell>
          <cell r="J15">
            <v>79</v>
          </cell>
          <cell r="K15">
            <v>79</v>
          </cell>
          <cell r="L15">
            <v>79</v>
          </cell>
          <cell r="M15">
            <v>79</v>
          </cell>
          <cell r="N15">
            <v>67</v>
          </cell>
          <cell r="O15">
            <v>67</v>
          </cell>
          <cell r="P15">
            <v>67</v>
          </cell>
          <cell r="Q15">
            <v>67</v>
          </cell>
          <cell r="R15">
            <v>79</v>
          </cell>
          <cell r="S15">
            <v>79</v>
          </cell>
          <cell r="T15">
            <v>79</v>
          </cell>
          <cell r="U15">
            <v>79</v>
          </cell>
          <cell r="V15">
            <v>67</v>
          </cell>
          <cell r="W15">
            <v>67</v>
          </cell>
          <cell r="X15">
            <v>67</v>
          </cell>
          <cell r="Y15">
            <v>67</v>
          </cell>
        </row>
        <row r="16">
          <cell r="A16" t="str">
            <v>Pct.Valid</v>
          </cell>
          <cell r="B16">
            <v>100</v>
          </cell>
          <cell r="C16">
            <v>100</v>
          </cell>
          <cell r="D16">
            <v>100</v>
          </cell>
          <cell r="E16">
            <v>100</v>
          </cell>
          <cell r="F16">
            <v>100</v>
          </cell>
          <cell r="G16">
            <v>100</v>
          </cell>
          <cell r="H16">
            <v>100</v>
          </cell>
          <cell r="I16">
            <v>100</v>
          </cell>
          <cell r="J16">
            <v>100</v>
          </cell>
          <cell r="K16">
            <v>100</v>
          </cell>
          <cell r="L16">
            <v>100</v>
          </cell>
          <cell r="M16">
            <v>100</v>
          </cell>
          <cell r="N16">
            <v>100</v>
          </cell>
          <cell r="O16">
            <v>100</v>
          </cell>
          <cell r="P16">
            <v>100</v>
          </cell>
          <cell r="Q16">
            <v>100</v>
          </cell>
          <cell r="R16">
            <v>100</v>
          </cell>
          <cell r="S16">
            <v>100</v>
          </cell>
          <cell r="T16">
            <v>100</v>
          </cell>
          <cell r="U16">
            <v>100</v>
          </cell>
          <cell r="V16">
            <v>100</v>
          </cell>
          <cell r="W16">
            <v>100</v>
          </cell>
          <cell r="X16">
            <v>100</v>
          </cell>
          <cell r="Y16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34572-0EE4-4F1F-A684-10106D7AAF0D}">
  <dimension ref="A1:Z64"/>
  <sheetViews>
    <sheetView topLeftCell="A25" workbookViewId="0">
      <selection activeCell="B51" sqref="B51"/>
    </sheetView>
  </sheetViews>
  <sheetFormatPr defaultRowHeight="15" x14ac:dyDescent="0.25"/>
  <cols>
    <col min="1" max="1" width="12.28515625" bestFit="1" customWidth="1"/>
    <col min="2" max="2" width="27.85546875" bestFit="1" customWidth="1"/>
    <col min="3" max="26" width="10.42578125" style="10" customWidth="1"/>
  </cols>
  <sheetData>
    <row r="1" spans="1:26" ht="75" x14ac:dyDescent="0.25">
      <c r="A1" s="1"/>
      <c r="B1" s="1" t="s">
        <v>0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7</v>
      </c>
      <c r="H1" s="8" t="s">
        <v>8</v>
      </c>
      <c r="I1" s="8" t="s">
        <v>9</v>
      </c>
      <c r="J1" s="8" t="s">
        <v>10</v>
      </c>
      <c r="K1" s="8" t="s">
        <v>11</v>
      </c>
      <c r="L1" s="8" t="s">
        <v>12</v>
      </c>
      <c r="M1" s="8" t="s">
        <v>13</v>
      </c>
      <c r="N1" s="8" t="s">
        <v>14</v>
      </c>
      <c r="O1" s="8" t="s">
        <v>15</v>
      </c>
      <c r="P1" s="8" t="s">
        <v>16</v>
      </c>
      <c r="Q1" s="8" t="s">
        <v>17</v>
      </c>
      <c r="R1" s="8" t="s">
        <v>18</v>
      </c>
      <c r="S1" s="8" t="s">
        <v>19</v>
      </c>
      <c r="T1" s="8" t="s">
        <v>20</v>
      </c>
      <c r="U1" s="8" t="s">
        <v>21</v>
      </c>
      <c r="V1" s="8" t="s">
        <v>22</v>
      </c>
      <c r="W1" s="8" t="s">
        <v>23</v>
      </c>
      <c r="X1" s="8" t="s">
        <v>24</v>
      </c>
      <c r="Y1" s="8" t="s">
        <v>25</v>
      </c>
      <c r="Z1" s="8" t="s">
        <v>26</v>
      </c>
    </row>
    <row r="2" spans="1:26" x14ac:dyDescent="0.25">
      <c r="A2" t="str">
        <f>[1]monthly_6f_ghg_missing_obs!A2</f>
        <v>Mean</v>
      </c>
      <c r="B2" t="s">
        <v>1</v>
      </c>
      <c r="C2" s="9">
        <f>[1]monthly_6f_ghg_missing_obs!B2</f>
        <v>35.521014120798498</v>
      </c>
      <c r="D2" s="9">
        <f>[1]monthly_6f_ghg_missing_obs!C2</f>
        <v>3.5555555555555598</v>
      </c>
      <c r="E2" s="9">
        <f>[1]monthly_6f_ghg_missing_obs!D2</f>
        <v>98.3333333333333</v>
      </c>
      <c r="F2" s="9">
        <f>[1]monthly_6f_ghg_missing_obs!E2</f>
        <v>3.6149622475794398</v>
      </c>
      <c r="G2" s="9">
        <f>[1]monthly_6f_ghg_missing_obs!F2</f>
        <v>34.721860556402603</v>
      </c>
      <c r="H2" s="9">
        <f>[1]monthly_6f_ghg_missing_obs!G2</f>
        <v>7.6521739130434803</v>
      </c>
      <c r="I2" s="9">
        <f>[1]monthly_6f_ghg_missing_obs!H2</f>
        <v>93.869565217391298</v>
      </c>
      <c r="J2" s="9">
        <f>[1]monthly_6f_ghg_missing_obs!I2</f>
        <v>8.0718319853568303</v>
      </c>
      <c r="K2" s="9">
        <f>[1]monthly_6f_ghg_missing_obs!J2</f>
        <v>35.552427377282903</v>
      </c>
      <c r="L2" s="9">
        <f>[1]monthly_6f_ghg_missing_obs!K2</f>
        <v>2.92592592592593</v>
      </c>
      <c r="M2" s="9">
        <f>[1]monthly_6f_ghg_missing_obs!L2</f>
        <v>98.3333333333333</v>
      </c>
      <c r="N2" s="9">
        <f>[1]monthly_6f_ghg_missing_obs!M2</f>
        <v>2.94944827158711</v>
      </c>
      <c r="O2" s="9">
        <f>[1]monthly_6f_ghg_missing_obs!N2</f>
        <v>34.9815912989202</v>
      </c>
      <c r="P2" s="9">
        <f>[1]monthly_6f_ghg_missing_obs!O2</f>
        <v>5.9130434782608701</v>
      </c>
      <c r="Q2" s="9">
        <f>[1]monthly_6f_ghg_missing_obs!P2</f>
        <v>94.043478260869605</v>
      </c>
      <c r="R2" s="9">
        <f>[1]monthly_6f_ghg_missing_obs!Q2</f>
        <v>6.14893983949207</v>
      </c>
      <c r="S2" s="9">
        <f>[1]monthly_6f_ghg_missing_obs!R2</f>
        <v>35.340598027169598</v>
      </c>
      <c r="T2" s="9">
        <f>[1]monthly_6f_ghg_missing_obs!S2</f>
        <v>8.6296296296296298</v>
      </c>
      <c r="U2" s="9">
        <f>[1]monthly_6f_ghg_missing_obs!T2</f>
        <v>195.14814814814801</v>
      </c>
      <c r="V2" s="9">
        <f>[1]monthly_6f_ghg_missing_obs!U2</f>
        <v>4.4162181441561197</v>
      </c>
      <c r="W2" s="9">
        <f>[1]monthly_6f_ghg_missing_obs!V2</f>
        <v>34.562777366255403</v>
      </c>
      <c r="X2" s="9">
        <f>[1]monthly_6f_ghg_missing_obs!W2</f>
        <v>16.7826086956522</v>
      </c>
      <c r="Y2" s="9">
        <f>[1]monthly_6f_ghg_missing_obs!X2</f>
        <v>186</v>
      </c>
      <c r="Z2" s="9">
        <f>[1]monthly_6f_ghg_missing_obs!Y2</f>
        <v>8.90644733532306</v>
      </c>
    </row>
    <row r="3" spans="1:26" x14ac:dyDescent="0.25">
      <c r="A3" t="str">
        <f>[1]monthly_6f_ghg_missing_obs!A3</f>
        <v>Std.Dev</v>
      </c>
      <c r="B3" t="str">
        <f>B2</f>
        <v>monthly_6f_ghg_missing_obs</v>
      </c>
      <c r="C3" s="9">
        <f>[1]monthly_6f_ghg_missing_obs!B3</f>
        <v>0.32200129328772298</v>
      </c>
      <c r="D3" s="9">
        <f>[1]monthly_6f_ghg_missing_obs!C3</f>
        <v>1.39596488090423</v>
      </c>
      <c r="E3" s="9">
        <f>[1]monthly_6f_ghg_missing_obs!D3</f>
        <v>2.0568833780186102</v>
      </c>
      <c r="F3" s="9">
        <f>[1]monthly_6f_ghg_missing_obs!E3</f>
        <v>1.41332528581927</v>
      </c>
      <c r="G3" s="9">
        <f>[1]monthly_6f_ghg_missing_obs!F3</f>
        <v>0.52633820686917099</v>
      </c>
      <c r="H3" s="9">
        <f>[1]monthly_6f_ghg_missing_obs!G3</f>
        <v>3.3657188297756999</v>
      </c>
      <c r="I3" s="9">
        <f>[1]monthly_6f_ghg_missing_obs!H3</f>
        <v>5.5539040145083103</v>
      </c>
      <c r="J3" s="9">
        <f>[1]monthly_6f_ghg_missing_obs!I3</f>
        <v>3.32678426483348</v>
      </c>
      <c r="K3" s="9">
        <f>[1]monthly_6f_ghg_missing_obs!J3</f>
        <v>0.39845488405872298</v>
      </c>
      <c r="L3" s="9">
        <f>[1]monthly_6f_ghg_missing_obs!K3</f>
        <v>2.4950092635241301</v>
      </c>
      <c r="M3" s="9">
        <f>[1]monthly_6f_ghg_missing_obs!L3</f>
        <v>2.0568833780186102</v>
      </c>
      <c r="N3" s="9">
        <f>[1]monthly_6f_ghg_missing_obs!M3</f>
        <v>2.49419140579483</v>
      </c>
      <c r="O3" s="9">
        <f>[1]monthly_6f_ghg_missing_obs!N3</f>
        <v>0.67555673051104004</v>
      </c>
      <c r="P3" s="9">
        <f>[1]monthly_6f_ghg_missing_obs!O3</f>
        <v>3.6793408930288898</v>
      </c>
      <c r="Q3" s="9">
        <f>[1]monthly_6f_ghg_missing_obs!P3</f>
        <v>5.4562579656887804</v>
      </c>
      <c r="R3" s="9">
        <f>[1]monthly_6f_ghg_missing_obs!Q3</f>
        <v>3.7343916118227201</v>
      </c>
      <c r="S3" s="9">
        <f>[1]monthly_6f_ghg_missing_obs!R3</f>
        <v>9.7776002339427404E-2</v>
      </c>
      <c r="T3" s="9">
        <f>[1]monthly_6f_ghg_missing_obs!S3</f>
        <v>1.90441083455767</v>
      </c>
      <c r="U3" s="9">
        <f>[1]monthly_6f_ghg_missing_obs!T3</f>
        <v>4.0639475286560396</v>
      </c>
      <c r="V3" s="9">
        <f>[1]monthly_6f_ghg_missing_obs!U3</f>
        <v>0.94342406253516298</v>
      </c>
      <c r="W3" s="9">
        <f>[1]monthly_6f_ghg_missing_obs!V3</f>
        <v>0.59836094306520604</v>
      </c>
      <c r="X3" s="9">
        <f>[1]monthly_6f_ghg_missing_obs!W3</f>
        <v>5.6323458840968499</v>
      </c>
      <c r="Y3" s="9">
        <f>[1]monthly_6f_ghg_missing_obs!X3</f>
        <v>10.6728201947325</v>
      </c>
      <c r="Z3" s="9">
        <f>[1]monthly_6f_ghg_missing_obs!Y3</f>
        <v>2.7167353409585902</v>
      </c>
    </row>
    <row r="4" spans="1:26" x14ac:dyDescent="0.25">
      <c r="A4" t="str">
        <f>[1]monthly_6f_ghg_missing_obs!A4</f>
        <v>Min</v>
      </c>
      <c r="B4" t="str">
        <f t="shared" ref="B4:B16" si="0">B3</f>
        <v>monthly_6f_ghg_missing_obs</v>
      </c>
      <c r="C4" s="9">
        <f>[1]monthly_6f_ghg_missing_obs!B4</f>
        <v>34.747368421052599</v>
      </c>
      <c r="D4" s="9">
        <f>[1]monthly_6f_ghg_missing_obs!C4</f>
        <v>1</v>
      </c>
      <c r="E4" s="9">
        <f>[1]monthly_6f_ghg_missing_obs!D4</f>
        <v>95</v>
      </c>
      <c r="F4" s="9">
        <f>[1]monthly_6f_ghg_missing_obs!E4</f>
        <v>0.98039215686274495</v>
      </c>
      <c r="G4" s="9">
        <f>[1]monthly_6f_ghg_missing_obs!F4</f>
        <v>33.711340206185596</v>
      </c>
      <c r="H4" s="9">
        <f>[1]monthly_6f_ghg_missing_obs!G4</f>
        <v>4</v>
      </c>
      <c r="I4" s="9">
        <f>[1]monthly_6f_ghg_missing_obs!H4</f>
        <v>77</v>
      </c>
      <c r="J4" s="9">
        <f>[1]monthly_6f_ghg_missing_obs!I4</f>
        <v>5.1546391752577296</v>
      </c>
      <c r="K4" s="9">
        <f>[1]monthly_6f_ghg_missing_obs!J4</f>
        <v>34.894736842105303</v>
      </c>
      <c r="L4" s="9">
        <f>[1]monthly_6f_ghg_missing_obs!K4</f>
        <v>0</v>
      </c>
      <c r="M4" s="9">
        <f>[1]monthly_6f_ghg_missing_obs!L4</f>
        <v>95</v>
      </c>
      <c r="N4" s="9">
        <f>[1]monthly_6f_ghg_missing_obs!M4</f>
        <v>0</v>
      </c>
      <c r="O4" s="9">
        <f>[1]monthly_6f_ghg_missing_obs!N4</f>
        <v>33.773195876288703</v>
      </c>
      <c r="P4" s="9">
        <f>[1]monthly_6f_ghg_missing_obs!O4</f>
        <v>1</v>
      </c>
      <c r="Q4" s="9">
        <f>[1]monthly_6f_ghg_missing_obs!P4</f>
        <v>78</v>
      </c>
      <c r="R4" s="9">
        <f>[1]monthly_6f_ghg_missing_obs!Q4</f>
        <v>1.14942528735632</v>
      </c>
      <c r="S4" s="9">
        <f>[1]monthly_6f_ghg_missing_obs!R4</f>
        <v>35.157360406091399</v>
      </c>
      <c r="T4" s="9">
        <f>[1]monthly_6f_ghg_missing_obs!S4</f>
        <v>5</v>
      </c>
      <c r="U4" s="9">
        <f>[1]monthly_6f_ghg_missing_obs!T4</f>
        <v>188</v>
      </c>
      <c r="V4" s="9">
        <f>[1]monthly_6f_ghg_missing_obs!U4</f>
        <v>2.6041666666666701</v>
      </c>
      <c r="W4" s="9">
        <f>[1]monthly_6f_ghg_missing_obs!V4</f>
        <v>33.794736842105301</v>
      </c>
      <c r="X4" s="9">
        <f>[1]monthly_6f_ghg_missing_obs!W4</f>
        <v>7</v>
      </c>
      <c r="Y4" s="9">
        <f>[1]monthly_6f_ghg_missing_obs!X4</f>
        <v>156</v>
      </c>
      <c r="Z4" s="9">
        <f>[1]monthly_6f_ghg_missing_obs!Y4</f>
        <v>4.1176470588235299</v>
      </c>
    </row>
    <row r="5" spans="1:26" x14ac:dyDescent="0.25">
      <c r="A5" t="str">
        <f>[1]monthly_6f_ghg_missing_obs!A5</f>
        <v>Q1</v>
      </c>
      <c r="B5" t="str">
        <f t="shared" si="0"/>
        <v>monthly_6f_ghg_missing_obs</v>
      </c>
      <c r="C5" s="9">
        <f>[1]monthly_6f_ghg_missing_obs!B5</f>
        <v>35.275510204081598</v>
      </c>
      <c r="D5" s="9">
        <f>[1]monthly_6f_ghg_missing_obs!C5</f>
        <v>3</v>
      </c>
      <c r="E5" s="9">
        <f>[1]monthly_6f_ghg_missing_obs!D5</f>
        <v>97</v>
      </c>
      <c r="F5" s="9">
        <f>[1]monthly_6f_ghg_missing_obs!E5</f>
        <v>3</v>
      </c>
      <c r="G5" s="9">
        <f>[1]monthly_6f_ghg_missing_obs!F5</f>
        <v>34.103092783505197</v>
      </c>
      <c r="H5" s="9">
        <f>[1]monthly_6f_ghg_missing_obs!G5</f>
        <v>5</v>
      </c>
      <c r="I5" s="9">
        <f>[1]monthly_6f_ghg_missing_obs!H5</f>
        <v>93</v>
      </c>
      <c r="J5" s="9">
        <f>[1]monthly_6f_ghg_missing_obs!I5</f>
        <v>5.2631578947368398</v>
      </c>
      <c r="K5" s="9">
        <f>[1]monthly_6f_ghg_missing_obs!J5</f>
        <v>35.153061224489797</v>
      </c>
      <c r="L5" s="9">
        <f>[1]monthly_6f_ghg_missing_obs!K5</f>
        <v>1</v>
      </c>
      <c r="M5" s="9">
        <f>[1]monthly_6f_ghg_missing_obs!L5</f>
        <v>97</v>
      </c>
      <c r="N5" s="9">
        <f>[1]monthly_6f_ghg_missing_obs!M5</f>
        <v>1.0309278350515501</v>
      </c>
      <c r="O5" s="9">
        <f>[1]monthly_6f_ghg_missing_obs!N5</f>
        <v>34.4536082474227</v>
      </c>
      <c r="P5" s="9">
        <f>[1]monthly_6f_ghg_missing_obs!O5</f>
        <v>3</v>
      </c>
      <c r="Q5" s="9">
        <f>[1]monthly_6f_ghg_missing_obs!P5</f>
        <v>94</v>
      </c>
      <c r="R5" s="9">
        <f>[1]monthly_6f_ghg_missing_obs!Q5</f>
        <v>3.1578947368421102</v>
      </c>
      <c r="S5" s="9">
        <f>[1]monthly_6f_ghg_missing_obs!R5</f>
        <v>35.236180904522598</v>
      </c>
      <c r="T5" s="9">
        <f>[1]monthly_6f_ghg_missing_obs!S5</f>
        <v>7</v>
      </c>
      <c r="U5" s="9">
        <f>[1]monthly_6f_ghg_missing_obs!T5</f>
        <v>192</v>
      </c>
      <c r="V5" s="9">
        <f>[1]monthly_6f_ghg_missing_obs!U5</f>
        <v>3.66492146596859</v>
      </c>
      <c r="W5" s="9">
        <f>[1]monthly_6f_ghg_missing_obs!V5</f>
        <v>33.9583333333333</v>
      </c>
      <c r="X5" s="9">
        <f>[1]monthly_6f_ghg_missing_obs!W5</f>
        <v>13</v>
      </c>
      <c r="Y5" s="9">
        <f>[1]monthly_6f_ghg_missing_obs!X5</f>
        <v>184</v>
      </c>
      <c r="Z5" s="9">
        <f>[1]monthly_6f_ghg_missing_obs!Y5</f>
        <v>6.9518716577540101</v>
      </c>
    </row>
    <row r="6" spans="1:26" x14ac:dyDescent="0.25">
      <c r="A6" t="str">
        <f>[1]monthly_6f_ghg_missing_obs!A6</f>
        <v>Median</v>
      </c>
      <c r="B6" t="str">
        <f t="shared" si="0"/>
        <v>monthly_6f_ghg_missing_obs</v>
      </c>
      <c r="C6" s="9">
        <f>[1]monthly_6f_ghg_missing_obs!B6</f>
        <v>35.469387755101998</v>
      </c>
      <c r="D6" s="9">
        <f>[1]monthly_6f_ghg_missing_obs!C6</f>
        <v>4</v>
      </c>
      <c r="E6" s="9">
        <f>[1]monthly_6f_ghg_missing_obs!D6</f>
        <v>98</v>
      </c>
      <c r="F6" s="9">
        <f>[1]monthly_6f_ghg_missing_obs!E6</f>
        <v>4</v>
      </c>
      <c r="G6" s="9">
        <f>[1]monthly_6f_ghg_missing_obs!F6</f>
        <v>34.877551020408198</v>
      </c>
      <c r="H6" s="9">
        <f>[1]monthly_6f_ghg_missing_obs!G6</f>
        <v>6</v>
      </c>
      <c r="I6" s="9">
        <f>[1]monthly_6f_ghg_missing_obs!H6</f>
        <v>96</v>
      </c>
      <c r="J6" s="9">
        <f>[1]monthly_6f_ghg_missing_obs!I6</f>
        <v>6.12244897959184</v>
      </c>
      <c r="K6" s="9">
        <f>[1]monthly_6f_ghg_missing_obs!J6</f>
        <v>35.690721649484502</v>
      </c>
      <c r="L6" s="9">
        <f>[1]monthly_6f_ghg_missing_obs!K6</f>
        <v>2</v>
      </c>
      <c r="M6" s="9">
        <f>[1]monthly_6f_ghg_missing_obs!L6</f>
        <v>98</v>
      </c>
      <c r="N6" s="9">
        <f>[1]monthly_6f_ghg_missing_obs!M6</f>
        <v>1.98019801980198</v>
      </c>
      <c r="O6" s="9">
        <f>[1]monthly_6f_ghg_missing_obs!N6</f>
        <v>35.113402061855702</v>
      </c>
      <c r="P6" s="9">
        <f>[1]monthly_6f_ghg_missing_obs!O6</f>
        <v>5</v>
      </c>
      <c r="Q6" s="9">
        <f>[1]monthly_6f_ghg_missing_obs!P6</f>
        <v>96</v>
      </c>
      <c r="R6" s="9">
        <f>[1]monthly_6f_ghg_missing_obs!Q6</f>
        <v>5.1546391752577296</v>
      </c>
      <c r="S6" s="9">
        <f>[1]monthly_6f_ghg_missing_obs!R6</f>
        <v>35.3589743589744</v>
      </c>
      <c r="T6" s="9">
        <f>[1]monthly_6f_ghg_missing_obs!S6</f>
        <v>9</v>
      </c>
      <c r="U6" s="9">
        <f>[1]monthly_6f_ghg_missing_obs!T6</f>
        <v>195</v>
      </c>
      <c r="V6" s="9">
        <f>[1]monthly_6f_ghg_missing_obs!U6</f>
        <v>4.5226130653266301</v>
      </c>
      <c r="W6" s="9">
        <f>[1]monthly_6f_ghg_missing_obs!V6</f>
        <v>34.639175257731999</v>
      </c>
      <c r="X6" s="9">
        <f>[1]monthly_6f_ghg_missing_obs!W6</f>
        <v>18</v>
      </c>
      <c r="Y6" s="9">
        <f>[1]monthly_6f_ghg_missing_obs!X6</f>
        <v>190</v>
      </c>
      <c r="Z6" s="9">
        <f>[1]monthly_6f_ghg_missing_obs!Y6</f>
        <v>9.2783505154639201</v>
      </c>
    </row>
    <row r="7" spans="1:26" x14ac:dyDescent="0.25">
      <c r="A7" t="str">
        <f>[1]monthly_6f_ghg_missing_obs!A7</f>
        <v>Q3</v>
      </c>
      <c r="B7" t="str">
        <f t="shared" si="0"/>
        <v>monthly_6f_ghg_missing_obs</v>
      </c>
      <c r="C7" s="9">
        <f>[1]monthly_6f_ghg_missing_obs!B7</f>
        <v>35.7575757575758</v>
      </c>
      <c r="D7" s="9">
        <f>[1]monthly_6f_ghg_missing_obs!C7</f>
        <v>5</v>
      </c>
      <c r="E7" s="9">
        <f>[1]monthly_6f_ghg_missing_obs!D7</f>
        <v>100</v>
      </c>
      <c r="F7" s="9">
        <f>[1]monthly_6f_ghg_missing_obs!E7</f>
        <v>4.9504950495049496</v>
      </c>
      <c r="G7" s="9">
        <f>[1]monthly_6f_ghg_missing_obs!F7</f>
        <v>35.118279569892501</v>
      </c>
      <c r="H7" s="9">
        <f>[1]monthly_6f_ghg_missing_obs!G7</f>
        <v>11</v>
      </c>
      <c r="I7" s="9">
        <f>[1]monthly_6f_ghg_missing_obs!H7</f>
        <v>97</v>
      </c>
      <c r="J7" s="9">
        <f>[1]monthly_6f_ghg_missing_obs!I7</f>
        <v>11.702127659574501</v>
      </c>
      <c r="K7" s="9">
        <f>[1]monthly_6f_ghg_missing_obs!J7</f>
        <v>35.948979591836697</v>
      </c>
      <c r="L7" s="9">
        <f>[1]monthly_6f_ghg_missing_obs!K7</f>
        <v>6</v>
      </c>
      <c r="M7" s="9">
        <f>[1]monthly_6f_ghg_missing_obs!L7</f>
        <v>100</v>
      </c>
      <c r="N7" s="9">
        <f>[1]monthly_6f_ghg_missing_obs!M7</f>
        <v>5.9405940594059397</v>
      </c>
      <c r="O7" s="9">
        <f>[1]monthly_6f_ghg_missing_obs!N7</f>
        <v>35.620689655172399</v>
      </c>
      <c r="P7" s="9">
        <f>[1]monthly_6f_ghg_missing_obs!O7</f>
        <v>9</v>
      </c>
      <c r="Q7" s="9">
        <f>[1]monthly_6f_ghg_missing_obs!P7</f>
        <v>97</v>
      </c>
      <c r="R7" s="9">
        <f>[1]monthly_6f_ghg_missing_obs!Q7</f>
        <v>9.2783505154639201</v>
      </c>
      <c r="S7" s="9">
        <f>[1]monthly_6f_ghg_missing_obs!R7</f>
        <v>35.3915343915344</v>
      </c>
      <c r="T7" s="9">
        <f>[1]monthly_6f_ghg_missing_obs!S7</f>
        <v>10</v>
      </c>
      <c r="U7" s="9">
        <f>[1]monthly_6f_ghg_missing_obs!T7</f>
        <v>199</v>
      </c>
      <c r="V7" s="9">
        <f>[1]monthly_6f_ghg_missing_obs!U7</f>
        <v>5.1020408163265296</v>
      </c>
      <c r="W7" s="9">
        <f>[1]monthly_6f_ghg_missing_obs!V7</f>
        <v>35.132183908046002</v>
      </c>
      <c r="X7" s="9">
        <f>[1]monthly_6f_ghg_missing_obs!W7</f>
        <v>22</v>
      </c>
      <c r="Y7" s="9">
        <f>[1]monthly_6f_ghg_missing_obs!X7</f>
        <v>192</v>
      </c>
      <c r="Z7" s="9">
        <f>[1]monthly_6f_ghg_missing_obs!Y7</f>
        <v>11.055276381909501</v>
      </c>
    </row>
    <row r="8" spans="1:26" x14ac:dyDescent="0.25">
      <c r="A8" t="str">
        <f>[1]monthly_6f_ghg_missing_obs!A8</f>
        <v>Max</v>
      </c>
      <c r="B8" t="str">
        <f t="shared" si="0"/>
        <v>monthly_6f_ghg_missing_obs</v>
      </c>
      <c r="C8" s="9">
        <f>[1]monthly_6f_ghg_missing_obs!B8</f>
        <v>35.958762886597903</v>
      </c>
      <c r="D8" s="9">
        <f>[1]monthly_6f_ghg_missing_obs!C8</f>
        <v>6</v>
      </c>
      <c r="E8" s="9">
        <f>[1]monthly_6f_ghg_missing_obs!D8</f>
        <v>102</v>
      </c>
      <c r="F8" s="9">
        <f>[1]monthly_6f_ghg_missing_obs!E8</f>
        <v>5.9405940594059397</v>
      </c>
      <c r="G8" s="9">
        <f>[1]monthly_6f_ghg_missing_obs!F8</f>
        <v>35.454545454545503</v>
      </c>
      <c r="H8" s="9">
        <f>[1]monthly_6f_ghg_missing_obs!G8</f>
        <v>13</v>
      </c>
      <c r="I8" s="9">
        <f>[1]monthly_6f_ghg_missing_obs!H8</f>
        <v>101</v>
      </c>
      <c r="J8" s="9">
        <f>[1]monthly_6f_ghg_missing_obs!I8</f>
        <v>13.4020618556701</v>
      </c>
      <c r="K8" s="9">
        <f>[1]monthly_6f_ghg_missing_obs!J8</f>
        <v>36</v>
      </c>
      <c r="L8" s="9">
        <f>[1]monthly_6f_ghg_missing_obs!K8</f>
        <v>7</v>
      </c>
      <c r="M8" s="9">
        <f>[1]monthly_6f_ghg_missing_obs!L8</f>
        <v>102</v>
      </c>
      <c r="N8" s="9">
        <f>[1]monthly_6f_ghg_missing_obs!M8</f>
        <v>6.9306930693069297</v>
      </c>
      <c r="O8" s="9">
        <f>[1]monthly_6f_ghg_missing_obs!N8</f>
        <v>35.794871794871803</v>
      </c>
      <c r="P8" s="9">
        <f>[1]monthly_6f_ghg_missing_obs!O8</f>
        <v>11</v>
      </c>
      <c r="Q8" s="9">
        <f>[1]monthly_6f_ghg_missing_obs!P8</f>
        <v>101</v>
      </c>
      <c r="R8" s="9">
        <f>[1]monthly_6f_ghg_missing_obs!Q8</f>
        <v>11.340206185567</v>
      </c>
      <c r="S8" s="9">
        <f>[1]monthly_6f_ghg_missing_obs!R8</f>
        <v>35.536082474226802</v>
      </c>
      <c r="T8" s="9">
        <f>[1]monthly_6f_ghg_missing_obs!S8</f>
        <v>12</v>
      </c>
      <c r="U8" s="9">
        <f>[1]monthly_6f_ghg_missing_obs!T8</f>
        <v>201</v>
      </c>
      <c r="V8" s="9">
        <f>[1]monthly_6f_ghg_missing_obs!U8</f>
        <v>6.0301507537688401</v>
      </c>
      <c r="W8" s="9">
        <f>[1]monthly_6f_ghg_missing_obs!V8</f>
        <v>35.441176470588204</v>
      </c>
      <c r="X8" s="9">
        <f>[1]monthly_6f_ghg_missing_obs!W8</f>
        <v>25</v>
      </c>
      <c r="Y8" s="9">
        <f>[1]monthly_6f_ghg_missing_obs!X8</f>
        <v>199</v>
      </c>
      <c r="Z8" s="9">
        <f>[1]monthly_6f_ghg_missing_obs!Y8</f>
        <v>13.157894736842101</v>
      </c>
    </row>
    <row r="9" spans="1:26" x14ac:dyDescent="0.25">
      <c r="A9" t="str">
        <f>[1]monthly_6f_ghg_missing_obs!A9</f>
        <v>MAD</v>
      </c>
      <c r="B9" t="str">
        <f t="shared" si="0"/>
        <v>monthly_6f_ghg_missing_obs</v>
      </c>
      <c r="C9" s="9">
        <f>[1]monthly_6f_ghg_missing_obs!B9</f>
        <v>0.35829250353607101</v>
      </c>
      <c r="D9" s="9">
        <f>[1]monthly_6f_ghg_missing_obs!C9</f>
        <v>1.4825999999999999</v>
      </c>
      <c r="E9" s="9">
        <f>[1]monthly_6f_ghg_missing_obs!D9</f>
        <v>2.9651999999999998</v>
      </c>
      <c r="F9" s="9">
        <f>[1]monthly_6f_ghg_missing_obs!E9</f>
        <v>1.4825999999999999</v>
      </c>
      <c r="G9" s="9">
        <f>[1]monthly_6f_ghg_missing_obs!F9</f>
        <v>0.397864039408864</v>
      </c>
      <c r="H9" s="9">
        <f>[1]monthly_6f_ghg_missing_obs!G9</f>
        <v>1.4825999999999999</v>
      </c>
      <c r="I9" s="9">
        <f>[1]monthly_6f_ghg_missing_obs!H9</f>
        <v>2.9651999999999998</v>
      </c>
      <c r="J9" s="9">
        <f>[1]monthly_6f_ghg_missing_obs!I9</f>
        <v>1.35526785714286</v>
      </c>
      <c r="K9" s="9">
        <f>[1]monthly_6f_ghg_missing_obs!J9</f>
        <v>0.458536082474225</v>
      </c>
      <c r="L9" s="9">
        <f>[1]monthly_6f_ghg_missing_obs!K9</f>
        <v>2.9651999999999998</v>
      </c>
      <c r="M9" s="9">
        <f>[1]monthly_6f_ghg_missing_obs!L9</f>
        <v>2.9651999999999998</v>
      </c>
      <c r="N9" s="9">
        <f>[1]monthly_6f_ghg_missing_obs!M9</f>
        <v>2.9358415841584198</v>
      </c>
      <c r="O9" s="9">
        <f>[1]monthly_6f_ghg_missing_obs!N9</f>
        <v>0.75210458585139806</v>
      </c>
      <c r="P9" s="9">
        <f>[1]monthly_6f_ghg_missing_obs!O9</f>
        <v>5.9303999999999997</v>
      </c>
      <c r="Q9" s="9">
        <f>[1]monthly_6f_ghg_missing_obs!P9</f>
        <v>2.9651999999999998</v>
      </c>
      <c r="R9" s="9">
        <f>[1]monthly_6f_ghg_missing_obs!Q9</f>
        <v>5.7011319587628897</v>
      </c>
      <c r="S9" s="9">
        <f>[1]monthly_6f_ghg_missing_obs!R9</f>
        <v>0.10424837430610601</v>
      </c>
      <c r="T9" s="9">
        <f>[1]monthly_6f_ghg_missing_obs!S9</f>
        <v>1.4825999999999999</v>
      </c>
      <c r="U9" s="9">
        <f>[1]monthly_6f_ghg_missing_obs!T9</f>
        <v>5.9303999999999997</v>
      </c>
      <c r="V9" s="9">
        <f>[1]monthly_6f_ghg_missing_obs!U9</f>
        <v>1.0166488693467299</v>
      </c>
      <c r="W9" s="9">
        <f>[1]monthly_6f_ghg_missing_obs!V9</f>
        <v>0.98625061211339504</v>
      </c>
      <c r="X9" s="9">
        <f>[1]monthly_6f_ghg_missing_obs!W9</f>
        <v>5.9303999999999997</v>
      </c>
      <c r="Y9" s="9">
        <f>[1]monthly_6f_ghg_missing_obs!X9</f>
        <v>5.9303999999999997</v>
      </c>
      <c r="Z9" s="9">
        <f>[1]monthly_6f_ghg_missing_obs!Y9</f>
        <v>2.6791859225026702</v>
      </c>
    </row>
    <row r="10" spans="1:26" x14ac:dyDescent="0.25">
      <c r="A10" t="str">
        <f>[1]monthly_6f_ghg_missing_obs!A10</f>
        <v>IQR</v>
      </c>
      <c r="B10" t="str">
        <f t="shared" si="0"/>
        <v>monthly_6f_ghg_missing_obs</v>
      </c>
      <c r="C10" s="9">
        <f>[1]monthly_6f_ghg_missing_obs!B10</f>
        <v>0.47471698727338202</v>
      </c>
      <c r="D10" s="9">
        <f>[1]monthly_6f_ghg_missing_obs!C10</f>
        <v>2</v>
      </c>
      <c r="E10" s="9">
        <f>[1]monthly_6f_ghg_missing_obs!D10</f>
        <v>3</v>
      </c>
      <c r="F10" s="9">
        <f>[1]monthly_6f_ghg_missing_obs!E10</f>
        <v>1.95049504950495</v>
      </c>
      <c r="G10" s="9">
        <f>[1]monthly_6f_ghg_missing_obs!F10</f>
        <v>0.79572720341877801</v>
      </c>
      <c r="H10" s="9">
        <f>[1]monthly_6f_ghg_missing_obs!G10</f>
        <v>6</v>
      </c>
      <c r="I10" s="9">
        <f>[1]monthly_6f_ghg_missing_obs!H10</f>
        <v>4</v>
      </c>
      <c r="J10" s="9">
        <f>[1]monthly_6f_ghg_missing_obs!I10</f>
        <v>6.0313128394080602</v>
      </c>
      <c r="K10" s="9">
        <f>[1]monthly_6f_ghg_missing_obs!J10</f>
        <v>0.73833097595473896</v>
      </c>
      <c r="L10" s="9">
        <f>[1]monthly_6f_ghg_missing_obs!K10</f>
        <v>4.5</v>
      </c>
      <c r="M10" s="9">
        <f>[1]monthly_6f_ghg_missing_obs!L10</f>
        <v>3</v>
      </c>
      <c r="N10" s="9">
        <f>[1]monthly_6f_ghg_missing_obs!M10</f>
        <v>4.5709481420198399</v>
      </c>
      <c r="O10" s="9">
        <f>[1]monthly_6f_ghg_missing_obs!N10</f>
        <v>1.0184639494889001</v>
      </c>
      <c r="P10" s="9">
        <f>[1]monthly_6f_ghg_missing_obs!O10</f>
        <v>6</v>
      </c>
      <c r="Q10" s="9">
        <f>[1]monthly_6f_ghg_missing_obs!P10</f>
        <v>3</v>
      </c>
      <c r="R10" s="9">
        <f>[1]monthly_6f_ghg_missing_obs!Q10</f>
        <v>5.9279266929703001</v>
      </c>
      <c r="S10" s="9">
        <f>[1]monthly_6f_ghg_missing_obs!R10</f>
        <v>0.13223177104666201</v>
      </c>
      <c r="T10" s="9">
        <f>[1]monthly_6f_ghg_missing_obs!S10</f>
        <v>3</v>
      </c>
      <c r="U10" s="9">
        <f>[1]monthly_6f_ghg_missing_obs!T10</f>
        <v>7</v>
      </c>
      <c r="V10" s="9">
        <f>[1]monthly_6f_ghg_missing_obs!U10</f>
        <v>1.4241700081845301</v>
      </c>
      <c r="W10" s="9">
        <f>[1]monthly_6f_ghg_missing_obs!V10</f>
        <v>1.1131418930541299</v>
      </c>
      <c r="X10" s="9">
        <f>[1]monthly_6f_ghg_missing_obs!W10</f>
        <v>9</v>
      </c>
      <c r="Y10" s="9">
        <f>[1]monthly_6f_ghg_missing_obs!X10</f>
        <v>8</v>
      </c>
      <c r="Z10" s="9">
        <f>[1]monthly_6f_ghg_missing_obs!Y10</f>
        <v>3.8437083691245002</v>
      </c>
    </row>
    <row r="11" spans="1:26" x14ac:dyDescent="0.25">
      <c r="A11" t="str">
        <f>[1]monthly_6f_ghg_missing_obs!A11</f>
        <v>CV</v>
      </c>
      <c r="B11" t="str">
        <f t="shared" si="0"/>
        <v>monthly_6f_ghg_missing_obs</v>
      </c>
      <c r="C11" s="9">
        <f>[1]monthly_6f_ghg_missing_obs!B11</f>
        <v>9.0650929107112203E-3</v>
      </c>
      <c r="D11" s="9">
        <f>[1]monthly_6f_ghg_missing_obs!C11</f>
        <v>0.39261512275431298</v>
      </c>
      <c r="E11" s="9">
        <f>[1]monthly_6f_ghg_missing_obs!D11</f>
        <v>2.09174580815451E-2</v>
      </c>
      <c r="F11" s="9">
        <f>[1]monthly_6f_ghg_missing_obs!E11</f>
        <v>0.39096543449813898</v>
      </c>
      <c r="G11" s="9">
        <f>[1]monthly_6f_ghg_missing_obs!F11</f>
        <v>1.5158698250463299E-2</v>
      </c>
      <c r="H11" s="9">
        <f>[1]monthly_6f_ghg_missing_obs!G11</f>
        <v>0.43983825616387001</v>
      </c>
      <c r="I11" s="9">
        <f>[1]monthly_6f_ghg_missing_obs!H11</f>
        <v>5.9166184499162201E-2</v>
      </c>
      <c r="J11" s="9">
        <f>[1]monthly_6f_ghg_missing_obs!I11</f>
        <v>0.41214736268899399</v>
      </c>
      <c r="K11" s="9">
        <f>[1]monthly_6f_ghg_missing_obs!J11</f>
        <v>1.1207529652766401E-2</v>
      </c>
      <c r="L11" s="9">
        <f>[1]monthly_6f_ghg_missing_obs!K11</f>
        <v>0.852724685001918</v>
      </c>
      <c r="M11" s="9">
        <f>[1]monthly_6f_ghg_missing_obs!L11</f>
        <v>2.09174580815451E-2</v>
      </c>
      <c r="N11" s="9">
        <f>[1]monthly_6f_ghg_missing_obs!M11</f>
        <v>0.84564677055776505</v>
      </c>
      <c r="O11" s="9">
        <f>[1]monthly_6f_ghg_missing_obs!N11</f>
        <v>1.9311778150352302E-2</v>
      </c>
      <c r="P11" s="9">
        <f>[1]monthly_6f_ghg_missing_obs!O11</f>
        <v>0.62224147455635603</v>
      </c>
      <c r="Q11" s="9">
        <f>[1]monthly_6f_ghg_missing_obs!P11</f>
        <v>5.8018461956006503E-2</v>
      </c>
      <c r="R11" s="9">
        <f>[1]monthly_6f_ghg_missing_obs!Q11</f>
        <v>0.60732284089661803</v>
      </c>
      <c r="S11" s="9">
        <f>[1]monthly_6f_ghg_missing_obs!R11</f>
        <v>2.76667650797131E-3</v>
      </c>
      <c r="T11" s="9">
        <f>[1]monthly_6f_ghg_missing_obs!S11</f>
        <v>0.22068280057105999</v>
      </c>
      <c r="U11" s="9">
        <f>[1]monthly_6f_ghg_missing_obs!T11</f>
        <v>2.0824935143995599E-2</v>
      </c>
      <c r="V11" s="9">
        <f>[1]monthly_6f_ghg_missing_obs!U11</f>
        <v>0.21362714244167799</v>
      </c>
      <c r="W11" s="9">
        <f>[1]monthly_6f_ghg_missing_obs!V11</f>
        <v>1.7312293416830601E-2</v>
      </c>
      <c r="X11" s="9">
        <f>[1]monthly_6f_ghg_missing_obs!W11</f>
        <v>0.33560610190214402</v>
      </c>
      <c r="Y11" s="9">
        <f>[1]monthly_6f_ghg_missing_obs!X11</f>
        <v>5.73807537351212E-2</v>
      </c>
      <c r="Z11" s="9">
        <f>[1]monthly_6f_ghg_missing_obs!Y11</f>
        <v>0.30503019202549903</v>
      </c>
    </row>
    <row r="12" spans="1:26" x14ac:dyDescent="0.25">
      <c r="A12" t="str">
        <f>[1]monthly_6f_ghg_missing_obs!A12</f>
        <v>Skewness</v>
      </c>
      <c r="B12" t="str">
        <f t="shared" si="0"/>
        <v>monthly_6f_ghg_missing_obs</v>
      </c>
      <c r="C12" s="9">
        <f>[1]monthly_6f_ghg_missing_obs!B12</f>
        <v>-0.26307744452051401</v>
      </c>
      <c r="D12" s="9">
        <f>[1]monthly_6f_ghg_missing_obs!C12</f>
        <v>-0.35499452325172898</v>
      </c>
      <c r="E12" s="9">
        <f>[1]monthly_6f_ghg_missing_obs!D12</f>
        <v>6.6450659706331599E-15</v>
      </c>
      <c r="F12" s="9">
        <f>[1]monthly_6f_ghg_missing_obs!E12</f>
        <v>-0.382782953879512</v>
      </c>
      <c r="G12" s="9">
        <f>[1]monthly_6f_ghg_missing_obs!F12</f>
        <v>-0.54852460079773202</v>
      </c>
      <c r="H12" s="9">
        <f>[1]monthly_6f_ghg_missing_obs!G12</f>
        <v>0.55537480146908003</v>
      </c>
      <c r="I12" s="9">
        <f>[1]monthly_6f_ghg_missing_obs!H12</f>
        <v>-1.3556034933286101</v>
      </c>
      <c r="J12" s="9">
        <f>[1]monthly_6f_ghg_missing_obs!I12</f>
        <v>0.59025169799663402</v>
      </c>
      <c r="K12" s="9">
        <f>[1]monthly_6f_ghg_missing_obs!J12</f>
        <v>-0.346296505308895</v>
      </c>
      <c r="L12" s="9">
        <f>[1]monthly_6f_ghg_missing_obs!K12</f>
        <v>0.35287188293865801</v>
      </c>
      <c r="M12" s="9">
        <f>[1]monthly_6f_ghg_missing_obs!L12</f>
        <v>6.6450659706331599E-15</v>
      </c>
      <c r="N12" s="9">
        <f>[1]monthly_6f_ghg_missing_obs!M12</f>
        <v>0.334229761553472</v>
      </c>
      <c r="O12" s="9">
        <f>[1]monthly_6f_ghg_missing_obs!N12</f>
        <v>-0.35712223079130001</v>
      </c>
      <c r="P12" s="9">
        <f>[1]monthly_6f_ghg_missing_obs!O12</f>
        <v>3.98990638977079E-2</v>
      </c>
      <c r="Q12" s="9">
        <f>[1]monthly_6f_ghg_missing_obs!P12</f>
        <v>-1.2897131357651099</v>
      </c>
      <c r="R12" s="9">
        <f>[1]monthly_6f_ghg_missing_obs!Q12</f>
        <v>5.8101720826627401E-2</v>
      </c>
      <c r="S12" s="9">
        <f>[1]monthly_6f_ghg_missing_obs!R12</f>
        <v>0.20676319306729901</v>
      </c>
      <c r="T12" s="9">
        <f>[1]monthly_6f_ghg_missing_obs!S12</f>
        <v>3.2953746060934999E-2</v>
      </c>
      <c r="U12" s="9">
        <f>[1]monthly_6f_ghg_missing_obs!T12</f>
        <v>-0.14288400120700001</v>
      </c>
      <c r="V12" s="9">
        <f>[1]monthly_6f_ghg_missing_obs!U12</f>
        <v>3.4677931966292101E-3</v>
      </c>
      <c r="W12" s="9">
        <f>[1]monthly_6f_ghg_missing_obs!V12</f>
        <v>8.75802354809644E-2</v>
      </c>
      <c r="X12" s="9">
        <f>[1]monthly_6f_ghg_missing_obs!W12</f>
        <v>-0.39848579491364</v>
      </c>
      <c r="Y12" s="9">
        <f>[1]monthly_6f_ghg_missing_obs!X12</f>
        <v>-1.17610375802612</v>
      </c>
      <c r="Z12" s="9">
        <f>[1]monthly_6f_ghg_missing_obs!Y12</f>
        <v>-0.33303631874295703</v>
      </c>
    </row>
    <row r="13" spans="1:26" x14ac:dyDescent="0.25">
      <c r="A13" t="str">
        <f>[1]monthly_6f_ghg_missing_obs!A13</f>
        <v>SE.Skewness</v>
      </c>
      <c r="B13" t="str">
        <f t="shared" si="0"/>
        <v>monthly_6f_ghg_missing_obs</v>
      </c>
      <c r="C13" s="9">
        <f>[1]monthly_6f_ghg_missing_obs!B13</f>
        <v>0.44785201637530703</v>
      </c>
      <c r="D13" s="9">
        <f>[1]monthly_6f_ghg_missing_obs!C13</f>
        <v>0.44785201637530703</v>
      </c>
      <c r="E13" s="9">
        <f>[1]monthly_6f_ghg_missing_obs!D13</f>
        <v>0.44785201637530703</v>
      </c>
      <c r="F13" s="9">
        <f>[1]monthly_6f_ghg_missing_obs!E13</f>
        <v>0.44785201637530703</v>
      </c>
      <c r="G13" s="9">
        <f>[1]monthly_6f_ghg_missing_obs!F13</f>
        <v>0.48133666148027998</v>
      </c>
      <c r="H13" s="9">
        <f>[1]monthly_6f_ghg_missing_obs!G13</f>
        <v>0.48133666148027998</v>
      </c>
      <c r="I13" s="9">
        <f>[1]monthly_6f_ghg_missing_obs!H13</f>
        <v>0.48133666148027998</v>
      </c>
      <c r="J13" s="9">
        <f>[1]monthly_6f_ghg_missing_obs!I13</f>
        <v>0.48133666148027998</v>
      </c>
      <c r="K13" s="9">
        <f>[1]monthly_6f_ghg_missing_obs!J13</f>
        <v>0.44785201637530703</v>
      </c>
      <c r="L13" s="9">
        <f>[1]monthly_6f_ghg_missing_obs!K13</f>
        <v>0.44785201637530703</v>
      </c>
      <c r="M13" s="9">
        <f>[1]monthly_6f_ghg_missing_obs!L13</f>
        <v>0.44785201637530703</v>
      </c>
      <c r="N13" s="9">
        <f>[1]monthly_6f_ghg_missing_obs!M13</f>
        <v>0.44785201637530703</v>
      </c>
      <c r="O13" s="9">
        <f>[1]monthly_6f_ghg_missing_obs!N13</f>
        <v>0.48133666148027998</v>
      </c>
      <c r="P13" s="9">
        <f>[1]monthly_6f_ghg_missing_obs!O13</f>
        <v>0.48133666148027998</v>
      </c>
      <c r="Q13" s="9">
        <f>[1]monthly_6f_ghg_missing_obs!P13</f>
        <v>0.48133666148027998</v>
      </c>
      <c r="R13" s="9">
        <f>[1]monthly_6f_ghg_missing_obs!Q13</f>
        <v>0.48133666148027998</v>
      </c>
      <c r="S13" s="9">
        <f>[1]monthly_6f_ghg_missing_obs!R13</f>
        <v>0.44785201637530703</v>
      </c>
      <c r="T13" s="9">
        <f>[1]monthly_6f_ghg_missing_obs!S13</f>
        <v>0.44785201637530703</v>
      </c>
      <c r="U13" s="9">
        <f>[1]monthly_6f_ghg_missing_obs!T13</f>
        <v>0.44785201637530703</v>
      </c>
      <c r="V13" s="9">
        <f>[1]monthly_6f_ghg_missing_obs!U13</f>
        <v>0.44785201637530703</v>
      </c>
      <c r="W13" s="9">
        <f>[1]monthly_6f_ghg_missing_obs!V13</f>
        <v>0.48133666148027998</v>
      </c>
      <c r="X13" s="9">
        <f>[1]monthly_6f_ghg_missing_obs!W13</f>
        <v>0.48133666148027998</v>
      </c>
      <c r="Y13" s="9">
        <f>[1]monthly_6f_ghg_missing_obs!X13</f>
        <v>0.48133666148027998</v>
      </c>
      <c r="Z13" s="9">
        <f>[1]monthly_6f_ghg_missing_obs!Y13</f>
        <v>0.48133666148027998</v>
      </c>
    </row>
    <row r="14" spans="1:26" x14ac:dyDescent="0.25">
      <c r="A14" t="str">
        <f>[1]monthly_6f_ghg_missing_obs!A14</f>
        <v>Kurtosis</v>
      </c>
      <c r="B14" t="str">
        <f t="shared" si="0"/>
        <v>monthly_6f_ghg_missing_obs</v>
      </c>
      <c r="C14" s="9">
        <f>[1]monthly_6f_ghg_missing_obs!B14</f>
        <v>-0.81360491077479902</v>
      </c>
      <c r="D14" s="9">
        <f>[1]monthly_6f_ghg_missing_obs!C14</f>
        <v>-0.92706587781995597</v>
      </c>
      <c r="E14" s="9">
        <f>[1]monthly_6f_ghg_missing_obs!D14</f>
        <v>-1.2053341495765699</v>
      </c>
      <c r="F14" s="9">
        <f>[1]monthly_6f_ghg_missing_obs!E14</f>
        <v>-0.965698208399558</v>
      </c>
      <c r="G14" s="9">
        <f>[1]monthly_6f_ghg_missing_obs!F14</f>
        <v>-1.08580451613066</v>
      </c>
      <c r="H14" s="9">
        <f>[1]monthly_6f_ghg_missing_obs!G14</f>
        <v>-1.5633113752571399</v>
      </c>
      <c r="I14" s="9">
        <f>[1]monthly_6f_ghg_missing_obs!H14</f>
        <v>1.41565071016636</v>
      </c>
      <c r="J14" s="9">
        <f>[1]monthly_6f_ghg_missing_obs!I14</f>
        <v>-1.52068054793153</v>
      </c>
      <c r="K14" s="9">
        <f>[1]monthly_6f_ghg_missing_obs!J14</f>
        <v>-1.4836150400392301</v>
      </c>
      <c r="L14" s="9">
        <f>[1]monthly_6f_ghg_missing_obs!K14</f>
        <v>-1.60410121591924</v>
      </c>
      <c r="M14" s="9">
        <f>[1]monthly_6f_ghg_missing_obs!L14</f>
        <v>-1.2053341495765699</v>
      </c>
      <c r="N14" s="9">
        <f>[1]monthly_6f_ghg_missing_obs!M14</f>
        <v>-1.6344966724763801</v>
      </c>
      <c r="O14" s="9">
        <f>[1]monthly_6f_ghg_missing_obs!N14</f>
        <v>-1.3623047713480001</v>
      </c>
      <c r="P14" s="9">
        <f>[1]monthly_6f_ghg_missing_obs!O14</f>
        <v>-1.6447807546550699</v>
      </c>
      <c r="Q14" s="9">
        <f>[1]monthly_6f_ghg_missing_obs!P14</f>
        <v>1.05053650241164</v>
      </c>
      <c r="R14" s="9">
        <f>[1]monthly_6f_ghg_missing_obs!Q14</f>
        <v>-1.6284690363163501</v>
      </c>
      <c r="S14" s="9">
        <f>[1]monthly_6f_ghg_missing_obs!R14</f>
        <v>-0.76148493364694902</v>
      </c>
      <c r="T14" s="9">
        <f>[1]monthly_6f_ghg_missing_obs!S14</f>
        <v>-0.99241129783289495</v>
      </c>
      <c r="U14" s="9">
        <f>[1]monthly_6f_ghg_missing_obs!T14</f>
        <v>-1.29255071197236</v>
      </c>
      <c r="V14" s="9">
        <f>[1]monthly_6f_ghg_missing_obs!U14</f>
        <v>-1.03061426283519</v>
      </c>
      <c r="W14" s="9">
        <f>[1]monthly_6f_ghg_missing_obs!V14</f>
        <v>-1.7426296753413599</v>
      </c>
      <c r="X14" s="9">
        <f>[1]monthly_6f_ghg_missing_obs!W14</f>
        <v>-1.2149754157032799</v>
      </c>
      <c r="Y14" s="9">
        <f>[1]monthly_6f_ghg_missing_obs!X14</f>
        <v>0.63282741635903605</v>
      </c>
      <c r="Z14" s="9">
        <f>[1]monthly_6f_ghg_missing_obs!Y14</f>
        <v>-1.20466145837524</v>
      </c>
    </row>
    <row r="15" spans="1:26" x14ac:dyDescent="0.25">
      <c r="A15" t="str">
        <f>[1]monthly_6f_ghg_missing_obs!A15</f>
        <v>N.Valid</v>
      </c>
      <c r="B15" t="str">
        <f t="shared" si="0"/>
        <v>monthly_6f_ghg_missing_obs</v>
      </c>
      <c r="C15" s="9">
        <f>[1]monthly_6f_ghg_missing_obs!B15</f>
        <v>27</v>
      </c>
      <c r="D15" s="9">
        <f>[1]monthly_6f_ghg_missing_obs!C15</f>
        <v>27</v>
      </c>
      <c r="E15" s="9">
        <f>[1]monthly_6f_ghg_missing_obs!D15</f>
        <v>27</v>
      </c>
      <c r="F15" s="9">
        <f>[1]monthly_6f_ghg_missing_obs!E15</f>
        <v>27</v>
      </c>
      <c r="G15" s="9">
        <f>[1]monthly_6f_ghg_missing_obs!F15</f>
        <v>23</v>
      </c>
      <c r="H15" s="9">
        <f>[1]monthly_6f_ghg_missing_obs!G15</f>
        <v>23</v>
      </c>
      <c r="I15" s="9">
        <f>[1]monthly_6f_ghg_missing_obs!H15</f>
        <v>23</v>
      </c>
      <c r="J15" s="9">
        <f>[1]monthly_6f_ghg_missing_obs!I15</f>
        <v>23</v>
      </c>
      <c r="K15" s="9">
        <f>[1]monthly_6f_ghg_missing_obs!J15</f>
        <v>27</v>
      </c>
      <c r="L15" s="9">
        <f>[1]monthly_6f_ghg_missing_obs!K15</f>
        <v>27</v>
      </c>
      <c r="M15" s="9">
        <f>[1]monthly_6f_ghg_missing_obs!L15</f>
        <v>27</v>
      </c>
      <c r="N15" s="9">
        <f>[1]monthly_6f_ghg_missing_obs!M15</f>
        <v>27</v>
      </c>
      <c r="O15" s="9">
        <f>[1]monthly_6f_ghg_missing_obs!N15</f>
        <v>23</v>
      </c>
      <c r="P15" s="9">
        <f>[1]monthly_6f_ghg_missing_obs!O15</f>
        <v>23</v>
      </c>
      <c r="Q15" s="9">
        <f>[1]monthly_6f_ghg_missing_obs!P15</f>
        <v>23</v>
      </c>
      <c r="R15" s="9">
        <f>[1]monthly_6f_ghg_missing_obs!Q15</f>
        <v>23</v>
      </c>
      <c r="S15" s="9">
        <f>[1]monthly_6f_ghg_missing_obs!R15</f>
        <v>27</v>
      </c>
      <c r="T15" s="9">
        <f>[1]monthly_6f_ghg_missing_obs!S15</f>
        <v>27</v>
      </c>
      <c r="U15" s="9">
        <f>[1]monthly_6f_ghg_missing_obs!T15</f>
        <v>27</v>
      </c>
      <c r="V15" s="9">
        <f>[1]monthly_6f_ghg_missing_obs!U15</f>
        <v>27</v>
      </c>
      <c r="W15" s="9">
        <f>[1]monthly_6f_ghg_missing_obs!V15</f>
        <v>23</v>
      </c>
      <c r="X15" s="9">
        <f>[1]monthly_6f_ghg_missing_obs!W15</f>
        <v>23</v>
      </c>
      <c r="Y15" s="9">
        <f>[1]monthly_6f_ghg_missing_obs!X15</f>
        <v>23</v>
      </c>
      <c r="Z15" s="9">
        <f>[1]monthly_6f_ghg_missing_obs!Y15</f>
        <v>23</v>
      </c>
    </row>
    <row r="16" spans="1:26" x14ac:dyDescent="0.25">
      <c r="A16" t="str">
        <f>[1]monthly_6f_ghg_missing_obs!A16</f>
        <v>Pct.Valid</v>
      </c>
      <c r="B16" t="str">
        <f t="shared" si="0"/>
        <v>monthly_6f_ghg_missing_obs</v>
      </c>
      <c r="C16" s="9">
        <f>[1]monthly_6f_ghg_missing_obs!B16</f>
        <v>100</v>
      </c>
      <c r="D16" s="9">
        <f>[1]monthly_6f_ghg_missing_obs!C16</f>
        <v>100</v>
      </c>
      <c r="E16" s="9">
        <f>[1]monthly_6f_ghg_missing_obs!D16</f>
        <v>100</v>
      </c>
      <c r="F16" s="9">
        <f>[1]monthly_6f_ghg_missing_obs!E16</f>
        <v>100</v>
      </c>
      <c r="G16" s="9">
        <f>[1]monthly_6f_ghg_missing_obs!F16</f>
        <v>100</v>
      </c>
      <c r="H16" s="9">
        <f>[1]monthly_6f_ghg_missing_obs!G16</f>
        <v>100</v>
      </c>
      <c r="I16" s="9">
        <f>[1]monthly_6f_ghg_missing_obs!H16</f>
        <v>100</v>
      </c>
      <c r="J16" s="9">
        <f>[1]monthly_6f_ghg_missing_obs!I16</f>
        <v>100</v>
      </c>
      <c r="K16" s="9">
        <f>[1]monthly_6f_ghg_missing_obs!J16</f>
        <v>100</v>
      </c>
      <c r="L16" s="9">
        <f>[1]monthly_6f_ghg_missing_obs!K16</f>
        <v>100</v>
      </c>
      <c r="M16" s="9">
        <f>[1]monthly_6f_ghg_missing_obs!L16</f>
        <v>100</v>
      </c>
      <c r="N16" s="9">
        <f>[1]monthly_6f_ghg_missing_obs!M16</f>
        <v>100</v>
      </c>
      <c r="O16" s="9">
        <f>[1]monthly_6f_ghg_missing_obs!N16</f>
        <v>100</v>
      </c>
      <c r="P16" s="9">
        <f>[1]monthly_6f_ghg_missing_obs!O16</f>
        <v>100</v>
      </c>
      <c r="Q16" s="9">
        <f>[1]monthly_6f_ghg_missing_obs!P16</f>
        <v>100</v>
      </c>
      <c r="R16" s="9">
        <f>[1]monthly_6f_ghg_missing_obs!Q16</f>
        <v>100</v>
      </c>
      <c r="S16" s="9">
        <f>[1]monthly_6f_ghg_missing_obs!R16</f>
        <v>100</v>
      </c>
      <c r="T16" s="9">
        <f>[1]monthly_6f_ghg_missing_obs!S16</f>
        <v>100</v>
      </c>
      <c r="U16" s="9">
        <f>[1]monthly_6f_ghg_missing_obs!T16</f>
        <v>100</v>
      </c>
      <c r="V16" s="9">
        <f>[1]monthly_6f_ghg_missing_obs!U16</f>
        <v>100</v>
      </c>
      <c r="W16" s="9">
        <f>[1]monthly_6f_ghg_missing_obs!V16</f>
        <v>100</v>
      </c>
      <c r="X16" s="9">
        <f>[1]monthly_6f_ghg_missing_obs!W16</f>
        <v>100</v>
      </c>
      <c r="Y16" s="9">
        <f>[1]monthly_6f_ghg_missing_obs!X16</f>
        <v>100</v>
      </c>
      <c r="Z16" s="9">
        <f>[1]monthly_6f_ghg_missing_obs!Y16</f>
        <v>100</v>
      </c>
    </row>
    <row r="18" spans="1:26" x14ac:dyDescent="0.25">
      <c r="A18" t="str">
        <f>[2]monthly_6f_env_missing_obs!A2</f>
        <v>Mean</v>
      </c>
      <c r="B18" t="s">
        <v>2</v>
      </c>
      <c r="C18" s="10">
        <f>[2]monthly_6f_env_missing_obs!B2</f>
        <v>35.631565104939298</v>
      </c>
      <c r="D18" s="10">
        <f>[2]monthly_6f_env_missing_obs!C2</f>
        <v>6.0370370370370399</v>
      </c>
      <c r="E18" s="10">
        <f>[2]monthly_6f_env_missing_obs!D2</f>
        <v>238.222222222222</v>
      </c>
      <c r="F18" s="10">
        <f>[2]monthly_6f_env_missing_obs!E2</f>
        <v>2.4962145401154698</v>
      </c>
      <c r="G18" s="10">
        <f>[2]monthly_6f_env_missing_obs!F2</f>
        <v>34.8067999300265</v>
      </c>
      <c r="H18" s="10">
        <f>[2]monthly_6f_env_missing_obs!G2</f>
        <v>13.695652173913</v>
      </c>
      <c r="I18" s="10">
        <f>[2]monthly_6f_env_missing_obs!H2</f>
        <v>188.08695652173901</v>
      </c>
      <c r="J18" s="10">
        <f>[2]monthly_6f_env_missing_obs!I2</f>
        <v>7.22052830157212</v>
      </c>
      <c r="K18" s="10">
        <f>[2]monthly_6f_env_missing_obs!J2</f>
        <v>33.819967889728801</v>
      </c>
      <c r="L18" s="10">
        <f>[2]monthly_6f_env_missing_obs!K2</f>
        <v>33.296296296296298</v>
      </c>
      <c r="M18" s="10">
        <f>[2]monthly_6f_env_missing_obs!L2</f>
        <v>239.03703703703701</v>
      </c>
      <c r="N18" s="10">
        <f>[2]monthly_6f_env_missing_obs!M2</f>
        <v>13.014849011469799</v>
      </c>
      <c r="O18" s="10">
        <f>[2]monthly_6f_env_missing_obs!N2</f>
        <v>33.9873504204784</v>
      </c>
      <c r="P18" s="10">
        <f>[2]monthly_6f_env_missing_obs!O2</f>
        <v>21.913043478260899</v>
      </c>
      <c r="Q18" s="10">
        <f>[2]monthly_6f_env_missing_obs!P2</f>
        <v>187.39130434782601</v>
      </c>
      <c r="R18" s="10">
        <f>[2]monthly_6f_env_missing_obs!Q2</f>
        <v>11.7354211242732</v>
      </c>
      <c r="S18" s="10">
        <f>[2]monthly_6f_env_missing_obs!R2</f>
        <v>34.2910576170162</v>
      </c>
      <c r="T18" s="10">
        <f>[2]monthly_6f_env_missing_obs!S2</f>
        <v>51.296296296296298</v>
      </c>
      <c r="U18" s="10">
        <f>[2]monthly_6f_env_missing_obs!T2</f>
        <v>473.85185185185202</v>
      </c>
      <c r="V18" s="10">
        <f>[2]monthly_6f_env_missing_obs!U2</f>
        <v>9.5975193182352694</v>
      </c>
      <c r="W18" s="10">
        <f>[2]monthly_6f_env_missing_obs!V2</f>
        <v>33.902046883824703</v>
      </c>
      <c r="X18" s="10">
        <f>[2]monthly_6f_env_missing_obs!W2</f>
        <v>44.260869565217398</v>
      </c>
      <c r="Y18" s="10">
        <f>[2]monthly_6f_env_missing_obs!X2</f>
        <v>372.78260869565202</v>
      </c>
      <c r="Z18" s="10">
        <f>[2]monthly_6f_env_missing_obs!Y2</f>
        <v>11.9015226725709</v>
      </c>
    </row>
    <row r="19" spans="1:26" x14ac:dyDescent="0.25">
      <c r="A19" t="str">
        <f>[2]monthly_6f_env_missing_obs!A3</f>
        <v>Std.Dev</v>
      </c>
      <c r="B19" t="str">
        <f>B18</f>
        <v>monthly_6f_env_missing_obs</v>
      </c>
      <c r="C19" s="10">
        <f>[2]monthly_6f_env_missing_obs!B3</f>
        <v>0.23325931407475101</v>
      </c>
      <c r="D19" s="10">
        <f>[2]monthly_6f_env_missing_obs!C3</f>
        <v>3.1068346676998502</v>
      </c>
      <c r="E19" s="10">
        <f>[2]monthly_6f_env_missing_obs!D3</f>
        <v>58.2232661223047</v>
      </c>
      <c r="F19" s="10">
        <f>[2]monthly_6f_env_missing_obs!E3</f>
        <v>1.0699413158087001</v>
      </c>
      <c r="G19" s="10">
        <f>[2]monthly_6f_env_missing_obs!F3</f>
        <v>0.37751397249623397</v>
      </c>
      <c r="H19" s="10">
        <f>[2]monthly_6f_env_missing_obs!G3</f>
        <v>4.1607995583093</v>
      </c>
      <c r="I19" s="10">
        <f>[2]monthly_6f_env_missing_obs!H3</f>
        <v>17.714690984599201</v>
      </c>
      <c r="J19" s="10">
        <f>[2]monthly_6f_env_missing_obs!I3</f>
        <v>1.6966580466422101</v>
      </c>
      <c r="K19" s="10">
        <f>[2]monthly_6f_env_missing_obs!J3</f>
        <v>0.88154547285751095</v>
      </c>
      <c r="L19" s="10">
        <f>[2]monthly_6f_env_missing_obs!K3</f>
        <v>19.247007389391602</v>
      </c>
      <c r="M19" s="10">
        <f>[2]monthly_6f_env_missing_obs!L3</f>
        <v>59.1266447040597</v>
      </c>
      <c r="N19" s="10">
        <f>[2]monthly_6f_env_missing_obs!M3</f>
        <v>4.7746975406677397</v>
      </c>
      <c r="O19" s="10">
        <f>[2]monthly_6f_env_missing_obs!N3</f>
        <v>0.82726953364998601</v>
      </c>
      <c r="P19" s="10">
        <f>[2]monthly_6f_env_missing_obs!O3</f>
        <v>7.8213753933357699</v>
      </c>
      <c r="Q19" s="10">
        <f>[2]monthly_6f_env_missing_obs!P3</f>
        <v>17.976598754124701</v>
      </c>
      <c r="R19" s="10">
        <f>[2]monthly_6f_env_missing_obs!Q3</f>
        <v>4.2416410382885896</v>
      </c>
      <c r="S19" s="10">
        <f>[2]monthly_6f_env_missing_obs!R3</f>
        <v>1.1538262219701501</v>
      </c>
      <c r="T19" s="10">
        <f>[2]monthly_6f_env_missing_obs!S3</f>
        <v>38.130156463209403</v>
      </c>
      <c r="U19" s="10">
        <f>[2]monthly_6f_env_missing_obs!T3</f>
        <v>115.990617559453</v>
      </c>
      <c r="V19" s="10">
        <f>[2]monthly_6f_env_missing_obs!U3</f>
        <v>5.3508071291621997</v>
      </c>
      <c r="W19" s="10">
        <f>[2]monthly_6f_env_missing_obs!V3</f>
        <v>0.369091113908182</v>
      </c>
      <c r="X19" s="10">
        <f>[2]monthly_6f_env_missing_obs!W3</f>
        <v>8.3132828615871706</v>
      </c>
      <c r="Y19" s="10">
        <f>[2]monthly_6f_env_missing_obs!X3</f>
        <v>34.964860960345398</v>
      </c>
      <c r="Z19" s="10">
        <f>[2]monthly_6f_env_missing_obs!Y3</f>
        <v>2.18936039820567</v>
      </c>
    </row>
    <row r="20" spans="1:26" x14ac:dyDescent="0.25">
      <c r="A20" t="str">
        <f>[2]monthly_6f_env_missing_obs!A4</f>
        <v>Min</v>
      </c>
      <c r="B20" t="str">
        <f t="shared" ref="B20:B32" si="1">B19</f>
        <v>monthly_6f_env_missing_obs</v>
      </c>
      <c r="C20" s="10">
        <f>[2]monthly_6f_env_missing_obs!B4</f>
        <v>35.162162162162197</v>
      </c>
      <c r="D20" s="10">
        <f>[2]monthly_6f_env_missing_obs!C4</f>
        <v>0</v>
      </c>
      <c r="E20" s="10">
        <f>[2]monthly_6f_env_missing_obs!D4</f>
        <v>179</v>
      </c>
      <c r="F20" s="10">
        <f>[2]monthly_6f_env_missing_obs!E4</f>
        <v>0</v>
      </c>
      <c r="G20" s="10">
        <f>[2]monthly_6f_env_missing_obs!F4</f>
        <v>33.987551867219899</v>
      </c>
      <c r="H20" s="10">
        <f>[2]monthly_6f_env_missing_obs!G4</f>
        <v>7</v>
      </c>
      <c r="I20" s="10">
        <f>[2]monthly_6f_env_missing_obs!H4</f>
        <v>178</v>
      </c>
      <c r="J20" s="10">
        <f>[2]monthly_6f_env_missing_obs!I4</f>
        <v>3.76344086021505</v>
      </c>
      <c r="K20" s="10">
        <f>[2]monthly_6f_env_missing_obs!J4</f>
        <v>32.365695792880302</v>
      </c>
      <c r="L20" s="10">
        <f>[2]monthly_6f_env_missing_obs!K4</f>
        <v>12</v>
      </c>
      <c r="M20" s="10">
        <f>[2]monthly_6f_env_missing_obs!L4</f>
        <v>179</v>
      </c>
      <c r="N20" s="10">
        <f>[2]monthly_6f_env_missing_obs!M4</f>
        <v>6.6666666666666696</v>
      </c>
      <c r="O20" s="10">
        <f>[2]monthly_6f_env_missing_obs!N4</f>
        <v>32.617977528089902</v>
      </c>
      <c r="P20" s="10">
        <f>[2]monthly_6f_env_missing_obs!O4</f>
        <v>10</v>
      </c>
      <c r="Q20" s="10">
        <f>[2]monthly_6f_env_missing_obs!P4</f>
        <v>177</v>
      </c>
      <c r="R20" s="10">
        <f>[2]monthly_6f_env_missing_obs!Q4</f>
        <v>5.4945054945054901</v>
      </c>
      <c r="S20" s="10">
        <f>[2]monthly_6f_env_missing_obs!R4</f>
        <v>32.333873581847598</v>
      </c>
      <c r="T20" s="10">
        <f>[2]monthly_6f_env_missing_obs!S4</f>
        <v>14</v>
      </c>
      <c r="U20" s="10">
        <f>[2]monthly_6f_env_missing_obs!T4</f>
        <v>355</v>
      </c>
      <c r="V20" s="10">
        <f>[2]monthly_6f_env_missing_obs!U4</f>
        <v>3.8567493112947702</v>
      </c>
      <c r="W20" s="10">
        <f>[2]monthly_6f_env_missing_obs!V4</f>
        <v>33.069832402234603</v>
      </c>
      <c r="X20" s="10">
        <f>[2]monthly_6f_env_missing_obs!W4</f>
        <v>32</v>
      </c>
      <c r="Y20" s="10">
        <f>[2]monthly_6f_env_missing_obs!X4</f>
        <v>351</v>
      </c>
      <c r="Z20" s="10">
        <f>[2]monthly_6f_env_missing_obs!Y4</f>
        <v>8.7912087912087902</v>
      </c>
    </row>
    <row r="21" spans="1:26" x14ac:dyDescent="0.25">
      <c r="A21" t="str">
        <f>[2]monthly_6f_env_missing_obs!A5</f>
        <v>Q1</v>
      </c>
      <c r="B21" t="str">
        <f t="shared" si="1"/>
        <v>monthly_6f_env_missing_obs</v>
      </c>
      <c r="C21" s="10">
        <f>[2]monthly_6f_env_missing_obs!B5</f>
        <v>35.482758620689701</v>
      </c>
      <c r="D21" s="10">
        <f>[2]monthly_6f_env_missing_obs!C5</f>
        <v>5</v>
      </c>
      <c r="E21" s="10">
        <f>[2]monthly_6f_env_missing_obs!D5</f>
        <v>182</v>
      </c>
      <c r="F21" s="10">
        <f>[2]monthly_6f_env_missing_obs!E5</f>
        <v>1.99335548172757</v>
      </c>
      <c r="G21" s="10">
        <f>[2]monthly_6f_env_missing_obs!F5</f>
        <v>34.603351955307303</v>
      </c>
      <c r="H21" s="10">
        <f>[2]monthly_6f_env_missing_obs!G5</f>
        <v>12</v>
      </c>
      <c r="I21" s="10">
        <f>[2]monthly_6f_env_missing_obs!H5</f>
        <v>180</v>
      </c>
      <c r="J21" s="10">
        <f>[2]monthly_6f_env_missing_obs!I5</f>
        <v>6.4171122994652396</v>
      </c>
      <c r="K21" s="10">
        <f>[2]monthly_6f_env_missing_obs!J5</f>
        <v>32.9868421052632</v>
      </c>
      <c r="L21" s="10">
        <f>[2]monthly_6f_env_missing_obs!K5</f>
        <v>19</v>
      </c>
      <c r="M21" s="10">
        <f>[2]monthly_6f_env_missing_obs!L5</f>
        <v>182</v>
      </c>
      <c r="N21" s="10">
        <f>[2]monthly_6f_env_missing_obs!M5</f>
        <v>9.0909090909090899</v>
      </c>
      <c r="O21" s="10">
        <f>[2]monthly_6f_env_missing_obs!N5</f>
        <v>33.1016949152542</v>
      </c>
      <c r="P21" s="10">
        <f>[2]monthly_6f_env_missing_obs!O5</f>
        <v>13</v>
      </c>
      <c r="Q21" s="10">
        <f>[2]monthly_6f_env_missing_obs!P5</f>
        <v>179</v>
      </c>
      <c r="R21" s="10">
        <f>[2]monthly_6f_env_missing_obs!Q5</f>
        <v>6.9892473118279597</v>
      </c>
      <c r="S21" s="10">
        <f>[2]monthly_6f_env_missing_obs!R5</f>
        <v>32.975649350649299</v>
      </c>
      <c r="T21" s="10">
        <f>[2]monthly_6f_env_missing_obs!S5</f>
        <v>16</v>
      </c>
      <c r="U21" s="10">
        <f>[2]monthly_6f_env_missing_obs!T5</f>
        <v>362</v>
      </c>
      <c r="V21" s="10">
        <f>[2]monthly_6f_env_missing_obs!U5</f>
        <v>4.4817927170868304</v>
      </c>
      <c r="W21" s="10">
        <f>[2]monthly_6f_env_missing_obs!V5</f>
        <v>33.703504043126699</v>
      </c>
      <c r="X21" s="10">
        <f>[2]monthly_6f_env_missing_obs!W5</f>
        <v>37</v>
      </c>
      <c r="Y21" s="10">
        <f>[2]monthly_6f_env_missing_obs!X5</f>
        <v>360</v>
      </c>
      <c r="Z21" s="10">
        <f>[2]monthly_6f_env_missing_obs!Y5</f>
        <v>10.1369863013699</v>
      </c>
    </row>
    <row r="22" spans="1:26" x14ac:dyDescent="0.25">
      <c r="A22" t="str">
        <f>[2]monthly_6f_env_missing_obs!A6</f>
        <v>Median</v>
      </c>
      <c r="B22" t="str">
        <f t="shared" si="1"/>
        <v>monthly_6f_env_missing_obs</v>
      </c>
      <c r="C22" s="10">
        <f>[2]monthly_6f_env_missing_obs!B6</f>
        <v>35.571428571428598</v>
      </c>
      <c r="D22" s="10">
        <f>[2]monthly_6f_env_missing_obs!C6</f>
        <v>6</v>
      </c>
      <c r="E22" s="10">
        <f>[2]monthly_6f_env_missing_obs!D6</f>
        <v>242</v>
      </c>
      <c r="F22" s="10">
        <f>[2]monthly_6f_env_missing_obs!E6</f>
        <v>2.7932960893854699</v>
      </c>
      <c r="G22" s="10">
        <f>[2]monthly_6f_env_missing_obs!F6</f>
        <v>34.876344086021497</v>
      </c>
      <c r="H22" s="10">
        <f>[2]monthly_6f_env_missing_obs!G6</f>
        <v>13</v>
      </c>
      <c r="I22" s="10">
        <f>[2]monthly_6f_env_missing_obs!H6</f>
        <v>183</v>
      </c>
      <c r="J22" s="10">
        <f>[2]monthly_6f_env_missing_obs!I6</f>
        <v>6.9892473118279597</v>
      </c>
      <c r="K22" s="10">
        <f>[2]monthly_6f_env_missing_obs!J6</f>
        <v>33.846994535519102</v>
      </c>
      <c r="L22" s="10">
        <f>[2]monthly_6f_env_missing_obs!K6</f>
        <v>25</v>
      </c>
      <c r="M22" s="10">
        <f>[2]monthly_6f_env_missing_obs!L6</f>
        <v>242</v>
      </c>
      <c r="N22" s="10">
        <f>[2]monthly_6f_env_missing_obs!M6</f>
        <v>11.8918918918919</v>
      </c>
      <c r="O22" s="10">
        <f>[2]monthly_6f_env_missing_obs!N6</f>
        <v>33.972527472527503</v>
      </c>
      <c r="P22" s="10">
        <f>[2]monthly_6f_env_missing_obs!O6</f>
        <v>25</v>
      </c>
      <c r="Q22" s="10">
        <f>[2]monthly_6f_env_missing_obs!P6</f>
        <v>182</v>
      </c>
      <c r="R22" s="10">
        <f>[2]monthly_6f_env_missing_obs!Q6</f>
        <v>11.9834710743802</v>
      </c>
      <c r="S22" s="10">
        <f>[2]monthly_6f_env_missing_obs!R6</f>
        <v>34.853955375253499</v>
      </c>
      <c r="T22" s="10">
        <f>[2]monthly_6f_env_missing_obs!S6</f>
        <v>38</v>
      </c>
      <c r="U22" s="10">
        <f>[2]monthly_6f_env_missing_obs!T6</f>
        <v>484</v>
      </c>
      <c r="V22" s="10">
        <f>[2]monthly_6f_env_missing_obs!U6</f>
        <v>7.7079107505071001</v>
      </c>
      <c r="W22" s="10">
        <f>[2]monthly_6f_env_missing_obs!V6</f>
        <v>33.966666666666697</v>
      </c>
      <c r="X22" s="10">
        <f>[2]monthly_6f_env_missing_obs!W6</f>
        <v>43</v>
      </c>
      <c r="Y22" s="10">
        <f>[2]monthly_6f_env_missing_obs!X6</f>
        <v>362</v>
      </c>
      <c r="Z22" s="10">
        <f>[2]monthly_6f_env_missing_obs!Y6</f>
        <v>11.6216216216216</v>
      </c>
    </row>
    <row r="23" spans="1:26" x14ac:dyDescent="0.25">
      <c r="A23" t="str">
        <f>[2]monthly_6f_env_missing_obs!A7</f>
        <v>Q3</v>
      </c>
      <c r="B23" t="str">
        <f t="shared" si="1"/>
        <v>monthly_6f_env_missing_obs</v>
      </c>
      <c r="C23" s="10">
        <f>[2]monthly_6f_env_missing_obs!B7</f>
        <v>35.858823529411801</v>
      </c>
      <c r="D23" s="10">
        <f>[2]monthly_6f_env_missing_obs!C7</f>
        <v>8</v>
      </c>
      <c r="E23" s="10">
        <f>[2]monthly_6f_env_missing_obs!D7</f>
        <v>305</v>
      </c>
      <c r="F23" s="10">
        <f>[2]monthly_6f_env_missing_obs!E7</f>
        <v>3.2467532467532498</v>
      </c>
      <c r="G23" s="10">
        <f>[2]monthly_6f_env_missing_obs!F7</f>
        <v>35.044943820224702</v>
      </c>
      <c r="H23" s="10">
        <f>[2]monthly_6f_env_missing_obs!G7</f>
        <v>16</v>
      </c>
      <c r="I23" s="10">
        <f>[2]monthly_6f_env_missing_obs!H7</f>
        <v>186</v>
      </c>
      <c r="J23" s="10">
        <f>[2]monthly_6f_env_missing_obs!I7</f>
        <v>8.6956521739130395</v>
      </c>
      <c r="K23" s="10">
        <f>[2]monthly_6f_env_missing_obs!J7</f>
        <v>34.731843575418999</v>
      </c>
      <c r="L23" s="10">
        <f>[2]monthly_6f_env_missing_obs!K7</f>
        <v>50</v>
      </c>
      <c r="M23" s="10">
        <f>[2]monthly_6f_env_missing_obs!L7</f>
        <v>308</v>
      </c>
      <c r="N23" s="10">
        <f>[2]monthly_6f_env_missing_obs!M7</f>
        <v>16.1812297734628</v>
      </c>
      <c r="O23" s="10">
        <f>[2]monthly_6f_env_missing_obs!N7</f>
        <v>34.767567567567603</v>
      </c>
      <c r="P23" s="10">
        <f>[2]monthly_6f_env_missing_obs!O7</f>
        <v>29</v>
      </c>
      <c r="Q23" s="10">
        <f>[2]monthly_6f_env_missing_obs!P7</f>
        <v>185</v>
      </c>
      <c r="R23" s="10">
        <f>[2]monthly_6f_env_missing_obs!Q7</f>
        <v>15.730337078651701</v>
      </c>
      <c r="S23" s="10">
        <f>[2]monthly_6f_env_missing_obs!R7</f>
        <v>35.272727272727302</v>
      </c>
      <c r="T23" s="10">
        <f>[2]monthly_6f_env_missing_obs!S7</f>
        <v>94</v>
      </c>
      <c r="U23" s="10">
        <f>[2]monthly_6f_env_missing_obs!T7</f>
        <v>610</v>
      </c>
      <c r="V23" s="10">
        <f>[2]monthly_6f_env_missing_obs!U7</f>
        <v>15.7718120805369</v>
      </c>
      <c r="W23" s="10">
        <f>[2]monthly_6f_env_missing_obs!V7</f>
        <v>34.178571428571402</v>
      </c>
      <c r="X23" s="10">
        <f>[2]monthly_6f_env_missing_obs!W7</f>
        <v>52</v>
      </c>
      <c r="Y23" s="10">
        <f>[2]monthly_6f_env_missing_obs!X7</f>
        <v>370</v>
      </c>
      <c r="Z23" s="10">
        <f>[2]monthly_6f_env_missing_obs!Y7</f>
        <v>13.881019830028301</v>
      </c>
    </row>
    <row r="24" spans="1:26" x14ac:dyDescent="0.25">
      <c r="A24" t="str">
        <f>[2]monthly_6f_env_missing_obs!A8</f>
        <v>Max</v>
      </c>
      <c r="B24" t="str">
        <f t="shared" si="1"/>
        <v>monthly_6f_env_missing_obs</v>
      </c>
      <c r="C24" s="10">
        <f>[2]monthly_6f_env_missing_obs!B8</f>
        <v>36</v>
      </c>
      <c r="D24" s="10">
        <f>[2]monthly_6f_env_missing_obs!C8</f>
        <v>12</v>
      </c>
      <c r="E24" s="10">
        <f>[2]monthly_6f_env_missing_obs!D8</f>
        <v>310</v>
      </c>
      <c r="F24" s="10">
        <f>[2]monthly_6f_env_missing_obs!E8</f>
        <v>3.8961038961039001</v>
      </c>
      <c r="G24" s="10">
        <f>[2]monthly_6f_env_missing_obs!F8</f>
        <v>35.451612903225801</v>
      </c>
      <c r="H24" s="10">
        <f>[2]monthly_6f_env_missing_obs!G8</f>
        <v>24</v>
      </c>
      <c r="I24" s="10">
        <f>[2]monthly_6f_env_missing_obs!H8</f>
        <v>246</v>
      </c>
      <c r="J24" s="10">
        <f>[2]monthly_6f_env_missing_obs!I8</f>
        <v>9.9585062240663902</v>
      </c>
      <c r="K24" s="10">
        <f>[2]monthly_6f_env_missing_obs!J8</f>
        <v>35</v>
      </c>
      <c r="L24" s="10">
        <f>[2]monthly_6f_env_missing_obs!K8</f>
        <v>74</v>
      </c>
      <c r="M24" s="10">
        <f>[2]monthly_6f_env_missing_obs!L8</f>
        <v>314</v>
      </c>
      <c r="N24" s="10">
        <f>[2]monthly_6f_env_missing_obs!M8</f>
        <v>24.025974025974001</v>
      </c>
      <c r="O24" s="10">
        <f>[2]monthly_6f_env_missing_obs!N8</f>
        <v>35</v>
      </c>
      <c r="P24" s="10">
        <f>[2]monthly_6f_env_missing_obs!O8</f>
        <v>31</v>
      </c>
      <c r="Q24" s="10">
        <f>[2]monthly_6f_env_missing_obs!P8</f>
        <v>245</v>
      </c>
      <c r="R24" s="10">
        <f>[2]monthly_6f_env_missing_obs!Q8</f>
        <v>17.318435754189899</v>
      </c>
      <c r="S24" s="10">
        <f>[2]monthly_6f_env_missing_obs!R8</f>
        <v>35.5138888888889</v>
      </c>
      <c r="T24" s="10">
        <f>[2]monthly_6f_env_missing_obs!S8</f>
        <v>112</v>
      </c>
      <c r="U24" s="10">
        <f>[2]monthly_6f_env_missing_obs!T8</f>
        <v>617</v>
      </c>
      <c r="V24" s="10">
        <f>[2]monthly_6f_env_missing_obs!U8</f>
        <v>18.152350081037302</v>
      </c>
      <c r="W24" s="10">
        <f>[2]monthly_6f_env_missing_obs!V8</f>
        <v>34.5</v>
      </c>
      <c r="X24" s="10">
        <f>[2]monthly_6f_env_missing_obs!W8</f>
        <v>59</v>
      </c>
      <c r="Y24" s="10">
        <f>[2]monthly_6f_env_missing_obs!X8</f>
        <v>487</v>
      </c>
      <c r="Z24" s="10">
        <f>[2]monthly_6f_env_missing_obs!Y8</f>
        <v>16.480446927374299</v>
      </c>
    </row>
    <row r="25" spans="1:26" x14ac:dyDescent="0.25">
      <c r="A25" t="str">
        <f>[2]monthly_6f_env_missing_obs!A9</f>
        <v>MAD</v>
      </c>
      <c r="B25" t="str">
        <f t="shared" si="1"/>
        <v>monthly_6f_env_missing_obs</v>
      </c>
      <c r="C25" s="10">
        <f>[2]monthly_6f_env_missing_obs!B9</f>
        <v>0.240040000000004</v>
      </c>
      <c r="D25" s="10">
        <f>[2]monthly_6f_env_missing_obs!C9</f>
        <v>2.9651999999999998</v>
      </c>
      <c r="E25" s="10">
        <f>[2]monthly_6f_env_missing_obs!D9</f>
        <v>90.438599999999994</v>
      </c>
      <c r="F25" s="10">
        <f>[2]monthly_6f_env_missing_obs!E9</f>
        <v>0.67229558151345803</v>
      </c>
      <c r="G25" s="10">
        <f>[2]monthly_6f_env_missing_obs!F9</f>
        <v>0.29432904950837302</v>
      </c>
      <c r="H25" s="10">
        <f>[2]monthly_6f_env_missing_obs!G9</f>
        <v>2.9651999999999998</v>
      </c>
      <c r="I25" s="10">
        <f>[2]monthly_6f_env_missing_obs!H9</f>
        <v>4.4478</v>
      </c>
      <c r="J25" s="10">
        <f>[2]monthly_6f_env_missing_obs!I9</f>
        <v>1.85697270471464</v>
      </c>
      <c r="K25" s="10">
        <f>[2]monthly_6f_env_missing_obs!J9</f>
        <v>1.27526199309749</v>
      </c>
      <c r="L25" s="10">
        <f>[2]monthly_6f_env_missing_obs!K9</f>
        <v>16.308599999999998</v>
      </c>
      <c r="M25" s="10">
        <f>[2]monthly_6f_env_missing_obs!L9</f>
        <v>91.921199999999999</v>
      </c>
      <c r="N25" s="10">
        <f>[2]monthly_6f_env_missing_obs!M9</f>
        <v>4.8084324324324301</v>
      </c>
      <c r="O25" s="10">
        <f>[2]monthly_6f_env_missing_obs!N9</f>
        <v>1.1787264449064401</v>
      </c>
      <c r="P25" s="10">
        <f>[2]monthly_6f_env_missing_obs!O9</f>
        <v>7.4130000000000003</v>
      </c>
      <c r="Q25" s="10">
        <f>[2]monthly_6f_env_missing_obs!P9</f>
        <v>4.4478</v>
      </c>
      <c r="R25" s="10">
        <f>[2]monthly_6f_env_missing_obs!Q9</f>
        <v>6.3880248862475604</v>
      </c>
      <c r="S25" s="10">
        <f>[2]monthly_6f_env_missing_obs!R9</f>
        <v>0.87905001133028504</v>
      </c>
      <c r="T25" s="10">
        <f>[2]monthly_6f_env_missing_obs!S9</f>
        <v>32.617199999999997</v>
      </c>
      <c r="U25" s="10">
        <f>[2]monthly_6f_env_missing_obs!T9</f>
        <v>180.87719999999999</v>
      </c>
      <c r="V25" s="10">
        <f>[2]monthly_6f_env_missing_obs!U9</f>
        <v>4.8748203019062499</v>
      </c>
      <c r="W25" s="10">
        <f>[2]monthly_6f_env_missing_obs!V9</f>
        <v>0.31417</v>
      </c>
      <c r="X25" s="10">
        <f>[2]monthly_6f_env_missing_obs!W9</f>
        <v>10.3782</v>
      </c>
      <c r="Y25" s="10">
        <f>[2]monthly_6f_env_missing_obs!X9</f>
        <v>7.4130000000000003</v>
      </c>
      <c r="Z25" s="10">
        <f>[2]monthly_6f_env_missing_obs!Y9</f>
        <v>2.4452854682937799</v>
      </c>
    </row>
    <row r="26" spans="1:26" x14ac:dyDescent="0.25">
      <c r="A26" t="str">
        <f>[2]monthly_6f_env_missing_obs!A10</f>
        <v>IQR</v>
      </c>
      <c r="B26" t="str">
        <f t="shared" si="1"/>
        <v>monthly_6f_env_missing_obs</v>
      </c>
      <c r="C26" s="10">
        <f>[2]monthly_6f_env_missing_obs!B10</f>
        <v>0.35460754593614802</v>
      </c>
      <c r="D26" s="10">
        <f>[2]monthly_6f_env_missing_obs!C10</f>
        <v>3</v>
      </c>
      <c r="E26" s="10">
        <f>[2]monthly_6f_env_missing_obs!D10</f>
        <v>122.5</v>
      </c>
      <c r="F26" s="10">
        <f>[2]monthly_6f_env_missing_obs!E10</f>
        <v>0.95382212225743501</v>
      </c>
      <c r="G26" s="10">
        <f>[2]monthly_6f_env_missing_obs!F10</f>
        <v>0.39662010828290301</v>
      </c>
      <c r="H26" s="10">
        <f>[2]monthly_6f_env_missing_obs!G10</f>
        <v>3.5</v>
      </c>
      <c r="I26" s="10">
        <f>[2]monthly_6f_env_missing_obs!H10</f>
        <v>5</v>
      </c>
      <c r="J26" s="10">
        <f>[2]monthly_6f_env_missing_obs!I10</f>
        <v>2.0683445060847201</v>
      </c>
      <c r="K26" s="10">
        <f>[2]monthly_6f_env_missing_obs!J10</f>
        <v>1.58353874090851</v>
      </c>
      <c r="L26" s="10">
        <f>[2]monthly_6f_env_missing_obs!K10</f>
        <v>30</v>
      </c>
      <c r="M26" s="10">
        <f>[2]monthly_6f_env_missing_obs!L10</f>
        <v>125</v>
      </c>
      <c r="N26" s="10">
        <f>[2]monthly_6f_env_missing_obs!M10</f>
        <v>6.3047620482469702</v>
      </c>
      <c r="O26" s="10">
        <f>[2]monthly_6f_env_missing_obs!N10</f>
        <v>1.41875318609779</v>
      </c>
      <c r="P26" s="10">
        <f>[2]monthly_6f_env_missing_obs!O10</f>
        <v>15.5</v>
      </c>
      <c r="Q26" s="10">
        <f>[2]monthly_6f_env_missing_obs!P10</f>
        <v>5.5</v>
      </c>
      <c r="R26" s="10">
        <f>[2]monthly_6f_env_missing_obs!Q10</f>
        <v>8.3215677294623305</v>
      </c>
      <c r="S26" s="10">
        <f>[2]monthly_6f_env_missing_obs!R10</f>
        <v>2.1595775502981001</v>
      </c>
      <c r="T26" s="10">
        <f>[2]monthly_6f_env_missing_obs!S10</f>
        <v>76.5</v>
      </c>
      <c r="U26" s="10">
        <f>[2]monthly_6f_env_missing_obs!T10</f>
        <v>245.5</v>
      </c>
      <c r="V26" s="10">
        <f>[2]monthly_6f_env_missing_obs!U10</f>
        <v>10.7303182812899</v>
      </c>
      <c r="W26" s="10">
        <f>[2]monthly_6f_env_missing_obs!V10</f>
        <v>0.38275208031904401</v>
      </c>
      <c r="X26" s="10">
        <f>[2]monthly_6f_env_missing_obs!W10</f>
        <v>13.5</v>
      </c>
      <c r="Y26" s="10">
        <f>[2]monthly_6f_env_missing_obs!X10</f>
        <v>8.5</v>
      </c>
      <c r="Z26" s="10">
        <f>[2]monthly_6f_env_missing_obs!Y10</f>
        <v>3.3616940074311299</v>
      </c>
    </row>
    <row r="27" spans="1:26" x14ac:dyDescent="0.25">
      <c r="A27" t="str">
        <f>[2]monthly_6f_env_missing_obs!A11</f>
        <v>CV</v>
      </c>
      <c r="B27" t="str">
        <f t="shared" si="1"/>
        <v>monthly_6f_env_missing_obs</v>
      </c>
      <c r="C27" s="10">
        <f>[2]monthly_6f_env_missing_obs!B11</f>
        <v>6.54642346997035E-3</v>
      </c>
      <c r="D27" s="10">
        <f>[2]monthly_6f_env_missing_obs!C11</f>
        <v>0.51462905538586501</v>
      </c>
      <c r="E27" s="10">
        <f>[2]monthly_6f_env_missing_obs!D11</f>
        <v>0.24440736711788399</v>
      </c>
      <c r="F27" s="10">
        <f>[2]monthly_6f_env_missing_obs!E11</f>
        <v>0.42862554424476801</v>
      </c>
      <c r="G27" s="10">
        <f>[2]monthly_6f_env_missing_obs!F11</f>
        <v>1.0845983349666299E-2</v>
      </c>
      <c r="H27" s="10">
        <f>[2]monthly_6f_env_missing_obs!G11</f>
        <v>0.303804412194012</v>
      </c>
      <c r="I27" s="10">
        <f>[2]monthly_6f_env_missing_obs!H11</f>
        <v>9.4183516561669595E-2</v>
      </c>
      <c r="J27" s="10">
        <f>[2]monthly_6f_env_missing_obs!I11</f>
        <v>0.234976995557624</v>
      </c>
      <c r="K27" s="10">
        <f>[2]monthly_6f_env_missing_obs!J11</f>
        <v>2.6065828203380399E-2</v>
      </c>
      <c r="L27" s="10">
        <f>[2]monthly_6f_env_missing_obs!K11</f>
        <v>0.57805250223979099</v>
      </c>
      <c r="M27" s="10">
        <f>[2]monthly_6f_env_missing_obs!L11</f>
        <v>0.24735348729619</v>
      </c>
      <c r="N27" s="10">
        <f>[2]monthly_6f_env_missing_obs!M11</f>
        <v>0.36686538095523602</v>
      </c>
      <c r="O27" s="10">
        <f>[2]monthly_6f_env_missing_obs!N11</f>
        <v>2.43405126735485E-2</v>
      </c>
      <c r="P27" s="10">
        <f>[2]monthly_6f_env_missing_obs!O11</f>
        <v>0.35692784533079902</v>
      </c>
      <c r="Q27" s="10">
        <f>[2]monthly_6f_env_missing_obs!P11</f>
        <v>9.5930805416442805E-2</v>
      </c>
      <c r="R27" s="10">
        <f>[2]monthly_6f_env_missing_obs!Q11</f>
        <v>0.36143918427565602</v>
      </c>
      <c r="S27" s="10">
        <f>[2]monthly_6f_env_missing_obs!R11</f>
        <v>3.3648020858872203E-2</v>
      </c>
      <c r="T27" s="10">
        <f>[2]monthly_6f_env_missing_obs!S11</f>
        <v>0.743331570040906</v>
      </c>
      <c r="U27" s="10">
        <f>[2]monthly_6f_env_missing_obs!T11</f>
        <v>0.24478245068823201</v>
      </c>
      <c r="V27" s="10">
        <f>[2]monthly_6f_env_missing_obs!U11</f>
        <v>0.55751980816497804</v>
      </c>
      <c r="W27" s="10">
        <f>[2]monthly_6f_env_missing_obs!V11</f>
        <v>1.08869861213095E-2</v>
      </c>
      <c r="X27" s="10">
        <f>[2]monthly_6f_env_missing_obs!W11</f>
        <v>0.18782466190226399</v>
      </c>
      <c r="Y27" s="10">
        <f>[2]monthly_6f_env_missing_obs!X11</f>
        <v>9.3794238638668495E-2</v>
      </c>
      <c r="Z27" s="10">
        <f>[2]monthly_6f_env_missing_obs!Y11</f>
        <v>0.183956327138832</v>
      </c>
    </row>
    <row r="28" spans="1:26" x14ac:dyDescent="0.25">
      <c r="A28" t="str">
        <f>[2]monthly_6f_env_missing_obs!A12</f>
        <v>Skewness</v>
      </c>
      <c r="B28" t="str">
        <f t="shared" si="1"/>
        <v>monthly_6f_env_missing_obs</v>
      </c>
      <c r="C28" s="10">
        <f>[2]monthly_6f_env_missing_obs!B12</f>
        <v>3.55879682544568E-2</v>
      </c>
      <c r="D28" s="10">
        <f>[2]monthly_6f_env_missing_obs!C12</f>
        <v>-0.22587211301284399</v>
      </c>
      <c r="E28" s="10">
        <f>[2]monthly_6f_env_missing_obs!D12</f>
        <v>0.15744485759815499</v>
      </c>
      <c r="F28" s="10">
        <f>[2]monthly_6f_env_missing_obs!E12</f>
        <v>-1.1112166799453</v>
      </c>
      <c r="G28" s="10">
        <f>[2]monthly_6f_env_missing_obs!F12</f>
        <v>-0.53172827291020697</v>
      </c>
      <c r="H28" s="10">
        <f>[2]monthly_6f_env_missing_obs!G12</f>
        <v>0.95210162020839295</v>
      </c>
      <c r="I28" s="10">
        <f>[2]monthly_6f_env_missing_obs!H12</f>
        <v>2.6328932560015299</v>
      </c>
      <c r="J28" s="10">
        <f>[2]monthly_6f_env_missing_obs!I12</f>
        <v>-0.22526272889128299</v>
      </c>
      <c r="K28" s="10">
        <f>[2]monthly_6f_env_missing_obs!J12</f>
        <v>-0.14484073337644801</v>
      </c>
      <c r="L28" s="10">
        <f>[2]monthly_6f_env_missing_obs!K12</f>
        <v>0.64741477192143404</v>
      </c>
      <c r="M28" s="10">
        <f>[2]monthly_6f_env_missing_obs!L12</f>
        <v>0.15955251658852099</v>
      </c>
      <c r="N28" s="10">
        <f>[2]monthly_6f_env_missing_obs!M12</f>
        <v>0.63102754583898202</v>
      </c>
      <c r="O28" s="10">
        <f>[2]monthly_6f_env_missing_obs!N12</f>
        <v>-0.27437006841200301</v>
      </c>
      <c r="P28" s="10">
        <f>[2]monthly_6f_env_missing_obs!O12</f>
        <v>-0.24306940164928201</v>
      </c>
      <c r="Q28" s="10">
        <f>[2]monthly_6f_env_missing_obs!P12</f>
        <v>2.6004532214945302</v>
      </c>
      <c r="R28" s="10">
        <f>[2]monthly_6f_env_missing_obs!Q12</f>
        <v>-0.111466838416522</v>
      </c>
      <c r="S28" s="10">
        <f>[2]monthly_6f_env_missing_obs!R12</f>
        <v>-0.450030396285231</v>
      </c>
      <c r="T28" s="10">
        <f>[2]monthly_6f_env_missing_obs!S12</f>
        <v>0.40026450723576101</v>
      </c>
      <c r="U28" s="10">
        <f>[2]monthly_6f_env_missing_obs!T12</f>
        <v>0.15927317169035801</v>
      </c>
      <c r="V28" s="10">
        <f>[2]monthly_6f_env_missing_obs!U12</f>
        <v>0.36563224320032101</v>
      </c>
      <c r="W28" s="10">
        <f>[2]monthly_6f_env_missing_obs!V12</f>
        <v>-0.60075738667208201</v>
      </c>
      <c r="X28" s="10">
        <f>[2]monthly_6f_env_missing_obs!W12</f>
        <v>0.25727247421877703</v>
      </c>
      <c r="Y28" s="10">
        <f>[2]monthly_6f_env_missing_obs!X12</f>
        <v>2.6192701809945902</v>
      </c>
      <c r="Z28" s="10">
        <f>[2]monthly_6f_env_missing_obs!Y12</f>
        <v>0.55413813218041197</v>
      </c>
    </row>
    <row r="29" spans="1:26" x14ac:dyDescent="0.25">
      <c r="A29" t="str">
        <f>[2]monthly_6f_env_missing_obs!A13</f>
        <v>SE.Skewness</v>
      </c>
      <c r="B29" t="str">
        <f t="shared" si="1"/>
        <v>monthly_6f_env_missing_obs</v>
      </c>
      <c r="C29" s="10">
        <f>[2]monthly_6f_env_missing_obs!B13</f>
        <v>0.44785201637530703</v>
      </c>
      <c r="D29" s="10">
        <f>[2]monthly_6f_env_missing_obs!C13</f>
        <v>0.44785201637530703</v>
      </c>
      <c r="E29" s="10">
        <f>[2]monthly_6f_env_missing_obs!D13</f>
        <v>0.44785201637530703</v>
      </c>
      <c r="F29" s="10">
        <f>[2]monthly_6f_env_missing_obs!E13</f>
        <v>0.44785201637530703</v>
      </c>
      <c r="G29" s="10">
        <f>[2]monthly_6f_env_missing_obs!F13</f>
        <v>0.48133666148027998</v>
      </c>
      <c r="H29" s="10">
        <f>[2]monthly_6f_env_missing_obs!G13</f>
        <v>0.48133666148027998</v>
      </c>
      <c r="I29" s="10">
        <f>[2]monthly_6f_env_missing_obs!H13</f>
        <v>0.48133666148027998</v>
      </c>
      <c r="J29" s="10">
        <f>[2]monthly_6f_env_missing_obs!I13</f>
        <v>0.48133666148027998</v>
      </c>
      <c r="K29" s="10">
        <f>[2]monthly_6f_env_missing_obs!J13</f>
        <v>0.44785201637530703</v>
      </c>
      <c r="L29" s="10">
        <f>[2]monthly_6f_env_missing_obs!K13</f>
        <v>0.44785201637530703</v>
      </c>
      <c r="M29" s="10">
        <f>[2]monthly_6f_env_missing_obs!L13</f>
        <v>0.44785201637530703</v>
      </c>
      <c r="N29" s="10">
        <f>[2]monthly_6f_env_missing_obs!M13</f>
        <v>0.44785201637530703</v>
      </c>
      <c r="O29" s="10">
        <f>[2]monthly_6f_env_missing_obs!N13</f>
        <v>0.48133666148027998</v>
      </c>
      <c r="P29" s="10">
        <f>[2]monthly_6f_env_missing_obs!O13</f>
        <v>0.48133666148027998</v>
      </c>
      <c r="Q29" s="10">
        <f>[2]monthly_6f_env_missing_obs!P13</f>
        <v>0.48133666148027998</v>
      </c>
      <c r="R29" s="10">
        <f>[2]monthly_6f_env_missing_obs!Q13</f>
        <v>0.48133666148027998</v>
      </c>
      <c r="S29" s="10">
        <f>[2]monthly_6f_env_missing_obs!R13</f>
        <v>0.44785201637530703</v>
      </c>
      <c r="T29" s="10">
        <f>[2]monthly_6f_env_missing_obs!S13</f>
        <v>0.44785201637530703</v>
      </c>
      <c r="U29" s="10">
        <f>[2]monthly_6f_env_missing_obs!T13</f>
        <v>0.44785201637530703</v>
      </c>
      <c r="V29" s="10">
        <f>[2]monthly_6f_env_missing_obs!U13</f>
        <v>0.44785201637530703</v>
      </c>
      <c r="W29" s="10">
        <f>[2]monthly_6f_env_missing_obs!V13</f>
        <v>0.48133666148027998</v>
      </c>
      <c r="X29" s="10">
        <f>[2]monthly_6f_env_missing_obs!W13</f>
        <v>0.48133666148027998</v>
      </c>
      <c r="Y29" s="10">
        <f>[2]monthly_6f_env_missing_obs!X13</f>
        <v>0.48133666148027998</v>
      </c>
      <c r="Z29" s="10">
        <f>[2]monthly_6f_env_missing_obs!Y13</f>
        <v>0.48133666148027998</v>
      </c>
    </row>
    <row r="30" spans="1:26" x14ac:dyDescent="0.25">
      <c r="A30" t="str">
        <f>[2]monthly_6f_env_missing_obs!A14</f>
        <v>Kurtosis</v>
      </c>
      <c r="B30" t="str">
        <f t="shared" si="1"/>
        <v>monthly_6f_env_missing_obs</v>
      </c>
      <c r="C30" s="10">
        <f>[2]monthly_6f_env_missing_obs!B14</f>
        <v>-0.98238114694621304</v>
      </c>
      <c r="D30" s="10">
        <f>[2]monthly_6f_env_missing_obs!C14</f>
        <v>-0.753181348699697</v>
      </c>
      <c r="E30" s="10">
        <f>[2]monthly_6f_env_missing_obs!D14</f>
        <v>-1.8845423919718101</v>
      </c>
      <c r="F30" s="10">
        <f>[2]monthly_6f_env_missing_obs!E14</f>
        <v>-0.121816689898222</v>
      </c>
      <c r="G30" s="10">
        <f>[2]monthly_6f_env_missing_obs!F14</f>
        <v>-0.29425034002341299</v>
      </c>
      <c r="H30" s="10">
        <f>[2]monthly_6f_env_missing_obs!G14</f>
        <v>0.85808833571416598</v>
      </c>
      <c r="I30" s="10">
        <f>[2]monthly_6f_env_missing_obs!H14</f>
        <v>5.44811570573009</v>
      </c>
      <c r="J30" s="10">
        <f>[2]monthly_6f_env_missing_obs!I14</f>
        <v>-0.86000798630764996</v>
      </c>
      <c r="K30" s="10">
        <f>[2]monthly_6f_env_missing_obs!J14</f>
        <v>-1.48740159383145</v>
      </c>
      <c r="L30" s="10">
        <f>[2]monthly_6f_env_missing_obs!K14</f>
        <v>-1.03833878817717</v>
      </c>
      <c r="M30" s="10">
        <f>[2]monthly_6f_env_missing_obs!L14</f>
        <v>-1.8870104127624701</v>
      </c>
      <c r="N30" s="10">
        <f>[2]monthly_6f_env_missing_obs!M14</f>
        <v>-0.57874021305554102</v>
      </c>
      <c r="O30" s="10">
        <f>[2]monthly_6f_env_missing_obs!N14</f>
        <v>-1.47586260866218</v>
      </c>
      <c r="P30" s="10">
        <f>[2]monthly_6f_env_missing_obs!O14</f>
        <v>-1.7369304199876401</v>
      </c>
      <c r="Q30" s="10">
        <f>[2]monthly_6f_env_missing_obs!P14</f>
        <v>5.31179759041982</v>
      </c>
      <c r="R30" s="10">
        <f>[2]monthly_6f_env_missing_obs!Q14</f>
        <v>-1.66967156711438</v>
      </c>
      <c r="S30" s="10">
        <f>[2]monthly_6f_env_missing_obs!R14</f>
        <v>-1.5577866045419599</v>
      </c>
      <c r="T30" s="10">
        <f>[2]monthly_6f_env_missing_obs!S14</f>
        <v>-1.7080932016199999</v>
      </c>
      <c r="U30" s="10">
        <f>[2]monthly_6f_env_missing_obs!T14</f>
        <v>-1.87828637003264</v>
      </c>
      <c r="V30" s="10">
        <f>[2]monthly_6f_env_missing_obs!U14</f>
        <v>-1.6914528591942499</v>
      </c>
      <c r="W30" s="10">
        <f>[2]monthly_6f_env_missing_obs!V14</f>
        <v>-9.8498909781465499E-2</v>
      </c>
      <c r="X30" s="10">
        <f>[2]monthly_6f_env_missing_obs!W14</f>
        <v>-1.36567927924294</v>
      </c>
      <c r="Y30" s="10">
        <f>[2]monthly_6f_env_missing_obs!X14</f>
        <v>5.4056861902986704</v>
      </c>
      <c r="Z30" s="10">
        <f>[2]monthly_6f_env_missing_obs!Y14</f>
        <v>-0.90289993291196602</v>
      </c>
    </row>
    <row r="31" spans="1:26" x14ac:dyDescent="0.25">
      <c r="A31" t="str">
        <f>[2]monthly_6f_env_missing_obs!A15</f>
        <v>N.Valid</v>
      </c>
      <c r="B31" t="str">
        <f t="shared" si="1"/>
        <v>monthly_6f_env_missing_obs</v>
      </c>
      <c r="C31" s="10">
        <f>[2]monthly_6f_env_missing_obs!B15</f>
        <v>27</v>
      </c>
      <c r="D31" s="10">
        <f>[2]monthly_6f_env_missing_obs!C15</f>
        <v>27</v>
      </c>
      <c r="E31" s="10">
        <f>[2]monthly_6f_env_missing_obs!D15</f>
        <v>27</v>
      </c>
      <c r="F31" s="10">
        <f>[2]monthly_6f_env_missing_obs!E15</f>
        <v>27</v>
      </c>
      <c r="G31" s="10">
        <f>[2]monthly_6f_env_missing_obs!F15</f>
        <v>23</v>
      </c>
      <c r="H31" s="10">
        <f>[2]monthly_6f_env_missing_obs!G15</f>
        <v>23</v>
      </c>
      <c r="I31" s="10">
        <f>[2]monthly_6f_env_missing_obs!H15</f>
        <v>23</v>
      </c>
      <c r="J31" s="10">
        <f>[2]monthly_6f_env_missing_obs!I15</f>
        <v>23</v>
      </c>
      <c r="K31" s="10">
        <f>[2]monthly_6f_env_missing_obs!J15</f>
        <v>27</v>
      </c>
      <c r="L31" s="10">
        <f>[2]monthly_6f_env_missing_obs!K15</f>
        <v>27</v>
      </c>
      <c r="M31" s="10">
        <f>[2]monthly_6f_env_missing_obs!L15</f>
        <v>27</v>
      </c>
      <c r="N31" s="10">
        <f>[2]monthly_6f_env_missing_obs!M15</f>
        <v>27</v>
      </c>
      <c r="O31" s="10">
        <f>[2]monthly_6f_env_missing_obs!N15</f>
        <v>23</v>
      </c>
      <c r="P31" s="10">
        <f>[2]monthly_6f_env_missing_obs!O15</f>
        <v>23</v>
      </c>
      <c r="Q31" s="10">
        <f>[2]monthly_6f_env_missing_obs!P15</f>
        <v>23</v>
      </c>
      <c r="R31" s="10">
        <f>[2]monthly_6f_env_missing_obs!Q15</f>
        <v>23</v>
      </c>
      <c r="S31" s="10">
        <f>[2]monthly_6f_env_missing_obs!R15</f>
        <v>27</v>
      </c>
      <c r="T31" s="10">
        <f>[2]monthly_6f_env_missing_obs!S15</f>
        <v>27</v>
      </c>
      <c r="U31" s="10">
        <f>[2]monthly_6f_env_missing_obs!T15</f>
        <v>27</v>
      </c>
      <c r="V31" s="10">
        <f>[2]monthly_6f_env_missing_obs!U15</f>
        <v>27</v>
      </c>
      <c r="W31" s="10">
        <f>[2]monthly_6f_env_missing_obs!V15</f>
        <v>23</v>
      </c>
      <c r="X31" s="10">
        <f>[2]monthly_6f_env_missing_obs!W15</f>
        <v>23</v>
      </c>
      <c r="Y31" s="10">
        <f>[2]monthly_6f_env_missing_obs!X15</f>
        <v>23</v>
      </c>
      <c r="Z31" s="10">
        <f>[2]monthly_6f_env_missing_obs!Y15</f>
        <v>23</v>
      </c>
    </row>
    <row r="32" spans="1:26" x14ac:dyDescent="0.25">
      <c r="A32" t="str">
        <f>[2]monthly_6f_env_missing_obs!A16</f>
        <v>Pct.Valid</v>
      </c>
      <c r="B32" t="str">
        <f t="shared" si="1"/>
        <v>monthly_6f_env_missing_obs</v>
      </c>
      <c r="C32" s="10">
        <f>[2]monthly_6f_env_missing_obs!B16</f>
        <v>100</v>
      </c>
      <c r="D32" s="10">
        <f>[2]monthly_6f_env_missing_obs!C16</f>
        <v>100</v>
      </c>
      <c r="E32" s="10">
        <f>[2]monthly_6f_env_missing_obs!D16</f>
        <v>100</v>
      </c>
      <c r="F32" s="10">
        <f>[2]monthly_6f_env_missing_obs!E16</f>
        <v>100</v>
      </c>
      <c r="G32" s="10">
        <f>[2]monthly_6f_env_missing_obs!F16</f>
        <v>100</v>
      </c>
      <c r="H32" s="10">
        <f>[2]monthly_6f_env_missing_obs!G16</f>
        <v>100</v>
      </c>
      <c r="I32" s="10">
        <f>[2]monthly_6f_env_missing_obs!H16</f>
        <v>100</v>
      </c>
      <c r="J32" s="10">
        <f>[2]monthly_6f_env_missing_obs!I16</f>
        <v>100</v>
      </c>
      <c r="K32" s="10">
        <f>[2]monthly_6f_env_missing_obs!J16</f>
        <v>100</v>
      </c>
      <c r="L32" s="10">
        <f>[2]monthly_6f_env_missing_obs!K16</f>
        <v>100</v>
      </c>
      <c r="M32" s="10">
        <f>[2]monthly_6f_env_missing_obs!L16</f>
        <v>100</v>
      </c>
      <c r="N32" s="10">
        <f>[2]monthly_6f_env_missing_obs!M16</f>
        <v>100</v>
      </c>
      <c r="O32" s="10">
        <f>[2]monthly_6f_env_missing_obs!N16</f>
        <v>100</v>
      </c>
      <c r="P32" s="10">
        <f>[2]monthly_6f_env_missing_obs!O16</f>
        <v>100</v>
      </c>
      <c r="Q32" s="10">
        <f>[2]monthly_6f_env_missing_obs!P16</f>
        <v>100</v>
      </c>
      <c r="R32" s="10">
        <f>[2]monthly_6f_env_missing_obs!Q16</f>
        <v>100</v>
      </c>
      <c r="S32" s="10">
        <f>[2]monthly_6f_env_missing_obs!R16</f>
        <v>100</v>
      </c>
      <c r="T32" s="10">
        <f>[2]monthly_6f_env_missing_obs!S16</f>
        <v>100</v>
      </c>
      <c r="U32" s="10">
        <f>[2]monthly_6f_env_missing_obs!T16</f>
        <v>100</v>
      </c>
      <c r="V32" s="10">
        <f>[2]monthly_6f_env_missing_obs!U16</f>
        <v>100</v>
      </c>
      <c r="W32" s="10">
        <f>[2]monthly_6f_env_missing_obs!V16</f>
        <v>100</v>
      </c>
      <c r="X32" s="10">
        <f>[2]monthly_6f_env_missing_obs!W16</f>
        <v>100</v>
      </c>
      <c r="Y32" s="10">
        <f>[2]monthly_6f_env_missing_obs!X16</f>
        <v>100</v>
      </c>
      <c r="Z32" s="10">
        <f>[2]monthly_6f_env_missing_obs!Y16</f>
        <v>100</v>
      </c>
    </row>
    <row r="34" spans="1:26" x14ac:dyDescent="0.25">
      <c r="A34" s="3" t="str">
        <f>[3]daily_6f_ghg_missing_obs!A2</f>
        <v>Mean</v>
      </c>
      <c r="B34" t="s">
        <v>27</v>
      </c>
      <c r="C34" s="9">
        <f>[3]daily_6f_ghg_missing_obs!B2</f>
        <v>745.22584309480499</v>
      </c>
      <c r="D34" s="9">
        <f>[3]daily_6f_ghg_missing_obs!C2</f>
        <v>3.16455696202532</v>
      </c>
      <c r="E34" s="9">
        <f>[3]daily_6f_ghg_missing_obs!D2</f>
        <v>98.518987341772103</v>
      </c>
      <c r="F34" s="9">
        <f>[3]daily_6f_ghg_missing_obs!E2</f>
        <v>3.2132082191353502</v>
      </c>
      <c r="G34" s="9">
        <f>[3]daily_6f_ghg_missing_obs!F2</f>
        <v>727.60659725021503</v>
      </c>
      <c r="H34" s="9">
        <f>[3]daily_6f_ghg_missing_obs!G2</f>
        <v>7.6865671641790998</v>
      </c>
      <c r="I34" s="9">
        <f>[3]daily_6f_ghg_missing_obs!H2</f>
        <v>94.567164179104495</v>
      </c>
      <c r="J34" s="9">
        <f>[3]daily_6f_ghg_missing_obs!I2</f>
        <v>8.0606407817030696</v>
      </c>
      <c r="K34" s="9">
        <f>[3]daily_6f_ghg_missing_obs!J2</f>
        <v>745.55242213155702</v>
      </c>
      <c r="L34" s="9">
        <f>[3]daily_6f_ghg_missing_obs!K2</f>
        <v>2.6835443037974702</v>
      </c>
      <c r="M34" s="9">
        <f>[3]daily_6f_ghg_missing_obs!L2</f>
        <v>98.518987341772103</v>
      </c>
      <c r="N34" s="9">
        <f>[3]daily_6f_ghg_missing_obs!M2</f>
        <v>2.69941691331957</v>
      </c>
      <c r="O34" s="9">
        <f>[3]daily_6f_ghg_missing_obs!N2</f>
        <v>733.28085307911397</v>
      </c>
      <c r="P34" s="9">
        <f>[3]daily_6f_ghg_missing_obs!O2</f>
        <v>5.9850746268656696</v>
      </c>
      <c r="Q34" s="9">
        <f>[3]daily_6f_ghg_missing_obs!P2</f>
        <v>94.626865671641795</v>
      </c>
      <c r="R34" s="9">
        <f>[3]daily_6f_ghg_missing_obs!Q2</f>
        <v>6.1998758690412199</v>
      </c>
      <c r="S34" s="9">
        <f>[3]daily_6f_ghg_missing_obs!R2</f>
        <v>741.31086752743897</v>
      </c>
      <c r="T34" s="9">
        <f>[3]daily_6f_ghg_missing_obs!S2</f>
        <v>8.1518987341772107</v>
      </c>
      <c r="U34" s="9">
        <f>[3]daily_6f_ghg_missing_obs!T2</f>
        <v>195.54430379746799</v>
      </c>
      <c r="V34" s="9">
        <f>[3]daily_6f_ghg_missing_obs!U2</f>
        <v>4.1607336291154304</v>
      </c>
      <c r="W34" s="9">
        <f>[3]daily_6f_ghg_missing_obs!V2</f>
        <v>724.51120459193703</v>
      </c>
      <c r="X34" s="9">
        <f>[3]daily_6f_ghg_missing_obs!W2</f>
        <v>16.880597014925399</v>
      </c>
      <c r="Y34" s="9">
        <f>[3]daily_6f_ghg_missing_obs!X2</f>
        <v>187.58208955223901</v>
      </c>
      <c r="Z34" s="9">
        <f>[3]daily_6f_ghg_missing_obs!Y2</f>
        <v>8.8945542684251695</v>
      </c>
    </row>
    <row r="35" spans="1:26" x14ac:dyDescent="0.25">
      <c r="A35" s="3" t="str">
        <f>[3]daily_6f_ghg_missing_obs!A3</f>
        <v>Std.Dev</v>
      </c>
      <c r="B35" t="str">
        <f t="shared" ref="B35:B48" si="2">B34</f>
        <v>daily_6f_ghg_missing_obs</v>
      </c>
      <c r="C35" s="9">
        <f>[3]daily_6f_ghg_missing_obs!B3</f>
        <v>6.0683448996662204</v>
      </c>
      <c r="D35" s="9">
        <f>[3]daily_6f_ghg_missing_obs!C3</f>
        <v>1.4626142712038299</v>
      </c>
      <c r="E35" s="9">
        <f>[3]daily_6f_ghg_missing_obs!D3</f>
        <v>1.8106576188385901</v>
      </c>
      <c r="F35" s="9">
        <f>[3]daily_6f_ghg_missing_obs!E3</f>
        <v>1.4873817491929</v>
      </c>
      <c r="G35" s="9">
        <f>[3]daily_6f_ghg_missing_obs!F3</f>
        <v>10.223065063612299</v>
      </c>
      <c r="H35" s="9">
        <f>[3]daily_6f_ghg_missing_obs!G3</f>
        <v>3.33125217709352</v>
      </c>
      <c r="I35" s="9">
        <f>[3]daily_6f_ghg_missing_obs!H3</f>
        <v>4.9489021757723304</v>
      </c>
      <c r="J35" s="9">
        <f>[3]daily_6f_ghg_missing_obs!I3</f>
        <v>3.3057447570554301</v>
      </c>
      <c r="K35" s="9">
        <f>[3]daily_6f_ghg_missing_obs!J3</f>
        <v>8.2142037152356497</v>
      </c>
      <c r="L35" s="9">
        <f>[3]daily_6f_ghg_missing_obs!K3</f>
        <v>2.3454500623136001</v>
      </c>
      <c r="M35" s="9">
        <f>[3]daily_6f_ghg_missing_obs!L3</f>
        <v>1.8106576188385901</v>
      </c>
      <c r="N35" s="9">
        <f>[3]daily_6f_ghg_missing_obs!M3</f>
        <v>2.34362241875009</v>
      </c>
      <c r="O35" s="9">
        <f>[3]daily_6f_ghg_missing_obs!N3</f>
        <v>13.636781634439201</v>
      </c>
      <c r="P35" s="9">
        <f>[3]daily_6f_ghg_missing_obs!O3</f>
        <v>3.6452232641995499</v>
      </c>
      <c r="Q35" s="9">
        <f>[3]daily_6f_ghg_missing_obs!P3</f>
        <v>4.8984716877432204</v>
      </c>
      <c r="R35" s="9">
        <f>[3]daily_6f_ghg_missing_obs!Q3</f>
        <v>3.6969715217486701</v>
      </c>
      <c r="S35" s="9">
        <f>[3]daily_6f_ghg_missing_obs!R3</f>
        <v>2.6396614710869999</v>
      </c>
      <c r="T35" s="9">
        <f>[3]daily_6f_ghg_missing_obs!S3</f>
        <v>1.8542301436205799</v>
      </c>
      <c r="U35" s="9">
        <f>[3]daily_6f_ghg_missing_obs!T3</f>
        <v>3.7030738041296898</v>
      </c>
      <c r="V35" s="9">
        <f>[3]daily_6f_ghg_missing_obs!U3</f>
        <v>0.90584157607907001</v>
      </c>
      <c r="W35" s="9">
        <f>[3]daily_6f_ghg_missing_obs!V3</f>
        <v>11.516344054645201</v>
      </c>
      <c r="X35" s="9">
        <f>[3]daily_6f_ghg_missing_obs!W3</f>
        <v>5.4006800583554497</v>
      </c>
      <c r="Y35" s="9">
        <f>[3]daily_6f_ghg_missing_obs!X3</f>
        <v>9.5285046900456791</v>
      </c>
      <c r="Z35" s="9">
        <f>[3]daily_6f_ghg_missing_obs!Y3</f>
        <v>2.5924589195876999</v>
      </c>
    </row>
    <row r="36" spans="1:26" x14ac:dyDescent="0.25">
      <c r="A36" s="3" t="str">
        <f>[3]daily_6f_ghg_missing_obs!A4</f>
        <v>Min</v>
      </c>
      <c r="B36" t="str">
        <f t="shared" si="2"/>
        <v>daily_6f_ghg_missing_obs</v>
      </c>
      <c r="C36" s="9">
        <f>[3]daily_6f_ghg_missing_obs!B4</f>
        <v>729.73684210526301</v>
      </c>
      <c r="D36" s="9">
        <f>[3]daily_6f_ghg_missing_obs!C4</f>
        <v>0</v>
      </c>
      <c r="E36" s="9">
        <f>[3]daily_6f_ghg_missing_obs!D4</f>
        <v>94</v>
      </c>
      <c r="F36" s="9">
        <f>[3]daily_6f_ghg_missing_obs!E4</f>
        <v>0</v>
      </c>
      <c r="G36" s="9">
        <f>[3]daily_6f_ghg_missing_obs!F4</f>
        <v>703.47959183673504</v>
      </c>
      <c r="H36" s="9">
        <f>[3]daily_6f_ghg_missing_obs!G4</f>
        <v>4</v>
      </c>
      <c r="I36" s="9">
        <f>[3]daily_6f_ghg_missing_obs!H4</f>
        <v>77</v>
      </c>
      <c r="J36" s="9">
        <f>[3]daily_6f_ghg_missing_obs!I4</f>
        <v>5.1020408163265296</v>
      </c>
      <c r="K36" s="9">
        <f>[3]daily_6f_ghg_missing_obs!J4</f>
        <v>729.68</v>
      </c>
      <c r="L36" s="9">
        <f>[3]daily_6f_ghg_missing_obs!K4</f>
        <v>0</v>
      </c>
      <c r="M36" s="9">
        <f>[3]daily_6f_ghg_missing_obs!L4</f>
        <v>94</v>
      </c>
      <c r="N36" s="9">
        <f>[3]daily_6f_ghg_missing_obs!M4</f>
        <v>0</v>
      </c>
      <c r="O36" s="9">
        <f>[3]daily_6f_ghg_missing_obs!N4</f>
        <v>707.44329896907198</v>
      </c>
      <c r="P36" s="9">
        <f>[3]daily_6f_ghg_missing_obs!O4</f>
        <v>1</v>
      </c>
      <c r="Q36" s="9">
        <f>[3]daily_6f_ghg_missing_obs!P4</f>
        <v>78</v>
      </c>
      <c r="R36" s="9">
        <f>[3]daily_6f_ghg_missing_obs!Q4</f>
        <v>1.14942528735632</v>
      </c>
      <c r="S36" s="9">
        <f>[3]daily_6f_ghg_missing_obs!R4</f>
        <v>736.27722772277195</v>
      </c>
      <c r="T36" s="9">
        <f>[3]daily_6f_ghg_missing_obs!S4</f>
        <v>5</v>
      </c>
      <c r="U36" s="9">
        <f>[3]daily_6f_ghg_missing_obs!T4</f>
        <v>185</v>
      </c>
      <c r="V36" s="9">
        <f>[3]daily_6f_ghg_missing_obs!U4</f>
        <v>2.5641025641025599</v>
      </c>
      <c r="W36" s="9">
        <f>[3]daily_6f_ghg_missing_obs!V4</f>
        <v>705.78756476683895</v>
      </c>
      <c r="X36" s="9">
        <f>[3]daily_6f_ghg_missing_obs!W4</f>
        <v>7</v>
      </c>
      <c r="Y36" s="9">
        <f>[3]daily_6f_ghg_missing_obs!X4</f>
        <v>156</v>
      </c>
      <c r="Z36" s="9">
        <f>[3]daily_6f_ghg_missing_obs!Y4</f>
        <v>4.0935672514619901</v>
      </c>
    </row>
    <row r="37" spans="1:26" x14ac:dyDescent="0.25">
      <c r="A37" s="3" t="str">
        <f>[3]daily_6f_ghg_missing_obs!A5</f>
        <v>Q1</v>
      </c>
      <c r="B37" t="str">
        <f t="shared" si="2"/>
        <v>daily_6f_ghg_missing_obs</v>
      </c>
      <c r="C37" s="9">
        <f>[3]daily_6f_ghg_missing_obs!B5</f>
        <v>740.49</v>
      </c>
      <c r="D37" s="9">
        <f>[3]daily_6f_ghg_missing_obs!C5</f>
        <v>2</v>
      </c>
      <c r="E37" s="9">
        <f>[3]daily_6f_ghg_missing_obs!D5</f>
        <v>97</v>
      </c>
      <c r="F37" s="9">
        <f>[3]daily_6f_ghg_missing_obs!E5</f>
        <v>2.0202020202020199</v>
      </c>
      <c r="G37" s="9">
        <f>[3]daily_6f_ghg_missing_obs!F5</f>
        <v>720</v>
      </c>
      <c r="H37" s="9">
        <f>[3]daily_6f_ghg_missing_obs!G5</f>
        <v>5</v>
      </c>
      <c r="I37" s="9">
        <f>[3]daily_6f_ghg_missing_obs!H5</f>
        <v>93</v>
      </c>
      <c r="J37" s="9">
        <f>[3]daily_6f_ghg_missing_obs!I5</f>
        <v>5.3763440860215104</v>
      </c>
      <c r="K37" s="9">
        <f>[3]daily_6f_ghg_missing_obs!J5</f>
        <v>738.47959183673504</v>
      </c>
      <c r="L37" s="9">
        <f>[3]daily_6f_ghg_missing_obs!K5</f>
        <v>1</v>
      </c>
      <c r="M37" s="9">
        <f>[3]daily_6f_ghg_missing_obs!L5</f>
        <v>97</v>
      </c>
      <c r="N37" s="9">
        <f>[3]daily_6f_ghg_missing_obs!M5</f>
        <v>1.0204081632653099</v>
      </c>
      <c r="O37" s="9">
        <f>[3]daily_6f_ghg_missing_obs!N5</f>
        <v>723.68041237113403</v>
      </c>
      <c r="P37" s="9">
        <f>[3]daily_6f_ghg_missing_obs!O5</f>
        <v>3</v>
      </c>
      <c r="Q37" s="9">
        <f>[3]daily_6f_ghg_missing_obs!P5</f>
        <v>93</v>
      </c>
      <c r="R37" s="9">
        <f>[3]daily_6f_ghg_missing_obs!Q5</f>
        <v>3.1914893617021298</v>
      </c>
      <c r="S37" s="9">
        <f>[3]daily_6f_ghg_missing_obs!R5</f>
        <v>739.55729166666697</v>
      </c>
      <c r="T37" s="9">
        <f>[3]daily_6f_ghg_missing_obs!S5</f>
        <v>7</v>
      </c>
      <c r="U37" s="9">
        <f>[3]daily_6f_ghg_missing_obs!T5</f>
        <v>193</v>
      </c>
      <c r="V37" s="9">
        <f>[3]daily_6f_ghg_missing_obs!U5</f>
        <v>3.6269430051813498</v>
      </c>
      <c r="W37" s="9">
        <f>[3]daily_6f_ghg_missing_obs!V5</f>
        <v>714.20942408377005</v>
      </c>
      <c r="X37" s="9">
        <f>[3]daily_6f_ghg_missing_obs!W5</f>
        <v>13</v>
      </c>
      <c r="Y37" s="9">
        <f>[3]daily_6f_ghg_missing_obs!X5</f>
        <v>185</v>
      </c>
      <c r="Z37" s="9">
        <f>[3]daily_6f_ghg_missing_obs!Y5</f>
        <v>7.0270270270270299</v>
      </c>
    </row>
    <row r="38" spans="1:26" x14ac:dyDescent="0.25">
      <c r="A38" s="3" t="str">
        <f>[3]daily_6f_ghg_missing_obs!A6</f>
        <v>Median</v>
      </c>
      <c r="B38" t="str">
        <f t="shared" si="2"/>
        <v>daily_6f_ghg_missing_obs</v>
      </c>
      <c r="C38" s="9">
        <f>[3]daily_6f_ghg_missing_obs!B6</f>
        <v>744.77319587628904</v>
      </c>
      <c r="D38" s="9">
        <f>[3]daily_6f_ghg_missing_obs!C6</f>
        <v>3</v>
      </c>
      <c r="E38" s="9">
        <f>[3]daily_6f_ghg_missing_obs!D6</f>
        <v>98</v>
      </c>
      <c r="F38" s="9">
        <f>[3]daily_6f_ghg_missing_obs!E6</f>
        <v>3.0927835051546402</v>
      </c>
      <c r="G38" s="9">
        <f>[3]daily_6f_ghg_missing_obs!F6</f>
        <v>730.20430107526897</v>
      </c>
      <c r="H38" s="9">
        <f>[3]daily_6f_ghg_missing_obs!G6</f>
        <v>6</v>
      </c>
      <c r="I38" s="9">
        <f>[3]daily_6f_ghg_missing_obs!H6</f>
        <v>96</v>
      </c>
      <c r="J38" s="9">
        <f>[3]daily_6f_ghg_missing_obs!I6</f>
        <v>6.12244897959184</v>
      </c>
      <c r="K38" s="9">
        <f>[3]daily_6f_ghg_missing_obs!J6</f>
        <v>746.52577319587601</v>
      </c>
      <c r="L38" s="9">
        <f>[3]daily_6f_ghg_missing_obs!K6</f>
        <v>2</v>
      </c>
      <c r="M38" s="9">
        <f>[3]daily_6f_ghg_missing_obs!L6</f>
        <v>98</v>
      </c>
      <c r="N38" s="9">
        <f>[3]daily_6f_ghg_missing_obs!M6</f>
        <v>1.98019801980198</v>
      </c>
      <c r="O38" s="9">
        <f>[3]daily_6f_ghg_missing_obs!N6</f>
        <v>735.39175257731995</v>
      </c>
      <c r="P38" s="9">
        <f>[3]daily_6f_ghg_missing_obs!O6</f>
        <v>5</v>
      </c>
      <c r="Q38" s="9">
        <f>[3]daily_6f_ghg_missing_obs!P6</f>
        <v>96</v>
      </c>
      <c r="R38" s="9">
        <f>[3]daily_6f_ghg_missing_obs!Q6</f>
        <v>5.1020408163265296</v>
      </c>
      <c r="S38" s="9">
        <f>[3]daily_6f_ghg_missing_obs!R6</f>
        <v>740.90155440414503</v>
      </c>
      <c r="T38" s="9">
        <f>[3]daily_6f_ghg_missing_obs!S6</f>
        <v>8</v>
      </c>
      <c r="U38" s="9">
        <f>[3]daily_6f_ghg_missing_obs!T6</f>
        <v>195</v>
      </c>
      <c r="V38" s="9">
        <f>[3]daily_6f_ghg_missing_obs!U6</f>
        <v>4.0404040404040398</v>
      </c>
      <c r="W38" s="9">
        <f>[3]daily_6f_ghg_missing_obs!V6</f>
        <v>725.23316062176195</v>
      </c>
      <c r="X38" s="9">
        <f>[3]daily_6f_ghg_missing_obs!W6</f>
        <v>18</v>
      </c>
      <c r="Y38" s="9">
        <f>[3]daily_6f_ghg_missing_obs!X6</f>
        <v>191</v>
      </c>
      <c r="Z38" s="9">
        <f>[3]daily_6f_ghg_missing_obs!Y6</f>
        <v>9.2783505154639201</v>
      </c>
    </row>
    <row r="39" spans="1:26" x14ac:dyDescent="0.25">
      <c r="A39" s="3" t="str">
        <f>[3]daily_6f_ghg_missing_obs!A7</f>
        <v>Q3</v>
      </c>
      <c r="B39" t="str">
        <f t="shared" si="2"/>
        <v>daily_6f_ghg_missing_obs</v>
      </c>
      <c r="C39" s="9">
        <f>[3]daily_6f_ghg_missing_obs!B7</f>
        <v>750.96039603960401</v>
      </c>
      <c r="D39" s="9">
        <f>[3]daily_6f_ghg_missing_obs!C7</f>
        <v>4</v>
      </c>
      <c r="E39" s="9">
        <f>[3]daily_6f_ghg_missing_obs!D7</f>
        <v>100</v>
      </c>
      <c r="F39" s="9">
        <f>[3]daily_6f_ghg_missing_obs!E7</f>
        <v>4.1666666666666696</v>
      </c>
      <c r="G39" s="9">
        <f>[3]daily_6f_ghg_missing_obs!F7</f>
        <v>734.62790697674404</v>
      </c>
      <c r="H39" s="9">
        <f>[3]daily_6f_ghg_missing_obs!G7</f>
        <v>12</v>
      </c>
      <c r="I39" s="9">
        <f>[3]daily_6f_ghg_missing_obs!H7</f>
        <v>98</v>
      </c>
      <c r="J39" s="9">
        <f>[3]daily_6f_ghg_missing_obs!I7</f>
        <v>11.764705882352899</v>
      </c>
      <c r="K39" s="9">
        <f>[3]daily_6f_ghg_missing_obs!J7</f>
        <v>754</v>
      </c>
      <c r="L39" s="9">
        <f>[3]daily_6f_ghg_missing_obs!K7</f>
        <v>5</v>
      </c>
      <c r="M39" s="9">
        <f>[3]daily_6f_ghg_missing_obs!L7</f>
        <v>100</v>
      </c>
      <c r="N39" s="9">
        <f>[3]daily_6f_ghg_missing_obs!M7</f>
        <v>5.0505050505050502</v>
      </c>
      <c r="O39" s="9">
        <f>[3]daily_6f_ghg_missing_obs!N7</f>
        <v>745.884210526316</v>
      </c>
      <c r="P39" s="9">
        <f>[3]daily_6f_ghg_missing_obs!O7</f>
        <v>9</v>
      </c>
      <c r="Q39" s="9">
        <f>[3]daily_6f_ghg_missing_obs!P7</f>
        <v>98</v>
      </c>
      <c r="R39" s="9">
        <f>[3]daily_6f_ghg_missing_obs!Q7</f>
        <v>9.4736842105263204</v>
      </c>
      <c r="S39" s="9">
        <f>[3]daily_6f_ghg_missing_obs!R7</f>
        <v>743.39893617021301</v>
      </c>
      <c r="T39" s="9">
        <f>[3]daily_6f_ghg_missing_obs!S7</f>
        <v>9</v>
      </c>
      <c r="U39" s="9">
        <f>[3]daily_6f_ghg_missing_obs!T7</f>
        <v>199</v>
      </c>
      <c r="V39" s="9">
        <f>[3]daily_6f_ghg_missing_obs!U7</f>
        <v>4.6153846153846203</v>
      </c>
      <c r="W39" s="9">
        <f>[3]daily_6f_ghg_missing_obs!V7</f>
        <v>735.17204301075299</v>
      </c>
      <c r="X39" s="9">
        <f>[3]daily_6f_ghg_missing_obs!W7</f>
        <v>22</v>
      </c>
      <c r="Y39" s="9">
        <f>[3]daily_6f_ghg_missing_obs!X7</f>
        <v>193</v>
      </c>
      <c r="Z39" s="9">
        <f>[3]daily_6f_ghg_missing_obs!Y7</f>
        <v>11</v>
      </c>
    </row>
    <row r="40" spans="1:26" x14ac:dyDescent="0.25">
      <c r="A40" s="3" t="str">
        <f>[3]daily_6f_ghg_missing_obs!A8</f>
        <v>Max</v>
      </c>
      <c r="B40" t="str">
        <f t="shared" si="2"/>
        <v>daily_6f_ghg_missing_obs</v>
      </c>
      <c r="C40" s="9">
        <f>[3]daily_6f_ghg_missing_obs!B8</f>
        <v>755</v>
      </c>
      <c r="D40" s="9">
        <f>[3]daily_6f_ghg_missing_obs!C8</f>
        <v>5</v>
      </c>
      <c r="E40" s="9">
        <f>[3]daily_6f_ghg_missing_obs!D8</f>
        <v>102</v>
      </c>
      <c r="F40" s="9">
        <f>[3]daily_6f_ghg_missing_obs!E8</f>
        <v>5.2083333333333304</v>
      </c>
      <c r="G40" s="9">
        <f>[3]daily_6f_ghg_missing_obs!F8</f>
        <v>742.58441558441598</v>
      </c>
      <c r="H40" s="9">
        <f>[3]daily_6f_ghg_missing_obs!G8</f>
        <v>14</v>
      </c>
      <c r="I40" s="9">
        <f>[3]daily_6f_ghg_missing_obs!H8</f>
        <v>102</v>
      </c>
      <c r="J40" s="9">
        <f>[3]daily_6f_ghg_missing_obs!I8</f>
        <v>14.4329896907216</v>
      </c>
      <c r="K40" s="9">
        <f>[3]daily_6f_ghg_missing_obs!J8</f>
        <v>757.357142857143</v>
      </c>
      <c r="L40" s="9">
        <f>[3]daily_6f_ghg_missing_obs!K8</f>
        <v>7</v>
      </c>
      <c r="M40" s="9">
        <f>[3]daily_6f_ghg_missing_obs!L8</f>
        <v>102</v>
      </c>
      <c r="N40" s="9">
        <f>[3]daily_6f_ghg_missing_obs!M8</f>
        <v>6.9306930693069297</v>
      </c>
      <c r="O40" s="9">
        <f>[3]daily_6f_ghg_missing_obs!N8</f>
        <v>751.77380952380997</v>
      </c>
      <c r="P40" s="9">
        <f>[3]daily_6f_ghg_missing_obs!O8</f>
        <v>11</v>
      </c>
      <c r="Q40" s="9">
        <f>[3]daily_6f_ghg_missing_obs!P8</f>
        <v>101</v>
      </c>
      <c r="R40" s="9">
        <f>[3]daily_6f_ghg_missing_obs!Q8</f>
        <v>11.4583333333333</v>
      </c>
      <c r="S40" s="9">
        <f>[3]daily_6f_ghg_missing_obs!R8</f>
        <v>747.54404145077694</v>
      </c>
      <c r="T40" s="9">
        <f>[3]daily_6f_ghg_missing_obs!S8</f>
        <v>12</v>
      </c>
      <c r="U40" s="9">
        <f>[3]daily_6f_ghg_missing_obs!T8</f>
        <v>202</v>
      </c>
      <c r="V40" s="9">
        <f>[3]daily_6f_ghg_missing_obs!U8</f>
        <v>6.0606060606060597</v>
      </c>
      <c r="W40" s="9">
        <f>[3]daily_6f_ghg_missing_obs!V8</f>
        <v>743.54166666666697</v>
      </c>
      <c r="X40" s="9">
        <f>[3]daily_6f_ghg_missing_obs!W8</f>
        <v>26</v>
      </c>
      <c r="Y40" s="9">
        <f>[3]daily_6f_ghg_missing_obs!X8</f>
        <v>201</v>
      </c>
      <c r="Z40" s="9">
        <f>[3]daily_6f_ghg_missing_obs!Y8</f>
        <v>13.5416666666667</v>
      </c>
    </row>
    <row r="41" spans="1:26" x14ac:dyDescent="0.25">
      <c r="A41" s="3" t="str">
        <f>[3]daily_6f_ghg_missing_obs!A9</f>
        <v>MAD</v>
      </c>
      <c r="B41" t="str">
        <f t="shared" si="2"/>
        <v>daily_6f_ghg_missing_obs</v>
      </c>
      <c r="C41" s="9">
        <f>[3]daily_6f_ghg_missing_obs!B9</f>
        <v>7.5995022180568803</v>
      </c>
      <c r="D41" s="9">
        <f>[3]daily_6f_ghg_missing_obs!C9</f>
        <v>1.4825999999999999</v>
      </c>
      <c r="E41" s="9">
        <f>[3]daily_6f_ghg_missing_obs!D9</f>
        <v>2.9651999999999998</v>
      </c>
      <c r="F41" s="9">
        <f>[3]daily_6f_ghg_missing_obs!E9</f>
        <v>1.5902093095907499</v>
      </c>
      <c r="G41" s="9">
        <f>[3]daily_6f_ghg_missing_obs!F9</f>
        <v>7.9792135706340002</v>
      </c>
      <c r="H41" s="9">
        <f>[3]daily_6f_ghg_missing_obs!G9</f>
        <v>1.4825999999999999</v>
      </c>
      <c r="I41" s="9">
        <f>[3]daily_6f_ghg_missing_obs!H9</f>
        <v>2.9651999999999998</v>
      </c>
      <c r="J41" s="9">
        <f>[3]daily_6f_ghg_missing_obs!I9</f>
        <v>1.4348748159057401</v>
      </c>
      <c r="K41" s="9">
        <f>[3]daily_6f_ghg_missing_obs!J9</f>
        <v>11.0812886597939</v>
      </c>
      <c r="L41" s="9">
        <f>[3]daily_6f_ghg_missing_obs!K9</f>
        <v>2.9651999999999998</v>
      </c>
      <c r="M41" s="9">
        <f>[3]daily_6f_ghg_missing_obs!L9</f>
        <v>2.9651999999999998</v>
      </c>
      <c r="N41" s="9">
        <f>[3]daily_6f_ghg_missing_obs!M9</f>
        <v>2.9358415841584198</v>
      </c>
      <c r="O41" s="9">
        <f>[3]daily_6f_ghg_missing_obs!N9</f>
        <v>16.142277951446601</v>
      </c>
      <c r="P41" s="9">
        <f>[3]daily_6f_ghg_missing_obs!O9</f>
        <v>5.9303999999999997</v>
      </c>
      <c r="Q41" s="9">
        <f>[3]daily_6f_ghg_missing_obs!P9</f>
        <v>2.9651999999999998</v>
      </c>
      <c r="R41" s="9">
        <f>[3]daily_6f_ghg_missing_obs!Q9</f>
        <v>5.6470014144271596</v>
      </c>
      <c r="S41" s="9">
        <f>[3]daily_6f_ghg_missing_obs!R9</f>
        <v>2.6377017024426102</v>
      </c>
      <c r="T41" s="9">
        <f>[3]daily_6f_ghg_missing_obs!S9</f>
        <v>1.4825999999999999</v>
      </c>
      <c r="U41" s="9">
        <f>[3]daily_6f_ghg_missing_obs!T9</f>
        <v>4.4478</v>
      </c>
      <c r="V41" s="9">
        <f>[3]daily_6f_ghg_missing_obs!U9</f>
        <v>0.748787878787879</v>
      </c>
      <c r="W41" s="9">
        <f>[3]daily_6f_ghg_missing_obs!V9</f>
        <v>15.9664798141124</v>
      </c>
      <c r="X41" s="9">
        <f>[3]daily_6f_ghg_missing_obs!W9</f>
        <v>5.9303999999999997</v>
      </c>
      <c r="Y41" s="9">
        <f>[3]daily_6f_ghg_missing_obs!X9</f>
        <v>4.4478</v>
      </c>
      <c r="Z41" s="9">
        <f>[3]daily_6f_ghg_missing_obs!Y9</f>
        <v>2.6791859225026702</v>
      </c>
    </row>
    <row r="42" spans="1:26" x14ac:dyDescent="0.25">
      <c r="A42" s="3" t="str">
        <f>[3]daily_6f_ghg_missing_obs!A10</f>
        <v>IQR</v>
      </c>
      <c r="B42" t="str">
        <f t="shared" si="2"/>
        <v>daily_6f_ghg_missing_obs</v>
      </c>
      <c r="C42" s="9">
        <f>[3]daily_6f_ghg_missing_obs!B10</f>
        <v>10.346864335812899</v>
      </c>
      <c r="D42" s="9">
        <f>[3]daily_6f_ghg_missing_obs!C10</f>
        <v>2</v>
      </c>
      <c r="E42" s="9">
        <f>[3]daily_6f_ghg_missing_obs!D10</f>
        <v>3</v>
      </c>
      <c r="F42" s="9">
        <f>[3]daily_6f_ghg_missing_obs!E10</f>
        <v>2.1464646464646502</v>
      </c>
      <c r="G42" s="9">
        <f>[3]daily_6f_ghg_missing_obs!F10</f>
        <v>14.260694079769999</v>
      </c>
      <c r="H42" s="9">
        <f>[3]daily_6f_ghg_missing_obs!G10</f>
        <v>6.5</v>
      </c>
      <c r="I42" s="9">
        <f>[3]daily_6f_ghg_missing_obs!H10</f>
        <v>5</v>
      </c>
      <c r="J42" s="9">
        <f>[3]daily_6f_ghg_missing_obs!I10</f>
        <v>6.3570726849422003</v>
      </c>
      <c r="K42" s="9">
        <f>[3]daily_6f_ghg_missing_obs!J10</f>
        <v>15.2852040816326</v>
      </c>
      <c r="L42" s="9">
        <f>[3]daily_6f_ghg_missing_obs!K10</f>
        <v>4</v>
      </c>
      <c r="M42" s="9">
        <f>[3]daily_6f_ghg_missing_obs!L10</f>
        <v>3</v>
      </c>
      <c r="N42" s="9">
        <f>[3]daily_6f_ghg_missing_obs!M10</f>
        <v>4.0300968872397398</v>
      </c>
      <c r="O42" s="9">
        <f>[3]daily_6f_ghg_missing_obs!N10</f>
        <v>21.4020601946693</v>
      </c>
      <c r="P42" s="9">
        <f>[3]daily_6f_ghg_missing_obs!O10</f>
        <v>6</v>
      </c>
      <c r="Q42" s="9">
        <f>[3]daily_6f_ghg_missing_obs!P10</f>
        <v>4.5</v>
      </c>
      <c r="R42" s="9">
        <f>[3]daily_6f_ghg_missing_obs!Q10</f>
        <v>6.2328527435610299</v>
      </c>
      <c r="S42" s="9">
        <f>[3]daily_6f_ghg_missing_obs!R10</f>
        <v>3.6743123720480102</v>
      </c>
      <c r="T42" s="9">
        <f>[3]daily_6f_ghg_missing_obs!S10</f>
        <v>2</v>
      </c>
      <c r="U42" s="9">
        <f>[3]daily_6f_ghg_missing_obs!T10</f>
        <v>6</v>
      </c>
      <c r="V42" s="9">
        <f>[3]daily_6f_ghg_missing_obs!U10</f>
        <v>0.97666766985790099</v>
      </c>
      <c r="W42" s="9">
        <f>[3]daily_6f_ghg_missing_obs!V10</f>
        <v>20.237411614029298</v>
      </c>
      <c r="X42" s="9">
        <f>[3]daily_6f_ghg_missing_obs!W10</f>
        <v>9</v>
      </c>
      <c r="Y42" s="9">
        <f>[3]daily_6f_ghg_missing_obs!X10</f>
        <v>7.5</v>
      </c>
      <c r="Z42" s="9">
        <f>[3]daily_6f_ghg_missing_obs!Y10</f>
        <v>3.8569256802580201</v>
      </c>
    </row>
    <row r="43" spans="1:26" x14ac:dyDescent="0.25">
      <c r="A43" s="3" t="str">
        <f>[3]daily_6f_ghg_missing_obs!A11</f>
        <v>CV</v>
      </c>
      <c r="B43" t="str">
        <f t="shared" si="2"/>
        <v>daily_6f_ghg_missing_obs</v>
      </c>
      <c r="C43" s="9">
        <f>[3]daily_6f_ghg_missing_obs!B11</f>
        <v>8.1429608968810602E-3</v>
      </c>
      <c r="D43" s="9">
        <f>[3]daily_6f_ghg_missing_obs!C11</f>
        <v>0.46218610970041102</v>
      </c>
      <c r="E43" s="9">
        <f>[3]daily_6f_ghg_missing_obs!D11</f>
        <v>1.83787680699279E-2</v>
      </c>
      <c r="F43" s="9">
        <f>[3]daily_6f_ghg_missing_obs!E11</f>
        <v>0.462896161019139</v>
      </c>
      <c r="G43" s="9">
        <f>[3]daily_6f_ghg_missing_obs!F11</f>
        <v>1.4050264390465301E-2</v>
      </c>
      <c r="H43" s="9">
        <f>[3]daily_6f_ghg_missing_obs!G11</f>
        <v>0.43338620556362301</v>
      </c>
      <c r="I43" s="9">
        <f>[3]daily_6f_ghg_missing_obs!H11</f>
        <v>5.2332141063249099E-2</v>
      </c>
      <c r="J43" s="9">
        <f>[3]daily_6f_ghg_missing_obs!I11</f>
        <v>0.41010942511657</v>
      </c>
      <c r="K43" s="9">
        <f>[3]daily_6f_ghg_missing_obs!J11</f>
        <v>1.10176071747591E-2</v>
      </c>
      <c r="L43" s="9">
        <f>[3]daily_6f_ghg_missing_obs!K11</f>
        <v>0.87401205152252204</v>
      </c>
      <c r="M43" s="9">
        <f>[3]daily_6f_ghg_missing_obs!L11</f>
        <v>1.83787680699279E-2</v>
      </c>
      <c r="N43" s="9">
        <f>[3]daily_6f_ghg_missing_obs!M11</f>
        <v>0.86819579709458305</v>
      </c>
      <c r="O43" s="9">
        <f>[3]daily_6f_ghg_missing_obs!N11</f>
        <v>1.8596942190945199E-2</v>
      </c>
      <c r="P43" s="9">
        <f>[3]daily_6f_ghg_missing_obs!O11</f>
        <v>0.60905226608820395</v>
      </c>
      <c r="Q43" s="9">
        <f>[3]daily_6f_ghg_missing_obs!P11</f>
        <v>5.1766183450914098E-2</v>
      </c>
      <c r="R43" s="9">
        <f>[3]daily_6f_ghg_missing_obs!Q11</f>
        <v>0.59629766786288696</v>
      </c>
      <c r="S43" s="9">
        <f>[3]daily_6f_ghg_missing_obs!R11</f>
        <v>3.5608023390933199E-3</v>
      </c>
      <c r="T43" s="9">
        <f>[3]daily_6f_ghg_missing_obs!S11</f>
        <v>0.22745990892240001</v>
      </c>
      <c r="U43" s="9">
        <f>[3]daily_6f_ghg_missing_obs!T11</f>
        <v>1.8937262462859001E-2</v>
      </c>
      <c r="V43" s="9">
        <f>[3]daily_6f_ghg_missing_obs!U11</f>
        <v>0.217711984670274</v>
      </c>
      <c r="W43" s="9">
        <f>[3]daily_6f_ghg_missing_obs!V11</f>
        <v>1.5895329129011201E-2</v>
      </c>
      <c r="X43" s="9">
        <f>[3]daily_6f_ghg_missing_obs!W11</f>
        <v>0.31993418559665299</v>
      </c>
      <c r="Y43" s="9">
        <f>[3]daily_6f_ghg_missing_obs!X11</f>
        <v>5.0796452437385502E-2</v>
      </c>
      <c r="Z43" s="9">
        <f>[3]daily_6f_ghg_missing_obs!Y11</f>
        <v>0.29146586117200801</v>
      </c>
    </row>
    <row r="44" spans="1:26" x14ac:dyDescent="0.25">
      <c r="A44" s="3" t="str">
        <f>[3]daily_6f_ghg_missing_obs!A12</f>
        <v>Skewness</v>
      </c>
      <c r="B44" t="str">
        <f t="shared" si="2"/>
        <v>daily_6f_ghg_missing_obs</v>
      </c>
      <c r="C44" s="9">
        <f>[3]daily_6f_ghg_missing_obs!B12</f>
        <v>-0.37822800894158298</v>
      </c>
      <c r="D44" s="9">
        <f>[3]daily_6f_ghg_missing_obs!C12</f>
        <v>-0.37917970264115902</v>
      </c>
      <c r="E44" s="9">
        <f>[3]daily_6f_ghg_missing_obs!D12</f>
        <v>-0.32453056018265503</v>
      </c>
      <c r="F44" s="9">
        <f>[3]daily_6f_ghg_missing_obs!E12</f>
        <v>-0.384726789349911</v>
      </c>
      <c r="G44" s="9">
        <f>[3]daily_6f_ghg_missing_obs!F12</f>
        <v>-0.75767480029076495</v>
      </c>
      <c r="H44" s="9">
        <f>[3]daily_6f_ghg_missing_obs!G12</f>
        <v>0.61923931246415997</v>
      </c>
      <c r="I44" s="9">
        <f>[3]daily_6f_ghg_missing_obs!H12</f>
        <v>-1.22432987331147</v>
      </c>
      <c r="J44" s="9">
        <f>[3]daily_6f_ghg_missing_obs!I12</f>
        <v>0.652864639940127</v>
      </c>
      <c r="K44" s="9">
        <f>[3]daily_6f_ghg_missing_obs!J12</f>
        <v>-0.17568216936606601</v>
      </c>
      <c r="L44" s="9">
        <f>[3]daily_6f_ghg_missing_obs!K12</f>
        <v>0.40112114322506698</v>
      </c>
      <c r="M44" s="9">
        <f>[3]daily_6f_ghg_missing_obs!L12</f>
        <v>-0.32453056018265503</v>
      </c>
      <c r="N44" s="9">
        <f>[3]daily_6f_ghg_missing_obs!M12</f>
        <v>0.38592777849311299</v>
      </c>
      <c r="O44" s="9">
        <f>[3]daily_6f_ghg_missing_obs!N12</f>
        <v>-0.40612781226756001</v>
      </c>
      <c r="P44" s="9">
        <f>[3]daily_6f_ghg_missing_obs!O12</f>
        <v>6.91067575123087E-2</v>
      </c>
      <c r="Q44" s="9">
        <f>[3]daily_6f_ghg_missing_obs!P12</f>
        <v>-1.1886504343633899</v>
      </c>
      <c r="R44" s="9">
        <f>[3]daily_6f_ghg_missing_obs!Q12</f>
        <v>9.9279513953968002E-2</v>
      </c>
      <c r="S44" s="9">
        <f>[3]daily_6f_ghg_missing_obs!R12</f>
        <v>0.21916429139267499</v>
      </c>
      <c r="T44" s="9">
        <f>[3]daily_6f_ghg_missing_obs!S12</f>
        <v>0.28098741928010401</v>
      </c>
      <c r="U44" s="9">
        <f>[3]daily_6f_ghg_missing_obs!T12</f>
        <v>-0.28125987828203503</v>
      </c>
      <c r="V44" s="9">
        <f>[3]daily_6f_ghg_missing_obs!U12</f>
        <v>0.23978264121752699</v>
      </c>
      <c r="W44" s="9">
        <f>[3]daily_6f_ghg_missing_obs!V12</f>
        <v>0.119208440431426</v>
      </c>
      <c r="X44" s="9">
        <f>[3]daily_6f_ghg_missing_obs!W12</f>
        <v>-0.39419066938397801</v>
      </c>
      <c r="Y44" s="9">
        <f>[3]daily_6f_ghg_missing_obs!X12</f>
        <v>-1.1414290325938199</v>
      </c>
      <c r="Z44" s="9">
        <f>[3]daily_6f_ghg_missing_obs!Y12</f>
        <v>-0.34247892872198898</v>
      </c>
    </row>
    <row r="45" spans="1:26" x14ac:dyDescent="0.25">
      <c r="A45" s="3" t="str">
        <f>[3]daily_6f_ghg_missing_obs!A13</f>
        <v>SE.Skewness</v>
      </c>
      <c r="B45" t="str">
        <f t="shared" si="2"/>
        <v>daily_6f_ghg_missing_obs</v>
      </c>
      <c r="C45" s="9">
        <f>[3]daily_6f_ghg_missing_obs!B13</f>
        <v>0.27054479931869102</v>
      </c>
      <c r="D45" s="9">
        <f>[3]daily_6f_ghg_missing_obs!C13</f>
        <v>0.27054479931869102</v>
      </c>
      <c r="E45" s="9">
        <f>[3]daily_6f_ghg_missing_obs!D13</f>
        <v>0.27054479931869102</v>
      </c>
      <c r="F45" s="9">
        <f>[3]daily_6f_ghg_missing_obs!E13</f>
        <v>0.27054479931869102</v>
      </c>
      <c r="G45" s="9">
        <f>[3]daily_6f_ghg_missing_obs!F13</f>
        <v>0.29283625195482998</v>
      </c>
      <c r="H45" s="9">
        <f>[3]daily_6f_ghg_missing_obs!G13</f>
        <v>0.29283625195482998</v>
      </c>
      <c r="I45" s="9">
        <f>[3]daily_6f_ghg_missing_obs!H13</f>
        <v>0.29283625195482998</v>
      </c>
      <c r="J45" s="9">
        <f>[3]daily_6f_ghg_missing_obs!I13</f>
        <v>0.29283625195482998</v>
      </c>
      <c r="K45" s="9">
        <f>[3]daily_6f_ghg_missing_obs!J13</f>
        <v>0.27054479931869102</v>
      </c>
      <c r="L45" s="9">
        <f>[3]daily_6f_ghg_missing_obs!K13</f>
        <v>0.27054479931869102</v>
      </c>
      <c r="M45" s="9">
        <f>[3]daily_6f_ghg_missing_obs!L13</f>
        <v>0.27054479931869102</v>
      </c>
      <c r="N45" s="9">
        <f>[3]daily_6f_ghg_missing_obs!M13</f>
        <v>0.27054479931869102</v>
      </c>
      <c r="O45" s="9">
        <f>[3]daily_6f_ghg_missing_obs!N13</f>
        <v>0.29283625195482998</v>
      </c>
      <c r="P45" s="9">
        <f>[3]daily_6f_ghg_missing_obs!O13</f>
        <v>0.29283625195482998</v>
      </c>
      <c r="Q45" s="9">
        <f>[3]daily_6f_ghg_missing_obs!P13</f>
        <v>0.29283625195482998</v>
      </c>
      <c r="R45" s="9">
        <f>[3]daily_6f_ghg_missing_obs!Q13</f>
        <v>0.29283625195482998</v>
      </c>
      <c r="S45" s="9">
        <f>[3]daily_6f_ghg_missing_obs!R13</f>
        <v>0.27054479931869102</v>
      </c>
      <c r="T45" s="9">
        <f>[3]daily_6f_ghg_missing_obs!S13</f>
        <v>0.27054479931869102</v>
      </c>
      <c r="U45" s="9">
        <f>[3]daily_6f_ghg_missing_obs!T13</f>
        <v>0.27054479931869102</v>
      </c>
      <c r="V45" s="9">
        <f>[3]daily_6f_ghg_missing_obs!U13</f>
        <v>0.27054479931869102</v>
      </c>
      <c r="W45" s="9">
        <f>[3]daily_6f_ghg_missing_obs!V13</f>
        <v>0.29283625195482998</v>
      </c>
      <c r="X45" s="9">
        <f>[3]daily_6f_ghg_missing_obs!W13</f>
        <v>0.29283625195482998</v>
      </c>
      <c r="Y45" s="9">
        <f>[3]daily_6f_ghg_missing_obs!X13</f>
        <v>0.29283625195482998</v>
      </c>
      <c r="Z45" s="9">
        <f>[3]daily_6f_ghg_missing_obs!Y13</f>
        <v>0.29283625195482998</v>
      </c>
    </row>
    <row r="46" spans="1:26" x14ac:dyDescent="0.25">
      <c r="A46" s="3" t="str">
        <f>[3]daily_6f_ghg_missing_obs!A14</f>
        <v>Kurtosis</v>
      </c>
      <c r="B46" t="str">
        <f t="shared" si="2"/>
        <v>daily_6f_ghg_missing_obs</v>
      </c>
      <c r="C46" s="9">
        <f>[3]daily_6f_ghg_missing_obs!B14</f>
        <v>-0.71642143314284001</v>
      </c>
      <c r="D46" s="9">
        <f>[3]daily_6f_ghg_missing_obs!C14</f>
        <v>-0.97659532846938202</v>
      </c>
      <c r="E46" s="9">
        <f>[3]daily_6f_ghg_missing_obs!D14</f>
        <v>-0.61879646724975101</v>
      </c>
      <c r="F46" s="9">
        <f>[3]daily_6f_ghg_missing_obs!E14</f>
        <v>-0.97801960385656095</v>
      </c>
      <c r="G46" s="9">
        <f>[3]daily_6f_ghg_missing_obs!F14</f>
        <v>-0.51849066493972495</v>
      </c>
      <c r="H46" s="9">
        <f>[3]daily_6f_ghg_missing_obs!G14</f>
        <v>-1.41211913234248</v>
      </c>
      <c r="I46" s="9">
        <f>[3]daily_6f_ghg_missing_obs!H14</f>
        <v>1.1171068535339399</v>
      </c>
      <c r="J46" s="9">
        <f>[3]daily_6f_ghg_missing_obs!I14</f>
        <v>-1.3518887694832999</v>
      </c>
      <c r="K46" s="9">
        <f>[3]daily_6f_ghg_missing_obs!J14</f>
        <v>-1.33391965054048</v>
      </c>
      <c r="L46" s="9">
        <f>[3]daily_6f_ghg_missing_obs!K14</f>
        <v>-1.45406039466352</v>
      </c>
      <c r="M46" s="9">
        <f>[3]daily_6f_ghg_missing_obs!L14</f>
        <v>-0.61879646724975101</v>
      </c>
      <c r="N46" s="9">
        <f>[3]daily_6f_ghg_missing_obs!M14</f>
        <v>-1.4748371296779601</v>
      </c>
      <c r="O46" s="9">
        <f>[3]daily_6f_ghg_missing_obs!N14</f>
        <v>-1.16802751122926</v>
      </c>
      <c r="P46" s="9">
        <f>[3]daily_6f_ghg_missing_obs!O14</f>
        <v>-1.5990085661161</v>
      </c>
      <c r="Q46" s="9">
        <f>[3]daily_6f_ghg_missing_obs!P14</f>
        <v>0.81878531259522003</v>
      </c>
      <c r="R46" s="9">
        <f>[3]daily_6f_ghg_missing_obs!Q14</f>
        <v>-1.57428870222058</v>
      </c>
      <c r="S46" s="9">
        <f>[3]daily_6f_ghg_missing_obs!R14</f>
        <v>-0.66429728349416595</v>
      </c>
      <c r="T46" s="9">
        <f>[3]daily_6f_ghg_missing_obs!S14</f>
        <v>-0.37557219698768801</v>
      </c>
      <c r="U46" s="9">
        <f>[3]daily_6f_ghg_missing_obs!T14</f>
        <v>-0.68421528941489396</v>
      </c>
      <c r="V46" s="9">
        <f>[3]daily_6f_ghg_missing_obs!U14</f>
        <v>-0.38198527429579798</v>
      </c>
      <c r="W46" s="9">
        <f>[3]daily_6f_ghg_missing_obs!V14</f>
        <v>-1.46985609490185</v>
      </c>
      <c r="X46" s="9">
        <f>[3]daily_6f_ghg_missing_obs!W14</f>
        <v>-1.0054046862416599</v>
      </c>
      <c r="Y46" s="9">
        <f>[3]daily_6f_ghg_missing_obs!X14</f>
        <v>0.70463880350661101</v>
      </c>
      <c r="Z46" s="9">
        <f>[3]daily_6f_ghg_missing_obs!Y14</f>
        <v>-0.997658572315827</v>
      </c>
    </row>
    <row r="47" spans="1:26" x14ac:dyDescent="0.25">
      <c r="A47" s="3" t="str">
        <f>[3]daily_6f_ghg_missing_obs!A15</f>
        <v>N.Valid</v>
      </c>
      <c r="B47" t="str">
        <f t="shared" si="2"/>
        <v>daily_6f_ghg_missing_obs</v>
      </c>
      <c r="C47" s="9">
        <f>[3]daily_6f_ghg_missing_obs!B15</f>
        <v>79</v>
      </c>
      <c r="D47" s="9">
        <f>[3]daily_6f_ghg_missing_obs!C15</f>
        <v>79</v>
      </c>
      <c r="E47" s="9">
        <f>[3]daily_6f_ghg_missing_obs!D15</f>
        <v>79</v>
      </c>
      <c r="F47" s="9">
        <f>[3]daily_6f_ghg_missing_obs!E15</f>
        <v>79</v>
      </c>
      <c r="G47" s="9">
        <f>[3]daily_6f_ghg_missing_obs!F15</f>
        <v>67</v>
      </c>
      <c r="H47" s="9">
        <f>[3]daily_6f_ghg_missing_obs!G15</f>
        <v>67</v>
      </c>
      <c r="I47" s="9">
        <f>[3]daily_6f_ghg_missing_obs!H15</f>
        <v>67</v>
      </c>
      <c r="J47" s="9">
        <f>[3]daily_6f_ghg_missing_obs!I15</f>
        <v>67</v>
      </c>
      <c r="K47" s="9">
        <f>[3]daily_6f_ghg_missing_obs!J15</f>
        <v>79</v>
      </c>
      <c r="L47" s="9">
        <f>[3]daily_6f_ghg_missing_obs!K15</f>
        <v>79</v>
      </c>
      <c r="M47" s="9">
        <f>[3]daily_6f_ghg_missing_obs!L15</f>
        <v>79</v>
      </c>
      <c r="N47" s="9">
        <f>[3]daily_6f_ghg_missing_obs!M15</f>
        <v>79</v>
      </c>
      <c r="O47" s="9">
        <f>[3]daily_6f_ghg_missing_obs!N15</f>
        <v>67</v>
      </c>
      <c r="P47" s="9">
        <f>[3]daily_6f_ghg_missing_obs!O15</f>
        <v>67</v>
      </c>
      <c r="Q47" s="9">
        <f>[3]daily_6f_ghg_missing_obs!P15</f>
        <v>67</v>
      </c>
      <c r="R47" s="9">
        <f>[3]daily_6f_ghg_missing_obs!Q15</f>
        <v>67</v>
      </c>
      <c r="S47" s="9">
        <f>[3]daily_6f_ghg_missing_obs!R15</f>
        <v>79</v>
      </c>
      <c r="T47" s="9">
        <f>[3]daily_6f_ghg_missing_obs!S15</f>
        <v>79</v>
      </c>
      <c r="U47" s="9">
        <f>[3]daily_6f_ghg_missing_obs!T15</f>
        <v>79</v>
      </c>
      <c r="V47" s="9">
        <f>[3]daily_6f_ghg_missing_obs!U15</f>
        <v>79</v>
      </c>
      <c r="W47" s="9">
        <f>[3]daily_6f_ghg_missing_obs!V15</f>
        <v>67</v>
      </c>
      <c r="X47" s="9">
        <f>[3]daily_6f_ghg_missing_obs!W15</f>
        <v>67</v>
      </c>
      <c r="Y47" s="9">
        <f>[3]daily_6f_ghg_missing_obs!X15</f>
        <v>67</v>
      </c>
      <c r="Z47" s="9">
        <f>[3]daily_6f_ghg_missing_obs!Y15</f>
        <v>67</v>
      </c>
    </row>
    <row r="48" spans="1:26" x14ac:dyDescent="0.25">
      <c r="A48" s="3" t="str">
        <f>[3]daily_6f_ghg_missing_obs!A16</f>
        <v>Pct.Valid</v>
      </c>
      <c r="B48" t="str">
        <f t="shared" si="2"/>
        <v>daily_6f_ghg_missing_obs</v>
      </c>
      <c r="C48" s="9">
        <f>[3]daily_6f_ghg_missing_obs!B16</f>
        <v>100</v>
      </c>
      <c r="D48" s="9">
        <f>[3]daily_6f_ghg_missing_obs!C16</f>
        <v>100</v>
      </c>
      <c r="E48" s="9">
        <f>[3]daily_6f_ghg_missing_obs!D16</f>
        <v>100</v>
      </c>
      <c r="F48" s="9">
        <f>[3]daily_6f_ghg_missing_obs!E16</f>
        <v>100</v>
      </c>
      <c r="G48" s="9">
        <f>[3]daily_6f_ghg_missing_obs!F16</f>
        <v>100</v>
      </c>
      <c r="H48" s="9">
        <f>[3]daily_6f_ghg_missing_obs!G16</f>
        <v>100</v>
      </c>
      <c r="I48" s="9">
        <f>[3]daily_6f_ghg_missing_obs!H16</f>
        <v>100</v>
      </c>
      <c r="J48" s="9">
        <f>[3]daily_6f_ghg_missing_obs!I16</f>
        <v>100</v>
      </c>
      <c r="K48" s="9">
        <f>[3]daily_6f_ghg_missing_obs!J16</f>
        <v>100</v>
      </c>
      <c r="L48" s="9">
        <f>[3]daily_6f_ghg_missing_obs!K16</f>
        <v>100</v>
      </c>
      <c r="M48" s="9">
        <f>[3]daily_6f_ghg_missing_obs!L16</f>
        <v>100</v>
      </c>
      <c r="N48" s="9">
        <f>[3]daily_6f_ghg_missing_obs!M16</f>
        <v>100</v>
      </c>
      <c r="O48" s="9">
        <f>[3]daily_6f_ghg_missing_obs!N16</f>
        <v>100</v>
      </c>
      <c r="P48" s="9">
        <f>[3]daily_6f_ghg_missing_obs!O16</f>
        <v>100</v>
      </c>
      <c r="Q48" s="9">
        <f>[3]daily_6f_ghg_missing_obs!P16</f>
        <v>100</v>
      </c>
      <c r="R48" s="9">
        <f>[3]daily_6f_ghg_missing_obs!Q16</f>
        <v>100</v>
      </c>
      <c r="S48" s="9">
        <f>[3]daily_6f_ghg_missing_obs!R16</f>
        <v>100</v>
      </c>
      <c r="T48" s="9">
        <f>[3]daily_6f_ghg_missing_obs!S16</f>
        <v>100</v>
      </c>
      <c r="U48" s="9">
        <f>[3]daily_6f_ghg_missing_obs!T16</f>
        <v>100</v>
      </c>
      <c r="V48" s="9">
        <f>[3]daily_6f_ghg_missing_obs!U16</f>
        <v>100</v>
      </c>
      <c r="W48" s="9">
        <f>[3]daily_6f_ghg_missing_obs!V16</f>
        <v>100</v>
      </c>
      <c r="X48" s="9">
        <f>[3]daily_6f_ghg_missing_obs!W16</f>
        <v>100</v>
      </c>
      <c r="Y48" s="9">
        <f>[3]daily_6f_ghg_missing_obs!X16</f>
        <v>100</v>
      </c>
      <c r="Z48" s="9">
        <f>[3]daily_6f_ghg_missing_obs!Y16</f>
        <v>100</v>
      </c>
    </row>
    <row r="50" spans="1:26" x14ac:dyDescent="0.25">
      <c r="A50" t="str">
        <f>[4]daily_6f_env_missing_obs!A2</f>
        <v>Mean</v>
      </c>
      <c r="B50" t="s">
        <v>28</v>
      </c>
      <c r="C50" s="10">
        <f>[4]daily_6f_env_missing_obs!B2</f>
        <v>747.60917673653796</v>
      </c>
      <c r="D50" s="10">
        <f>[4]daily_6f_env_missing_obs!C2</f>
        <v>4.9620253164557004</v>
      </c>
      <c r="E50" s="10">
        <f>[4]daily_6f_env_missing_obs!D2</f>
        <v>236.569620253165</v>
      </c>
      <c r="F50" s="10">
        <f>[4]daily_6f_env_missing_obs!E2</f>
        <v>2.1064835827564599</v>
      </c>
      <c r="G50" s="10">
        <f>[4]daily_6f_env_missing_obs!F2</f>
        <v>729.761198039531</v>
      </c>
      <c r="H50" s="10">
        <f>[4]daily_6f_env_missing_obs!G2</f>
        <v>13.597014925373101</v>
      </c>
      <c r="I50" s="10">
        <f>[4]daily_6f_env_missing_obs!H2</f>
        <v>186.925373134328</v>
      </c>
      <c r="J50" s="10">
        <f>[4]daily_6f_env_missing_obs!I2</f>
        <v>7.2242287982593298</v>
      </c>
      <c r="K50" s="10">
        <f>[4]daily_6f_env_missing_obs!J2</f>
        <v>710.05988651082203</v>
      </c>
      <c r="L50" s="10">
        <f>[4]daily_6f_env_missing_obs!K2</f>
        <v>32.481012658227797</v>
      </c>
      <c r="M50" s="10">
        <f>[4]daily_6f_env_missing_obs!L2</f>
        <v>237.07594936708901</v>
      </c>
      <c r="N50" s="10">
        <f>[4]daily_6f_env_missing_obs!M2</f>
        <v>12.8432068541811</v>
      </c>
      <c r="O50" s="10">
        <f>[4]daily_6f_env_missing_obs!N2</f>
        <v>711.96651481759</v>
      </c>
      <c r="P50" s="10">
        <f>[4]daily_6f_env_missing_obs!O2</f>
        <v>23.417910447761201</v>
      </c>
      <c r="Q50" s="10">
        <f>[4]daily_6f_env_missing_obs!P2</f>
        <v>186.70149253731299</v>
      </c>
      <c r="R50" s="10">
        <f>[4]daily_6f_env_missing_obs!Q2</f>
        <v>12.6015132258016</v>
      </c>
      <c r="S50" s="10">
        <f>[4]daily_6f_env_missing_obs!R2</f>
        <v>719.24589928496903</v>
      </c>
      <c r="T50" s="10">
        <f>[4]daily_6f_env_missing_obs!S2</f>
        <v>49.354430379746802</v>
      </c>
      <c r="U50" s="10">
        <f>[4]daily_6f_env_missing_obs!T2</f>
        <v>471.05063291139197</v>
      </c>
      <c r="V50" s="10">
        <f>[4]daily_6f_env_missing_obs!U2</f>
        <v>9.2090230410249596</v>
      </c>
      <c r="W50" s="10">
        <f>[4]daily_6f_env_missing_obs!V2</f>
        <v>710.80670591773503</v>
      </c>
      <c r="X50" s="10">
        <f>[4]daily_6f_env_missing_obs!W2</f>
        <v>44.194029850746297</v>
      </c>
      <c r="Y50" s="10">
        <f>[4]daily_6f_env_missing_obs!X2</f>
        <v>371.67164179104498</v>
      </c>
      <c r="Z50" s="10">
        <f>[4]daily_6f_env_missing_obs!Y2</f>
        <v>11.913741471717101</v>
      </c>
    </row>
    <row r="51" spans="1:26" x14ac:dyDescent="0.25">
      <c r="A51" t="str">
        <f>[4]daily_6f_env_missing_obs!A3</f>
        <v>Std.Dev</v>
      </c>
      <c r="B51" t="str">
        <f>B50</f>
        <v>daily_6f_env_missing_obs</v>
      </c>
      <c r="C51" s="10">
        <f>[4]daily_6f_env_missing_obs!B3</f>
        <v>3.8860555954662201</v>
      </c>
      <c r="D51" s="10">
        <f>[4]daily_6f_env_missing_obs!C3</f>
        <v>2.6137851420079699</v>
      </c>
      <c r="E51" s="10">
        <f>[4]daily_6f_env_missing_obs!D3</f>
        <v>56.856924243836197</v>
      </c>
      <c r="F51" s="10">
        <f>[4]daily_6f_env_missing_obs!E3</f>
        <v>1.02217439716801</v>
      </c>
      <c r="G51" s="10">
        <f>[4]daily_6f_env_missing_obs!F3</f>
        <v>7.4763970292633903</v>
      </c>
      <c r="H51" s="10">
        <f>[4]daily_6f_env_missing_obs!G3</f>
        <v>3.86930305169219</v>
      </c>
      <c r="I51" s="10">
        <f>[4]daily_6f_env_missing_obs!H3</f>
        <v>16.016386904663399</v>
      </c>
      <c r="J51" s="10">
        <f>[4]daily_6f_env_missing_obs!I3</f>
        <v>1.6158277897528801</v>
      </c>
      <c r="K51" s="10">
        <f>[4]daily_6f_env_missing_obs!J3</f>
        <v>16.630992275230099</v>
      </c>
      <c r="L51" s="10">
        <f>[4]daily_6f_env_missing_obs!K3</f>
        <v>17.9578286331557</v>
      </c>
      <c r="M51" s="10">
        <f>[4]daily_6f_env_missing_obs!L3</f>
        <v>57.343269596330202</v>
      </c>
      <c r="N51" s="10">
        <f>[4]daily_6f_env_missing_obs!M3</f>
        <v>4.4584895463897096</v>
      </c>
      <c r="O51" s="10">
        <f>[4]daily_6f_env_missing_obs!N3</f>
        <v>16.747590554025301</v>
      </c>
      <c r="P51" s="10">
        <f>[4]daily_6f_env_missing_obs!O3</f>
        <v>8.2464854841528492</v>
      </c>
      <c r="Q51" s="10">
        <f>[4]daily_6f_env_missing_obs!P3</f>
        <v>16.1545705375826</v>
      </c>
      <c r="R51" s="10">
        <f>[4]daily_6f_env_missing_obs!Q3</f>
        <v>4.5538831546651997</v>
      </c>
      <c r="S51" s="10">
        <f>[4]daily_6f_env_missing_obs!R3</f>
        <v>23.975543290489</v>
      </c>
      <c r="T51" s="10">
        <f>[4]daily_6f_env_missing_obs!S3</f>
        <v>38.062377270126298</v>
      </c>
      <c r="U51" s="10">
        <f>[4]daily_6f_env_missing_obs!T3</f>
        <v>113.359299295531</v>
      </c>
      <c r="V51" s="10">
        <f>[4]daily_6f_env_missing_obs!U3</f>
        <v>5.4750033830557499</v>
      </c>
      <c r="W51" s="10">
        <f>[4]daily_6f_env_missing_obs!V3</f>
        <v>7.1033374513508498</v>
      </c>
      <c r="X51" s="10">
        <f>[4]daily_6f_env_missing_obs!W3</f>
        <v>8.0514233749525204</v>
      </c>
      <c r="Y51" s="10">
        <f>[4]daily_6f_env_missing_obs!X3</f>
        <v>31.937622945123699</v>
      </c>
      <c r="Z51" s="10">
        <f>[4]daily_6f_env_missing_obs!Y3</f>
        <v>2.1168209233776998</v>
      </c>
    </row>
    <row r="52" spans="1:26" x14ac:dyDescent="0.25">
      <c r="A52" t="str">
        <f>[4]daily_6f_env_missing_obs!A4</f>
        <v>Min</v>
      </c>
      <c r="B52" t="str">
        <f t="shared" ref="B51:B64" si="3">B51</f>
        <v>daily_6f_env_missing_obs</v>
      </c>
      <c r="C52" s="10">
        <f>[4]daily_6f_env_missing_obs!B4</f>
        <v>738.55978260869597</v>
      </c>
      <c r="D52" s="10">
        <f>[4]daily_6f_env_missing_obs!C4</f>
        <v>0</v>
      </c>
      <c r="E52" s="10">
        <f>[4]daily_6f_env_missing_obs!D4</f>
        <v>178</v>
      </c>
      <c r="F52" s="10">
        <f>[4]daily_6f_env_missing_obs!E4</f>
        <v>0</v>
      </c>
      <c r="G52" s="10">
        <f>[4]daily_6f_env_missing_obs!F4</f>
        <v>711.08264462809905</v>
      </c>
      <c r="H52" s="10">
        <f>[4]daily_6f_env_missing_obs!G4</f>
        <v>7</v>
      </c>
      <c r="I52" s="10">
        <f>[4]daily_6f_env_missing_obs!H4</f>
        <v>177</v>
      </c>
      <c r="J52" s="10">
        <f>[4]daily_6f_env_missing_obs!I4</f>
        <v>3.7837837837837802</v>
      </c>
      <c r="K52" s="10">
        <f>[4]daily_6f_env_missing_obs!J4</f>
        <v>678.28431372549005</v>
      </c>
      <c r="L52" s="10">
        <f>[4]daily_6f_env_missing_obs!K4</f>
        <v>11</v>
      </c>
      <c r="M52" s="10">
        <f>[4]daily_6f_env_missing_obs!L4</f>
        <v>178</v>
      </c>
      <c r="N52" s="10">
        <f>[4]daily_6f_env_missing_obs!M4</f>
        <v>5.9459459459459501</v>
      </c>
      <c r="O52" s="10">
        <f>[4]daily_6f_env_missing_obs!N4</f>
        <v>679.82022471910102</v>
      </c>
      <c r="P52" s="10">
        <f>[4]daily_6f_env_missing_obs!O4</f>
        <v>11</v>
      </c>
      <c r="Q52" s="10">
        <f>[4]daily_6f_env_missing_obs!P4</f>
        <v>175</v>
      </c>
      <c r="R52" s="10">
        <f>[4]daily_6f_env_missing_obs!Q4</f>
        <v>5.9139784946236604</v>
      </c>
      <c r="S52" s="10">
        <f>[4]daily_6f_env_missing_obs!R4</f>
        <v>673.63843648208501</v>
      </c>
      <c r="T52" s="10">
        <f>[4]daily_6f_env_missing_obs!S4</f>
        <v>12</v>
      </c>
      <c r="U52" s="10">
        <f>[4]daily_6f_env_missing_obs!T4</f>
        <v>353</v>
      </c>
      <c r="V52" s="10">
        <f>[4]daily_6f_env_missing_obs!U4</f>
        <v>3.30578512396694</v>
      </c>
      <c r="W52" s="10">
        <f>[4]daily_6f_env_missing_obs!V4</f>
        <v>690.01671309192204</v>
      </c>
      <c r="X52" s="10">
        <f>[4]daily_6f_env_missing_obs!W4</f>
        <v>32</v>
      </c>
      <c r="Y52" s="10">
        <f>[4]daily_6f_env_missing_obs!X4</f>
        <v>352</v>
      </c>
      <c r="Z52" s="10">
        <f>[4]daily_6f_env_missing_obs!Y4</f>
        <v>8.7671232876712306</v>
      </c>
    </row>
    <row r="53" spans="1:26" x14ac:dyDescent="0.25">
      <c r="A53" t="str">
        <f>[4]daily_6f_env_missing_obs!A5</f>
        <v>Q1</v>
      </c>
      <c r="B53" t="str">
        <f t="shared" si="3"/>
        <v>daily_6f_env_missing_obs</v>
      </c>
      <c r="C53" s="10">
        <f>[4]daily_6f_env_missing_obs!B5</f>
        <v>744.89935064935105</v>
      </c>
      <c r="D53" s="10">
        <f>[4]daily_6f_env_missing_obs!C5</f>
        <v>4</v>
      </c>
      <c r="E53" s="10">
        <f>[4]daily_6f_env_missing_obs!D5</f>
        <v>181</v>
      </c>
      <c r="F53" s="10">
        <f>[4]daily_6f_env_missing_obs!E5</f>
        <v>1.5384615384615401</v>
      </c>
      <c r="G53" s="10">
        <f>[4]daily_6f_env_missing_obs!F5</f>
        <v>727.06703910614499</v>
      </c>
      <c r="H53" s="10">
        <f>[4]daily_6f_env_missing_obs!G5</f>
        <v>11</v>
      </c>
      <c r="I53" s="10">
        <f>[4]daily_6f_env_missing_obs!H5</f>
        <v>180</v>
      </c>
      <c r="J53" s="10">
        <f>[4]daily_6f_env_missing_obs!I5</f>
        <v>6.0439560439560402</v>
      </c>
      <c r="K53" s="10">
        <f>[4]daily_6f_env_missing_obs!J5</f>
        <v>695.64077669902895</v>
      </c>
      <c r="L53" s="10">
        <f>[4]daily_6f_env_missing_obs!K5</f>
        <v>17</v>
      </c>
      <c r="M53" s="10">
        <f>[4]daily_6f_env_missing_obs!L5</f>
        <v>181</v>
      </c>
      <c r="N53" s="10">
        <f>[4]daily_6f_env_missing_obs!M5</f>
        <v>9.4972067039106101</v>
      </c>
      <c r="O53" s="10">
        <f>[4]daily_6f_env_missing_obs!N5</f>
        <v>695.29050279329601</v>
      </c>
      <c r="P53" s="10">
        <f>[4]daily_6f_env_missing_obs!O5</f>
        <v>15</v>
      </c>
      <c r="Q53" s="10">
        <f>[4]daily_6f_env_missing_obs!P5</f>
        <v>180</v>
      </c>
      <c r="R53" s="10">
        <f>[4]daily_6f_env_missing_obs!Q5</f>
        <v>8.0213903743315491</v>
      </c>
      <c r="S53" s="10">
        <f>[4]daily_6f_env_missing_obs!R5</f>
        <v>692.11947626841197</v>
      </c>
      <c r="T53" s="10">
        <f>[4]daily_6f_env_missing_obs!S5</f>
        <v>15</v>
      </c>
      <c r="U53" s="10">
        <f>[4]daily_6f_env_missing_obs!T5</f>
        <v>361</v>
      </c>
      <c r="V53" s="10">
        <f>[4]daily_6f_env_missing_obs!U5</f>
        <v>4.2016806722689104</v>
      </c>
      <c r="W53" s="10">
        <f>[4]daily_6f_env_missing_obs!V5</f>
        <v>707.32670454545496</v>
      </c>
      <c r="X53" s="10">
        <f>[4]daily_6f_env_missing_obs!W5</f>
        <v>38</v>
      </c>
      <c r="Y53" s="10">
        <f>[4]daily_6f_env_missing_obs!X5</f>
        <v>359</v>
      </c>
      <c r="Z53" s="10">
        <f>[4]daily_6f_env_missing_obs!Y5</f>
        <v>10.354223433242501</v>
      </c>
    </row>
    <row r="54" spans="1:26" x14ac:dyDescent="0.25">
      <c r="A54" t="str">
        <f>[4]daily_6f_env_missing_obs!A6</f>
        <v>Median</v>
      </c>
      <c r="B54" t="str">
        <f t="shared" si="3"/>
        <v>daily_6f_env_missing_obs</v>
      </c>
      <c r="C54" s="10">
        <f>[4]daily_6f_env_missing_obs!B6</f>
        <v>746.61666666666702</v>
      </c>
      <c r="D54" s="10">
        <f>[4]daily_6f_env_missing_obs!C6</f>
        <v>5</v>
      </c>
      <c r="E54" s="10">
        <f>[4]daily_6f_env_missing_obs!D6</f>
        <v>241</v>
      </c>
      <c r="F54" s="10">
        <f>[4]daily_6f_env_missing_obs!E6</f>
        <v>2.6058631921824098</v>
      </c>
      <c r="G54" s="10">
        <f>[4]daily_6f_env_missing_obs!F6</f>
        <v>730.25</v>
      </c>
      <c r="H54" s="10">
        <f>[4]daily_6f_env_missing_obs!G6</f>
        <v>13</v>
      </c>
      <c r="I54" s="10">
        <f>[4]daily_6f_env_missing_obs!H6</f>
        <v>183</v>
      </c>
      <c r="J54" s="10">
        <f>[4]daily_6f_env_missing_obs!I6</f>
        <v>7.1428571428571397</v>
      </c>
      <c r="K54" s="10">
        <f>[4]daily_6f_env_missing_obs!J6</f>
        <v>710.79670329670296</v>
      </c>
      <c r="L54" s="10">
        <f>[4]daily_6f_env_missing_obs!K6</f>
        <v>25</v>
      </c>
      <c r="M54" s="10">
        <f>[4]daily_6f_env_missing_obs!L6</f>
        <v>241</v>
      </c>
      <c r="N54" s="10">
        <f>[4]daily_6f_env_missing_obs!M6</f>
        <v>12.252964426877501</v>
      </c>
      <c r="O54" s="10">
        <f>[4]daily_6f_env_missing_obs!N6</f>
        <v>711.845303867403</v>
      </c>
      <c r="P54" s="10">
        <f>[4]daily_6f_env_missing_obs!O6</f>
        <v>27</v>
      </c>
      <c r="Q54" s="10">
        <f>[4]daily_6f_env_missing_obs!P6</f>
        <v>183</v>
      </c>
      <c r="R54" s="10">
        <f>[4]daily_6f_env_missing_obs!Q6</f>
        <v>12.707182320442</v>
      </c>
      <c r="S54" s="10">
        <f>[4]daily_6f_env_missing_obs!R6</f>
        <v>728.69473684210504</v>
      </c>
      <c r="T54" s="10">
        <f>[4]daily_6f_env_missing_obs!S6</f>
        <v>35</v>
      </c>
      <c r="U54" s="10">
        <f>[4]daily_6f_env_missing_obs!T6</f>
        <v>480</v>
      </c>
      <c r="V54" s="10">
        <f>[4]daily_6f_env_missing_obs!U6</f>
        <v>7.2463768115942004</v>
      </c>
      <c r="W54" s="10">
        <f>[4]daily_6f_env_missing_obs!V6</f>
        <v>711.40710382513703</v>
      </c>
      <c r="X54" s="10">
        <f>[4]daily_6f_env_missing_obs!W6</f>
        <v>43</v>
      </c>
      <c r="Y54" s="10">
        <f>[4]daily_6f_env_missing_obs!X6</f>
        <v>363</v>
      </c>
      <c r="Z54" s="10">
        <f>[4]daily_6f_env_missing_obs!Y6</f>
        <v>11.3821138211382</v>
      </c>
    </row>
    <row r="55" spans="1:26" x14ac:dyDescent="0.25">
      <c r="A55" t="str">
        <f>[4]daily_6f_env_missing_obs!A7</f>
        <v>Q3</v>
      </c>
      <c r="B55" t="str">
        <f t="shared" si="3"/>
        <v>daily_6f_env_missing_obs</v>
      </c>
      <c r="C55" s="10">
        <f>[4]daily_6f_env_missing_obs!B7</f>
        <v>750.91176470588198</v>
      </c>
      <c r="D55" s="10">
        <f>[4]daily_6f_env_missing_obs!C7</f>
        <v>6</v>
      </c>
      <c r="E55" s="10">
        <f>[4]daily_6f_env_missing_obs!D7</f>
        <v>303</v>
      </c>
      <c r="F55" s="10">
        <f>[4]daily_6f_env_missing_obs!E7</f>
        <v>2.7932960893854699</v>
      </c>
      <c r="G55" s="10">
        <f>[4]daily_6f_env_missing_obs!F7</f>
        <v>733.85792349726796</v>
      </c>
      <c r="H55" s="10">
        <f>[4]daily_6f_env_missing_obs!G7</f>
        <v>15</v>
      </c>
      <c r="I55" s="10">
        <f>[4]daily_6f_env_missing_obs!H7</f>
        <v>186</v>
      </c>
      <c r="J55" s="10">
        <f>[4]daily_6f_env_missing_obs!I7</f>
        <v>8.4269662921348303</v>
      </c>
      <c r="K55" s="10">
        <f>[4]daily_6f_env_missing_obs!J7</f>
        <v>726.58659217877096</v>
      </c>
      <c r="L55" s="10">
        <f>[4]daily_6f_env_missing_obs!K7</f>
        <v>48</v>
      </c>
      <c r="M55" s="10">
        <f>[4]daily_6f_env_missing_obs!L7</f>
        <v>303</v>
      </c>
      <c r="N55" s="10">
        <f>[4]daily_6f_env_missing_obs!M7</f>
        <v>15.841584158415801</v>
      </c>
      <c r="O55" s="10">
        <f>[4]daily_6f_env_missing_obs!N7</f>
        <v>727.06989247311799</v>
      </c>
      <c r="P55" s="10">
        <f>[4]daily_6f_env_missing_obs!O7</f>
        <v>31</v>
      </c>
      <c r="Q55" s="10">
        <f>[4]daily_6f_env_missing_obs!P7</f>
        <v>185</v>
      </c>
      <c r="R55" s="10">
        <f>[4]daily_6f_env_missing_obs!Q7</f>
        <v>16.6666666666667</v>
      </c>
      <c r="S55" s="10">
        <f>[4]daily_6f_env_missing_obs!R7</f>
        <v>740.28851540616199</v>
      </c>
      <c r="T55" s="10">
        <f>[4]daily_6f_env_missing_obs!S7</f>
        <v>90</v>
      </c>
      <c r="U55" s="10">
        <f>[4]daily_6f_env_missing_obs!T7</f>
        <v>605</v>
      </c>
      <c r="V55" s="10">
        <f>[4]daily_6f_env_missing_obs!U7</f>
        <v>15.254237288135601</v>
      </c>
      <c r="W55" s="10">
        <f>[4]daily_6f_env_missing_obs!V7</f>
        <v>716.22191780821902</v>
      </c>
      <c r="X55" s="10">
        <f>[4]daily_6f_env_missing_obs!W7</f>
        <v>51</v>
      </c>
      <c r="Y55" s="10">
        <f>[4]daily_6f_env_missing_obs!X7</f>
        <v>370</v>
      </c>
      <c r="Z55" s="10">
        <f>[4]daily_6f_env_missing_obs!Y7</f>
        <v>13.841807909604499</v>
      </c>
    </row>
    <row r="56" spans="1:26" x14ac:dyDescent="0.25">
      <c r="A56" t="str">
        <f>[4]daily_6f_env_missing_obs!A8</f>
        <v>Max</v>
      </c>
      <c r="B56" t="str">
        <f t="shared" si="3"/>
        <v>daily_6f_env_missing_obs</v>
      </c>
      <c r="C56" s="10">
        <f>[4]daily_6f_env_missing_obs!B8</f>
        <v>754.99447513812197</v>
      </c>
      <c r="D56" s="10">
        <f>[4]daily_6f_env_missing_obs!C8</f>
        <v>10</v>
      </c>
      <c r="E56" s="10">
        <f>[4]daily_6f_env_missing_obs!D8</f>
        <v>308</v>
      </c>
      <c r="F56" s="10">
        <f>[4]daily_6f_env_missing_obs!E8</f>
        <v>3.3149171270718201</v>
      </c>
      <c r="G56" s="10">
        <f>[4]daily_6f_env_missing_obs!F8</f>
        <v>743.63243243243198</v>
      </c>
      <c r="H56" s="10">
        <f>[4]daily_6f_env_missing_obs!G8</f>
        <v>24</v>
      </c>
      <c r="I56" s="10">
        <f>[4]daily_6f_env_missing_obs!H8</f>
        <v>245</v>
      </c>
      <c r="J56" s="10">
        <f>[4]daily_6f_env_missing_obs!I8</f>
        <v>10.084033613445399</v>
      </c>
      <c r="K56" s="10">
        <f>[4]daily_6f_env_missing_obs!J8</f>
        <v>733.87027027027</v>
      </c>
      <c r="L56" s="10">
        <f>[4]daily_6f_env_missing_obs!K8</f>
        <v>71</v>
      </c>
      <c r="M56" s="10">
        <f>[4]daily_6f_env_missing_obs!L8</f>
        <v>310</v>
      </c>
      <c r="N56" s="10">
        <f>[4]daily_6f_env_missing_obs!M8</f>
        <v>23.202614379084999</v>
      </c>
      <c r="O56" s="10">
        <f>[4]daily_6f_env_missing_obs!N8</f>
        <v>737.92307692307702</v>
      </c>
      <c r="P56" s="10">
        <f>[4]daily_6f_env_missing_obs!O8</f>
        <v>35</v>
      </c>
      <c r="Q56" s="10">
        <f>[4]daily_6f_env_missing_obs!P8</f>
        <v>245</v>
      </c>
      <c r="R56" s="10">
        <f>[4]daily_6f_env_missing_obs!Q8</f>
        <v>19.553072625698299</v>
      </c>
      <c r="S56" s="10">
        <f>[4]daily_6f_env_missing_obs!R8</f>
        <v>745.86072423398298</v>
      </c>
      <c r="T56" s="10">
        <f>[4]daily_6f_env_missing_obs!S8</f>
        <v>117</v>
      </c>
      <c r="U56" s="10">
        <f>[4]daily_6f_env_missing_obs!T8</f>
        <v>616</v>
      </c>
      <c r="V56" s="10">
        <f>[4]daily_6f_env_missing_obs!U8</f>
        <v>18.993506493506501</v>
      </c>
      <c r="W56" s="10">
        <f>[4]daily_6f_env_missing_obs!V8</f>
        <v>722.54820936639101</v>
      </c>
      <c r="X56" s="10">
        <f>[4]daily_6f_env_missing_obs!W8</f>
        <v>59</v>
      </c>
      <c r="Y56" s="10">
        <f>[4]daily_6f_env_missing_obs!X8</f>
        <v>489</v>
      </c>
      <c r="Z56" s="10">
        <f>[4]daily_6f_env_missing_obs!Y8</f>
        <v>16.480446927374299</v>
      </c>
    </row>
    <row r="57" spans="1:26" x14ac:dyDescent="0.25">
      <c r="A57" t="str">
        <f>[4]daily_6f_env_missing_obs!A9</f>
        <v>MAD</v>
      </c>
      <c r="B57" t="str">
        <f t="shared" si="3"/>
        <v>daily_6f_env_missing_obs</v>
      </c>
      <c r="C57" s="10">
        <f>[4]daily_6f_env_missing_obs!B9</f>
        <v>4.0023374033149501</v>
      </c>
      <c r="D57" s="10">
        <f>[4]daily_6f_env_missing_obs!C9</f>
        <v>1.4825999999999999</v>
      </c>
      <c r="E57" s="10">
        <f>[4]daily_6f_env_missing_obs!D9</f>
        <v>88.956000000000003</v>
      </c>
      <c r="F57" s="10">
        <f>[4]daily_6f_env_missing_obs!E9</f>
        <v>0.937268558203326</v>
      </c>
      <c r="G57" s="10">
        <f>[4]daily_6f_env_missing_obs!F9</f>
        <v>5.1149700000000697</v>
      </c>
      <c r="H57" s="10">
        <f>[4]daily_6f_env_missing_obs!G9</f>
        <v>2.9651999999999998</v>
      </c>
      <c r="I57" s="10">
        <f>[4]daily_6f_env_missing_obs!H9</f>
        <v>4.4478</v>
      </c>
      <c r="J57" s="10">
        <f>[4]daily_6f_env_missing_obs!I9</f>
        <v>1.72663043478261</v>
      </c>
      <c r="K57" s="10">
        <f>[4]daily_6f_env_missing_obs!J9</f>
        <v>22.929265155374399</v>
      </c>
      <c r="L57" s="10">
        <f>[4]daily_6f_env_missing_obs!K9</f>
        <v>16.308599999999998</v>
      </c>
      <c r="M57" s="10">
        <f>[4]daily_6f_env_missing_obs!L9</f>
        <v>90.438599999999994</v>
      </c>
      <c r="N57" s="10">
        <f>[4]daily_6f_env_missing_obs!M9</f>
        <v>4.1639117259551996</v>
      </c>
      <c r="O57" s="10">
        <f>[4]daily_6f_env_missing_obs!N9</f>
        <v>22.571975066833001</v>
      </c>
      <c r="P57" s="10">
        <f>[4]daily_6f_env_missing_obs!O9</f>
        <v>8.8956</v>
      </c>
      <c r="Q57" s="10">
        <f>[4]daily_6f_env_missing_obs!P9</f>
        <v>4.4478</v>
      </c>
      <c r="R57" s="10">
        <f>[4]daily_6f_env_missing_obs!Q9</f>
        <v>6.88321689538407</v>
      </c>
      <c r="S57" s="10">
        <f>[4]daily_6f_env_missing_obs!R9</f>
        <v>21.542975465587102</v>
      </c>
      <c r="T57" s="10">
        <f>[4]daily_6f_env_missing_obs!S9</f>
        <v>29.652000000000001</v>
      </c>
      <c r="U57" s="10">
        <f>[4]daily_6f_env_missing_obs!T9</f>
        <v>179.3946</v>
      </c>
      <c r="V57" s="10">
        <f>[4]daily_6f_env_missing_obs!U9</f>
        <v>4.63386287625418</v>
      </c>
      <c r="W57" s="10">
        <f>[4]daily_6f_env_missing_obs!V9</f>
        <v>6.5528240226987</v>
      </c>
      <c r="X57" s="10">
        <f>[4]daily_6f_env_missing_obs!W9</f>
        <v>8.8956</v>
      </c>
      <c r="Y57" s="10">
        <f>[4]daily_6f_env_missing_obs!X9</f>
        <v>7.4130000000000003</v>
      </c>
      <c r="Z57" s="10">
        <f>[4]daily_6f_env_missing_obs!Y9</f>
        <v>1.9685458642629901</v>
      </c>
    </row>
    <row r="58" spans="1:26" x14ac:dyDescent="0.25">
      <c r="A58" t="str">
        <f>[4]daily_6f_env_missing_obs!A10</f>
        <v>IQR</v>
      </c>
      <c r="B58" t="str">
        <f t="shared" si="3"/>
        <v>daily_6f_env_missing_obs</v>
      </c>
      <c r="C58" s="10">
        <f>[4]daily_6f_env_missing_obs!B10</f>
        <v>5.9751573336727697</v>
      </c>
      <c r="D58" s="10">
        <f>[4]daily_6f_env_missing_obs!C10</f>
        <v>2</v>
      </c>
      <c r="E58" s="10">
        <f>[4]daily_6f_env_missing_obs!D10</f>
        <v>121.5</v>
      </c>
      <c r="F58" s="10">
        <f>[4]daily_6f_env_missing_obs!E10</f>
        <v>1.18794491881691</v>
      </c>
      <c r="G58" s="10">
        <f>[4]daily_6f_env_missing_obs!F10</f>
        <v>6.5038691618534603</v>
      </c>
      <c r="H58" s="10">
        <f>[4]daily_6f_env_missing_obs!G10</f>
        <v>3.5</v>
      </c>
      <c r="I58" s="10">
        <f>[4]daily_6f_env_missing_obs!H10</f>
        <v>5</v>
      </c>
      <c r="J58" s="10">
        <f>[4]daily_6f_env_missing_obs!I10</f>
        <v>2.1964321204241899</v>
      </c>
      <c r="K58" s="10">
        <f>[4]daily_6f_env_missing_obs!J10</f>
        <v>30.638713486043901</v>
      </c>
      <c r="L58" s="10">
        <f>[4]daily_6f_env_missing_obs!K10</f>
        <v>30</v>
      </c>
      <c r="M58" s="10">
        <f>[4]daily_6f_env_missing_obs!L10</f>
        <v>122</v>
      </c>
      <c r="N58" s="10">
        <f>[4]daily_6f_env_missing_obs!M10</f>
        <v>6.2274315816497996</v>
      </c>
      <c r="O58" s="10">
        <f>[4]daily_6f_env_missing_obs!N10</f>
        <v>30.463977994032899</v>
      </c>
      <c r="P58" s="10">
        <f>[4]daily_6f_env_missing_obs!O10</f>
        <v>16</v>
      </c>
      <c r="Q58" s="10">
        <f>[4]daily_6f_env_missing_obs!P10</f>
        <v>5</v>
      </c>
      <c r="R58" s="10">
        <f>[4]daily_6f_env_missing_obs!Q10</f>
        <v>8.6452762923351099</v>
      </c>
      <c r="S58" s="10">
        <f>[4]daily_6f_env_missing_obs!R10</f>
        <v>45.885302041488401</v>
      </c>
      <c r="T58" s="10">
        <f>[4]daily_6f_env_missing_obs!S10</f>
        <v>75</v>
      </c>
      <c r="U58" s="10">
        <f>[4]daily_6f_env_missing_obs!T10</f>
        <v>243</v>
      </c>
      <c r="V58" s="10">
        <f>[4]daily_6f_env_missing_obs!U10</f>
        <v>11.0139708554414</v>
      </c>
      <c r="W58" s="10">
        <f>[4]daily_6f_env_missing_obs!V10</f>
        <v>8.8033884815743004</v>
      </c>
      <c r="X58" s="10">
        <f>[4]daily_6f_env_missing_obs!W10</f>
        <v>12.5</v>
      </c>
      <c r="Y58" s="10">
        <f>[4]daily_6f_env_missing_obs!X10</f>
        <v>10.5</v>
      </c>
      <c r="Z58" s="10">
        <f>[4]daily_6f_env_missing_obs!Y10</f>
        <v>3.4397212368304402</v>
      </c>
    </row>
    <row r="59" spans="1:26" x14ac:dyDescent="0.25">
      <c r="A59" t="str">
        <f>[4]daily_6f_env_missing_obs!A11</f>
        <v>CV</v>
      </c>
      <c r="B59" t="str">
        <f t="shared" si="3"/>
        <v>daily_6f_env_missing_obs</v>
      </c>
      <c r="C59" s="10">
        <f>[4]daily_6f_env_missing_obs!B11</f>
        <v>5.1979773876367E-3</v>
      </c>
      <c r="D59" s="10">
        <f>[4]daily_6f_env_missing_obs!C11</f>
        <v>0.52675771994548404</v>
      </c>
      <c r="E59" s="10">
        <f>[4]daily_6f_env_missing_obs!D11</f>
        <v>0.24033907727877701</v>
      </c>
      <c r="F59" s="10">
        <f>[4]daily_6f_env_missing_obs!E11</f>
        <v>0.48525153746056698</v>
      </c>
      <c r="G59" s="10">
        <f>[4]daily_6f_env_missing_obs!F11</f>
        <v>1.02449911688212E-2</v>
      </c>
      <c r="H59" s="10">
        <f>[4]daily_6f_env_missing_obs!G11</f>
        <v>0.28457003783027102</v>
      </c>
      <c r="I59" s="10">
        <f>[4]daily_6f_env_missing_obs!H11</f>
        <v>8.5683321831080198E-2</v>
      </c>
      <c r="J59" s="10">
        <f>[4]daily_6f_env_missing_obs!I11</f>
        <v>0.22366785921041299</v>
      </c>
      <c r="K59" s="10">
        <f>[4]daily_6f_env_missing_obs!J11</f>
        <v>2.3421957205544301E-2</v>
      </c>
      <c r="L59" s="10">
        <f>[4]daily_6f_env_missing_obs!K11</f>
        <v>0.55287157522186303</v>
      </c>
      <c r="M59" s="10">
        <f>[4]daily_6f_env_missing_obs!L11</f>
        <v>0.24187721170965301</v>
      </c>
      <c r="N59" s="10">
        <f>[4]daily_6f_env_missing_obs!M11</f>
        <v>0.347147686478182</v>
      </c>
      <c r="O59" s="10">
        <f>[4]daily_6f_env_missing_obs!N11</f>
        <v>2.3523003126511E-2</v>
      </c>
      <c r="P59" s="10">
        <f>[4]daily_6f_env_missing_obs!O11</f>
        <v>0.35214437695235301</v>
      </c>
      <c r="Q59" s="10">
        <f>[4]daily_6f_env_missing_obs!P11</f>
        <v>8.6526199218005695E-2</v>
      </c>
      <c r="R59" s="10">
        <f>[4]daily_6f_env_missing_obs!Q11</f>
        <v>0.36137589772481599</v>
      </c>
      <c r="S59" s="10">
        <f>[4]daily_6f_env_missing_obs!R11</f>
        <v>3.3334278741559802E-2</v>
      </c>
      <c r="T59" s="10">
        <f>[4]daily_6f_env_missing_obs!S11</f>
        <v>0.77120487415746997</v>
      </c>
      <c r="U59" s="10">
        <f>[4]daily_6f_env_missing_obs!T11</f>
        <v>0.24065204751960201</v>
      </c>
      <c r="V59" s="10">
        <f>[4]daily_6f_env_missing_obs!U11</f>
        <v>0.59452597291431997</v>
      </c>
      <c r="W59" s="10">
        <f>[4]daily_6f_env_missing_obs!V11</f>
        <v>9.9933461406777301E-3</v>
      </c>
      <c r="X59" s="10">
        <f>[4]daily_6f_env_missing_obs!W11</f>
        <v>0.182183507639925</v>
      </c>
      <c r="Y59" s="10">
        <f>[4]daily_6f_env_missing_obs!X11</f>
        <v>8.5929673814283597E-2</v>
      </c>
      <c r="Z59" s="10">
        <f>[4]daily_6f_env_missing_obs!Y11</f>
        <v>0.17767893725098699</v>
      </c>
    </row>
    <row r="60" spans="1:26" x14ac:dyDescent="0.25">
      <c r="A60" t="str">
        <f>[4]daily_6f_env_missing_obs!A12</f>
        <v>Skewness</v>
      </c>
      <c r="B60" t="str">
        <f t="shared" si="3"/>
        <v>daily_6f_env_missing_obs</v>
      </c>
      <c r="C60" s="10">
        <f>[4]daily_6f_env_missing_obs!B12</f>
        <v>-2.6488426181859499E-2</v>
      </c>
      <c r="D60" s="10">
        <f>[4]daily_6f_env_missing_obs!C12</f>
        <v>-0.222787005383035</v>
      </c>
      <c r="E60" s="10">
        <f>[4]daily_6f_env_missing_obs!D12</f>
        <v>0.16701817119374299</v>
      </c>
      <c r="F60" s="10">
        <f>[4]daily_6f_env_missing_obs!E12</f>
        <v>-0.76567537037852595</v>
      </c>
      <c r="G60" s="10">
        <f>[4]daily_6f_env_missing_obs!F12</f>
        <v>-0.53992834707567205</v>
      </c>
      <c r="H60" s="10">
        <f>[4]daily_6f_env_missing_obs!G12</f>
        <v>1.0779937197665901</v>
      </c>
      <c r="I60" s="10">
        <f>[4]daily_6f_env_missing_obs!H12</f>
        <v>3.007277281096</v>
      </c>
      <c r="J60" s="10">
        <f>[4]daily_6f_env_missing_obs!I12</f>
        <v>-0.203557922703377</v>
      </c>
      <c r="K60" s="10">
        <f>[4]daily_6f_env_missing_obs!J12</f>
        <v>-0.23164640914684401</v>
      </c>
      <c r="L60" s="10">
        <f>[4]daily_6f_env_missing_obs!K12</f>
        <v>0.62070184103161097</v>
      </c>
      <c r="M60" s="10">
        <f>[4]daily_6f_env_missing_obs!L12</f>
        <v>0.16365291533266199</v>
      </c>
      <c r="N60" s="10">
        <f>[4]daily_6f_env_missing_obs!M12</f>
        <v>0.52543389132486196</v>
      </c>
      <c r="O60" s="10">
        <f>[4]daily_6f_env_missing_obs!N12</f>
        <v>-0.33292648419931198</v>
      </c>
      <c r="P60" s="10">
        <f>[4]daily_6f_env_missing_obs!O12</f>
        <v>-0.18380010163598701</v>
      </c>
      <c r="Q60" s="10">
        <f>[4]daily_6f_env_missing_obs!P12</f>
        <v>2.9868807048899999</v>
      </c>
      <c r="R60" s="10">
        <f>[4]daily_6f_env_missing_obs!Q12</f>
        <v>-2.5590946041151801E-2</v>
      </c>
      <c r="S60" s="10">
        <f>[4]daily_6f_env_missing_obs!R12</f>
        <v>-0.45319365221816599</v>
      </c>
      <c r="T60" s="10">
        <f>[4]daily_6f_env_missing_obs!S12</f>
        <v>0.451482170969285</v>
      </c>
      <c r="U60" s="10">
        <f>[4]daily_6f_env_missing_obs!T12</f>
        <v>0.16960667848171199</v>
      </c>
      <c r="V60" s="10">
        <f>[4]daily_6f_env_missing_obs!U12</f>
        <v>0.42756154643453698</v>
      </c>
      <c r="W60" s="10">
        <f>[4]daily_6f_env_missing_obs!V12</f>
        <v>-0.883995450219764</v>
      </c>
      <c r="X60" s="10">
        <f>[4]daily_6f_env_missing_obs!W12</f>
        <v>0.33903720101664703</v>
      </c>
      <c r="Y60" s="10">
        <f>[4]daily_6f_env_missing_obs!X12</f>
        <v>3.0075657908703501</v>
      </c>
      <c r="Z60" s="10">
        <f>[4]daily_6f_env_missing_obs!Y12</f>
        <v>0.57658798190096805</v>
      </c>
    </row>
    <row r="61" spans="1:26" x14ac:dyDescent="0.25">
      <c r="A61" t="str">
        <f>[4]daily_6f_env_missing_obs!A13</f>
        <v>SE.Skewness</v>
      </c>
      <c r="B61" t="str">
        <f t="shared" si="3"/>
        <v>daily_6f_env_missing_obs</v>
      </c>
      <c r="C61" s="10">
        <f>[4]daily_6f_env_missing_obs!B13</f>
        <v>0.27054479931869102</v>
      </c>
      <c r="D61" s="10">
        <f>[4]daily_6f_env_missing_obs!C13</f>
        <v>0.27054479931869102</v>
      </c>
      <c r="E61" s="10">
        <f>[4]daily_6f_env_missing_obs!D13</f>
        <v>0.27054479931869102</v>
      </c>
      <c r="F61" s="10">
        <f>[4]daily_6f_env_missing_obs!E13</f>
        <v>0.27054479931869102</v>
      </c>
      <c r="G61" s="10">
        <f>[4]daily_6f_env_missing_obs!F13</f>
        <v>0.29283625195482998</v>
      </c>
      <c r="H61" s="10">
        <f>[4]daily_6f_env_missing_obs!G13</f>
        <v>0.29283625195482998</v>
      </c>
      <c r="I61" s="10">
        <f>[4]daily_6f_env_missing_obs!H13</f>
        <v>0.29283625195482998</v>
      </c>
      <c r="J61" s="10">
        <f>[4]daily_6f_env_missing_obs!I13</f>
        <v>0.29283625195482998</v>
      </c>
      <c r="K61" s="10">
        <f>[4]daily_6f_env_missing_obs!J13</f>
        <v>0.27054479931869102</v>
      </c>
      <c r="L61" s="10">
        <f>[4]daily_6f_env_missing_obs!K13</f>
        <v>0.27054479931869102</v>
      </c>
      <c r="M61" s="10">
        <f>[4]daily_6f_env_missing_obs!L13</f>
        <v>0.27054479931869102</v>
      </c>
      <c r="N61" s="10">
        <f>[4]daily_6f_env_missing_obs!M13</f>
        <v>0.27054479931869102</v>
      </c>
      <c r="O61" s="10">
        <f>[4]daily_6f_env_missing_obs!N13</f>
        <v>0.29283625195482998</v>
      </c>
      <c r="P61" s="10">
        <f>[4]daily_6f_env_missing_obs!O13</f>
        <v>0.29283625195482998</v>
      </c>
      <c r="Q61" s="10">
        <f>[4]daily_6f_env_missing_obs!P13</f>
        <v>0.29283625195482998</v>
      </c>
      <c r="R61" s="10">
        <f>[4]daily_6f_env_missing_obs!Q13</f>
        <v>0.29283625195482998</v>
      </c>
      <c r="S61" s="10">
        <f>[4]daily_6f_env_missing_obs!R13</f>
        <v>0.27054479931869102</v>
      </c>
      <c r="T61" s="10">
        <f>[4]daily_6f_env_missing_obs!S13</f>
        <v>0.27054479931869102</v>
      </c>
      <c r="U61" s="10">
        <f>[4]daily_6f_env_missing_obs!T13</f>
        <v>0.27054479931869102</v>
      </c>
      <c r="V61" s="10">
        <f>[4]daily_6f_env_missing_obs!U13</f>
        <v>0.27054479931869102</v>
      </c>
      <c r="W61" s="10">
        <f>[4]daily_6f_env_missing_obs!V13</f>
        <v>0.29283625195482998</v>
      </c>
      <c r="X61" s="10">
        <f>[4]daily_6f_env_missing_obs!W13</f>
        <v>0.29283625195482998</v>
      </c>
      <c r="Y61" s="10">
        <f>[4]daily_6f_env_missing_obs!X13</f>
        <v>0.29283625195482998</v>
      </c>
      <c r="Z61" s="10">
        <f>[4]daily_6f_env_missing_obs!Y13</f>
        <v>0.29283625195482998</v>
      </c>
    </row>
    <row r="62" spans="1:26" x14ac:dyDescent="0.25">
      <c r="A62" t="str">
        <f>[4]daily_6f_env_missing_obs!A14</f>
        <v>Kurtosis</v>
      </c>
      <c r="B62" t="str">
        <f t="shared" si="3"/>
        <v>daily_6f_env_missing_obs</v>
      </c>
      <c r="C62" s="10">
        <f>[4]daily_6f_env_missing_obs!B14</f>
        <v>-0.74444562210297904</v>
      </c>
      <c r="D62" s="10">
        <f>[4]daily_6f_env_missing_obs!C14</f>
        <v>-0.35722870805482199</v>
      </c>
      <c r="E62" s="10">
        <f>[4]daily_6f_env_missing_obs!D14</f>
        <v>-1.82083094772914</v>
      </c>
      <c r="F62" s="10">
        <f>[4]daily_6f_env_missing_obs!E14</f>
        <v>-0.61345515650202997</v>
      </c>
      <c r="G62" s="10">
        <f>[4]daily_6f_env_missing_obs!F14</f>
        <v>0.11037240179255201</v>
      </c>
      <c r="H62" s="10">
        <f>[4]daily_6f_env_missing_obs!G14</f>
        <v>1.50897141739795</v>
      </c>
      <c r="I62" s="10">
        <f>[4]daily_6f_env_missing_obs!H14</f>
        <v>7.5776503815057499</v>
      </c>
      <c r="J62" s="10">
        <f>[4]daily_6f_env_missing_obs!I14</f>
        <v>-0.79741212782410897</v>
      </c>
      <c r="K62" s="10">
        <f>[4]daily_6f_env_missing_obs!J14</f>
        <v>-1.2821530330654201</v>
      </c>
      <c r="L62" s="10">
        <f>[4]daily_6f_env_missing_obs!K14</f>
        <v>-0.97607353493969795</v>
      </c>
      <c r="M62" s="10">
        <f>[4]daily_6f_env_missing_obs!L14</f>
        <v>-1.82607253781613</v>
      </c>
      <c r="N62" s="10">
        <f>[4]daily_6f_env_missing_obs!M14</f>
        <v>-0.51697330353536997</v>
      </c>
      <c r="O62" s="10">
        <f>[4]daily_6f_env_missing_obs!N14</f>
        <v>-1.21254924623619</v>
      </c>
      <c r="P62" s="10">
        <f>[4]daily_6f_env_missing_obs!O14</f>
        <v>-1.71630764191421</v>
      </c>
      <c r="Q62" s="10">
        <f>[4]daily_6f_env_missing_obs!P14</f>
        <v>7.4797260124734599</v>
      </c>
      <c r="R62" s="10">
        <f>[4]daily_6f_env_missing_obs!Q14</f>
        <v>-1.6307756831003699</v>
      </c>
      <c r="S62" s="10">
        <f>[4]daily_6f_env_missing_obs!R14</f>
        <v>-1.44828983608762</v>
      </c>
      <c r="T62" s="10">
        <f>[4]daily_6f_env_missing_obs!S14</f>
        <v>-1.5998464713026801</v>
      </c>
      <c r="U62" s="10">
        <f>[4]daily_6f_env_missing_obs!T14</f>
        <v>-1.8166859426328801</v>
      </c>
      <c r="V62" s="10">
        <f>[4]daily_6f_env_missing_obs!U14</f>
        <v>-1.5945048283786001</v>
      </c>
      <c r="W62" s="10">
        <f>[4]daily_6f_env_missing_obs!V14</f>
        <v>0.596303208537589</v>
      </c>
      <c r="X62" s="10">
        <f>[4]daily_6f_env_missing_obs!W14</f>
        <v>-1.1729391338508599</v>
      </c>
      <c r="Y62" s="10">
        <f>[4]daily_6f_env_missing_obs!X14</f>
        <v>7.6044044436504104</v>
      </c>
      <c r="Z62" s="10">
        <f>[4]daily_6f_env_missing_obs!Y14</f>
        <v>-0.75724128110099898</v>
      </c>
    </row>
    <row r="63" spans="1:26" x14ac:dyDescent="0.25">
      <c r="A63" t="str">
        <f>[4]daily_6f_env_missing_obs!A15</f>
        <v>N.Valid</v>
      </c>
      <c r="B63" t="str">
        <f t="shared" si="3"/>
        <v>daily_6f_env_missing_obs</v>
      </c>
      <c r="C63" s="10">
        <f>[4]daily_6f_env_missing_obs!B15</f>
        <v>79</v>
      </c>
      <c r="D63" s="10">
        <f>[4]daily_6f_env_missing_obs!C15</f>
        <v>79</v>
      </c>
      <c r="E63" s="10">
        <f>[4]daily_6f_env_missing_obs!D15</f>
        <v>79</v>
      </c>
      <c r="F63" s="10">
        <f>[4]daily_6f_env_missing_obs!E15</f>
        <v>79</v>
      </c>
      <c r="G63" s="10">
        <f>[4]daily_6f_env_missing_obs!F15</f>
        <v>67</v>
      </c>
      <c r="H63" s="10">
        <f>[4]daily_6f_env_missing_obs!G15</f>
        <v>67</v>
      </c>
      <c r="I63" s="10">
        <f>[4]daily_6f_env_missing_obs!H15</f>
        <v>67</v>
      </c>
      <c r="J63" s="10">
        <f>[4]daily_6f_env_missing_obs!I15</f>
        <v>67</v>
      </c>
      <c r="K63" s="10">
        <f>[4]daily_6f_env_missing_obs!J15</f>
        <v>79</v>
      </c>
      <c r="L63" s="10">
        <f>[4]daily_6f_env_missing_obs!K15</f>
        <v>79</v>
      </c>
      <c r="M63" s="10">
        <f>[4]daily_6f_env_missing_obs!L15</f>
        <v>79</v>
      </c>
      <c r="N63" s="10">
        <f>[4]daily_6f_env_missing_obs!M15</f>
        <v>79</v>
      </c>
      <c r="O63" s="10">
        <f>[4]daily_6f_env_missing_obs!N15</f>
        <v>67</v>
      </c>
      <c r="P63" s="10">
        <f>[4]daily_6f_env_missing_obs!O15</f>
        <v>67</v>
      </c>
      <c r="Q63" s="10">
        <f>[4]daily_6f_env_missing_obs!P15</f>
        <v>67</v>
      </c>
      <c r="R63" s="10">
        <f>[4]daily_6f_env_missing_obs!Q15</f>
        <v>67</v>
      </c>
      <c r="S63" s="10">
        <f>[4]daily_6f_env_missing_obs!R15</f>
        <v>79</v>
      </c>
      <c r="T63" s="10">
        <f>[4]daily_6f_env_missing_obs!S15</f>
        <v>79</v>
      </c>
      <c r="U63" s="10">
        <f>[4]daily_6f_env_missing_obs!T15</f>
        <v>79</v>
      </c>
      <c r="V63" s="10">
        <f>[4]daily_6f_env_missing_obs!U15</f>
        <v>79</v>
      </c>
      <c r="W63" s="10">
        <f>[4]daily_6f_env_missing_obs!V15</f>
        <v>67</v>
      </c>
      <c r="X63" s="10">
        <f>[4]daily_6f_env_missing_obs!W15</f>
        <v>67</v>
      </c>
      <c r="Y63" s="10">
        <f>[4]daily_6f_env_missing_obs!X15</f>
        <v>67</v>
      </c>
      <c r="Z63" s="10">
        <f>[4]daily_6f_env_missing_obs!Y15</f>
        <v>67</v>
      </c>
    </row>
    <row r="64" spans="1:26" x14ac:dyDescent="0.25">
      <c r="A64" t="str">
        <f>[4]daily_6f_env_missing_obs!A16</f>
        <v>Pct.Valid</v>
      </c>
      <c r="B64" t="str">
        <f t="shared" si="3"/>
        <v>daily_6f_env_missing_obs</v>
      </c>
      <c r="C64" s="10">
        <f>[4]daily_6f_env_missing_obs!B16</f>
        <v>100</v>
      </c>
      <c r="D64" s="10">
        <f>[4]daily_6f_env_missing_obs!C16</f>
        <v>100</v>
      </c>
      <c r="E64" s="10">
        <f>[4]daily_6f_env_missing_obs!D16</f>
        <v>100</v>
      </c>
      <c r="F64" s="10">
        <f>[4]daily_6f_env_missing_obs!E16</f>
        <v>100</v>
      </c>
      <c r="G64" s="10">
        <f>[4]daily_6f_env_missing_obs!F16</f>
        <v>100</v>
      </c>
      <c r="H64" s="10">
        <f>[4]daily_6f_env_missing_obs!G16</f>
        <v>100</v>
      </c>
      <c r="I64" s="10">
        <f>[4]daily_6f_env_missing_obs!H16</f>
        <v>100</v>
      </c>
      <c r="J64" s="10">
        <f>[4]daily_6f_env_missing_obs!I16</f>
        <v>100</v>
      </c>
      <c r="K64" s="10">
        <f>[4]daily_6f_env_missing_obs!J16</f>
        <v>100</v>
      </c>
      <c r="L64" s="10">
        <f>[4]daily_6f_env_missing_obs!K16</f>
        <v>100</v>
      </c>
      <c r="M64" s="10">
        <f>[4]daily_6f_env_missing_obs!L16</f>
        <v>100</v>
      </c>
      <c r="N64" s="10">
        <f>[4]daily_6f_env_missing_obs!M16</f>
        <v>100</v>
      </c>
      <c r="O64" s="10">
        <f>[4]daily_6f_env_missing_obs!N16</f>
        <v>100</v>
      </c>
      <c r="P64" s="10">
        <f>[4]daily_6f_env_missing_obs!O16</f>
        <v>100</v>
      </c>
      <c r="Q64" s="10">
        <f>[4]daily_6f_env_missing_obs!P16</f>
        <v>100</v>
      </c>
      <c r="R64" s="10">
        <f>[4]daily_6f_env_missing_obs!Q16</f>
        <v>100</v>
      </c>
      <c r="S64" s="10">
        <f>[4]daily_6f_env_missing_obs!R16</f>
        <v>100</v>
      </c>
      <c r="T64" s="10">
        <f>[4]daily_6f_env_missing_obs!S16</f>
        <v>100</v>
      </c>
      <c r="U64" s="10">
        <f>[4]daily_6f_env_missing_obs!T16</f>
        <v>100</v>
      </c>
      <c r="V64" s="10">
        <f>[4]daily_6f_env_missing_obs!U16</f>
        <v>100</v>
      </c>
      <c r="W64" s="10">
        <f>[4]daily_6f_env_missing_obs!V16</f>
        <v>100</v>
      </c>
      <c r="X64" s="10">
        <f>[4]daily_6f_env_missing_obs!W16</f>
        <v>100</v>
      </c>
      <c r="Y64" s="10">
        <f>[4]daily_6f_env_missing_obs!X16</f>
        <v>100</v>
      </c>
      <c r="Z64" s="10">
        <f>[4]daily_6f_env_missing_obs!Y16</f>
        <v>100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757D7-A5C1-4A92-922F-2E81AFD41595}">
  <dimension ref="A1:Z16"/>
  <sheetViews>
    <sheetView workbookViewId="0">
      <selection activeCell="F2" sqref="F2"/>
    </sheetView>
  </sheetViews>
  <sheetFormatPr defaultRowHeight="15" x14ac:dyDescent="0.25"/>
  <cols>
    <col min="1" max="1" width="9.7109375" bestFit="1" customWidth="1"/>
    <col min="2" max="2" width="27.140625" bestFit="1" customWidth="1"/>
    <col min="3" max="26" width="11.85546875" customWidth="1"/>
  </cols>
  <sheetData>
    <row r="1" spans="1:26" s="1" customFormat="1" ht="60" x14ac:dyDescent="0.25">
      <c r="A1" s="4"/>
      <c r="B1" s="4" t="str">
        <f>Sheet1!B1</f>
        <v>Model</v>
      </c>
      <c r="C1" s="5" t="str">
        <f>Sheet1!C1</f>
        <v>model_name...Brown.Bw.avg_obs</v>
      </c>
      <c r="D1" s="5" t="str">
        <f>Sheet1!D1</f>
        <v>model_name...Brown.Bw.missing_obs</v>
      </c>
      <c r="E1" s="5" t="str">
        <f>Sheet1!E1</f>
        <v>model_name...Brown.Bw.n_obs</v>
      </c>
      <c r="F1" s="7" t="str">
        <f>Sheet1!F1</f>
        <v>model_name...Brown.Bw.pct_missing_obs</v>
      </c>
      <c r="G1" s="5" t="str">
        <f>Sheet1!G1</f>
        <v>model_name...Brown.Fw.avg_obs</v>
      </c>
      <c r="H1" s="5" t="str">
        <f>Sheet1!H1</f>
        <v>model_name...Brown.Fw.missing_obs</v>
      </c>
      <c r="I1" s="5" t="str">
        <f>Sheet1!I1</f>
        <v>model_name...Brown.Fw.n_obs</v>
      </c>
      <c r="J1" s="7" t="str">
        <f>Sheet1!J1</f>
        <v>model_name...Brown.Fw.pct_missing_obs</v>
      </c>
    </row>
    <row r="2" spans="1:26" x14ac:dyDescent="0.25">
      <c r="A2" s="6" t="str">
        <f>Sheet1!A2</f>
        <v>Mean</v>
      </c>
      <c r="B2" s="6" t="str">
        <f>Sheet1!B2</f>
        <v>monthly_6f_ghg_missing_obs</v>
      </c>
      <c r="C2" s="11">
        <f>Sheet1!C2</f>
        <v>35.521014120798498</v>
      </c>
      <c r="D2" s="11">
        <f>Sheet1!D2</f>
        <v>3.5555555555555598</v>
      </c>
      <c r="E2" s="11">
        <f>Sheet1!E2</f>
        <v>98.3333333333333</v>
      </c>
      <c r="F2" s="12">
        <f>Sheet1!F2</f>
        <v>3.6149622475794398</v>
      </c>
      <c r="G2" s="11">
        <f>Sheet1!G2</f>
        <v>34.721860556402603</v>
      </c>
      <c r="H2" s="11">
        <f>Sheet1!H2</f>
        <v>7.6521739130434803</v>
      </c>
      <c r="I2" s="11">
        <f>Sheet1!I2</f>
        <v>93.869565217391298</v>
      </c>
      <c r="J2" s="12">
        <f>Sheet1!J2</f>
        <v>8.0718319853568303</v>
      </c>
    </row>
    <row r="3" spans="1:26" x14ac:dyDescent="0.25">
      <c r="A3" s="6" t="str">
        <f>Sheet1!A18</f>
        <v>Mean</v>
      </c>
      <c r="B3" s="6" t="str">
        <f>Sheet1!B18</f>
        <v>monthly_6f_env_missing_obs</v>
      </c>
      <c r="C3" s="11">
        <f>Sheet1!C18</f>
        <v>35.631565104939298</v>
      </c>
      <c r="D3" s="11">
        <f>Sheet1!D18</f>
        <v>6.0370370370370399</v>
      </c>
      <c r="E3" s="11">
        <f>Sheet1!E18</f>
        <v>238.222222222222</v>
      </c>
      <c r="F3" s="12">
        <f>Sheet1!F18</f>
        <v>2.4962145401154698</v>
      </c>
      <c r="G3" s="11">
        <f>Sheet1!G18</f>
        <v>34.8067999300265</v>
      </c>
      <c r="H3" s="11">
        <f>Sheet1!H18</f>
        <v>13.695652173913</v>
      </c>
      <c r="I3" s="11">
        <f>Sheet1!I18</f>
        <v>188.08695652173901</v>
      </c>
      <c r="J3" s="12">
        <f>Sheet1!J18</f>
        <v>7.22052830157212</v>
      </c>
    </row>
    <row r="4" spans="1:26" x14ac:dyDescent="0.25">
      <c r="A4" s="6" t="str">
        <f>Sheet1!A34</f>
        <v>Mean</v>
      </c>
      <c r="B4" s="6" t="str">
        <f>Sheet1!B34</f>
        <v>daily_6f_ghg_missing_obs</v>
      </c>
      <c r="C4" s="11">
        <f>Sheet1!C34</f>
        <v>745.22584309480499</v>
      </c>
      <c r="D4" s="11">
        <f>Sheet1!D34</f>
        <v>3.16455696202532</v>
      </c>
      <c r="E4" s="11">
        <f>Sheet1!E34</f>
        <v>98.518987341772103</v>
      </c>
      <c r="F4" s="12">
        <f>Sheet1!F34</f>
        <v>3.2132082191353502</v>
      </c>
      <c r="G4" s="11">
        <f>Sheet1!G34</f>
        <v>727.60659725021503</v>
      </c>
      <c r="H4" s="11">
        <f>Sheet1!H34</f>
        <v>7.6865671641790998</v>
      </c>
      <c r="I4" s="11">
        <f>Sheet1!I34</f>
        <v>94.567164179104495</v>
      </c>
      <c r="J4" s="12">
        <f>Sheet1!J34</f>
        <v>8.0606407817030696</v>
      </c>
    </row>
    <row r="5" spans="1:26" x14ac:dyDescent="0.25">
      <c r="A5" s="6" t="str">
        <f>Sheet1!A50</f>
        <v>Mean</v>
      </c>
      <c r="B5" s="6" t="str">
        <f>Sheet1!B50</f>
        <v>daily_6f_env_missing_obs</v>
      </c>
      <c r="C5" s="11">
        <f>Sheet1!C50</f>
        <v>747.60917673653796</v>
      </c>
      <c r="D5" s="11">
        <f>Sheet1!D50</f>
        <v>4.9620253164557004</v>
      </c>
      <c r="E5" s="11">
        <f>Sheet1!E50</f>
        <v>236.569620253165</v>
      </c>
      <c r="F5" s="12">
        <f>Sheet1!F50</f>
        <v>2.1064835827564599</v>
      </c>
      <c r="G5" s="11">
        <f>Sheet1!G50</f>
        <v>729.761198039531</v>
      </c>
      <c r="H5" s="11">
        <f>Sheet1!H50</f>
        <v>13.597014925373101</v>
      </c>
      <c r="I5" s="11">
        <f>Sheet1!I50</f>
        <v>186.925373134328</v>
      </c>
      <c r="J5" s="12">
        <f>Sheet1!J50</f>
        <v>7.2242287982593298</v>
      </c>
    </row>
    <row r="6" spans="1:26" ht="75" x14ac:dyDescent="0.25">
      <c r="A6" s="6"/>
      <c r="B6" s="6" t="str">
        <f t="shared" ref="B6:B10" si="0">B1</f>
        <v>Model</v>
      </c>
      <c r="C6" s="13" t="str">
        <f>Sheet1!K1</f>
        <v>model_name...Green.Bw.avg_obs</v>
      </c>
      <c r="D6" s="13" t="str">
        <f>Sheet1!L1</f>
        <v>model_name...Green.Bw.missing_obs</v>
      </c>
      <c r="E6" s="13" t="str">
        <f>Sheet1!M1</f>
        <v>model_name...Green.Bw.n_obs</v>
      </c>
      <c r="F6" s="14" t="str">
        <f>Sheet1!N1</f>
        <v>model_name...Green.Bw.pct_missing_obs</v>
      </c>
      <c r="G6" s="13" t="str">
        <f>Sheet1!O1</f>
        <v>model_name...Green.Fw.avg_obs</v>
      </c>
      <c r="H6" s="13" t="str">
        <f>Sheet1!P1</f>
        <v>model_name...Green.Fw.missing_obs</v>
      </c>
      <c r="I6" s="13" t="str">
        <f>Sheet1!Q1</f>
        <v>model_name...Green.Fw.n_obs</v>
      </c>
      <c r="J6" s="14" t="str">
        <f>Sheet1!R1</f>
        <v>model_name...Green.Fw.pct_missing_obs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6" t="str">
        <f>A2</f>
        <v>Mean</v>
      </c>
      <c r="B7" s="6" t="str">
        <f t="shared" si="0"/>
        <v>monthly_6f_ghg_missing_obs</v>
      </c>
      <c r="C7" s="11">
        <f>Sheet1!K2</f>
        <v>35.552427377282903</v>
      </c>
      <c r="D7" s="11">
        <f>Sheet1!L2</f>
        <v>2.92592592592593</v>
      </c>
      <c r="E7" s="11">
        <f>Sheet1!M2</f>
        <v>98.3333333333333</v>
      </c>
      <c r="F7" s="12">
        <f>Sheet1!N2</f>
        <v>2.94944827158711</v>
      </c>
      <c r="G7" s="11">
        <f>Sheet1!O2</f>
        <v>34.9815912989202</v>
      </c>
      <c r="H7" s="11">
        <f>Sheet1!P2</f>
        <v>5.9130434782608701</v>
      </c>
      <c r="I7" s="11">
        <f>Sheet1!Q2</f>
        <v>94.043478260869605</v>
      </c>
      <c r="J7" s="12">
        <f>Sheet1!R2</f>
        <v>6.14893983949207</v>
      </c>
    </row>
    <row r="8" spans="1:26" x14ac:dyDescent="0.25">
      <c r="A8" s="6" t="str">
        <f t="shared" ref="A8" si="1">A3</f>
        <v>Mean</v>
      </c>
      <c r="B8" s="6" t="str">
        <f t="shared" si="0"/>
        <v>monthly_6f_env_missing_obs</v>
      </c>
      <c r="C8" s="11">
        <f>Sheet1!K18</f>
        <v>33.819967889728801</v>
      </c>
      <c r="D8" s="11">
        <f>Sheet1!L18</f>
        <v>33.296296296296298</v>
      </c>
      <c r="E8" s="11">
        <f>Sheet1!M18</f>
        <v>239.03703703703701</v>
      </c>
      <c r="F8" s="12">
        <f>Sheet1!N18</f>
        <v>13.014849011469799</v>
      </c>
      <c r="G8" s="11">
        <f>Sheet1!O18</f>
        <v>33.9873504204784</v>
      </c>
      <c r="H8" s="11">
        <f>Sheet1!P18</f>
        <v>21.913043478260899</v>
      </c>
      <c r="I8" s="11">
        <f>Sheet1!Q18</f>
        <v>187.39130434782601</v>
      </c>
      <c r="J8" s="12">
        <f>Sheet1!R18</f>
        <v>11.7354211242732</v>
      </c>
    </row>
    <row r="9" spans="1:26" x14ac:dyDescent="0.25">
      <c r="A9" s="6" t="str">
        <f t="shared" ref="A9" si="2">A4</f>
        <v>Mean</v>
      </c>
      <c r="B9" s="6" t="str">
        <f t="shared" si="0"/>
        <v>daily_6f_ghg_missing_obs</v>
      </c>
      <c r="C9" s="11">
        <f>Sheet1!K34</f>
        <v>745.55242213155702</v>
      </c>
      <c r="D9" s="11">
        <f>Sheet1!L34</f>
        <v>2.6835443037974702</v>
      </c>
      <c r="E9" s="11">
        <f>Sheet1!M34</f>
        <v>98.518987341772103</v>
      </c>
      <c r="F9" s="12">
        <f>Sheet1!N34</f>
        <v>2.69941691331957</v>
      </c>
      <c r="G9" s="11">
        <f>Sheet1!O34</f>
        <v>733.28085307911397</v>
      </c>
      <c r="H9" s="11">
        <f>Sheet1!P34</f>
        <v>5.9850746268656696</v>
      </c>
      <c r="I9" s="11">
        <f>Sheet1!Q34</f>
        <v>94.626865671641795</v>
      </c>
      <c r="J9" s="12">
        <f>Sheet1!R34</f>
        <v>6.1998758690412199</v>
      </c>
    </row>
    <row r="10" spans="1:26" x14ac:dyDescent="0.25">
      <c r="A10" s="6" t="str">
        <f t="shared" ref="A10" si="3">A5</f>
        <v>Mean</v>
      </c>
      <c r="B10" s="6" t="str">
        <f t="shared" si="0"/>
        <v>daily_6f_env_missing_obs</v>
      </c>
      <c r="C10" s="11">
        <f>Sheet1!K50</f>
        <v>710.05988651082203</v>
      </c>
      <c r="D10" s="11">
        <f>Sheet1!L50</f>
        <v>32.481012658227797</v>
      </c>
      <c r="E10" s="11">
        <f>Sheet1!M50</f>
        <v>237.07594936708901</v>
      </c>
      <c r="F10" s="12">
        <f>Sheet1!N50</f>
        <v>12.8432068541811</v>
      </c>
      <c r="G10" s="11">
        <f>Sheet1!O50</f>
        <v>711.96651481759</v>
      </c>
      <c r="H10" s="11">
        <f>Sheet1!P50</f>
        <v>23.417910447761201</v>
      </c>
      <c r="I10" s="11">
        <f>Sheet1!Q50</f>
        <v>186.70149253731299</v>
      </c>
      <c r="J10" s="12">
        <f>Sheet1!R50</f>
        <v>12.6015132258016</v>
      </c>
    </row>
    <row r="11" spans="1:26" ht="75" x14ac:dyDescent="0.25">
      <c r="A11" s="6"/>
      <c r="B11" s="6" t="str">
        <f t="shared" ref="B11:B15" si="4">B6</f>
        <v>Model</v>
      </c>
      <c r="C11" s="15" t="str">
        <f>Sheet1!S1</f>
        <v>model_name...Neutral.Bw.avg_obs</v>
      </c>
      <c r="D11" s="15" t="str">
        <f>Sheet1!T1</f>
        <v>model_name...Neutral.Bw.missing_obs</v>
      </c>
      <c r="E11" s="15" t="str">
        <f>Sheet1!U1</f>
        <v>model_name...Neutral.Bw.n_obs</v>
      </c>
      <c r="F11" s="14" t="str">
        <f>Sheet1!V1</f>
        <v>model_name...Neutral.Bw.pct_missing_obs</v>
      </c>
      <c r="G11" s="15" t="str">
        <f>Sheet1!W1</f>
        <v>model_name...Neutral.Fw.avg_obs</v>
      </c>
      <c r="H11" s="15" t="str">
        <f>Sheet1!X1</f>
        <v>model_name...Neutral.Fw.missing_obs</v>
      </c>
      <c r="I11" s="15" t="str">
        <f>Sheet1!Y1</f>
        <v>model_name...Neutral.Fw.n_obs</v>
      </c>
      <c r="J11" s="14" t="str">
        <f>Sheet1!Z1</f>
        <v>model_name...Neutral.Fw.pct_missing_obs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6" t="str">
        <f>A7</f>
        <v>Mean</v>
      </c>
      <c r="B12" s="6" t="str">
        <f t="shared" si="4"/>
        <v>monthly_6f_ghg_missing_obs</v>
      </c>
      <c r="C12" s="11">
        <f>Sheet1!S2</f>
        <v>35.340598027169598</v>
      </c>
      <c r="D12" s="11">
        <f>Sheet1!T2</f>
        <v>8.6296296296296298</v>
      </c>
      <c r="E12" s="11">
        <f>Sheet1!U2</f>
        <v>195.14814814814801</v>
      </c>
      <c r="F12" s="12">
        <f>Sheet1!V2</f>
        <v>4.4162181441561197</v>
      </c>
      <c r="G12" s="11">
        <f>Sheet1!W2</f>
        <v>34.562777366255403</v>
      </c>
      <c r="H12" s="11">
        <f>Sheet1!X2</f>
        <v>16.7826086956522</v>
      </c>
      <c r="I12" s="11">
        <f>Sheet1!Y2</f>
        <v>186</v>
      </c>
      <c r="J12" s="12">
        <f>Sheet1!Z2</f>
        <v>8.90644733532306</v>
      </c>
    </row>
    <row r="13" spans="1:26" x14ac:dyDescent="0.25">
      <c r="A13" s="6" t="str">
        <f t="shared" ref="A13" si="5">A8</f>
        <v>Mean</v>
      </c>
      <c r="B13" s="6" t="str">
        <f t="shared" si="4"/>
        <v>monthly_6f_env_missing_obs</v>
      </c>
      <c r="C13" s="11">
        <f>Sheet1!S18</f>
        <v>34.2910576170162</v>
      </c>
      <c r="D13" s="11">
        <f>Sheet1!T18</f>
        <v>51.296296296296298</v>
      </c>
      <c r="E13" s="11">
        <f>Sheet1!U18</f>
        <v>473.85185185185202</v>
      </c>
      <c r="F13" s="12">
        <f>Sheet1!V18</f>
        <v>9.5975193182352694</v>
      </c>
      <c r="G13" s="11">
        <f>Sheet1!W18</f>
        <v>33.902046883824703</v>
      </c>
      <c r="H13" s="11">
        <f>Sheet1!X18</f>
        <v>44.260869565217398</v>
      </c>
      <c r="I13" s="11">
        <f>Sheet1!Y18</f>
        <v>372.78260869565202</v>
      </c>
      <c r="J13" s="12">
        <f>Sheet1!Z18</f>
        <v>11.9015226725709</v>
      </c>
    </row>
    <row r="14" spans="1:26" x14ac:dyDescent="0.25">
      <c r="A14" s="6" t="str">
        <f t="shared" ref="A14" si="6">A9</f>
        <v>Mean</v>
      </c>
      <c r="B14" s="6" t="str">
        <f t="shared" si="4"/>
        <v>daily_6f_ghg_missing_obs</v>
      </c>
      <c r="C14" s="11">
        <f>Sheet1!S34</f>
        <v>741.31086752743897</v>
      </c>
      <c r="D14" s="11">
        <f>Sheet1!T34</f>
        <v>8.1518987341772107</v>
      </c>
      <c r="E14" s="11">
        <f>Sheet1!U34</f>
        <v>195.54430379746799</v>
      </c>
      <c r="F14" s="12">
        <f>Sheet1!V34</f>
        <v>4.1607336291154304</v>
      </c>
      <c r="G14" s="11">
        <f>Sheet1!W34</f>
        <v>724.51120459193703</v>
      </c>
      <c r="H14" s="11">
        <f>Sheet1!X34</f>
        <v>16.880597014925399</v>
      </c>
      <c r="I14" s="11">
        <f>Sheet1!Y34</f>
        <v>187.58208955223901</v>
      </c>
      <c r="J14" s="12">
        <f>Sheet1!Z34</f>
        <v>8.8945542684251695</v>
      </c>
    </row>
    <row r="15" spans="1:26" x14ac:dyDescent="0.25">
      <c r="A15" s="6" t="str">
        <f t="shared" ref="A15" si="7">A10</f>
        <v>Mean</v>
      </c>
      <c r="B15" s="6" t="str">
        <f t="shared" si="4"/>
        <v>daily_6f_env_missing_obs</v>
      </c>
      <c r="C15" s="11">
        <f>Sheet1!S50</f>
        <v>719.24589928496903</v>
      </c>
      <c r="D15" s="11">
        <f>Sheet1!T50</f>
        <v>49.354430379746802</v>
      </c>
      <c r="E15" s="11">
        <f>Sheet1!U50</f>
        <v>471.05063291139197</v>
      </c>
      <c r="F15" s="12">
        <f>Sheet1!V50</f>
        <v>9.2090230410249596</v>
      </c>
      <c r="G15" s="11">
        <f>Sheet1!W50</f>
        <v>710.80670591773503</v>
      </c>
      <c r="H15" s="11">
        <f>Sheet1!X50</f>
        <v>44.194029850746297</v>
      </c>
      <c r="I15" s="11">
        <f>Sheet1!Y50</f>
        <v>371.67164179104498</v>
      </c>
      <c r="J15" s="12">
        <f>Sheet1!Z50</f>
        <v>11.913741471717101</v>
      </c>
    </row>
    <row r="16" spans="1:26" x14ac:dyDescent="0.25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4B9B-2A2C-431C-B349-23DAEB6E3C95}">
  <dimension ref="A1:K28"/>
  <sheetViews>
    <sheetView tabSelected="1" workbookViewId="0">
      <selection activeCell="H27" sqref="H27"/>
    </sheetView>
  </sheetViews>
  <sheetFormatPr defaultRowHeight="15" x14ac:dyDescent="0.25"/>
  <cols>
    <col min="1" max="1" width="12.28515625" bestFit="1" customWidth="1"/>
    <col min="2" max="2" width="27.85546875" bestFit="1" customWidth="1"/>
    <col min="3" max="3" width="22.7109375" style="16" customWidth="1"/>
    <col min="4" max="5" width="18.140625" style="16" customWidth="1"/>
    <col min="6" max="7" width="10.42578125" style="10" customWidth="1"/>
    <col min="8" max="8" width="31.42578125" style="10" customWidth="1"/>
    <col min="9" max="11" width="10.42578125" style="10" customWidth="1"/>
  </cols>
  <sheetData>
    <row r="1" spans="1:5" x14ac:dyDescent="0.25">
      <c r="B1" s="6"/>
    </row>
    <row r="2" spans="1:5" ht="38.25" x14ac:dyDescent="0.25">
      <c r="A2" s="1"/>
      <c r="B2" s="21" t="s">
        <v>0</v>
      </c>
      <c r="C2" s="22" t="s">
        <v>33</v>
      </c>
      <c r="D2" s="22" t="s">
        <v>34</v>
      </c>
      <c r="E2" s="22" t="s">
        <v>35</v>
      </c>
    </row>
    <row r="3" spans="1:5" x14ac:dyDescent="0.25">
      <c r="A3" s="1"/>
      <c r="B3" s="24" t="s">
        <v>38</v>
      </c>
      <c r="C3" s="25"/>
      <c r="D3" s="25"/>
      <c r="E3" s="26"/>
    </row>
    <row r="4" spans="1:5" x14ac:dyDescent="0.25">
      <c r="A4" t="str">
        <f>[1]monthly_6f_ghg_missing_obs!A2</f>
        <v>Mean</v>
      </c>
      <c r="B4" s="23" t="s">
        <v>29</v>
      </c>
      <c r="C4" s="17">
        <f>[1]monthly_6f_ghg_missing_obs!C2</f>
        <v>3.5555555555555598</v>
      </c>
      <c r="D4" s="17">
        <f>[1]monthly_6f_ghg_missing_obs!D2</f>
        <v>98.3333333333333</v>
      </c>
      <c r="E4" s="17">
        <f>[1]monthly_6f_ghg_missing_obs!E2</f>
        <v>3.6149622475794398</v>
      </c>
    </row>
    <row r="5" spans="1:5" x14ac:dyDescent="0.25">
      <c r="A5" t="str">
        <f>[2]monthly_6f_env_missing_obs!A2</f>
        <v>Mean</v>
      </c>
      <c r="B5" s="23" t="s">
        <v>30</v>
      </c>
      <c r="C5" s="18">
        <f>[2]monthly_6f_env_missing_obs!C2</f>
        <v>6.0370370370370399</v>
      </c>
      <c r="D5" s="18">
        <f>[2]monthly_6f_env_missing_obs!D2</f>
        <v>238.222222222222</v>
      </c>
      <c r="E5" s="18">
        <f>[2]monthly_6f_env_missing_obs!E2</f>
        <v>2.4962145401154698</v>
      </c>
    </row>
    <row r="6" spans="1:5" x14ac:dyDescent="0.25">
      <c r="A6" s="3" t="str">
        <f>[3]daily_6f_ghg_missing_obs!A2</f>
        <v>Mean</v>
      </c>
      <c r="B6" s="23" t="s">
        <v>31</v>
      </c>
      <c r="C6" s="17">
        <f>[3]daily_6f_ghg_missing_obs!C2</f>
        <v>3.16455696202532</v>
      </c>
      <c r="D6" s="17">
        <f>[3]daily_6f_ghg_missing_obs!D2</f>
        <v>98.518987341772103</v>
      </c>
      <c r="E6" s="17">
        <f>[3]daily_6f_ghg_missing_obs!E2</f>
        <v>3.2132082191353502</v>
      </c>
    </row>
    <row r="7" spans="1:5" x14ac:dyDescent="0.25">
      <c r="A7" t="str">
        <f>[4]daily_6f_env_missing_obs!A2</f>
        <v>Mean</v>
      </c>
      <c r="B7" s="23" t="s">
        <v>32</v>
      </c>
      <c r="C7" s="18">
        <f>[4]daily_6f_env_missing_obs!C2</f>
        <v>4.9620253164557004</v>
      </c>
      <c r="D7" s="18">
        <f>[4]daily_6f_env_missing_obs!D2</f>
        <v>236.569620253165</v>
      </c>
      <c r="E7" s="18">
        <f>[4]daily_6f_env_missing_obs!E2</f>
        <v>2.1064835827564599</v>
      </c>
    </row>
    <row r="8" spans="1:5" x14ac:dyDescent="0.25">
      <c r="B8" s="24" t="s">
        <v>39</v>
      </c>
      <c r="C8" s="25"/>
      <c r="D8" s="25"/>
      <c r="E8" s="26"/>
    </row>
    <row r="9" spans="1:5" x14ac:dyDescent="0.25">
      <c r="A9" t="str">
        <f>A4</f>
        <v>Mean</v>
      </c>
      <c r="B9" s="23" t="str">
        <f>B4</f>
        <v>Monthly data based on GHG</v>
      </c>
      <c r="C9" s="17">
        <f>[1]monthly_6f_ghg_missing_obs!G2</f>
        <v>7.6521739130434803</v>
      </c>
      <c r="D9" s="17">
        <f>[1]monthly_6f_ghg_missing_obs!H2</f>
        <v>93.869565217391298</v>
      </c>
      <c r="E9" s="17">
        <f>[1]monthly_6f_ghg_missing_obs!I2</f>
        <v>8.0718319853568303</v>
      </c>
    </row>
    <row r="10" spans="1:5" x14ac:dyDescent="0.25">
      <c r="A10" t="str">
        <f t="shared" ref="A10:B12" si="0">A5</f>
        <v>Mean</v>
      </c>
      <c r="B10" s="23" t="str">
        <f t="shared" si="0"/>
        <v>Monthly data based on Env score</v>
      </c>
      <c r="C10" s="18">
        <f>[2]monthly_6f_env_missing_obs!G2</f>
        <v>13.695652173913</v>
      </c>
      <c r="D10" s="18">
        <f>[2]monthly_6f_env_missing_obs!H2</f>
        <v>188.08695652173901</v>
      </c>
      <c r="E10" s="18">
        <f>[2]monthly_6f_env_missing_obs!I2</f>
        <v>7.22052830157212</v>
      </c>
    </row>
    <row r="11" spans="1:5" x14ac:dyDescent="0.25">
      <c r="A11" t="str">
        <f t="shared" si="0"/>
        <v>Mean</v>
      </c>
      <c r="B11" s="23" t="str">
        <f t="shared" si="0"/>
        <v>Daily data based on GHG</v>
      </c>
      <c r="C11" s="17">
        <f>[3]daily_6f_ghg_missing_obs!G2</f>
        <v>7.6865671641790998</v>
      </c>
      <c r="D11" s="17">
        <f>[3]daily_6f_ghg_missing_obs!H2</f>
        <v>94.567164179104495</v>
      </c>
      <c r="E11" s="17">
        <f>[3]daily_6f_ghg_missing_obs!I2</f>
        <v>8.0606407817030696</v>
      </c>
    </row>
    <row r="12" spans="1:5" x14ac:dyDescent="0.25">
      <c r="A12" t="str">
        <f t="shared" si="0"/>
        <v>Mean</v>
      </c>
      <c r="B12" s="23" t="str">
        <f t="shared" si="0"/>
        <v>Daily data based on Env score</v>
      </c>
      <c r="C12" s="18">
        <f>[4]daily_6f_env_missing_obs!G2</f>
        <v>13.597014925373101</v>
      </c>
      <c r="D12" s="18">
        <f>[4]daily_6f_env_missing_obs!H2</f>
        <v>186.925373134328</v>
      </c>
      <c r="E12" s="18">
        <f>[4]daily_6f_env_missing_obs!I2</f>
        <v>7.2242287982593298</v>
      </c>
    </row>
    <row r="13" spans="1:5" x14ac:dyDescent="0.25">
      <c r="B13" s="24" t="s">
        <v>37</v>
      </c>
      <c r="C13" s="25"/>
      <c r="D13" s="25"/>
      <c r="E13" s="26"/>
    </row>
    <row r="14" spans="1:5" ht="38.25" x14ac:dyDescent="0.25">
      <c r="B14" s="6" t="str">
        <f>B2</f>
        <v>Model</v>
      </c>
      <c r="C14" s="22" t="s">
        <v>33</v>
      </c>
      <c r="D14" s="22" t="s">
        <v>34</v>
      </c>
      <c r="E14" s="22" t="s">
        <v>35</v>
      </c>
    </row>
    <row r="15" spans="1:5" x14ac:dyDescent="0.25">
      <c r="A15" t="str">
        <f t="shared" ref="A15:B18" si="1">A4</f>
        <v>Mean</v>
      </c>
      <c r="B15" s="6" t="str">
        <f>B4</f>
        <v>Monthly data based on GHG</v>
      </c>
      <c r="C15" s="17">
        <f>[1]monthly_6f_ghg_missing_obs!K2</f>
        <v>2.92592592592593</v>
      </c>
      <c r="D15" s="17">
        <f>[1]monthly_6f_ghg_missing_obs!L2</f>
        <v>98.3333333333333</v>
      </c>
      <c r="E15" s="17">
        <f>[1]monthly_6f_ghg_missing_obs!M2</f>
        <v>2.94944827158711</v>
      </c>
    </row>
    <row r="16" spans="1:5" x14ac:dyDescent="0.25">
      <c r="A16" t="str">
        <f t="shared" si="1"/>
        <v>Mean</v>
      </c>
      <c r="B16" s="6" t="str">
        <f t="shared" si="1"/>
        <v>Monthly data based on Env score</v>
      </c>
      <c r="C16" s="18">
        <f>[2]monthly_6f_env_missing_obs!K2</f>
        <v>33.296296296296298</v>
      </c>
      <c r="D16" s="18">
        <f>[2]monthly_6f_env_missing_obs!L2</f>
        <v>239.03703703703701</v>
      </c>
      <c r="E16" s="18">
        <f>[2]monthly_6f_env_missing_obs!M2</f>
        <v>13.014849011469799</v>
      </c>
    </row>
    <row r="17" spans="1:9" x14ac:dyDescent="0.25">
      <c r="A17" t="str">
        <f t="shared" si="1"/>
        <v>Mean</v>
      </c>
      <c r="B17" s="6" t="str">
        <f t="shared" si="1"/>
        <v>Daily data based on GHG</v>
      </c>
      <c r="C17" s="17">
        <f>[3]daily_6f_ghg_missing_obs!K2</f>
        <v>2.6835443037974702</v>
      </c>
      <c r="D17" s="17">
        <f>[3]daily_6f_ghg_missing_obs!L2</f>
        <v>98.518987341772103</v>
      </c>
      <c r="E17" s="17">
        <f>[3]daily_6f_ghg_missing_obs!M2</f>
        <v>2.69941691331957</v>
      </c>
    </row>
    <row r="18" spans="1:9" x14ac:dyDescent="0.25">
      <c r="A18" t="str">
        <f t="shared" si="1"/>
        <v>Mean</v>
      </c>
      <c r="B18" s="6" t="str">
        <f t="shared" si="1"/>
        <v>Daily data based on Env score</v>
      </c>
      <c r="C18" s="18">
        <f>[4]daily_6f_env_missing_obs!K2</f>
        <v>32.481012658227797</v>
      </c>
      <c r="D18" s="18">
        <f>[4]daily_6f_env_missing_obs!L2</f>
        <v>237.07594936708901</v>
      </c>
      <c r="E18" s="18">
        <f>[4]daily_6f_env_missing_obs!M2</f>
        <v>12.8432068541811</v>
      </c>
    </row>
    <row r="19" spans="1:9" x14ac:dyDescent="0.25">
      <c r="B19" s="24" t="s">
        <v>36</v>
      </c>
      <c r="C19" s="25"/>
      <c r="D19" s="25"/>
      <c r="E19" s="26"/>
    </row>
    <row r="20" spans="1:9" x14ac:dyDescent="0.25">
      <c r="A20" t="str">
        <f>A4</f>
        <v>Mean</v>
      </c>
      <c r="B20" s="6" t="str">
        <f>B4</f>
        <v>Monthly data based on GHG</v>
      </c>
      <c r="C20" s="17">
        <f>[1]monthly_6f_ghg_missing_obs!O2</f>
        <v>5.9130434782608701</v>
      </c>
      <c r="D20" s="17">
        <f>[1]monthly_6f_ghg_missing_obs!P2</f>
        <v>94.043478260869605</v>
      </c>
      <c r="E20" s="17">
        <f>[1]monthly_6f_ghg_missing_obs!Q2</f>
        <v>6.14893983949207</v>
      </c>
    </row>
    <row r="21" spans="1:9" x14ac:dyDescent="0.25">
      <c r="A21" t="str">
        <f t="shared" ref="A21:B23" si="2">A5</f>
        <v>Mean</v>
      </c>
      <c r="B21" s="6" t="str">
        <f t="shared" si="2"/>
        <v>Monthly data based on Env score</v>
      </c>
      <c r="C21" s="18">
        <f>[2]monthly_6f_env_missing_obs!O2</f>
        <v>21.913043478260899</v>
      </c>
      <c r="D21" s="18">
        <f>[2]monthly_6f_env_missing_obs!P2</f>
        <v>187.39130434782601</v>
      </c>
      <c r="E21" s="18">
        <f>[2]monthly_6f_env_missing_obs!Q2</f>
        <v>11.7354211242732</v>
      </c>
    </row>
    <row r="22" spans="1:9" x14ac:dyDescent="0.25">
      <c r="A22" t="str">
        <f t="shared" si="2"/>
        <v>Mean</v>
      </c>
      <c r="B22" s="6" t="str">
        <f t="shared" si="2"/>
        <v>Daily data based on GHG</v>
      </c>
      <c r="C22" s="17">
        <f>[3]daily_6f_ghg_missing_obs!O2</f>
        <v>5.9850746268656696</v>
      </c>
      <c r="D22" s="17">
        <f>[3]daily_6f_ghg_missing_obs!P2</f>
        <v>94.626865671641795</v>
      </c>
      <c r="E22" s="17">
        <f>[3]daily_6f_ghg_missing_obs!Q2</f>
        <v>6.1998758690412199</v>
      </c>
    </row>
    <row r="23" spans="1:9" x14ac:dyDescent="0.25">
      <c r="A23" t="str">
        <f t="shared" si="2"/>
        <v>Mean</v>
      </c>
      <c r="B23" s="6" t="str">
        <f t="shared" si="2"/>
        <v>Daily data based on Env score</v>
      </c>
      <c r="C23" s="18">
        <f>[4]daily_6f_env_missing_obs!O2</f>
        <v>23.417910447761201</v>
      </c>
      <c r="D23" s="18">
        <f>[4]daily_6f_env_missing_obs!P2</f>
        <v>186.70149253731299</v>
      </c>
      <c r="E23" s="18">
        <f>[4]daily_6f_env_missing_obs!Q2</f>
        <v>12.6015132258016</v>
      </c>
      <c r="G23" s="20"/>
      <c r="H23" s="20"/>
      <c r="I23" s="20"/>
    </row>
    <row r="24" spans="1:9" x14ac:dyDescent="0.25">
      <c r="G24" s="19"/>
      <c r="H24" s="19"/>
      <c r="I24" s="19"/>
    </row>
    <row r="25" spans="1:9" ht="23.25" customHeight="1" x14ac:dyDescent="0.25">
      <c r="G25" s="20"/>
      <c r="H25" s="20"/>
      <c r="I25" s="20"/>
    </row>
    <row r="26" spans="1:9" x14ac:dyDescent="0.25">
      <c r="G26" s="19"/>
      <c r="H26" s="19"/>
      <c r="I26" s="19"/>
    </row>
    <row r="27" spans="1:9" ht="23.25" customHeight="1" x14ac:dyDescent="0.25">
      <c r="G27" s="20"/>
      <c r="H27" s="19"/>
      <c r="I27" s="20"/>
    </row>
    <row r="28" spans="1:9" x14ac:dyDescent="0.25">
      <c r="G28" s="19"/>
      <c r="H28" s="19"/>
      <c r="I28" s="19"/>
    </row>
  </sheetData>
  <mergeCells count="4">
    <mergeCell ref="B3:E3"/>
    <mergeCell ref="B8:E8"/>
    <mergeCell ref="B13:E13"/>
    <mergeCell ref="B19:E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TTD</dc:creator>
  <cp:lastModifiedBy>TTD</cp:lastModifiedBy>
  <dcterms:created xsi:type="dcterms:W3CDTF">2021-01-18T17:14:36Z</dcterms:created>
  <dcterms:modified xsi:type="dcterms:W3CDTF">2021-02-10T10:53:15Z</dcterms:modified>
</cp:coreProperties>
</file>