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58DC4977-4383-4A66-B20B-7FCC7F45504C}" xr6:coauthVersionLast="47" xr6:coauthVersionMax="47" xr10:uidLastSave="{00000000-0000-0000-0000-000000000000}"/>
  <bookViews>
    <workbookView xWindow="-108" yWindow="-108" windowWidth="23256" windowHeight="14616" tabRatio="853" xr2:uid="{00000000-000D-0000-FFFF-FFFF00000000}"/>
  </bookViews>
  <sheets>
    <sheet name="الفهرس" sheetId="95" r:id="rId1"/>
    <sheet name="1" sheetId="103" r:id="rId2"/>
    <sheet name="2" sheetId="104" r:id="rId3"/>
    <sheet name="3" sheetId="107" r:id="rId4"/>
    <sheet name="4" sheetId="108" r:id="rId5"/>
    <sheet name="5" sheetId="120" r:id="rId6"/>
    <sheet name="6" sheetId="109" r:id="rId7"/>
    <sheet name="7" sheetId="101" r:id="rId8"/>
    <sheet name="8" sheetId="102" r:id="rId9"/>
    <sheet name="9" sheetId="110" r:id="rId10"/>
    <sheet name="10" sheetId="111" r:id="rId11"/>
    <sheet name="11" sheetId="112" r:id="rId12"/>
    <sheet name="12" sheetId="113" r:id="rId13"/>
    <sheet name="13" sheetId="105" r:id="rId14"/>
    <sheet name="14" sheetId="114" r:id="rId15"/>
    <sheet name="15" sheetId="115" r:id="rId16"/>
    <sheet name="16" sheetId="116" r:id="rId17"/>
    <sheet name="17" sheetId="117" r:id="rId18"/>
    <sheet name="18" sheetId="118" r:id="rId19"/>
    <sheet name="19" sheetId="119" r:id="rId20"/>
    <sheet name="20" sheetId="121" r:id="rId21"/>
    <sheet name="21" sheetId="1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14" l="1"/>
  <c r="G27" i="111" l="1"/>
  <c r="G15" i="102"/>
  <c r="G15" i="101"/>
  <c r="H14" i="109"/>
  <c r="G14" i="109"/>
  <c r="F14" i="109"/>
  <c r="E14" i="109"/>
  <c r="D14" i="109"/>
  <c r="C14" i="109"/>
  <c r="B14" i="109"/>
  <c r="B13" i="120"/>
  <c r="B12" i="103" l="1"/>
  <c r="C18" i="103" l="1"/>
  <c r="B13" i="122"/>
  <c r="D13" i="122"/>
  <c r="C13" i="122"/>
  <c r="B9" i="116"/>
  <c r="C9" i="116"/>
  <c r="D9" i="116"/>
  <c r="H12" i="115"/>
  <c r="H11" i="115"/>
  <c r="H10" i="115"/>
  <c r="H9" i="115"/>
  <c r="H8" i="115"/>
  <c r="H7" i="115"/>
  <c r="H6" i="115"/>
  <c r="C16" i="109"/>
  <c r="D16" i="109"/>
  <c r="E16" i="109"/>
  <c r="F16" i="109"/>
  <c r="G16" i="109"/>
  <c r="B16" i="109"/>
  <c r="C13" i="120"/>
  <c r="E14" i="104"/>
  <c r="F14" i="104"/>
  <c r="D14" i="104"/>
  <c r="E11" i="104"/>
  <c r="F11" i="104"/>
  <c r="D11" i="104"/>
  <c r="E8" i="104"/>
  <c r="F8" i="104"/>
  <c r="H16" i="109" l="1"/>
  <c r="D13" i="120"/>
  <c r="B26" i="113"/>
  <c r="C10" i="119"/>
  <c r="B12" i="117"/>
  <c r="C12" i="117"/>
  <c r="D12" i="117" s="1"/>
  <c r="B13" i="115"/>
  <c r="C13" i="115"/>
  <c r="D13" i="115"/>
  <c r="E13" i="115"/>
  <c r="F13" i="115"/>
  <c r="G13" i="115"/>
  <c r="C13" i="105"/>
  <c r="C26" i="113"/>
  <c r="C26" i="112"/>
  <c r="B26" i="112"/>
  <c r="D26" i="112"/>
  <c r="E26" i="112"/>
  <c r="F26" i="112"/>
  <c r="G26" i="112"/>
  <c r="H26" i="112"/>
  <c r="I26" i="112"/>
  <c r="J26" i="112"/>
  <c r="C27" i="111"/>
  <c r="B27" i="111"/>
  <c r="D27" i="111"/>
  <c r="E27" i="111"/>
  <c r="F27" i="111"/>
  <c r="H27" i="111"/>
  <c r="B27" i="110"/>
  <c r="C27" i="110"/>
  <c r="B15" i="102"/>
  <c r="C15" i="102"/>
  <c r="D15" i="102"/>
  <c r="E15" i="102"/>
  <c r="F15" i="102"/>
  <c r="H15" i="102"/>
  <c r="B10" i="119"/>
  <c r="B14" i="118"/>
  <c r="C14" i="118"/>
  <c r="D14" i="118"/>
  <c r="E14" i="118"/>
  <c r="F14" i="118"/>
  <c r="G14" i="118"/>
  <c r="B12" i="114"/>
  <c r="D12" i="114"/>
  <c r="E12" i="114"/>
  <c r="F12" i="114"/>
  <c r="G12" i="114"/>
  <c r="H12" i="114"/>
  <c r="I12" i="114"/>
  <c r="J12" i="114"/>
  <c r="B13" i="105"/>
  <c r="B15" i="101"/>
  <c r="C15" i="101"/>
  <c r="D15" i="101"/>
  <c r="E15" i="101"/>
  <c r="F15" i="101"/>
  <c r="H15" i="101"/>
  <c r="D26" i="113" l="1"/>
  <c r="E26" i="113" s="1"/>
  <c r="D10" i="119"/>
  <c r="H13" i="115"/>
  <c r="C14" i="115" s="1"/>
  <c r="K26" i="112"/>
  <c r="I27" i="111"/>
  <c r="D27" i="110"/>
  <c r="I15" i="102"/>
  <c r="I15" i="101"/>
  <c r="F16" i="101" l="1"/>
  <c r="G14" i="115"/>
  <c r="E14" i="115"/>
  <c r="D14" i="115"/>
  <c r="J27" i="112"/>
  <c r="H28" i="111"/>
  <c r="H16" i="102"/>
  <c r="D16" i="101"/>
  <c r="B16" i="101"/>
  <c r="H16" i="101"/>
  <c r="E16" i="101"/>
  <c r="C16" i="101"/>
</calcChain>
</file>

<file path=xl/sharedStrings.xml><?xml version="1.0" encoding="utf-8"?>
<sst xmlns="http://schemas.openxmlformats.org/spreadsheetml/2006/main" count="837" uniqueCount="436">
  <si>
    <t>رقم الجدول</t>
  </si>
  <si>
    <t>العــنــوان</t>
  </si>
  <si>
    <t>Subject</t>
  </si>
  <si>
    <t xml:space="preserve"> Number of Table</t>
  </si>
  <si>
    <t>التاريخ</t>
  </si>
  <si>
    <t>الطائف / مكة</t>
  </si>
  <si>
    <t>المدينة / مكة</t>
  </si>
  <si>
    <t>الجنوب / مكة</t>
  </si>
  <si>
    <t>الشرائع / مكة</t>
  </si>
  <si>
    <t>الجملة</t>
  </si>
  <si>
    <t>جدة / مكة السريع</t>
  </si>
  <si>
    <t>جدة / مكة القديم</t>
  </si>
  <si>
    <t>النسبه</t>
  </si>
  <si>
    <t>High way</t>
  </si>
  <si>
    <t>Date</t>
  </si>
  <si>
    <t>Taif - Makkah</t>
  </si>
  <si>
    <t>Madinah- Makkah</t>
  </si>
  <si>
    <t>Sharae'a- Makkah</t>
  </si>
  <si>
    <t>1/12</t>
  </si>
  <si>
    <t>2/12</t>
  </si>
  <si>
    <t>3/12</t>
  </si>
  <si>
    <t>4/12</t>
  </si>
  <si>
    <t>5/12</t>
  </si>
  <si>
    <t>6/12</t>
  </si>
  <si>
    <t>7/12</t>
  </si>
  <si>
    <t>8/12</t>
  </si>
  <si>
    <t>9/12</t>
  </si>
  <si>
    <t>Total</t>
  </si>
  <si>
    <t>النسبة</t>
  </si>
  <si>
    <t>Ratio</t>
  </si>
  <si>
    <t>الجملة / Total</t>
  </si>
  <si>
    <t>حـجــاج الـداخـل</t>
  </si>
  <si>
    <t>Domestic pilgrims</t>
  </si>
  <si>
    <t>عـدد الحجاج</t>
  </si>
  <si>
    <t>Number of pilgrims</t>
  </si>
  <si>
    <t>حـجــاج الخـارج</t>
  </si>
  <si>
    <t>Foreign pilgrims</t>
  </si>
  <si>
    <t>ذكـور</t>
  </si>
  <si>
    <t>إناث</t>
  </si>
  <si>
    <t>الجـملة</t>
  </si>
  <si>
    <t>Males</t>
  </si>
  <si>
    <t>Females</t>
  </si>
  <si>
    <t>عـدد السـيارات</t>
  </si>
  <si>
    <t>Number of vehicles</t>
  </si>
  <si>
    <t>النسبة إلى الإجمالي</t>
  </si>
  <si>
    <t>Ratio to total</t>
  </si>
  <si>
    <t>سعودي</t>
  </si>
  <si>
    <t>قادمون الى مكة المكرمة</t>
  </si>
  <si>
    <t>Arrivals to Makkah</t>
  </si>
  <si>
    <t>saudi</t>
  </si>
  <si>
    <t>From Makkah *</t>
  </si>
  <si>
    <t>المجموع</t>
  </si>
  <si>
    <t>غير سعودي</t>
  </si>
  <si>
    <t>Non-saudi</t>
  </si>
  <si>
    <t>جملة حجاج الداخل</t>
  </si>
  <si>
    <t>Total of domestic pilgrims</t>
  </si>
  <si>
    <t>إجمالي الحجـاج</t>
  </si>
  <si>
    <t>Total number of pilgrims</t>
  </si>
  <si>
    <t>عدد السيارات لعام</t>
  </si>
  <si>
    <t>مقداره</t>
  </si>
  <si>
    <t>صغيرة</t>
  </si>
  <si>
    <t>Small</t>
  </si>
  <si>
    <t>صالون</t>
  </si>
  <si>
    <t>جيب</t>
  </si>
  <si>
    <t>Jeep</t>
  </si>
  <si>
    <t>أتوبيس صغير</t>
  </si>
  <si>
    <t>أتوبيس كبير</t>
  </si>
  <si>
    <t>أخرى</t>
  </si>
  <si>
    <t>Other</t>
  </si>
  <si>
    <t>الجــملة</t>
  </si>
  <si>
    <t xml:space="preserve"> نوع الســيارة</t>
  </si>
  <si>
    <t>Type of vehicle</t>
  </si>
  <si>
    <t>Number of vehicles for year</t>
  </si>
  <si>
    <t>الفرق  difference</t>
  </si>
  <si>
    <t>amount</t>
  </si>
  <si>
    <t>Abstract</t>
  </si>
  <si>
    <t>خلاصة عامة</t>
  </si>
  <si>
    <t>Total number of pilgrims in ten years</t>
  </si>
  <si>
    <t>Total number of foreign and domestic pilgrims in ten years</t>
  </si>
  <si>
    <t>عدد الحجاج من الداخل ومن الخارج خلال عشر سنوات</t>
  </si>
  <si>
    <t>Domestic pilgrims by gender and used road</t>
  </si>
  <si>
    <t>الحجاج من الداخل حسب الجنس وطريق القدوم</t>
  </si>
  <si>
    <t>Domestic pilgrims arrival (Saudis and non-Saudis) by used road</t>
  </si>
  <si>
    <t>توافد الحجاج من الداخل (سعوديون وغير سعوديين) حسب طريق القدوم</t>
  </si>
  <si>
    <t>Saudi  pilgrims arrival  by used road</t>
  </si>
  <si>
    <t>الحجاج غير السعوديين من الداخل للعام مصنفين حسب الجنس والجنسية</t>
  </si>
  <si>
    <t>Non-Saudi domestic pilgrims by used road classified according to their nationalities</t>
  </si>
  <si>
    <t>الحجاج غير السعوديين من الداخل للعام حسب طريق القدوم مصنفين حسب جنسياتهم</t>
  </si>
  <si>
    <t>Comparing number of vehicles carrying domestic pilgrims to Makkah al-Mukarramah by type of vehicle.</t>
  </si>
  <si>
    <t>مقارنة أعداد السيارات الناقلة لحجاج الداخل إلى مدينة مكة المكرمة حسب نوع السيارة بين عامين</t>
  </si>
  <si>
    <t xml:space="preserve">Number of vehicles carrying domestic pilgrims to Makkah al-Mukarramah by type of vehicle and date of arrival. </t>
  </si>
  <si>
    <t>Number of vehicles carrying domestic pilgrims to Makkah al-Mukarramah by type of vehicle and used road.</t>
  </si>
  <si>
    <t>عدد السيارات الناقلة لحجاج الداخل إلى مكة حسب نوع السيارة وطريق القدوم</t>
  </si>
  <si>
    <t>R</t>
  </si>
  <si>
    <t>السنوات</t>
  </si>
  <si>
    <t>عدد الحجاج</t>
  </si>
  <si>
    <t>Year</t>
  </si>
  <si>
    <t>إجمالي عدد الحجاج خلال عشر سنوات</t>
  </si>
  <si>
    <t>جملة الحجاج</t>
  </si>
  <si>
    <t>الحجاج من الداخل</t>
  </si>
  <si>
    <t>الحجاج من الخارج</t>
  </si>
  <si>
    <t>Years</t>
  </si>
  <si>
    <t>سعوديون</t>
  </si>
  <si>
    <t>غير سعوديين</t>
  </si>
  <si>
    <t>جـمـلة الحجــاج</t>
  </si>
  <si>
    <t>Saudi</t>
  </si>
  <si>
    <t>Non-Saudi</t>
  </si>
  <si>
    <t>ذكور</t>
  </si>
  <si>
    <t>جمـلة</t>
  </si>
  <si>
    <t>الـطرق</t>
  </si>
  <si>
    <t>Roads</t>
  </si>
  <si>
    <t>Taif- Makkah road</t>
  </si>
  <si>
    <t>طريق المدينة / مكة</t>
  </si>
  <si>
    <t>من مكة المكرمة</t>
  </si>
  <si>
    <t>From Makkah</t>
  </si>
  <si>
    <t>الإجمــالي</t>
  </si>
  <si>
    <t>طريق جده /مكة السريع</t>
  </si>
  <si>
    <t>طريق جده /مكة  القديم</t>
  </si>
  <si>
    <t>طريق الطائف / مكة</t>
  </si>
  <si>
    <t>طريق الجنوب / مكة</t>
  </si>
  <si>
    <t>طريق الشرائع / مكة</t>
  </si>
  <si>
    <t>Jeddah- Makkah road \ High way</t>
  </si>
  <si>
    <t>Jeddah- Makkah  road \ Old</t>
  </si>
  <si>
    <t>Madinah- Makkah road</t>
  </si>
  <si>
    <t>Southern region – Makkah road</t>
  </si>
  <si>
    <t>Sharae'a- Makkah road</t>
  </si>
  <si>
    <t>مصر</t>
  </si>
  <si>
    <t>باكستان</t>
  </si>
  <si>
    <t>اليمن</t>
  </si>
  <si>
    <t>الهند</t>
  </si>
  <si>
    <t>السودان</t>
  </si>
  <si>
    <t>الاردن</t>
  </si>
  <si>
    <t>بنجلاديش</t>
  </si>
  <si>
    <t>سوريا</t>
  </si>
  <si>
    <t>اندونيسيا</t>
  </si>
  <si>
    <t>الفلبين</t>
  </si>
  <si>
    <t>الكويت</t>
  </si>
  <si>
    <t>فلسطين</t>
  </si>
  <si>
    <t>المغرب</t>
  </si>
  <si>
    <t>تونس</t>
  </si>
  <si>
    <t>نيجيريا</t>
  </si>
  <si>
    <t>ماليزيا</t>
  </si>
  <si>
    <t>جنسيات اخرى</t>
  </si>
  <si>
    <t>Egypt</t>
  </si>
  <si>
    <t>Pakistan</t>
  </si>
  <si>
    <t>Yemen</t>
  </si>
  <si>
    <t>Sudan</t>
  </si>
  <si>
    <t>Bangladesh</t>
  </si>
  <si>
    <t>Syria</t>
  </si>
  <si>
    <t>Indonesia</t>
  </si>
  <si>
    <t>Philippines</t>
  </si>
  <si>
    <t>Morocco</t>
  </si>
  <si>
    <t>Nigeria</t>
  </si>
  <si>
    <t>Malaysia</t>
  </si>
  <si>
    <t>الجنسية</t>
  </si>
  <si>
    <t>ذكــور</t>
  </si>
  <si>
    <t>إنـاث</t>
  </si>
  <si>
    <t>جمــلة</t>
  </si>
  <si>
    <t>Nationality</t>
  </si>
  <si>
    <t>Other nationalities</t>
  </si>
  <si>
    <t>جــدة / مكـــة القــديم</t>
  </si>
  <si>
    <t xml:space="preserve"> المدينة / مكة</t>
  </si>
  <si>
    <t>Southern region-Makkah</t>
  </si>
  <si>
    <t>Jeddah- Makkah Old</t>
  </si>
  <si>
    <t>Sharaea- Makkah</t>
  </si>
  <si>
    <t>الجمـــلة</t>
  </si>
  <si>
    <t>Total Number</t>
  </si>
  <si>
    <t>الجمـلة</t>
  </si>
  <si>
    <t xml:space="preserve"> الجملة العــدد</t>
  </si>
  <si>
    <t xml:space="preserve"> Total Number</t>
  </si>
  <si>
    <t>الـفـرق</t>
  </si>
  <si>
    <t>Difference</t>
  </si>
  <si>
    <t>Amount</t>
  </si>
  <si>
    <t>الطائف</t>
  </si>
  <si>
    <t>المدينة</t>
  </si>
  <si>
    <t>الجنوب</t>
  </si>
  <si>
    <t>الشرائع</t>
  </si>
  <si>
    <t>Taif</t>
  </si>
  <si>
    <t>Madinah</t>
  </si>
  <si>
    <t>Sharae'a</t>
  </si>
  <si>
    <t>نوع</t>
  </si>
  <si>
    <t>السريع</t>
  </si>
  <si>
    <t>السيارة</t>
  </si>
  <si>
    <t>العدد الجملة</t>
  </si>
  <si>
    <t xml:space="preserve">Total Number </t>
  </si>
  <si>
    <t>Southern region</t>
  </si>
  <si>
    <t>الإجمالي العدد</t>
  </si>
  <si>
    <t>طريقة</t>
  </si>
  <si>
    <t>عـدد الحـجــاج</t>
  </si>
  <si>
    <t>Transportation</t>
  </si>
  <si>
    <t>القدوم</t>
  </si>
  <si>
    <t>mean</t>
  </si>
  <si>
    <t>جوا</t>
  </si>
  <si>
    <t>Aviation</t>
  </si>
  <si>
    <t>برا</t>
  </si>
  <si>
    <t>بحرا</t>
  </si>
  <si>
    <t>الـجــملة</t>
  </si>
  <si>
    <t>- المصدر : المديرية العامة للجوازات - قسم الإحصاء</t>
  </si>
  <si>
    <t>Reference: Passport General Department Statistics division</t>
  </si>
  <si>
    <t>النسبة إلى الاجمالي</t>
  </si>
  <si>
    <t>07/11- 12/11</t>
  </si>
  <si>
    <t>13/11- 18/11</t>
  </si>
  <si>
    <t>19/11- 24/11</t>
  </si>
  <si>
    <t>- المصدر :المديرية العامة للجوازات - قسم الإحصاء</t>
  </si>
  <si>
    <t>Reference: Passport General department- statistics division</t>
  </si>
  <si>
    <t>جواً</t>
  </si>
  <si>
    <t>براً</t>
  </si>
  <si>
    <t>بحراً</t>
  </si>
  <si>
    <t>Land transport</t>
  </si>
  <si>
    <t>Ship transport</t>
  </si>
  <si>
    <t>الـجـملـــة</t>
  </si>
  <si>
    <t>طـريقة القــدوم</t>
  </si>
  <si>
    <t>عدد الحجاج في عام</t>
  </si>
  <si>
    <t>الـفـــرق</t>
  </si>
  <si>
    <t>الجــملـة</t>
  </si>
  <si>
    <t>- المصدر: المديرية العامة للجوازات- قسم الإحصاء</t>
  </si>
  <si>
    <t>From the beginning of season till 6/11</t>
  </si>
  <si>
    <t>Amount  مـقـداره</t>
  </si>
  <si>
    <t>Ratio  نسبته</t>
  </si>
  <si>
    <t xml:space="preserve">Non-Saudi domestic pilgrims by nationality and gender </t>
  </si>
  <si>
    <t>الامارات</t>
  </si>
  <si>
    <t>UAE</t>
  </si>
  <si>
    <t>Minivans</t>
  </si>
  <si>
    <t>Mini bus</t>
  </si>
  <si>
    <t>Bus</t>
  </si>
  <si>
    <t>Air</t>
  </si>
  <si>
    <t>Land</t>
  </si>
  <si>
    <t>Sea</t>
  </si>
  <si>
    <t xml:space="preserve">  القديم</t>
  </si>
  <si>
    <t>Old</t>
  </si>
  <si>
    <t xml:space="preserve"> جدة /مكة Jeddah- Makkah </t>
  </si>
  <si>
    <t>من بداية الموسم حتى نهاية 11/6</t>
  </si>
  <si>
    <t>من 11/7 حتى نهاية 11/12</t>
  </si>
  <si>
    <t>من 11/13 حتى نهاية 11/18</t>
  </si>
  <si>
    <t>من 11/19 حتى نهاية 11/24</t>
  </si>
  <si>
    <t>عدد السيارات الناقلة لحجاج الداخل إلى مدينة مكة المكرمة حسب نوع السيارة وطريق القدوم</t>
  </si>
  <si>
    <t>من مدينة مكة المكرمة*</t>
  </si>
  <si>
    <t>من مدينة مكة المكرمة *</t>
  </si>
  <si>
    <t>الحجاج</t>
  </si>
  <si>
    <t>Pilgrims</t>
  </si>
  <si>
    <t>نقل</t>
  </si>
  <si>
    <t>Pick-up</t>
  </si>
  <si>
    <t xml:space="preserve">نوع السيارة </t>
  </si>
  <si>
    <t>النسبة / Ratio</t>
  </si>
  <si>
    <t>Number of vehicles carrying domestic pilgrims to Makkah al-Mukarramah by type of vehicle and arrival road</t>
  </si>
  <si>
    <t xml:space="preserve">          Number of pilgrims</t>
  </si>
  <si>
    <t xml:space="preserve">التاريخ </t>
  </si>
  <si>
    <t xml:space="preserve"> Date</t>
  </si>
  <si>
    <t xml:space="preserve"> DATE</t>
  </si>
  <si>
    <t>Domestic Pilgrims</t>
  </si>
  <si>
    <t>حجاج الداخل</t>
  </si>
  <si>
    <t xml:space="preserve">* تقدير حجاج مكة المكرمة شاملاً المقيمين بصفة مؤقتة خلال موسم الحج في مدينة مكة المكرمة </t>
  </si>
  <si>
    <t>* Estimation of the Pilgrims, including temporary residents during the Hajj season in Makkah city</t>
  </si>
  <si>
    <t>Total pilgrims</t>
  </si>
  <si>
    <t>مجموعات الدول</t>
  </si>
  <si>
    <t>Countries Groups</t>
  </si>
  <si>
    <t>Number of pilgrims in</t>
  </si>
  <si>
    <t>دول مجلس التعاون</t>
  </si>
  <si>
    <t>GCC countries</t>
  </si>
  <si>
    <t>الدول الأوروبية</t>
  </si>
  <si>
    <t>European countries</t>
  </si>
  <si>
    <t>الدول العربية عدا دول مجلس التعاون</t>
  </si>
  <si>
    <t>Arab Countries Excluding GCC Countries</t>
  </si>
  <si>
    <t>الدول الآسيوية عدا الدول العربية</t>
  </si>
  <si>
    <t>Asian Countries Excluding Arab Countries</t>
  </si>
  <si>
    <t>الدول الإفريقية عدا الدول العربية</t>
  </si>
  <si>
    <t>African Countries Excluding Arab Countries</t>
  </si>
  <si>
    <t>دول أمريكا الشمالية والجنوبية وأستراليا</t>
  </si>
  <si>
    <t>North and South America countries and Australia</t>
  </si>
  <si>
    <t>الجملة  Total</t>
  </si>
  <si>
    <t>العدد</t>
  </si>
  <si>
    <t>Number</t>
  </si>
  <si>
    <t xml:space="preserve">South - Makkah </t>
  </si>
  <si>
    <t>Jeddah- Makkah old</t>
  </si>
  <si>
    <t>Jeddah- Makkah High way</t>
  </si>
  <si>
    <t>الجملة Total</t>
  </si>
  <si>
    <t>South - Makkah</t>
  </si>
  <si>
    <t>Number of pilgrims                       عدد الحجـاج</t>
  </si>
  <si>
    <t xml:space="preserve"> طريق القدوم                                                                            Used road</t>
  </si>
  <si>
    <t>جدة / مكة الســريع</t>
  </si>
  <si>
    <t>Asian Countries Excluding</t>
  </si>
  <si>
    <t>Sector</t>
  </si>
  <si>
    <t>اسم</t>
  </si>
  <si>
    <t>القطاع</t>
  </si>
  <si>
    <t>انـاث</t>
  </si>
  <si>
    <t>جملة</t>
  </si>
  <si>
    <t>Health Services</t>
  </si>
  <si>
    <t>خدمات النقل</t>
  </si>
  <si>
    <t>اجمالي</t>
  </si>
  <si>
    <t>القوى العاملة</t>
  </si>
  <si>
    <t>الحجاج غير السعوديين من الداخل للعام مصنفين حسب جنسياتهم</t>
  </si>
  <si>
    <t>Non-Saudis domestic pilgrims by nationality</t>
  </si>
  <si>
    <t>توافد الحجاج السعوديون من الداخل إلى مكة المكرمة حسب طريق القدوم</t>
  </si>
  <si>
    <t>عدد السيارات الناقلة لحجاج الداخل إلى مكة المكرمة حسب تاريخ الوصول ونوع السيارة</t>
  </si>
  <si>
    <t>Comparing the Number Non-Saudi lnternational and Domestic Pilgrims Arriving to Makkah between 1438 H - 1439 H by Country Groups</t>
  </si>
  <si>
    <t>12/1</t>
  </si>
  <si>
    <t>12/2</t>
  </si>
  <si>
    <t>12/3</t>
  </si>
  <si>
    <t>12/4</t>
  </si>
  <si>
    <t>12/5</t>
  </si>
  <si>
    <t>12/6</t>
  </si>
  <si>
    <t>12/8</t>
  </si>
  <si>
    <t>12/9</t>
  </si>
  <si>
    <t>12/7</t>
  </si>
  <si>
    <t>النسـبة إلـى الإجمالي</t>
  </si>
  <si>
    <t>الجزائر</t>
  </si>
  <si>
    <t>Algeria</t>
  </si>
  <si>
    <t>من 11/25 حتى نهاية 11/29</t>
  </si>
  <si>
    <t>من 12/01  حتى يوم 12/08</t>
  </si>
  <si>
    <t>25/11- 29/11</t>
  </si>
  <si>
    <t>01/12- 08/12</t>
  </si>
  <si>
    <t>Comparing numbers of foreign pilgrims by transportation mean 1439 H -1438 H</t>
  </si>
  <si>
    <t>Number of Manpower in Pilgrim Services by Gender and Sector Name 1439 H</t>
  </si>
  <si>
    <t>خدمات الإشراف والمتابعة</t>
  </si>
  <si>
    <t>الخدمات العامة*</t>
  </si>
  <si>
    <t>الخدمات الصحية</t>
  </si>
  <si>
    <t>خدمات الاتصالات</t>
  </si>
  <si>
    <t>Supervision and follow up Services</t>
  </si>
  <si>
    <t>*Public Services</t>
  </si>
  <si>
    <t>Transportation Services</t>
  </si>
  <si>
    <t>Communcation Services</t>
  </si>
  <si>
    <t xml:space="preserve"> Total</t>
  </si>
  <si>
    <t>*  تشمل خدمات الأمن والاستقبال والرقابة والطاقة والتوعية وشئون الحرمين</t>
  </si>
  <si>
    <t>including the services of security,reception,control,awareness and the two holy mosques affairs*</t>
  </si>
  <si>
    <t>Number of Labor Forces 1439H</t>
  </si>
  <si>
    <t>Total number of pilgrims 1439 A.H</t>
  </si>
  <si>
    <t>A comparison between the numbers of non-Saudi domestic pilgrims by their nationalities in 1438 A.H and 1439 A.H</t>
  </si>
  <si>
    <t xml:space="preserve">foreign pilgrims 1439 A.H  by sex and way of arrival. </t>
  </si>
  <si>
    <t xml:space="preserve">foreign pilgrims 1439 A.H  by sex and date of arrival. </t>
  </si>
  <si>
    <t xml:space="preserve"> foreign pilgrims 1439 A.H by sex, date and way of arrival.</t>
  </si>
  <si>
    <t>A comparison between the number of foreign pilgrims between the years 1438 A.H and 1439 A.H  by way of arrival</t>
  </si>
  <si>
    <t>Comparing The Number of Interational Pilgrims between 1438 H - 1439H by Country Group</t>
  </si>
  <si>
    <t>إجمالي الحجاج</t>
  </si>
  <si>
    <t xml:space="preserve">Total pilgrims </t>
  </si>
  <si>
    <t>الحجاج حسب جنسيتهم</t>
  </si>
  <si>
    <t>Pilgrims by nationality</t>
  </si>
  <si>
    <t>السعوديون</t>
  </si>
  <si>
    <t>غير السعوديين</t>
  </si>
  <si>
    <t>Saudis</t>
  </si>
  <si>
    <t>Non-Saudis</t>
  </si>
  <si>
    <t>السيارات الناقلة لحجاج الداخل إلى مكه المكرمه</t>
  </si>
  <si>
    <t>Vehicles carrying the domestic pilgrims to Makkah</t>
  </si>
  <si>
    <t>خلاصة عامة بإحصاءات الحج لعام 1440 هـ</t>
  </si>
  <si>
    <t>Hajj Statistics 1440 H</t>
  </si>
  <si>
    <t>إجمالي الحجاج لعام 1440هـ</t>
  </si>
  <si>
    <t>Total pilgrims 1440 H</t>
  </si>
  <si>
    <t>إجمالي الحجاج خلال عشر سنوات من عام 1431هـ إلى عام 1440هـ</t>
  </si>
  <si>
    <t>عدد الحجاج من الداخل والخارج خلال الاعوام من عام 1431هـ إلى عام 1440هـ</t>
  </si>
  <si>
    <t>الحجاج من داخل المملكة لعام 1440هـ موزعين حسب الجنس وطريق القدوم</t>
  </si>
  <si>
    <t>قطار الحرمين</t>
  </si>
  <si>
    <t>al Haramain Train Station</t>
  </si>
  <si>
    <t>توافد الحجاج من الداخل (سعوديون وغير سعوديين) إلى مكة المكرمة من 1440/12/1 هـ - 1440/12/9 هـ حسب طريق القدوم</t>
  </si>
  <si>
    <t>12 /1</t>
  </si>
  <si>
    <t>12 /2</t>
  </si>
  <si>
    <t>12 /3</t>
  </si>
  <si>
    <t>12 /4</t>
  </si>
  <si>
    <t>12 /5</t>
  </si>
  <si>
    <t>12 /6</t>
  </si>
  <si>
    <t>12 /7</t>
  </si>
  <si>
    <t>12 /8</t>
  </si>
  <si>
    <t>12 /9</t>
  </si>
  <si>
    <t>توافد الحجاج السعوديين من الداخل إلى مكة المكرمة خلال الفترة من1440/12/1 هـ - 1440/12/9 حسب طريق القدوم</t>
  </si>
  <si>
    <t>Domestic pilgrims arrival to Makkah al-Mukarramah (Saudis and non-Saudis) from 1/12/1440 H - 9/12/1440 H by arrival road</t>
  </si>
  <si>
    <t>Domestic pilgrims in 1440 H by sex and arrival road</t>
  </si>
  <si>
    <t xml:space="preserve">مقارنة أعداد الحجاج غير السعوديين من الداخل والخارج القادمين إلى مدينة مكة المكرمة بين عام 1439هـ وعام 1440هـ حسب مجموعات الدول </t>
  </si>
  <si>
    <t xml:space="preserve">Domestic pilgrims arrival (Saudis) to Makkah al-Mukarramah from 1/12/1440H - 9/12/1440 H by arrival road </t>
  </si>
  <si>
    <t>الحجاج غير السعوديين من الداخل لعام 1440 هـ مصنفين حسب الجنس والجنسية</t>
  </si>
  <si>
    <t>Non-Saudis domestic pilgrims in 1440 H by sex and nationality</t>
  </si>
  <si>
    <t>امريكا</t>
  </si>
  <si>
    <t>لبنان</t>
  </si>
  <si>
    <t>india</t>
  </si>
  <si>
    <t>jordan</t>
  </si>
  <si>
    <t>kuwait</t>
  </si>
  <si>
    <t>palestine</t>
  </si>
  <si>
    <t>tunisia</t>
  </si>
  <si>
    <t>USA</t>
  </si>
  <si>
    <t>lebanon</t>
  </si>
  <si>
    <t>الحجاج غير السعوديين من الداخل لعام 1440هـ حسب طريق القدوم مصنفين حسب جنسياتهم</t>
  </si>
  <si>
    <t>Non-Saudis domestic pilgrims in 1440 H by arrival road and nationality</t>
  </si>
  <si>
    <t>الحجاج غير السعوديين من الداخل من 1440/12/1 هـ - 1440/12/9 هـ  مصنفين حسب جنسياتهم</t>
  </si>
  <si>
    <t>Domestic and foreign pilgrims in ten years 1431 H - 1440 H</t>
  </si>
  <si>
    <t>Total pilgrims in Ten years 1431 H - 1440 H</t>
  </si>
  <si>
    <t>Non-Saudis domestic pilgrims from 1/12/1440 H - 9/12/1440 H by nationality</t>
  </si>
  <si>
    <t>مقارنة اعداد حجاج الداخل من غير السعوديين مصنفين حسب جنسياتهم بين عام 1439هـ  وعام 1440 هـ</t>
  </si>
  <si>
    <t xml:space="preserve"> Comparing numbers of non-Saudis domestic pilgrims by  nationality in 1439 H - 1440 H</t>
  </si>
  <si>
    <t>8,959-</t>
  </si>
  <si>
    <t>776-</t>
  </si>
  <si>
    <t>805-</t>
  </si>
  <si>
    <t>2,554-</t>
  </si>
  <si>
    <t>63-</t>
  </si>
  <si>
    <t>599-</t>
  </si>
  <si>
    <t>456-</t>
  </si>
  <si>
    <t>155-</t>
  </si>
  <si>
    <t>136-</t>
  </si>
  <si>
    <t>46-</t>
  </si>
  <si>
    <t>%20.2-</t>
  </si>
  <si>
    <t>%6.0-</t>
  </si>
  <si>
    <t>%7.4-</t>
  </si>
  <si>
    <t>%20.7-</t>
  </si>
  <si>
    <t>%1.4-</t>
  </si>
  <si>
    <t>%13.5-</t>
  </si>
  <si>
    <t>%15.9-</t>
  </si>
  <si>
    <t>%8.0-</t>
  </si>
  <si>
    <t>%21.0-</t>
  </si>
  <si>
    <t>%10.5-</t>
  </si>
  <si>
    <t>مقارنة أعداد السيارات الناقلة لحجاج الداخل إلى مدينة مكة المكرمة 
حسب نوع السيارة بين عام 1440هـ وعام 1439هـ</t>
  </si>
  <si>
    <t>130-</t>
  </si>
  <si>
    <t>59-</t>
  </si>
  <si>
    <t>143-</t>
  </si>
  <si>
    <t>%2.9-</t>
  </si>
  <si>
    <t>%70.8-</t>
  </si>
  <si>
    <t>عدد السيارات الناقلة لحجاج الداخل إلى مدينة مكة المكرمة خلال الفترة من1440/12/1 هـ - 1440/12/9 هـ  حسب نوع السيارة</t>
  </si>
  <si>
    <t xml:space="preserve">Number of vehicles carrying domestic pilgrims to Makkah al-Mukarramah by type of vehicle from 1/12/1440 H - 9/12/1440 H </t>
  </si>
  <si>
    <t>الحجاج من الخارج لعام 1440هـ  موزعين حسب الجنس وطريقة القدوم</t>
  </si>
  <si>
    <t xml:space="preserve"> Foreign pilgrims in 1440 H by sex and transportation mean </t>
  </si>
  <si>
    <t>الحجاج من الخارج لعام 1440هـ موزعين حسب الجنس وتاريخ القدوم</t>
  </si>
  <si>
    <t xml:space="preserve"> Foreign pilgrims in 1440 H by sex and date of arrival</t>
  </si>
  <si>
    <t>الحجاج من الخارج لعام 1440هـ موزعين حسب الجنس وتاريخ وطريقة القدوم</t>
  </si>
  <si>
    <t xml:space="preserve"> Foreign pilgrims in 1440 H by sex, date and transportation mean</t>
  </si>
  <si>
    <t>مقارنة  أعداد حجاج  الخارج 
بين عام 1440هـ وعام 1439هـ حسب طريقة القدوم</t>
  </si>
  <si>
    <t>مقارنة أعداد حجاج الخارج بين عام 1440هـ وعام 1439هـ حسب مجموعات الدول</t>
  </si>
  <si>
    <t>Comparing The Number of Interational Pilgrims between 1439 H - 1440 H by Country Group</t>
  </si>
  <si>
    <t>عدد القوى العاملة في خدمة الحجاج حسب الجنس واسم القطاع لعام 1440هـ</t>
  </si>
  <si>
    <t>Number of Manpower in Pilgrim Services by Gender and Sector Name 1440 H</t>
  </si>
  <si>
    <t>عدد القوى العاملة 1440 هـ</t>
  </si>
  <si>
    <t>Comparing numbers of arriving vehicles to Makkah al-Mukarramah by type of vehicle 1440 H- 1439 H</t>
  </si>
  <si>
    <t>Comparing the Number Non-Saudi lnternational and Domestic Pilgrims Arriving to Makkah between 1439H - 1440 H by Country Groups</t>
  </si>
  <si>
    <t>المتطوعون</t>
  </si>
  <si>
    <t>volunteers</t>
  </si>
  <si>
    <t>اجمالي الحجاج لعام 1440هـ</t>
  </si>
  <si>
    <t xml:space="preserve">مقارنة أعداد الحجاج غير السعوديين من الداخل والخارج القادمين إلى
مدينة مكة المكرمة بين عام 1439ه وعام 1440هـ حسب مجموعات الدول </t>
  </si>
  <si>
    <t>مقارنة اعداد حجاج الداخل من غير السعوديين مصنفين حسب جنسياتهم بين العام الحالى و السابق بين 1439هـ وعام 1440هـ</t>
  </si>
  <si>
    <t>مقارنة اعداد حجاج الخارج بين عامى الحالى والسابق حسب طريقة القدوم بين عام 1440هـ وعام 1439هـ</t>
  </si>
  <si>
    <t>مقارنة أعداد حجاج الخارج بين عام 1439هـ وعام 1440هـ حسب مجموعات الدول</t>
  </si>
  <si>
    <t>احصاءات الحج لعام 1440هـ</t>
  </si>
  <si>
    <t xml:space="preserve">Hajj statistics for the year 1440 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</si>
</sst>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0.0%"/>
  </numFmts>
  <fonts count="2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Frutiger LT Arabic 55 Roman"/>
    </font>
    <font>
      <sz val="10"/>
      <name val="Frutiger LT Arabic 55 Roman"/>
    </font>
    <font>
      <u/>
      <sz val="10"/>
      <color theme="10"/>
      <name val="Arial"/>
      <family val="2"/>
    </font>
    <font>
      <sz val="10"/>
      <color theme="0"/>
      <name val="Frutiger LT Arabic 55 Roman"/>
    </font>
    <font>
      <sz val="10"/>
      <color theme="1"/>
      <name val="Frutiger LT Arabic 55 Roman"/>
    </font>
    <font>
      <sz val="15"/>
      <color rgb="FF474D9B"/>
      <name val="Frutiger LT Arabic 55 Roman"/>
    </font>
    <font>
      <sz val="12"/>
      <color theme="0"/>
      <name val="Frutiger LT Arabic 55 Roman"/>
    </font>
    <font>
      <sz val="10"/>
      <color rgb="FF474D9B"/>
      <name val="Frutiger LT Arabic 55 Roman"/>
    </font>
    <font>
      <sz val="10"/>
      <color rgb="FF000000"/>
      <name val="Frutiger LT Arabic 55 Roman"/>
    </font>
    <font>
      <sz val="12"/>
      <color rgb="FF474D9B"/>
      <name val="Frutiger LT Arabic 55 Roman"/>
    </font>
    <font>
      <sz val="10"/>
      <color rgb="FF8C96A7"/>
      <name val="Arial"/>
      <family val="2"/>
    </font>
    <font>
      <sz val="10"/>
      <color rgb="FF8C96A7"/>
      <name val="Frutiger LT Arabic 55 Roman"/>
    </font>
    <font>
      <u/>
      <sz val="10"/>
      <color theme="10"/>
      <name val="Frutiger LT Arabic 55 Roman"/>
    </font>
    <font>
      <sz val="8"/>
      <color theme="0"/>
      <name val="Frutiger LT Arabic 55 Roman"/>
    </font>
    <font>
      <sz val="9"/>
      <color rgb="FF000000"/>
      <name val="Frutiger LT Arabic 55 Roman"/>
    </font>
    <font>
      <sz val="10"/>
      <color rgb="FFFFFFFF"/>
      <name val="Frutiger LT Arabic 55 Roman"/>
    </font>
    <font>
      <sz val="9"/>
      <color theme="0"/>
      <name val="Frutiger LT Arabic 55 Roman"/>
    </font>
    <font>
      <sz val="10"/>
      <color rgb="FFFFFFFF"/>
      <name val="Tahoma"/>
      <family val="2"/>
    </font>
    <font>
      <sz val="8"/>
      <color rgb="FF8C96A7"/>
      <name val="Frutiger LT Arabic 55 Roman"/>
    </font>
    <font>
      <sz val="10"/>
      <name val="Calibri"/>
      <family val="2"/>
      <scheme val="minor"/>
    </font>
    <font>
      <sz val="11"/>
      <color theme="1"/>
      <name val="Frutiger LT Arabic 55 Roman"/>
    </font>
    <font>
      <b/>
      <sz val="12"/>
      <color theme="1"/>
      <name val="Frutiger LT Arabic 55 Roman"/>
    </font>
    <font>
      <sz val="11"/>
      <color theme="0"/>
      <name val="Frutiger LT Arabic 55 Roman"/>
    </font>
    <font>
      <sz val="15"/>
      <color rgb="FF474D9B"/>
      <name val="Neo Sans Arabic"/>
      <family val="2"/>
    </font>
  </fonts>
  <fills count="10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9BA8C2"/>
        <bgColor rgb="FF000000"/>
      </patternFill>
    </fill>
    <fill>
      <patternFill patternType="solid">
        <fgColor rgb="FFF0F2F6"/>
        <bgColor rgb="FF000000"/>
      </patternFill>
    </fill>
    <fill>
      <patternFill patternType="solid">
        <fgColor rgb="FFE6E9F0"/>
        <bgColor rgb="FF000000"/>
      </patternFill>
    </fill>
    <fill>
      <patternFill patternType="solid">
        <fgColor rgb="FF8E9CB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281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horizontal="center" vertical="center" wrapText="1" readingOrder="2"/>
    </xf>
    <xf numFmtId="3" fontId="6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 readingOrder="1"/>
    </xf>
    <xf numFmtId="0" fontId="3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vertical="center" wrapText="1"/>
    </xf>
    <xf numFmtId="0" fontId="15" fillId="0" borderId="0" xfId="2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vertical="center" wrapText="1" readingOrder="1"/>
    </xf>
    <xf numFmtId="10" fontId="0" fillId="0" borderId="0" xfId="0" applyNumberFormat="1"/>
    <xf numFmtId="3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horizontal="center" vertical="center" wrapText="1" readingOrder="2"/>
    </xf>
    <xf numFmtId="0" fontId="16" fillId="6" borderId="1" xfId="0" applyFont="1" applyFill="1" applyBorder="1" applyAlignment="1">
      <alignment horizontal="center" vertical="center" wrapText="1" readingOrder="1"/>
    </xf>
    <xf numFmtId="0" fontId="11" fillId="5" borderId="3" xfId="0" applyFont="1" applyFill="1" applyBorder="1" applyAlignment="1">
      <alignment horizontal="center" vertical="center" wrapText="1" readingOrder="2"/>
    </xf>
    <xf numFmtId="3" fontId="11" fillId="5" borderId="3" xfId="0" applyNumberFormat="1" applyFont="1" applyFill="1" applyBorder="1" applyAlignment="1">
      <alignment horizontal="center" vertical="center" wrapText="1" readingOrder="1"/>
    </xf>
    <xf numFmtId="165" fontId="11" fillId="5" borderId="3" xfId="0" applyNumberFormat="1" applyFont="1" applyFill="1" applyBorder="1" applyAlignment="1">
      <alignment horizontal="center" vertical="center" wrapText="1" readingOrder="1"/>
    </xf>
    <xf numFmtId="0" fontId="11" fillId="5" borderId="3" xfId="0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center" vertical="center" wrapText="1" readingOrder="2"/>
    </xf>
    <xf numFmtId="3" fontId="11" fillId="4" borderId="3" xfId="0" applyNumberFormat="1" applyFont="1" applyFill="1" applyBorder="1" applyAlignment="1">
      <alignment horizontal="center" vertical="center" wrapText="1" readingOrder="1"/>
    </xf>
    <xf numFmtId="165" fontId="11" fillId="4" borderId="3" xfId="0" applyNumberFormat="1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2"/>
    </xf>
    <xf numFmtId="3" fontId="6" fillId="2" borderId="3" xfId="0" applyNumberFormat="1" applyFont="1" applyFill="1" applyBorder="1" applyAlignment="1">
      <alignment horizontal="center" vertical="center" wrapText="1" readingOrder="1"/>
    </xf>
    <xf numFmtId="9" fontId="6" fillId="2" borderId="3" xfId="0" applyNumberFormat="1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3" fontId="11" fillId="5" borderId="3" xfId="0" applyNumberFormat="1" applyFont="1" applyFill="1" applyBorder="1" applyAlignment="1">
      <alignment horizontal="center" vertical="center" wrapText="1"/>
    </xf>
    <xf numFmtId="165" fontId="11" fillId="5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3" fontId="11" fillId="4" borderId="3" xfId="0" applyNumberFormat="1" applyFont="1" applyFill="1" applyBorder="1" applyAlignment="1">
      <alignment horizontal="center" vertical="center" wrapText="1"/>
    </xf>
    <xf numFmtId="165" fontId="11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2"/>
    </xf>
    <xf numFmtId="3" fontId="6" fillId="6" borderId="3" xfId="0" applyNumberFormat="1" applyFont="1" applyFill="1" applyBorder="1" applyAlignment="1">
      <alignment horizontal="center" vertical="center" wrapText="1" readingOrder="1"/>
    </xf>
    <xf numFmtId="9" fontId="6" fillId="6" borderId="3" xfId="0" applyNumberFormat="1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1"/>
    </xf>
    <xf numFmtId="0" fontId="18" fillId="6" borderId="2" xfId="0" applyFont="1" applyFill="1" applyBorder="1" applyAlignment="1">
      <alignment horizontal="center" vertical="center" wrapText="1" readingOrder="2"/>
    </xf>
    <xf numFmtId="0" fontId="18" fillId="6" borderId="1" xfId="0" applyFont="1" applyFill="1" applyBorder="1" applyAlignment="1">
      <alignment horizontal="center" vertical="center" wrapText="1" readingOrder="1"/>
    </xf>
    <xf numFmtId="0" fontId="18" fillId="6" borderId="3" xfId="0" applyFont="1" applyFill="1" applyBorder="1" applyAlignment="1">
      <alignment horizontal="center" vertical="center" wrapText="1" readingOrder="2"/>
    </xf>
    <xf numFmtId="3" fontId="18" fillId="6" borderId="3" xfId="0" applyNumberFormat="1" applyFont="1" applyFill="1" applyBorder="1" applyAlignment="1">
      <alignment horizontal="center" vertical="center" wrapText="1" readingOrder="1"/>
    </xf>
    <xf numFmtId="0" fontId="18" fillId="6" borderId="3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18" fillId="6" borderId="7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2"/>
    </xf>
    <xf numFmtId="3" fontId="7" fillId="7" borderId="3" xfId="0" applyNumberFormat="1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horizontal="center" vertical="center" wrapText="1" readingOrder="2"/>
    </xf>
    <xf numFmtId="3" fontId="11" fillId="8" borderId="3" xfId="0" applyNumberFormat="1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horizontal="center" vertical="center" wrapText="1" readingOrder="1"/>
    </xf>
    <xf numFmtId="165" fontId="18" fillId="6" borderId="3" xfId="0" applyNumberFormat="1" applyFont="1" applyFill="1" applyBorder="1" applyAlignment="1">
      <alignment horizontal="center" vertical="center" wrapText="1" readingOrder="1"/>
    </xf>
    <xf numFmtId="3" fontId="4" fillId="5" borderId="3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9" fontId="18" fillId="6" borderId="3" xfId="0" applyNumberFormat="1" applyFont="1" applyFill="1" applyBorder="1" applyAlignment="1">
      <alignment horizontal="center" vertical="center" wrapText="1" readingOrder="1"/>
    </xf>
    <xf numFmtId="0" fontId="18" fillId="6" borderId="8" xfId="0" applyFont="1" applyFill="1" applyBorder="1" applyAlignment="1">
      <alignment horizontal="center" vertical="top" wrapText="1" readingOrder="1"/>
    </xf>
    <xf numFmtId="0" fontId="18" fillId="6" borderId="4" xfId="0" applyFont="1" applyFill="1" applyBorder="1" applyAlignment="1">
      <alignment horizontal="left" vertical="center" wrapText="1" readingOrder="1"/>
    </xf>
    <xf numFmtId="0" fontId="18" fillId="6" borderId="9" xfId="0" applyFont="1" applyFill="1" applyBorder="1" applyAlignment="1">
      <alignment horizontal="center" vertical="center" wrapText="1" readingOrder="2"/>
    </xf>
    <xf numFmtId="0" fontId="18" fillId="6" borderId="10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 readingOrder="2"/>
    </xf>
    <xf numFmtId="0" fontId="18" fillId="6" borderId="2" xfId="0" applyFont="1" applyFill="1" applyBorder="1" applyAlignment="1">
      <alignment horizontal="center" vertical="center" wrapText="1" readingOrder="1"/>
    </xf>
    <xf numFmtId="3" fontId="3" fillId="5" borderId="3" xfId="0" applyNumberFormat="1" applyFont="1" applyFill="1" applyBorder="1" applyAlignment="1">
      <alignment horizontal="center" vertical="center" wrapText="1"/>
    </xf>
    <xf numFmtId="3" fontId="18" fillId="2" borderId="3" xfId="0" applyNumberFormat="1" applyFont="1" applyFill="1" applyBorder="1" applyAlignment="1">
      <alignment horizontal="center" vertical="center" wrapText="1"/>
    </xf>
    <xf numFmtId="165" fontId="3" fillId="5" borderId="3" xfId="0" applyNumberFormat="1" applyFont="1" applyFill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vertical="center" wrapText="1"/>
    </xf>
    <xf numFmtId="9" fontId="6" fillId="2" borderId="3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11" fillId="5" borderId="3" xfId="0" applyNumberFormat="1" applyFont="1" applyFill="1" applyBorder="1" applyAlignment="1">
      <alignment horizontal="center" wrapText="1"/>
    </xf>
    <xf numFmtId="3" fontId="11" fillId="4" borderId="3" xfId="0" applyNumberFormat="1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vertical="center" wrapText="1"/>
    </xf>
    <xf numFmtId="165" fontId="18" fillId="2" borderId="3" xfId="0" applyNumberFormat="1" applyFont="1" applyFill="1" applyBorder="1" applyAlignment="1">
      <alignment horizontal="center" vertical="center" wrapText="1"/>
    </xf>
    <xf numFmtId="9" fontId="18" fillId="2" borderId="3" xfId="0" applyNumberFormat="1" applyFont="1" applyFill="1" applyBorder="1" applyAlignment="1">
      <alignment horizontal="center" vertical="center" wrapText="1"/>
    </xf>
    <xf numFmtId="3" fontId="19" fillId="2" borderId="3" xfId="0" applyNumberFormat="1" applyFont="1" applyFill="1" applyBorder="1" applyAlignment="1">
      <alignment horizontal="center" vertical="center" wrapText="1"/>
    </xf>
    <xf numFmtId="3" fontId="11" fillId="7" borderId="3" xfId="0" applyNumberFormat="1" applyFont="1" applyFill="1" applyBorder="1" applyAlignment="1">
      <alignment horizontal="center" vertical="center" wrapText="1" readingOrder="1"/>
    </xf>
    <xf numFmtId="165" fontId="11" fillId="7" borderId="3" xfId="0" applyNumberFormat="1" applyFont="1" applyFill="1" applyBorder="1" applyAlignment="1">
      <alignment horizontal="center" vertical="center" wrapText="1" readingOrder="1"/>
    </xf>
    <xf numFmtId="0" fontId="11" fillId="7" borderId="3" xfId="0" applyFont="1" applyFill="1" applyBorder="1" applyAlignment="1">
      <alignment horizontal="center" vertical="center" wrapText="1" readingOrder="1"/>
    </xf>
    <xf numFmtId="165" fontId="11" fillId="8" borderId="3" xfId="0" applyNumberFormat="1" applyFont="1" applyFill="1" applyBorder="1" applyAlignment="1">
      <alignment horizontal="center" vertical="center" wrapText="1" readingOrder="1"/>
    </xf>
    <xf numFmtId="165" fontId="6" fillId="6" borderId="3" xfId="0" applyNumberFormat="1" applyFont="1" applyFill="1" applyBorder="1" applyAlignment="1">
      <alignment horizontal="center" vertical="center" wrapText="1" readingOrder="1"/>
    </xf>
    <xf numFmtId="0" fontId="18" fillId="6" borderId="6" xfId="0" applyFont="1" applyFill="1" applyBorder="1" applyAlignment="1">
      <alignment horizontal="center" vertical="center" wrapText="1" readingOrder="2"/>
    </xf>
    <xf numFmtId="0" fontId="18" fillId="6" borderId="5" xfId="0" applyFont="1" applyFill="1" applyBorder="1" applyAlignment="1">
      <alignment horizontal="center" vertical="center" wrapText="1" readingOrder="1"/>
    </xf>
    <xf numFmtId="165" fontId="11" fillId="5" borderId="3" xfId="0" applyNumberFormat="1" applyFont="1" applyFill="1" applyBorder="1" applyAlignment="1">
      <alignment horizontal="center" wrapText="1"/>
    </xf>
    <xf numFmtId="165" fontId="11" fillId="4" borderId="3" xfId="0" applyNumberFormat="1" applyFont="1" applyFill="1" applyBorder="1" applyAlignment="1">
      <alignment horizont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wrapText="1"/>
    </xf>
    <xf numFmtId="0" fontId="21" fillId="0" borderId="0" xfId="0" applyFont="1" applyAlignment="1">
      <alignment vertical="center" wrapText="1" readingOrder="1"/>
    </xf>
    <xf numFmtId="0" fontId="21" fillId="0" borderId="11" xfId="0" applyFont="1" applyBorder="1" applyAlignment="1">
      <alignment vertical="center" wrapText="1" readingOrder="1"/>
    </xf>
    <xf numFmtId="0" fontId="22" fillId="5" borderId="0" xfId="0" applyFont="1" applyFill="1" applyAlignment="1">
      <alignment horizontal="center" vertical="center" wrapText="1" readingOrder="2"/>
    </xf>
    <xf numFmtId="0" fontId="22" fillId="5" borderId="0" xfId="0" applyFont="1" applyFill="1" applyAlignment="1">
      <alignment horizontal="right" vertical="center" wrapText="1" readingOrder="2"/>
    </xf>
    <xf numFmtId="0" fontId="22" fillId="5" borderId="0" xfId="0" applyFont="1" applyFill="1" applyAlignment="1">
      <alignment horizontal="left" vertical="center" wrapText="1" readingOrder="1"/>
    </xf>
    <xf numFmtId="0" fontId="22" fillId="5" borderId="0" xfId="0" applyFont="1" applyFill="1" applyAlignment="1">
      <alignment horizontal="center" vertical="center" wrapText="1" readingOrder="1"/>
    </xf>
    <xf numFmtId="0" fontId="22" fillId="4" borderId="0" xfId="0" applyFont="1" applyFill="1" applyAlignment="1">
      <alignment horizontal="center" vertical="center" wrapText="1" readingOrder="2"/>
    </xf>
    <xf numFmtId="0" fontId="22" fillId="4" borderId="0" xfId="0" applyFont="1" applyFill="1" applyAlignment="1">
      <alignment horizontal="right" vertical="center" wrapText="1" readingOrder="2"/>
    </xf>
    <xf numFmtId="0" fontId="22" fillId="4" borderId="0" xfId="0" applyFont="1" applyFill="1" applyAlignment="1">
      <alignment horizontal="left" vertical="center" wrapText="1" readingOrder="1"/>
    </xf>
    <xf numFmtId="0" fontId="22" fillId="4" borderId="0" xfId="0" applyFont="1" applyFill="1" applyAlignment="1">
      <alignment horizontal="center" vertical="center" wrapText="1" readingOrder="1"/>
    </xf>
    <xf numFmtId="0" fontId="22" fillId="4" borderId="0" xfId="2" applyFont="1" applyFill="1" applyBorder="1" applyAlignment="1">
      <alignment horizontal="right" vertical="center" wrapText="1" readingOrder="2"/>
    </xf>
    <xf numFmtId="0" fontId="22" fillId="4" borderId="0" xfId="2" applyFont="1" applyFill="1" applyBorder="1" applyAlignment="1">
      <alignment horizontal="left" vertical="center" wrapText="1" readingOrder="1"/>
    </xf>
    <xf numFmtId="0" fontId="22" fillId="5" borderId="0" xfId="2" applyFont="1" applyFill="1" applyBorder="1" applyAlignment="1">
      <alignment horizontal="right" vertical="center" wrapText="1" readingOrder="2"/>
    </xf>
    <xf numFmtId="0" fontId="22" fillId="5" borderId="0" xfId="2" applyFont="1" applyFill="1" applyBorder="1" applyAlignment="1">
      <alignment horizontal="left" vertical="center" wrapText="1" readingOrder="1"/>
    </xf>
    <xf numFmtId="0" fontId="22" fillId="5" borderId="0" xfId="2" applyFont="1" applyFill="1" applyBorder="1" applyAlignment="1">
      <alignment horizontal="right" vertical="center" wrapText="1"/>
    </xf>
    <xf numFmtId="0" fontId="22" fillId="5" borderId="0" xfId="2" applyFont="1" applyFill="1" applyBorder="1" applyAlignment="1">
      <alignment horizontal="left" vertical="center" wrapText="1"/>
    </xf>
    <xf numFmtId="0" fontId="22" fillId="4" borderId="0" xfId="2" applyFont="1" applyFill="1" applyBorder="1" applyAlignment="1">
      <alignment horizontal="right" vertical="center" wrapText="1"/>
    </xf>
    <xf numFmtId="0" fontId="22" fillId="4" borderId="0" xfId="2" applyFont="1" applyFill="1" applyBorder="1" applyAlignment="1">
      <alignment horizontal="left" vertical="center" wrapText="1"/>
    </xf>
    <xf numFmtId="165" fontId="4" fillId="5" borderId="3" xfId="4" applyNumberFormat="1" applyFont="1" applyFill="1" applyBorder="1" applyAlignment="1">
      <alignment horizontal="center" vertical="center" wrapText="1"/>
    </xf>
    <xf numFmtId="165" fontId="4" fillId="4" borderId="3" xfId="4" applyNumberFormat="1" applyFont="1" applyFill="1" applyBorder="1" applyAlignment="1">
      <alignment horizontal="center" vertical="center" wrapText="1"/>
    </xf>
    <xf numFmtId="165" fontId="6" fillId="2" borderId="2" xfId="4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7" fillId="7" borderId="3" xfId="4" applyNumberFormat="1" applyFont="1" applyFill="1" applyBorder="1" applyAlignment="1">
      <alignment horizontal="center" vertical="center" wrapText="1" readingOrder="1"/>
    </xf>
    <xf numFmtId="165" fontId="11" fillId="8" borderId="3" xfId="4" applyNumberFormat="1" applyFont="1" applyFill="1" applyBorder="1" applyAlignment="1">
      <alignment horizontal="center" vertical="center" wrapText="1" readingOrder="1"/>
    </xf>
    <xf numFmtId="165" fontId="18" fillId="6" borderId="2" xfId="4" applyNumberFormat="1" applyFont="1" applyFill="1" applyBorder="1" applyAlignment="1">
      <alignment horizontal="center" vertical="center" wrapText="1" readingOrder="1"/>
    </xf>
    <xf numFmtId="165" fontId="4" fillId="5" borderId="3" xfId="0" applyNumberFormat="1" applyFont="1" applyFill="1" applyBorder="1" applyAlignment="1">
      <alignment horizontal="center" vertical="center" wrapText="1" readingOrder="1"/>
    </xf>
    <xf numFmtId="165" fontId="4" fillId="4" borderId="3" xfId="0" applyNumberFormat="1" applyFont="1" applyFill="1" applyBorder="1" applyAlignment="1">
      <alignment horizontal="center" vertical="center" wrapText="1" readingOrder="1"/>
    </xf>
    <xf numFmtId="165" fontId="6" fillId="2" borderId="3" xfId="0" applyNumberFormat="1" applyFont="1" applyFill="1" applyBorder="1" applyAlignment="1">
      <alignment horizontal="center" vertical="center" wrapText="1" readingOrder="1"/>
    </xf>
    <xf numFmtId="165" fontId="3" fillId="4" borderId="3" xfId="0" applyNumberFormat="1" applyFont="1" applyFill="1" applyBorder="1" applyAlignment="1">
      <alignment horizontal="center" vertical="center" wrapText="1" readingOrder="1"/>
    </xf>
    <xf numFmtId="3" fontId="4" fillId="5" borderId="3" xfId="1" applyNumberFormat="1" applyFont="1" applyFill="1" applyBorder="1" applyAlignment="1">
      <alignment horizontal="center" vertical="center" wrapText="1"/>
    </xf>
    <xf numFmtId="3" fontId="4" fillId="4" borderId="3" xfId="1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center" vertical="center" wrapText="1"/>
    </xf>
    <xf numFmtId="165" fontId="3" fillId="4" borderId="3" xfId="4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9" fontId="7" fillId="7" borderId="3" xfId="0" applyNumberFormat="1" applyFont="1" applyFill="1" applyBorder="1" applyAlignment="1">
      <alignment horizontal="center" vertical="center" readingOrder="1"/>
    </xf>
    <xf numFmtId="9" fontId="7" fillId="8" borderId="3" xfId="0" applyNumberFormat="1" applyFont="1" applyFill="1" applyBorder="1" applyAlignment="1">
      <alignment horizontal="center" vertical="center" readingOrder="1"/>
    </xf>
    <xf numFmtId="3" fontId="7" fillId="7" borderId="3" xfId="1" applyNumberFormat="1" applyFont="1" applyFill="1" applyBorder="1" applyAlignment="1">
      <alignment horizontal="center" vertical="center" wrapText="1" readingOrder="1"/>
    </xf>
    <xf numFmtId="3" fontId="11" fillId="8" borderId="3" xfId="1" applyNumberFormat="1" applyFont="1" applyFill="1" applyBorder="1" applyAlignment="1">
      <alignment horizontal="center" vertical="center" wrapText="1" readingOrder="1"/>
    </xf>
    <xf numFmtId="0" fontId="4" fillId="0" borderId="3" xfId="0" applyFont="1" applyBorder="1"/>
    <xf numFmtId="3" fontId="7" fillId="3" borderId="3" xfId="0" applyNumberFormat="1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24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3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3" fontId="7" fillId="3" borderId="3" xfId="0" applyNumberFormat="1" applyFont="1" applyFill="1" applyBorder="1"/>
    <xf numFmtId="0" fontId="7" fillId="0" borderId="3" xfId="0" applyFont="1" applyBorder="1" applyAlignment="1">
      <alignment horizontal="right" vertical="center" wrapText="1"/>
    </xf>
    <xf numFmtId="0" fontId="25" fillId="2" borderId="0" xfId="0" applyFont="1" applyFill="1" applyAlignment="1">
      <alignment horizontal="center" vertical="center" wrapText="1"/>
    </xf>
    <xf numFmtId="3" fontId="23" fillId="4" borderId="0" xfId="0" applyNumberFormat="1" applyFont="1" applyFill="1" applyAlignment="1">
      <alignment horizontal="center" vertical="center" wrapText="1"/>
    </xf>
    <xf numFmtId="3" fontId="18" fillId="6" borderId="2" xfId="1" applyNumberFormat="1" applyFont="1" applyFill="1" applyBorder="1" applyAlignment="1">
      <alignment horizontal="center" vertical="center" wrapText="1" readingOrder="1"/>
    </xf>
    <xf numFmtId="3" fontId="6" fillId="9" borderId="3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 readingOrder="2"/>
    </xf>
    <xf numFmtId="3" fontId="11" fillId="8" borderId="3" xfId="0" applyNumberFormat="1" applyFont="1" applyFill="1" applyBorder="1" applyAlignment="1">
      <alignment horizontal="center" vertical="center" wrapText="1" readingOrder="2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textRotation="90" wrapText="1" readingOrder="2"/>
    </xf>
    <xf numFmtId="0" fontId="18" fillId="6" borderId="4" xfId="0" applyFont="1" applyFill="1" applyBorder="1" applyAlignment="1">
      <alignment horizontal="center" vertical="center" wrapText="1" readingOrder="2"/>
    </xf>
    <xf numFmtId="0" fontId="18" fillId="6" borderId="5" xfId="0" applyFont="1" applyFill="1" applyBorder="1" applyAlignment="1">
      <alignment horizontal="center" vertical="center" wrapText="1" readingOrder="2"/>
    </xf>
    <xf numFmtId="0" fontId="14" fillId="0" borderId="11" xfId="0" applyFont="1" applyBorder="1" applyAlignment="1">
      <alignment horizontal="right" vertical="center" wrapText="1" readingOrder="2"/>
    </xf>
    <xf numFmtId="0" fontId="14" fillId="0" borderId="11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 readingOrder="2"/>
    </xf>
    <xf numFmtId="0" fontId="18" fillId="6" borderId="3" xfId="0" applyFont="1" applyFill="1" applyBorder="1" applyAlignment="1">
      <alignment horizontal="center" vertical="center" wrapText="1" readingOrder="2"/>
    </xf>
    <xf numFmtId="3" fontId="4" fillId="5" borderId="3" xfId="0" applyNumberFormat="1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center" vertical="center" textRotation="90" wrapText="1" readingOrder="2"/>
    </xf>
    <xf numFmtId="0" fontId="4" fillId="5" borderId="3" xfId="0" applyFont="1" applyFill="1" applyBorder="1" applyAlignment="1">
      <alignment horizontal="center" vertical="center" textRotation="90" wrapText="1" readingOrder="2"/>
    </xf>
    <xf numFmtId="0" fontId="18" fillId="6" borderId="12" xfId="0" applyFont="1" applyFill="1" applyBorder="1" applyAlignment="1">
      <alignment horizontal="center" vertical="center" wrapText="1" readingOrder="2"/>
    </xf>
    <xf numFmtId="0" fontId="18" fillId="6" borderId="8" xfId="0" applyFont="1" applyFill="1" applyBorder="1" applyAlignment="1">
      <alignment horizontal="center" vertical="center" wrapText="1" readingOrder="2"/>
    </xf>
    <xf numFmtId="0" fontId="18" fillId="6" borderId="11" xfId="0" applyFont="1" applyFill="1" applyBorder="1" applyAlignment="1">
      <alignment horizontal="center" vertical="center" wrapText="1" readingOrder="2"/>
    </xf>
    <xf numFmtId="0" fontId="18" fillId="6" borderId="9" xfId="0" applyFont="1" applyFill="1" applyBorder="1" applyAlignment="1">
      <alignment horizontal="center" vertical="center" wrapText="1" readingOrder="2"/>
    </xf>
    <xf numFmtId="0" fontId="18" fillId="6" borderId="0" xfId="0" applyFont="1" applyFill="1" applyAlignment="1">
      <alignment horizontal="center" vertical="center" wrapText="1" readingOrder="2"/>
    </xf>
    <xf numFmtId="0" fontId="18" fillId="6" borderId="10" xfId="0" applyFont="1" applyFill="1" applyBorder="1" applyAlignment="1">
      <alignment horizontal="center" vertical="center" wrapText="1" readingOrder="2"/>
    </xf>
    <xf numFmtId="0" fontId="18" fillId="6" borderId="13" xfId="0" applyFont="1" applyFill="1" applyBorder="1" applyAlignment="1">
      <alignment horizontal="center" vertical="center" wrapText="1" readingOrder="2"/>
    </xf>
    <xf numFmtId="0" fontId="18" fillId="6" borderId="14" xfId="0" applyFont="1" applyFill="1" applyBorder="1" applyAlignment="1">
      <alignment horizontal="center" vertical="center" wrapText="1" readingOrder="2"/>
    </xf>
    <xf numFmtId="0" fontId="18" fillId="6" borderId="15" xfId="0" applyFont="1" applyFill="1" applyBorder="1" applyAlignment="1">
      <alignment horizontal="center" vertical="center" wrapText="1" readingOrder="2"/>
    </xf>
    <xf numFmtId="0" fontId="18" fillId="6" borderId="12" xfId="0" applyFont="1" applyFill="1" applyBorder="1" applyAlignment="1">
      <alignment horizontal="center" vertical="center" wrapText="1" readingOrder="1"/>
    </xf>
    <xf numFmtId="0" fontId="18" fillId="6" borderId="11" xfId="0" applyFont="1" applyFill="1" applyBorder="1" applyAlignment="1">
      <alignment horizontal="center" vertical="center" wrapText="1" readingOrder="1"/>
    </xf>
    <xf numFmtId="0" fontId="18" fillId="6" borderId="9" xfId="0" applyFont="1" applyFill="1" applyBorder="1" applyAlignment="1">
      <alignment horizontal="center" vertical="center" wrapText="1" readingOrder="1"/>
    </xf>
    <xf numFmtId="0" fontId="18" fillId="6" borderId="8" xfId="0" applyFont="1" applyFill="1" applyBorder="1" applyAlignment="1">
      <alignment horizontal="center" vertical="center" wrapText="1" readingOrder="1"/>
    </xf>
    <xf numFmtId="0" fontId="18" fillId="6" borderId="0" xfId="0" applyFont="1" applyFill="1" applyAlignment="1">
      <alignment horizontal="center" vertical="center" wrapText="1" readingOrder="1"/>
    </xf>
    <xf numFmtId="0" fontId="18" fillId="6" borderId="10" xfId="0" applyFont="1" applyFill="1" applyBorder="1" applyAlignment="1">
      <alignment horizontal="center" vertical="center" wrapText="1" readingOrder="1"/>
    </xf>
    <xf numFmtId="0" fontId="18" fillId="6" borderId="13" xfId="0" applyFont="1" applyFill="1" applyBorder="1" applyAlignment="1">
      <alignment horizontal="center" vertical="center" wrapText="1" readingOrder="1"/>
    </xf>
    <xf numFmtId="0" fontId="18" fillId="6" borderId="14" xfId="0" applyFont="1" applyFill="1" applyBorder="1" applyAlignment="1">
      <alignment horizontal="center" vertical="center" wrapText="1" readingOrder="1"/>
    </xf>
    <xf numFmtId="0" fontId="18" fillId="6" borderId="15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 readingOrder="2"/>
    </xf>
    <xf numFmtId="0" fontId="18" fillId="6" borderId="2" xfId="0" applyFont="1" applyFill="1" applyBorder="1" applyAlignment="1">
      <alignment horizontal="center" vertical="center" wrapText="1" readingOrder="1"/>
    </xf>
    <xf numFmtId="0" fontId="18" fillId="6" borderId="7" xfId="0" applyFont="1" applyFill="1" applyBorder="1" applyAlignment="1">
      <alignment horizontal="center" vertical="center" wrapText="1" readingOrder="1"/>
    </xf>
    <xf numFmtId="0" fontId="18" fillId="6" borderId="1" xfId="0" applyFont="1" applyFill="1" applyBorder="1" applyAlignment="1">
      <alignment horizontal="center" vertical="center" wrapText="1" readingOrder="1"/>
    </xf>
    <xf numFmtId="165" fontId="6" fillId="2" borderId="2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 readingOrder="1"/>
    </xf>
    <xf numFmtId="0" fontId="18" fillId="6" borderId="4" xfId="0" applyFont="1" applyFill="1" applyBorder="1" applyAlignment="1">
      <alignment horizontal="center" vertical="center" wrapText="1" readingOrder="1"/>
    </xf>
    <xf numFmtId="0" fontId="18" fillId="6" borderId="5" xfId="0" applyFont="1" applyFill="1" applyBorder="1" applyAlignment="1">
      <alignment horizontal="center" vertical="center" wrapText="1" readingOrder="1"/>
    </xf>
    <xf numFmtId="0" fontId="18" fillId="6" borderId="2" xfId="0" applyFont="1" applyFill="1" applyBorder="1" applyAlignment="1">
      <alignment horizontal="center" vertical="center" wrapText="1" readingOrder="2"/>
    </xf>
    <xf numFmtId="0" fontId="18" fillId="6" borderId="7" xfId="0" applyFont="1" applyFill="1" applyBorder="1" applyAlignment="1">
      <alignment horizontal="center" vertical="center" wrapText="1" readingOrder="2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 readingOrder="1"/>
    </xf>
    <xf numFmtId="9" fontId="6" fillId="2" borderId="1" xfId="0" applyNumberFormat="1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14" fillId="0" borderId="0" xfId="0" applyFont="1" applyAlignment="1">
      <alignment horizontal="right" vertical="center" wrapText="1" readingOrder="1"/>
    </xf>
    <xf numFmtId="0" fontId="14" fillId="0" borderId="0" xfId="0" applyFont="1" applyAlignment="1">
      <alignment horizontal="left" vertical="center" wrapText="1" readingOrder="1"/>
    </xf>
    <xf numFmtId="0" fontId="6" fillId="6" borderId="2" xfId="0" applyFont="1" applyFill="1" applyBorder="1" applyAlignment="1">
      <alignment horizontal="center" vertical="center" wrapText="1" readingOrder="2"/>
    </xf>
    <xf numFmtId="0" fontId="6" fillId="6" borderId="7" xfId="0" applyFont="1" applyFill="1" applyBorder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center" wrapText="1" readingOrder="2"/>
    </xf>
    <xf numFmtId="0" fontId="6" fillId="6" borderId="6" xfId="0" applyFont="1" applyFill="1" applyBorder="1" applyAlignment="1">
      <alignment horizontal="center" vertical="center" wrapText="1" readingOrder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18" fillId="6" borderId="1" xfId="0" applyFont="1" applyFill="1" applyBorder="1" applyAlignment="1">
      <alignment horizontal="center" vertical="center" wrapText="1" readingOrder="2"/>
    </xf>
    <xf numFmtId="0" fontId="18" fillId="6" borderId="6" xfId="0" applyFont="1" applyFill="1" applyBorder="1" applyAlignment="1">
      <alignment horizontal="center" vertical="center" wrapText="1" readingOrder="2"/>
    </xf>
    <xf numFmtId="0" fontId="14" fillId="0" borderId="11" xfId="0" applyFont="1" applyBorder="1" applyAlignment="1">
      <alignment horizontal="left" vertical="center" wrapText="1" readingOrder="1"/>
    </xf>
    <xf numFmtId="0" fontId="26" fillId="0" borderId="0" xfId="0" applyFont="1" applyAlignment="1">
      <alignment horizontal="center" vertical="center"/>
    </xf>
    <xf numFmtId="0" fontId="18" fillId="6" borderId="2" xfId="0" applyFont="1" applyFill="1" applyBorder="1" applyAlignment="1">
      <alignment horizontal="center" wrapText="1" readingOrder="2"/>
    </xf>
    <xf numFmtId="0" fontId="18" fillId="6" borderId="7" xfId="0" applyFont="1" applyFill="1" applyBorder="1" applyAlignment="1">
      <alignment horizontal="center" wrapText="1" readingOrder="2"/>
    </xf>
    <xf numFmtId="0" fontId="21" fillId="0" borderId="0" xfId="0" applyFont="1" applyAlignment="1">
      <alignment horizontal="right" vertical="center" wrapText="1" readingOrder="2"/>
    </xf>
    <xf numFmtId="0" fontId="21" fillId="0" borderId="11" xfId="0" applyFont="1" applyBorder="1" applyAlignment="1">
      <alignment horizontal="left" vertical="center" wrapText="1" readingOrder="2"/>
    </xf>
    <xf numFmtId="0" fontId="21" fillId="0" borderId="0" xfId="0" applyFont="1" applyAlignment="1">
      <alignment horizontal="left" vertical="top" wrapText="1" readingOrder="1"/>
    </xf>
    <xf numFmtId="0" fontId="21" fillId="0" borderId="0" xfId="0" applyFont="1" applyAlignment="1">
      <alignment horizontal="left" vertical="center" wrapText="1" readingOrder="2"/>
    </xf>
    <xf numFmtId="0" fontId="18" fillId="6" borderId="7" xfId="0" applyFont="1" applyFill="1" applyBorder="1" applyAlignment="1">
      <alignment horizontal="center" vertical="top" wrapText="1" readingOrder="2"/>
    </xf>
    <xf numFmtId="0" fontId="18" fillId="6" borderId="1" xfId="0" applyFont="1" applyFill="1" applyBorder="1" applyAlignment="1">
      <alignment horizontal="center" vertical="top" wrapText="1" readingOrder="2"/>
    </xf>
    <xf numFmtId="0" fontId="21" fillId="0" borderId="11" xfId="0" applyFont="1" applyBorder="1" applyAlignment="1">
      <alignment horizontal="right" vertical="center" wrapText="1" readingOrder="2"/>
    </xf>
    <xf numFmtId="3" fontId="18" fillId="6" borderId="2" xfId="1" applyNumberFormat="1" applyFont="1" applyFill="1" applyBorder="1" applyAlignment="1">
      <alignment horizontal="center" vertical="center" wrapText="1" readingOrder="1"/>
    </xf>
    <xf numFmtId="3" fontId="18" fillId="6" borderId="1" xfId="1" applyNumberFormat="1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right" vertical="top" wrapText="1" readingOrder="2"/>
    </xf>
  </cellXfs>
  <cellStyles count="5">
    <cellStyle name="Comma" xfId="1" builtinId="3"/>
    <cellStyle name="Hyperlink" xfId="2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8E9CBC"/>
      <color rgb="FFE6E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1895475</xdr:colOff>
      <xdr:row>1</xdr:row>
      <xdr:rowOff>276225</xdr:rowOff>
    </xdr:to>
    <xdr:pic>
      <xdr:nvPicPr>
        <xdr:cNvPr id="1283" name="Picture 4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34350" y="571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600075</xdr:colOff>
      <xdr:row>1</xdr:row>
      <xdr:rowOff>92869</xdr:rowOff>
    </xdr:to>
    <xdr:pic>
      <xdr:nvPicPr>
        <xdr:cNvPr id="15522" name="Picture 4">
          <a:extLst>
            <a:ext uri="{FF2B5EF4-FFF2-40B4-BE49-F238E27FC236}">
              <a16:creationId xmlns:a16="http://schemas.microsoft.com/office/drawing/2014/main" id="{00000000-0008-0000-0900-0000A2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341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685800</xdr:colOff>
      <xdr:row>1</xdr:row>
      <xdr:rowOff>238125</xdr:rowOff>
    </xdr:to>
    <xdr:pic>
      <xdr:nvPicPr>
        <xdr:cNvPr id="16545" name="Picture 4">
          <a:extLst>
            <a:ext uri="{FF2B5EF4-FFF2-40B4-BE49-F238E27FC236}">
              <a16:creationId xmlns:a16="http://schemas.microsoft.com/office/drawing/2014/main" id="{00000000-0008-0000-0A00-0000A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198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685800</xdr:colOff>
      <xdr:row>1</xdr:row>
      <xdr:rowOff>238125</xdr:rowOff>
    </xdr:to>
    <xdr:pic>
      <xdr:nvPicPr>
        <xdr:cNvPr id="17559" name="Picture 4">
          <a:extLst>
            <a:ext uri="{FF2B5EF4-FFF2-40B4-BE49-F238E27FC236}">
              <a16:creationId xmlns:a16="http://schemas.microsoft.com/office/drawing/2014/main" id="{00000000-0008-0000-0B00-000097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100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209550</xdr:colOff>
      <xdr:row>1</xdr:row>
      <xdr:rowOff>31750</xdr:rowOff>
    </xdr:to>
    <xdr:pic>
      <xdr:nvPicPr>
        <xdr:cNvPr id="18580" name="Picture 4">
          <a:extLst>
            <a:ext uri="{FF2B5EF4-FFF2-40B4-BE49-F238E27FC236}">
              <a16:creationId xmlns:a16="http://schemas.microsoft.com/office/drawing/2014/main" id="{00000000-0008-0000-0C00-000094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696300" y="6667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1933575</xdr:colOff>
      <xdr:row>0</xdr:row>
      <xdr:rowOff>666750</xdr:rowOff>
    </xdr:to>
    <xdr:pic>
      <xdr:nvPicPr>
        <xdr:cNvPr id="11443" name="Picture 4">
          <a:extLst>
            <a:ext uri="{FF2B5EF4-FFF2-40B4-BE49-F238E27FC236}">
              <a16:creationId xmlns:a16="http://schemas.microsoft.com/office/drawing/2014/main" id="{00000000-0008-0000-0D00-0000B3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86675" y="95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685800</xdr:colOff>
      <xdr:row>1</xdr:row>
      <xdr:rowOff>47625</xdr:rowOff>
    </xdr:to>
    <xdr:pic>
      <xdr:nvPicPr>
        <xdr:cNvPr id="19599" name="Picture 4">
          <a:extLst>
            <a:ext uri="{FF2B5EF4-FFF2-40B4-BE49-F238E27FC236}">
              <a16:creationId xmlns:a16="http://schemas.microsoft.com/office/drawing/2014/main" id="{00000000-0008-0000-0E00-00008F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10100" y="762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0</xdr:row>
      <xdr:rowOff>1</xdr:rowOff>
    </xdr:from>
    <xdr:to>
      <xdr:col>3</xdr:col>
      <xdr:colOff>941180</xdr:colOff>
      <xdr:row>0</xdr:row>
      <xdr:rowOff>590551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39605C54-CFB7-447A-822E-85C8CCA2D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59520" y="1"/>
          <a:ext cx="170318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590550</xdr:colOff>
      <xdr:row>0</xdr:row>
      <xdr:rowOff>676275</xdr:rowOff>
    </xdr:to>
    <xdr:pic>
      <xdr:nvPicPr>
        <xdr:cNvPr id="20620" name="Picture 4">
          <a:extLst>
            <a:ext uri="{FF2B5EF4-FFF2-40B4-BE49-F238E27FC236}">
              <a16:creationId xmlns:a16="http://schemas.microsoft.com/office/drawing/2014/main" id="{00000000-0008-0000-0F00-00008C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007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1640" name="Picture 4">
          <a:extLst>
            <a:ext uri="{FF2B5EF4-FFF2-40B4-BE49-F238E27FC236}">
              <a16:creationId xmlns:a16="http://schemas.microsoft.com/office/drawing/2014/main" id="{00000000-0008-0000-1000-000088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4870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2664" name="Picture 4">
          <a:extLst>
            <a:ext uri="{FF2B5EF4-FFF2-40B4-BE49-F238E27FC236}">
              <a16:creationId xmlns:a16="http://schemas.microsoft.com/office/drawing/2014/main" id="{00000000-0008-0000-1100-000088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455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3688" name="Picture 4">
          <a:extLst>
            <a:ext uri="{FF2B5EF4-FFF2-40B4-BE49-F238E27FC236}">
              <a16:creationId xmlns:a16="http://schemas.microsoft.com/office/drawing/2014/main" id="{00000000-0008-0000-1200-000088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0562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0</xdr:col>
      <xdr:colOff>2000250</xdr:colOff>
      <xdr:row>1</xdr:row>
      <xdr:rowOff>295275</xdr:rowOff>
    </xdr:to>
    <xdr:pic>
      <xdr:nvPicPr>
        <xdr:cNvPr id="9411" name="Picture 4">
          <a:extLst>
            <a:ext uri="{FF2B5EF4-FFF2-40B4-BE49-F238E27FC236}">
              <a16:creationId xmlns:a16="http://schemas.microsoft.com/office/drawing/2014/main" id="{00000000-0008-0000-0100-0000C3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295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1895475</xdr:colOff>
      <xdr:row>0</xdr:row>
      <xdr:rowOff>666750</xdr:rowOff>
    </xdr:to>
    <xdr:pic>
      <xdr:nvPicPr>
        <xdr:cNvPr id="24711" name="Picture 4">
          <a:extLst>
            <a:ext uri="{FF2B5EF4-FFF2-40B4-BE49-F238E27FC236}">
              <a16:creationId xmlns:a16="http://schemas.microsoft.com/office/drawing/2014/main" id="{00000000-0008-0000-1300-000087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34475" y="95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1</xdr:col>
      <xdr:colOff>295275</xdr:colOff>
      <xdr:row>0</xdr:row>
      <xdr:rowOff>742950</xdr:rowOff>
    </xdr:to>
    <xdr:pic>
      <xdr:nvPicPr>
        <xdr:cNvPr id="26634" name="Picture 4">
          <a:extLst>
            <a:ext uri="{FF2B5EF4-FFF2-40B4-BE49-F238E27FC236}">
              <a16:creationId xmlns:a16="http://schemas.microsoft.com/office/drawing/2014/main" id="{00000000-0008-0000-1400-00000A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5900" y="857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0</xdr:col>
      <xdr:colOff>1924050</xdr:colOff>
      <xdr:row>1</xdr:row>
      <xdr:rowOff>219075</xdr:rowOff>
    </xdr:to>
    <xdr:pic>
      <xdr:nvPicPr>
        <xdr:cNvPr id="27656" name="Picture 4">
          <a:extLst>
            <a:ext uri="{FF2B5EF4-FFF2-40B4-BE49-F238E27FC236}">
              <a16:creationId xmlns:a16="http://schemas.microsoft.com/office/drawing/2014/main" id="{00000000-0008-0000-1500-000008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58050" y="14287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2</xdr:col>
      <xdr:colOff>1228725</xdr:colOff>
      <xdr:row>1</xdr:row>
      <xdr:rowOff>352425</xdr:rowOff>
    </xdr:to>
    <xdr:pic>
      <xdr:nvPicPr>
        <xdr:cNvPr id="10419" name="Picture 4">
          <a:extLst>
            <a:ext uri="{FF2B5EF4-FFF2-40B4-BE49-F238E27FC236}">
              <a16:creationId xmlns:a16="http://schemas.microsoft.com/office/drawing/2014/main" id="{00000000-0008-0000-0200-0000B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38650" y="762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0</xdr:col>
      <xdr:colOff>2000250</xdr:colOff>
      <xdr:row>1</xdr:row>
      <xdr:rowOff>295275</xdr:rowOff>
    </xdr:to>
    <xdr:pic>
      <xdr:nvPicPr>
        <xdr:cNvPr id="12462" name="Picture 4">
          <a:extLst>
            <a:ext uri="{FF2B5EF4-FFF2-40B4-BE49-F238E27FC236}">
              <a16:creationId xmlns:a16="http://schemas.microsoft.com/office/drawing/2014/main" id="{00000000-0008-0000-0300-0000A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9145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1976967</xdr:colOff>
      <xdr:row>1</xdr:row>
      <xdr:rowOff>314325</xdr:rowOff>
    </xdr:to>
    <xdr:pic>
      <xdr:nvPicPr>
        <xdr:cNvPr id="13480" name="Picture 4">
          <a:extLst>
            <a:ext uri="{FF2B5EF4-FFF2-40B4-BE49-F238E27FC236}">
              <a16:creationId xmlns:a16="http://schemas.microsoft.com/office/drawing/2014/main" id="{00000000-0008-0000-0400-0000A8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24775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1</xdr:col>
      <xdr:colOff>314325</xdr:colOff>
      <xdr:row>0</xdr:row>
      <xdr:rowOff>771525</xdr:rowOff>
    </xdr:to>
    <xdr:pic>
      <xdr:nvPicPr>
        <xdr:cNvPr id="25620" name="Picture 4">
          <a:extLst>
            <a:ext uri="{FF2B5EF4-FFF2-40B4-BE49-F238E27FC236}">
              <a16:creationId xmlns:a16="http://schemas.microsoft.com/office/drawing/2014/main" id="{00000000-0008-0000-0500-000014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10275" y="1143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1971675</xdr:colOff>
      <xdr:row>1</xdr:row>
      <xdr:rowOff>314325</xdr:rowOff>
    </xdr:to>
    <xdr:pic>
      <xdr:nvPicPr>
        <xdr:cNvPr id="14503" name="Picture 4">
          <a:extLst>
            <a:ext uri="{FF2B5EF4-FFF2-40B4-BE49-F238E27FC236}">
              <a16:creationId xmlns:a16="http://schemas.microsoft.com/office/drawing/2014/main" id="{00000000-0008-0000-0600-0000A7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5900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1</xdr:col>
      <xdr:colOff>952500</xdr:colOff>
      <xdr:row>1</xdr:row>
      <xdr:rowOff>0</xdr:rowOff>
    </xdr:to>
    <xdr:pic>
      <xdr:nvPicPr>
        <xdr:cNvPr id="7364" name="Picture 4">
          <a:extLst>
            <a:ext uri="{FF2B5EF4-FFF2-40B4-BE49-F238E27FC236}">
              <a16:creationId xmlns:a16="http://schemas.microsoft.com/office/drawing/2014/main" id="{00000000-0008-0000-0700-0000C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29200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1</xdr:col>
      <xdr:colOff>952500</xdr:colOff>
      <xdr:row>0</xdr:row>
      <xdr:rowOff>676275</xdr:rowOff>
    </xdr:to>
    <xdr:pic>
      <xdr:nvPicPr>
        <xdr:cNvPr id="8387" name="Picture 4">
          <a:extLst>
            <a:ext uri="{FF2B5EF4-FFF2-40B4-BE49-F238E27FC236}">
              <a16:creationId xmlns:a16="http://schemas.microsoft.com/office/drawing/2014/main" id="{00000000-0008-0000-0800-0000C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3872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1"/>
  <dimension ref="A1:D24"/>
  <sheetViews>
    <sheetView rightToLeft="1" tabSelected="1" workbookViewId="0">
      <selection activeCell="J8" sqref="J8"/>
    </sheetView>
  </sheetViews>
  <sheetFormatPr defaultColWidth="9.109375" defaultRowHeight="13.2"/>
  <cols>
    <col min="1" max="1" width="10.6640625" style="22" customWidth="1"/>
    <col min="2" max="3" width="60.6640625" style="22" customWidth="1"/>
    <col min="4" max="4" width="10.6640625" style="22" customWidth="1"/>
    <col min="5" max="16384" width="9.109375" style="22"/>
  </cols>
  <sheetData>
    <row r="1" spans="1:4" ht="35.1" customHeight="1">
      <c r="C1" s="184" t="s">
        <v>434</v>
      </c>
      <c r="D1" s="184"/>
    </row>
    <row r="2" spans="1:4" ht="35.1" customHeight="1">
      <c r="C2" s="184" t="s">
        <v>435</v>
      </c>
      <c r="D2" s="184"/>
    </row>
    <row r="3" spans="1:4" ht="12.75" customHeight="1">
      <c r="A3" s="9" t="s">
        <v>0</v>
      </c>
      <c r="B3" s="9" t="s">
        <v>1</v>
      </c>
      <c r="C3" s="9" t="s">
        <v>2</v>
      </c>
      <c r="D3" s="9" t="s">
        <v>3</v>
      </c>
    </row>
    <row r="4" spans="1:4" ht="35.1" customHeight="1">
      <c r="A4" s="129">
        <v>1</v>
      </c>
      <c r="B4" s="130" t="s">
        <v>76</v>
      </c>
      <c r="C4" s="131" t="s">
        <v>75</v>
      </c>
      <c r="D4" s="132">
        <v>1</v>
      </c>
    </row>
    <row r="5" spans="1:4" ht="35.1" customHeight="1">
      <c r="A5" s="133">
        <v>2</v>
      </c>
      <c r="B5" s="134" t="s">
        <v>429</v>
      </c>
      <c r="C5" s="135" t="s">
        <v>325</v>
      </c>
      <c r="D5" s="136">
        <v>2</v>
      </c>
    </row>
    <row r="6" spans="1:4" ht="35.1" customHeight="1">
      <c r="A6" s="129">
        <v>3</v>
      </c>
      <c r="B6" s="130" t="s">
        <v>97</v>
      </c>
      <c r="C6" s="131" t="s">
        <v>77</v>
      </c>
      <c r="D6" s="132">
        <v>3</v>
      </c>
    </row>
    <row r="7" spans="1:4" ht="35.1" customHeight="1">
      <c r="A7" s="133">
        <v>4</v>
      </c>
      <c r="B7" s="134" t="s">
        <v>79</v>
      </c>
      <c r="C7" s="135" t="s">
        <v>78</v>
      </c>
      <c r="D7" s="136">
        <v>4</v>
      </c>
    </row>
    <row r="8" spans="1:4" ht="35.1" customHeight="1">
      <c r="A8" s="129">
        <v>5</v>
      </c>
      <c r="B8" s="139" t="s">
        <v>430</v>
      </c>
      <c r="C8" s="140" t="s">
        <v>294</v>
      </c>
      <c r="D8" s="132">
        <v>5</v>
      </c>
    </row>
    <row r="9" spans="1:4" ht="35.1" customHeight="1">
      <c r="A9" s="133">
        <v>6</v>
      </c>
      <c r="B9" s="137" t="s">
        <v>81</v>
      </c>
      <c r="C9" s="138" t="s">
        <v>80</v>
      </c>
      <c r="D9" s="136">
        <v>6</v>
      </c>
    </row>
    <row r="10" spans="1:4" ht="35.1" customHeight="1">
      <c r="A10" s="129">
        <v>7</v>
      </c>
      <c r="B10" s="139" t="s">
        <v>83</v>
      </c>
      <c r="C10" s="140" t="s">
        <v>82</v>
      </c>
      <c r="D10" s="132">
        <v>7</v>
      </c>
    </row>
    <row r="11" spans="1:4" ht="35.1" customHeight="1">
      <c r="A11" s="133">
        <v>8</v>
      </c>
      <c r="B11" s="137" t="s">
        <v>292</v>
      </c>
      <c r="C11" s="138" t="s">
        <v>84</v>
      </c>
      <c r="D11" s="136">
        <v>8</v>
      </c>
    </row>
    <row r="12" spans="1:4" ht="35.1" customHeight="1">
      <c r="A12" s="129">
        <v>9</v>
      </c>
      <c r="B12" s="139" t="s">
        <v>85</v>
      </c>
      <c r="C12" s="140" t="s">
        <v>219</v>
      </c>
      <c r="D12" s="132">
        <v>9</v>
      </c>
    </row>
    <row r="13" spans="1:4" ht="35.1" customHeight="1">
      <c r="A13" s="133">
        <v>10</v>
      </c>
      <c r="B13" s="137" t="s">
        <v>87</v>
      </c>
      <c r="C13" s="138" t="s">
        <v>86</v>
      </c>
      <c r="D13" s="136">
        <v>10</v>
      </c>
    </row>
    <row r="14" spans="1:4" ht="35.1" customHeight="1">
      <c r="A14" s="129">
        <v>11</v>
      </c>
      <c r="B14" s="139" t="s">
        <v>290</v>
      </c>
      <c r="C14" s="140" t="s">
        <v>291</v>
      </c>
      <c r="D14" s="132">
        <v>11</v>
      </c>
    </row>
    <row r="15" spans="1:4" ht="35.1" customHeight="1">
      <c r="A15" s="133">
        <v>12</v>
      </c>
      <c r="B15" s="137" t="s">
        <v>431</v>
      </c>
      <c r="C15" s="138" t="s">
        <v>326</v>
      </c>
      <c r="D15" s="136">
        <v>12</v>
      </c>
    </row>
    <row r="16" spans="1:4" ht="35.1" customHeight="1">
      <c r="A16" s="129">
        <v>13</v>
      </c>
      <c r="B16" s="139" t="s">
        <v>89</v>
      </c>
      <c r="C16" s="140" t="s">
        <v>88</v>
      </c>
      <c r="D16" s="132">
        <v>13</v>
      </c>
    </row>
    <row r="17" spans="1:4" ht="35.1" customHeight="1">
      <c r="A17" s="133">
        <v>14</v>
      </c>
      <c r="B17" s="137" t="s">
        <v>293</v>
      </c>
      <c r="C17" s="138" t="s">
        <v>90</v>
      </c>
      <c r="D17" s="136">
        <v>14</v>
      </c>
    </row>
    <row r="18" spans="1:4" ht="35.1" customHeight="1">
      <c r="A18" s="129">
        <v>15</v>
      </c>
      <c r="B18" s="139" t="s">
        <v>92</v>
      </c>
      <c r="C18" s="140" t="s">
        <v>91</v>
      </c>
      <c r="D18" s="132">
        <v>15</v>
      </c>
    </row>
    <row r="19" spans="1:4" ht="35.1" customHeight="1">
      <c r="A19" s="133">
        <v>16</v>
      </c>
      <c r="B19" s="137" t="s">
        <v>413</v>
      </c>
      <c r="C19" s="138" t="s">
        <v>327</v>
      </c>
      <c r="D19" s="136">
        <v>16</v>
      </c>
    </row>
    <row r="20" spans="1:4" ht="35.1" customHeight="1">
      <c r="A20" s="129">
        <v>17</v>
      </c>
      <c r="B20" s="139" t="s">
        <v>415</v>
      </c>
      <c r="C20" s="140" t="s">
        <v>328</v>
      </c>
      <c r="D20" s="132">
        <v>17</v>
      </c>
    </row>
    <row r="21" spans="1:4" ht="35.1" customHeight="1">
      <c r="A21" s="133">
        <v>18</v>
      </c>
      <c r="B21" s="137" t="s">
        <v>417</v>
      </c>
      <c r="C21" s="138" t="s">
        <v>329</v>
      </c>
      <c r="D21" s="136">
        <v>18</v>
      </c>
    </row>
    <row r="22" spans="1:4" ht="35.1" customHeight="1">
      <c r="A22" s="129">
        <v>19</v>
      </c>
      <c r="B22" s="139" t="s">
        <v>432</v>
      </c>
      <c r="C22" s="140" t="s">
        <v>330</v>
      </c>
      <c r="D22" s="132">
        <v>19</v>
      </c>
    </row>
    <row r="23" spans="1:4" ht="26.25" customHeight="1">
      <c r="A23" s="133">
        <v>20</v>
      </c>
      <c r="B23" s="143" t="s">
        <v>433</v>
      </c>
      <c r="C23" s="144" t="s">
        <v>331</v>
      </c>
      <c r="D23" s="136">
        <v>20</v>
      </c>
    </row>
    <row r="24" spans="1:4" ht="24.75" customHeight="1">
      <c r="A24" s="129">
        <v>21</v>
      </c>
      <c r="B24" s="141" t="s">
        <v>422</v>
      </c>
      <c r="C24" s="142" t="s">
        <v>312</v>
      </c>
      <c r="D24" s="132">
        <v>21</v>
      </c>
    </row>
  </sheetData>
  <mergeCells count="2">
    <mergeCell ref="C2:D2"/>
    <mergeCell ref="C1:D1"/>
  </mergeCells>
  <hyperlinks>
    <hyperlink ref="B4:C4" location="'1'!A1" display="خلاصة عامة" xr:uid="{00000000-0004-0000-0000-000000000000}"/>
    <hyperlink ref="B5:C5" location="'2'!A1" display="إجمالي الحجاج لعام 1436" xr:uid="{00000000-0004-0000-0000-000001000000}"/>
    <hyperlink ref="B6:C6" location="'3'!A1" display="إجمالي عدد الحجاج خلال عشر سنوات" xr:uid="{00000000-0004-0000-0000-000002000000}"/>
    <hyperlink ref="B7:C7" location="'4'!A1" display="عدد الحجاج من الداخل ومن الخارج خلال عشر سنوات" xr:uid="{00000000-0004-0000-0000-000003000000}"/>
    <hyperlink ref="B9:C9" location="'6'!A1" display="الحجاج من الداخل حسب الجنس وطريق القدوم" xr:uid="{00000000-0004-0000-0000-000004000000}"/>
    <hyperlink ref="B10:C10" location="'7'!A1" display="توافد الحجاج من الداخل (سعوديون وغير سعوديين) حسب طريق القدوم" xr:uid="{00000000-0004-0000-0000-000005000000}"/>
    <hyperlink ref="B11:C11" location="'8'!A1" display="توافد الحجاج السعوديون من الداخل إلى مكة المكرمة خلال الفترة من إلى حسب طريق القدوم" xr:uid="{00000000-0004-0000-0000-000006000000}"/>
    <hyperlink ref="B12:C12" location="'9'!A1" display="الحجاج غير السعوديين من الداخل للعام مصنفين حسب الجنس والجنسية" xr:uid="{00000000-0004-0000-0000-000007000000}"/>
    <hyperlink ref="B13:C13" location="'10'!A1" display="الحجاج غير السعوديين من الداخل للعام حسب طريق القدوم مصنفين حسب جنسياتهم" xr:uid="{00000000-0004-0000-0000-000008000000}"/>
    <hyperlink ref="B14:C14" location="'11'!A1" display="الحجاج غير السعوديين من الداخل للعام خلال الفترة من إلى مصنفين حسب جنسياتهم" xr:uid="{00000000-0004-0000-0000-000009000000}"/>
    <hyperlink ref="B15:C15" location="'12'!A1" display="مقارنة اعداد حجاج الداخل من غير السعوديين مصنفين حسب جنسياتهم بين العام الحالى و السابق بين 1437هـ وعام 1438هـ" xr:uid="{00000000-0004-0000-0000-00000A000000}"/>
    <hyperlink ref="B16:C16" location="'13'!A1" display="مقارنة أعداد السيارات الناقلة لحجاج الداخل إلى مدينة مكة المكرمة حسب نوع السيارة بين عامين" xr:uid="{00000000-0004-0000-0000-00000B000000}"/>
    <hyperlink ref="B17:C17" location="'14'!A1" display="عدد السيارات الناقلة لحجاج الداخل إلى مكة خلال الفترة من إلى حسب نوع السيارة" xr:uid="{00000000-0004-0000-0000-00000C000000}"/>
    <hyperlink ref="B18:C18" location="'15'!A1" display="عدد السيارات الناقلة لحجاج الداخل إلى مكة حسب نوع السيارة وطريق القدوم" xr:uid="{00000000-0004-0000-0000-00000D000000}"/>
    <hyperlink ref="B19:C19" location="'16'!A1" display="الحجاج من الخارج لعام 1438هـ  موزعين حسب الجنس وطريقة القدوم" xr:uid="{00000000-0004-0000-0000-00000E000000}"/>
    <hyperlink ref="B20:C20" location="'17'!A1" display="الحجاج من الخارج لعام 1438هـ موزعين حسب الجنس وتاريخ القدوم" xr:uid="{00000000-0004-0000-0000-00000F000000}"/>
    <hyperlink ref="B21:C21" location="'18'!A1" display="الحجاج من الخارج لعام 1438هـ موزعين حسب الجنس وتاريخ وطريقة القدوم" xr:uid="{00000000-0004-0000-0000-000010000000}"/>
    <hyperlink ref="B22:C22" location="'19'!A1" display="مقارنة اعداد حجاج الخارج بين عامى الحالى والسابق حسب طريقة القدوم بين عام 1437هـ وعام 1438هـ" xr:uid="{00000000-0004-0000-0000-000011000000}"/>
    <hyperlink ref="B8:C8" location="'5'!A1" display="'5'!A1" xr:uid="{00000000-0004-0000-0000-000012000000}"/>
    <hyperlink ref="B23:C23" location="'20'!A1" display="مقارنة أعداد حجاج الخارج بين عام 1438هـ وعام 1437هـ حسب مجموعات الدول" xr:uid="{00000000-0004-0000-0000-000013000000}"/>
    <hyperlink ref="B24:C24" location="'21'!A1" display="عدد القوى العاملة في خدمة الحجاج حسب الجنس واسم القطاع لعام 1438هـ" xr:uid="{00000000-0004-0000-0000-000014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ورقة10"/>
  <dimension ref="A1:G27"/>
  <sheetViews>
    <sheetView rightToLeft="1" zoomScale="80" zoomScaleNormal="80" workbookViewId="0">
      <selection activeCell="C1" sqref="C1:F1"/>
    </sheetView>
  </sheetViews>
  <sheetFormatPr defaultRowHeight="13.2"/>
  <cols>
    <col min="1" max="4" width="20.5546875" customWidth="1"/>
    <col min="5" max="5" width="21.44140625" customWidth="1"/>
    <col min="6" max="6" width="26.88671875" customWidth="1"/>
  </cols>
  <sheetData>
    <row r="1" spans="1:7" ht="45.75" customHeight="1">
      <c r="C1" s="184" t="s">
        <v>366</v>
      </c>
      <c r="D1" s="184"/>
      <c r="E1" s="184"/>
      <c r="F1" s="184"/>
      <c r="G1" s="7" t="s">
        <v>93</v>
      </c>
    </row>
    <row r="2" spans="1:7" ht="30" customHeight="1">
      <c r="C2" s="184" t="s">
        <v>367</v>
      </c>
      <c r="D2" s="184"/>
      <c r="E2" s="184"/>
      <c r="F2" s="184"/>
    </row>
    <row r="3" spans="1:7" ht="20.100000000000001" customHeight="1">
      <c r="A3" s="224" t="s">
        <v>154</v>
      </c>
      <c r="B3" s="234" t="s">
        <v>277</v>
      </c>
      <c r="C3" s="235"/>
      <c r="D3" s="236"/>
      <c r="E3" s="237" t="s">
        <v>304</v>
      </c>
      <c r="F3" s="224" t="s">
        <v>158</v>
      </c>
    </row>
    <row r="4" spans="1:7" ht="13.5" customHeight="1">
      <c r="A4" s="225"/>
      <c r="B4" s="69" t="s">
        <v>155</v>
      </c>
      <c r="C4" s="69" t="s">
        <v>156</v>
      </c>
      <c r="D4" s="69" t="s">
        <v>157</v>
      </c>
      <c r="E4" s="238"/>
      <c r="F4" s="225"/>
    </row>
    <row r="5" spans="1:7" ht="15" customHeight="1">
      <c r="A5" s="226"/>
      <c r="B5" s="98" t="s">
        <v>40</v>
      </c>
      <c r="C5" s="98" t="s">
        <v>41</v>
      </c>
      <c r="D5" s="98" t="s">
        <v>27</v>
      </c>
      <c r="E5" s="98" t="s">
        <v>45</v>
      </c>
      <c r="F5" s="226"/>
    </row>
    <row r="6" spans="1:7" ht="20.100000000000001" customHeight="1">
      <c r="A6" s="56" t="s">
        <v>126</v>
      </c>
      <c r="B6" s="57">
        <v>22899</v>
      </c>
      <c r="C6" s="57">
        <v>12456</v>
      </c>
      <c r="D6" s="57">
        <v>35355</v>
      </c>
      <c r="E6" s="38">
        <v>0.35799999999999998</v>
      </c>
      <c r="F6" s="56" t="s">
        <v>143</v>
      </c>
    </row>
    <row r="7" spans="1:7" ht="20.100000000000001" customHeight="1">
      <c r="A7" s="59" t="s">
        <v>127</v>
      </c>
      <c r="B7" s="60">
        <v>9269</v>
      </c>
      <c r="C7" s="60">
        <v>2793</v>
      </c>
      <c r="D7" s="60">
        <v>12062</v>
      </c>
      <c r="E7" s="61">
        <v>0.122</v>
      </c>
      <c r="F7" s="59" t="s">
        <v>144</v>
      </c>
    </row>
    <row r="8" spans="1:7" ht="20.100000000000001" customHeight="1">
      <c r="A8" s="56" t="s">
        <v>128</v>
      </c>
      <c r="B8" s="57">
        <v>6626</v>
      </c>
      <c r="C8" s="57">
        <v>3392</v>
      </c>
      <c r="D8" s="57">
        <v>10018</v>
      </c>
      <c r="E8" s="58">
        <v>0.10100000000000001</v>
      </c>
      <c r="F8" s="56" t="s">
        <v>145</v>
      </c>
    </row>
    <row r="9" spans="1:7" ht="20.100000000000001" customHeight="1">
      <c r="A9" s="59" t="s">
        <v>129</v>
      </c>
      <c r="B9" s="60">
        <v>7479</v>
      </c>
      <c r="C9" s="60">
        <v>2286</v>
      </c>
      <c r="D9" s="60">
        <v>9765</v>
      </c>
      <c r="E9" s="61">
        <v>9.9000000000000005E-2</v>
      </c>
      <c r="F9" s="59" t="s">
        <v>370</v>
      </c>
    </row>
    <row r="10" spans="1:7" ht="20.100000000000001" customHeight="1">
      <c r="A10" s="56" t="s">
        <v>130</v>
      </c>
      <c r="B10" s="57">
        <v>4002</v>
      </c>
      <c r="C10" s="57">
        <v>1782</v>
      </c>
      <c r="D10" s="57">
        <v>5784</v>
      </c>
      <c r="E10" s="58">
        <v>5.8999999999999997E-2</v>
      </c>
      <c r="F10" s="56" t="s">
        <v>146</v>
      </c>
    </row>
    <row r="11" spans="1:7" ht="20.100000000000001" customHeight="1">
      <c r="A11" s="59" t="s">
        <v>132</v>
      </c>
      <c r="B11" s="60">
        <v>3844</v>
      </c>
      <c r="C11" s="60">
        <v>480</v>
      </c>
      <c r="D11" s="60">
        <v>4324</v>
      </c>
      <c r="E11" s="61">
        <v>4.3999999999999997E-2</v>
      </c>
      <c r="F11" s="59" t="s">
        <v>147</v>
      </c>
    </row>
    <row r="12" spans="1:7" ht="20.100000000000001" customHeight="1">
      <c r="A12" s="56" t="s">
        <v>131</v>
      </c>
      <c r="B12" s="57">
        <v>2431</v>
      </c>
      <c r="C12" s="57">
        <v>1418</v>
      </c>
      <c r="D12" s="57">
        <v>3849</v>
      </c>
      <c r="E12" s="58">
        <v>3.9E-2</v>
      </c>
      <c r="F12" s="56" t="s">
        <v>371</v>
      </c>
    </row>
    <row r="13" spans="1:7" ht="20.100000000000001" customHeight="1">
      <c r="A13" s="59" t="s">
        <v>133</v>
      </c>
      <c r="B13" s="60">
        <v>1546</v>
      </c>
      <c r="C13" s="60">
        <v>863</v>
      </c>
      <c r="D13" s="60">
        <v>2409</v>
      </c>
      <c r="E13" s="61">
        <v>2.4E-2</v>
      </c>
      <c r="F13" s="59" t="s">
        <v>148</v>
      </c>
    </row>
    <row r="14" spans="1:7" ht="20.100000000000001" customHeight="1">
      <c r="A14" s="56" t="s">
        <v>134</v>
      </c>
      <c r="B14" s="57">
        <v>945</v>
      </c>
      <c r="C14" s="57">
        <v>845</v>
      </c>
      <c r="D14" s="57">
        <v>1790</v>
      </c>
      <c r="E14" s="58">
        <v>1.7999999999999999E-2</v>
      </c>
      <c r="F14" s="56" t="s">
        <v>149</v>
      </c>
    </row>
    <row r="15" spans="1:7" ht="20.100000000000001" customHeight="1">
      <c r="A15" s="59" t="s">
        <v>135</v>
      </c>
      <c r="B15" s="60">
        <v>853</v>
      </c>
      <c r="C15" s="60">
        <v>446</v>
      </c>
      <c r="D15" s="60">
        <v>1299</v>
      </c>
      <c r="E15" s="61">
        <v>1.2999999999999999E-2</v>
      </c>
      <c r="F15" s="59" t="s">
        <v>150</v>
      </c>
    </row>
    <row r="16" spans="1:7" ht="20.100000000000001" customHeight="1">
      <c r="A16" s="56" t="s">
        <v>140</v>
      </c>
      <c r="B16" s="57">
        <v>698</v>
      </c>
      <c r="C16" s="57">
        <v>422</v>
      </c>
      <c r="D16" s="57">
        <v>1120</v>
      </c>
      <c r="E16" s="58">
        <v>1.0999999999999999E-2</v>
      </c>
      <c r="F16" s="56" t="s">
        <v>152</v>
      </c>
    </row>
    <row r="17" spans="1:6" ht="20.100000000000001" customHeight="1">
      <c r="A17" s="59" t="s">
        <v>136</v>
      </c>
      <c r="B17" s="60">
        <v>589</v>
      </c>
      <c r="C17" s="60">
        <v>479</v>
      </c>
      <c r="D17" s="60">
        <v>1068</v>
      </c>
      <c r="E17" s="61">
        <v>1.0999999999999999E-2</v>
      </c>
      <c r="F17" s="59" t="s">
        <v>372</v>
      </c>
    </row>
    <row r="18" spans="1:6" ht="20.100000000000001" customHeight="1">
      <c r="A18" s="56" t="s">
        <v>137</v>
      </c>
      <c r="B18" s="57">
        <v>395</v>
      </c>
      <c r="C18" s="57">
        <v>315</v>
      </c>
      <c r="D18" s="57">
        <v>710</v>
      </c>
      <c r="E18" s="58">
        <v>7.0000000000000001E-3</v>
      </c>
      <c r="F18" s="56" t="s">
        <v>373</v>
      </c>
    </row>
    <row r="19" spans="1:6" ht="20.100000000000001" customHeight="1">
      <c r="A19" s="59" t="s">
        <v>138</v>
      </c>
      <c r="B19" s="60">
        <v>357</v>
      </c>
      <c r="C19" s="60">
        <v>325</v>
      </c>
      <c r="D19" s="60">
        <v>682</v>
      </c>
      <c r="E19" s="61">
        <v>7.0000000000000001E-3</v>
      </c>
      <c r="F19" s="59" t="s">
        <v>151</v>
      </c>
    </row>
    <row r="20" spans="1:6" ht="20.100000000000001" customHeight="1">
      <c r="A20" s="56" t="s">
        <v>141</v>
      </c>
      <c r="B20" s="57">
        <v>290</v>
      </c>
      <c r="C20" s="57">
        <v>314</v>
      </c>
      <c r="D20" s="57">
        <v>604</v>
      </c>
      <c r="E20" s="58">
        <v>6.0000000000000001E-3</v>
      </c>
      <c r="F20" s="59" t="s">
        <v>153</v>
      </c>
    </row>
    <row r="21" spans="1:6" ht="20.100000000000001" customHeight="1">
      <c r="A21" s="59" t="s">
        <v>139</v>
      </c>
      <c r="B21" s="60">
        <v>316</v>
      </c>
      <c r="C21" s="60">
        <v>197</v>
      </c>
      <c r="D21" s="60">
        <v>513</v>
      </c>
      <c r="E21" s="61">
        <v>5.0000000000000001E-3</v>
      </c>
      <c r="F21" s="59" t="s">
        <v>374</v>
      </c>
    </row>
    <row r="22" spans="1:6" ht="20.100000000000001" customHeight="1">
      <c r="A22" s="56" t="s">
        <v>368</v>
      </c>
      <c r="B22" s="57">
        <v>276</v>
      </c>
      <c r="C22" s="57">
        <v>216</v>
      </c>
      <c r="D22" s="57">
        <v>492</v>
      </c>
      <c r="E22" s="58">
        <v>5.0000000000000001E-3</v>
      </c>
      <c r="F22" s="56" t="s">
        <v>375</v>
      </c>
    </row>
    <row r="23" spans="1:6" ht="20.100000000000001" customHeight="1">
      <c r="A23" s="59" t="s">
        <v>305</v>
      </c>
      <c r="B23" s="60">
        <v>326</v>
      </c>
      <c r="C23" s="60">
        <v>149</v>
      </c>
      <c r="D23" s="60">
        <v>475</v>
      </c>
      <c r="E23" s="61">
        <v>5.0000000000000001E-3</v>
      </c>
      <c r="F23" s="56" t="s">
        <v>306</v>
      </c>
    </row>
    <row r="24" spans="1:6" ht="20.100000000000001" customHeight="1">
      <c r="A24" s="56" t="s">
        <v>369</v>
      </c>
      <c r="B24" s="57">
        <v>262</v>
      </c>
      <c r="C24" s="57">
        <v>158</v>
      </c>
      <c r="D24" s="57">
        <v>420</v>
      </c>
      <c r="E24" s="58">
        <v>4.0000000000000001E-3</v>
      </c>
      <c r="F24" s="56" t="s">
        <v>376</v>
      </c>
    </row>
    <row r="25" spans="1:6" ht="20.100000000000001" customHeight="1">
      <c r="A25" s="59" t="s">
        <v>220</v>
      </c>
      <c r="B25" s="60">
        <v>249</v>
      </c>
      <c r="C25" s="60">
        <v>142</v>
      </c>
      <c r="D25" s="60">
        <v>391</v>
      </c>
      <c r="E25" s="61">
        <v>4.0000000000000001E-3</v>
      </c>
      <c r="F25" s="59" t="s">
        <v>221</v>
      </c>
    </row>
    <row r="26" spans="1:6" ht="20.100000000000001" customHeight="1">
      <c r="A26" s="56" t="s">
        <v>142</v>
      </c>
      <c r="B26" s="57">
        <v>3835</v>
      </c>
      <c r="C26" s="57">
        <v>1849</v>
      </c>
      <c r="D26" s="57">
        <v>5684</v>
      </c>
      <c r="E26" s="58">
        <v>5.8000000000000003E-2</v>
      </c>
      <c r="F26" s="56" t="s">
        <v>159</v>
      </c>
    </row>
    <row r="27" spans="1:6" s="12" customFormat="1" ht="20.100000000000001" customHeight="1">
      <c r="A27" s="62" t="s">
        <v>165</v>
      </c>
      <c r="B27" s="63">
        <f>SUM(B6:B26)</f>
        <v>67487</v>
      </c>
      <c r="C27" s="63">
        <f>SUM(C6:C26)</f>
        <v>31327</v>
      </c>
      <c r="D27" s="63">
        <f t="shared" ref="D27" si="0">SUM(B27:C27)</f>
        <v>98814</v>
      </c>
      <c r="E27" s="105">
        <v>1</v>
      </c>
      <c r="F27" s="47" t="s">
        <v>27</v>
      </c>
    </row>
  </sheetData>
  <mergeCells count="6">
    <mergeCell ref="C1:F1"/>
    <mergeCell ref="C2:F2"/>
    <mergeCell ref="B3:D3"/>
    <mergeCell ref="E3:E4"/>
    <mergeCell ref="A3:A5"/>
    <mergeCell ref="F3:F5"/>
  </mergeCells>
  <hyperlinks>
    <hyperlink ref="G1" location="الفهرس!A1" display="R" xr:uid="{00000000-0004-0000-0900-000000000000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ورقة11"/>
  <dimension ref="A1:L28"/>
  <sheetViews>
    <sheetView rightToLeft="1" zoomScale="70" zoomScaleNormal="70" workbookViewId="0">
      <selection activeCell="C1" sqref="C1:J1"/>
    </sheetView>
  </sheetViews>
  <sheetFormatPr defaultRowHeight="20.100000000000001" customHeight="1"/>
  <cols>
    <col min="1" max="1" width="19.33203125" customWidth="1"/>
    <col min="2" max="2" width="20.6640625" customWidth="1"/>
    <col min="3" max="3" width="16.6640625" customWidth="1"/>
    <col min="4" max="4" width="18" customWidth="1"/>
    <col min="5" max="5" width="17.6640625" customWidth="1"/>
    <col min="6" max="7" width="20.44140625" customWidth="1"/>
    <col min="8" max="8" width="23.6640625" customWidth="1"/>
    <col min="9" max="9" width="14" customWidth="1"/>
    <col min="10" max="10" width="17.5546875" customWidth="1"/>
  </cols>
  <sheetData>
    <row r="1" spans="1:12" ht="35.1" customHeight="1">
      <c r="C1" s="184" t="s">
        <v>377</v>
      </c>
      <c r="D1" s="184"/>
      <c r="E1" s="184"/>
      <c r="F1" s="184"/>
      <c r="G1" s="184"/>
      <c r="H1" s="184"/>
      <c r="I1" s="184"/>
      <c r="J1" s="184"/>
      <c r="K1" s="7" t="s">
        <v>93</v>
      </c>
      <c r="L1" s="7"/>
    </row>
    <row r="2" spans="1:12" ht="35.1" customHeight="1">
      <c r="C2" s="184" t="s">
        <v>378</v>
      </c>
      <c r="D2" s="184"/>
      <c r="E2" s="184"/>
      <c r="F2" s="184"/>
      <c r="G2" s="184"/>
      <c r="H2" s="184"/>
      <c r="I2" s="184"/>
      <c r="J2" s="184"/>
    </row>
    <row r="3" spans="1:12" ht="20.100000000000001" customHeight="1">
      <c r="A3" s="242" t="s">
        <v>154</v>
      </c>
      <c r="B3" s="239" t="s">
        <v>278</v>
      </c>
      <c r="C3" s="240"/>
      <c r="D3" s="240"/>
      <c r="E3" s="240"/>
      <c r="F3" s="240"/>
      <c r="G3" s="240"/>
      <c r="H3" s="241"/>
      <c r="I3" s="245" t="s">
        <v>9</v>
      </c>
      <c r="J3" s="245" t="s">
        <v>158</v>
      </c>
    </row>
    <row r="4" spans="1:12" ht="20.100000000000001" customHeight="1">
      <c r="A4" s="243"/>
      <c r="B4" s="32" t="s">
        <v>279</v>
      </c>
      <c r="C4" s="34" t="s">
        <v>160</v>
      </c>
      <c r="D4" s="34" t="s">
        <v>5</v>
      </c>
      <c r="E4" s="34" t="s">
        <v>161</v>
      </c>
      <c r="F4" s="107" t="s">
        <v>7</v>
      </c>
      <c r="G4" s="107" t="s">
        <v>8</v>
      </c>
      <c r="H4" s="107" t="s">
        <v>349</v>
      </c>
      <c r="I4" s="246"/>
      <c r="J4" s="246"/>
    </row>
    <row r="5" spans="1:12" ht="20.100000000000001" customHeight="1">
      <c r="A5" s="244"/>
      <c r="B5" s="35" t="s">
        <v>274</v>
      </c>
      <c r="C5" s="106" t="s">
        <v>163</v>
      </c>
      <c r="D5" s="33" t="s">
        <v>15</v>
      </c>
      <c r="E5" s="33" t="s">
        <v>16</v>
      </c>
      <c r="F5" s="108" t="s">
        <v>162</v>
      </c>
      <c r="G5" s="109" t="s">
        <v>164</v>
      </c>
      <c r="H5" s="180" t="s">
        <v>350</v>
      </c>
      <c r="I5" s="109" t="s">
        <v>27</v>
      </c>
      <c r="J5" s="247"/>
    </row>
    <row r="6" spans="1:12" ht="20.100000000000001" customHeight="1">
      <c r="A6" s="56" t="s">
        <v>126</v>
      </c>
      <c r="B6" s="57">
        <v>13714</v>
      </c>
      <c r="C6" s="57">
        <v>1462</v>
      </c>
      <c r="D6" s="56">
        <v>489</v>
      </c>
      <c r="E6" s="57">
        <v>5789</v>
      </c>
      <c r="F6" s="57">
        <v>1486</v>
      </c>
      <c r="G6" s="57">
        <v>11658</v>
      </c>
      <c r="H6" s="57">
        <v>757</v>
      </c>
      <c r="I6" s="57">
        <v>35355</v>
      </c>
      <c r="J6" s="56" t="s">
        <v>143</v>
      </c>
    </row>
    <row r="7" spans="1:12" ht="20.100000000000001" customHeight="1">
      <c r="A7" s="59" t="s">
        <v>127</v>
      </c>
      <c r="B7" s="60">
        <v>3695</v>
      </c>
      <c r="C7" s="59">
        <v>504</v>
      </c>
      <c r="D7" s="59">
        <v>276</v>
      </c>
      <c r="E7" s="60">
        <v>2169</v>
      </c>
      <c r="F7" s="59">
        <v>651</v>
      </c>
      <c r="G7" s="60">
        <v>4557</v>
      </c>
      <c r="H7" s="60">
        <v>210</v>
      </c>
      <c r="I7" s="60">
        <v>12062</v>
      </c>
      <c r="J7" s="59" t="s">
        <v>144</v>
      </c>
    </row>
    <row r="8" spans="1:12" ht="20.100000000000001" customHeight="1">
      <c r="A8" s="56" t="s">
        <v>128</v>
      </c>
      <c r="B8" s="57">
        <v>3830</v>
      </c>
      <c r="C8" s="56">
        <v>406</v>
      </c>
      <c r="D8" s="56">
        <v>222</v>
      </c>
      <c r="E8" s="57">
        <v>1279</v>
      </c>
      <c r="F8" s="56">
        <v>687</v>
      </c>
      <c r="G8" s="57">
        <v>3390</v>
      </c>
      <c r="H8" s="57">
        <v>204</v>
      </c>
      <c r="I8" s="57">
        <v>10018</v>
      </c>
      <c r="J8" s="56" t="s">
        <v>145</v>
      </c>
    </row>
    <row r="9" spans="1:12" ht="20.100000000000001" customHeight="1">
      <c r="A9" s="59" t="s">
        <v>129</v>
      </c>
      <c r="B9" s="60">
        <v>3086</v>
      </c>
      <c r="C9" s="59">
        <v>320</v>
      </c>
      <c r="D9" s="59">
        <v>95</v>
      </c>
      <c r="E9" s="60">
        <v>2322</v>
      </c>
      <c r="F9" s="59">
        <v>387</v>
      </c>
      <c r="G9" s="60">
        <v>3449</v>
      </c>
      <c r="H9" s="60">
        <v>106</v>
      </c>
      <c r="I9" s="60">
        <v>9765</v>
      </c>
      <c r="J9" s="59" t="s">
        <v>370</v>
      </c>
    </row>
    <row r="10" spans="1:12" ht="20.100000000000001" customHeight="1">
      <c r="A10" s="56" t="s">
        <v>130</v>
      </c>
      <c r="B10" s="57">
        <v>1971</v>
      </c>
      <c r="C10" s="56">
        <v>373</v>
      </c>
      <c r="D10" s="56">
        <v>81</v>
      </c>
      <c r="E10" s="56">
        <v>865</v>
      </c>
      <c r="F10" s="56">
        <v>369</v>
      </c>
      <c r="G10" s="57">
        <v>1928</v>
      </c>
      <c r="H10" s="57">
        <v>197</v>
      </c>
      <c r="I10" s="57">
        <v>5784</v>
      </c>
      <c r="J10" s="56" t="s">
        <v>146</v>
      </c>
    </row>
    <row r="11" spans="1:12" ht="20.100000000000001" customHeight="1">
      <c r="A11" s="59" t="s">
        <v>132</v>
      </c>
      <c r="B11" s="59">
        <v>812</v>
      </c>
      <c r="C11" s="59">
        <v>112</v>
      </c>
      <c r="D11" s="59">
        <v>32</v>
      </c>
      <c r="E11" s="59">
        <v>762</v>
      </c>
      <c r="F11" s="59">
        <v>324</v>
      </c>
      <c r="G11" s="60">
        <v>2266</v>
      </c>
      <c r="H11" s="60">
        <v>16</v>
      </c>
      <c r="I11" s="60">
        <v>4324</v>
      </c>
      <c r="J11" s="59" t="s">
        <v>147</v>
      </c>
    </row>
    <row r="12" spans="1:12" ht="20.100000000000001" customHeight="1">
      <c r="A12" s="56" t="s">
        <v>131</v>
      </c>
      <c r="B12" s="57">
        <v>1795</v>
      </c>
      <c r="C12" s="56">
        <v>129</v>
      </c>
      <c r="D12" s="56">
        <v>49</v>
      </c>
      <c r="E12" s="56">
        <v>788</v>
      </c>
      <c r="F12" s="56">
        <v>55</v>
      </c>
      <c r="G12" s="56">
        <v>957</v>
      </c>
      <c r="H12" s="56">
        <v>76</v>
      </c>
      <c r="I12" s="57">
        <v>3849</v>
      </c>
      <c r="J12" s="56" t="s">
        <v>371</v>
      </c>
    </row>
    <row r="13" spans="1:12" ht="20.100000000000001" customHeight="1">
      <c r="A13" s="59" t="s">
        <v>133</v>
      </c>
      <c r="B13" s="59">
        <v>914</v>
      </c>
      <c r="C13" s="59">
        <v>179</v>
      </c>
      <c r="D13" s="59">
        <v>143</v>
      </c>
      <c r="E13" s="59">
        <v>322</v>
      </c>
      <c r="F13" s="59">
        <v>63</v>
      </c>
      <c r="G13" s="59">
        <v>716</v>
      </c>
      <c r="H13" s="59">
        <v>72</v>
      </c>
      <c r="I13" s="60">
        <v>2409</v>
      </c>
      <c r="J13" s="59" t="s">
        <v>148</v>
      </c>
    </row>
    <row r="14" spans="1:12" ht="20.100000000000001" customHeight="1">
      <c r="A14" s="56" t="s">
        <v>134</v>
      </c>
      <c r="B14" s="56">
        <v>505</v>
      </c>
      <c r="C14" s="56">
        <v>171</v>
      </c>
      <c r="D14" s="56">
        <v>32</v>
      </c>
      <c r="E14" s="56">
        <v>337</v>
      </c>
      <c r="F14" s="56">
        <v>45</v>
      </c>
      <c r="G14" s="56">
        <v>654</v>
      </c>
      <c r="H14" s="56">
        <v>46</v>
      </c>
      <c r="I14" s="57">
        <v>1790</v>
      </c>
      <c r="J14" s="56" t="s">
        <v>149</v>
      </c>
    </row>
    <row r="15" spans="1:12" ht="20.100000000000001" customHeight="1">
      <c r="A15" s="59" t="s">
        <v>135</v>
      </c>
      <c r="B15" s="59">
        <v>462</v>
      </c>
      <c r="C15" s="59">
        <v>11</v>
      </c>
      <c r="D15" s="59">
        <v>3</v>
      </c>
      <c r="E15" s="59">
        <v>111</v>
      </c>
      <c r="F15" s="59">
        <v>22</v>
      </c>
      <c r="G15" s="59">
        <v>672</v>
      </c>
      <c r="H15" s="59">
        <v>18</v>
      </c>
      <c r="I15" s="60">
        <v>1299</v>
      </c>
      <c r="J15" s="59" t="s">
        <v>150</v>
      </c>
    </row>
    <row r="16" spans="1:12" ht="20.100000000000001" customHeight="1">
      <c r="A16" s="56" t="s">
        <v>140</v>
      </c>
      <c r="B16" s="56">
        <v>462</v>
      </c>
      <c r="C16" s="56">
        <v>52</v>
      </c>
      <c r="D16" s="56">
        <v>2</v>
      </c>
      <c r="E16" s="56">
        <v>142</v>
      </c>
      <c r="F16" s="56">
        <v>174</v>
      </c>
      <c r="G16" s="56">
        <v>135</v>
      </c>
      <c r="H16" s="56">
        <v>153</v>
      </c>
      <c r="I16" s="57">
        <v>1120</v>
      </c>
      <c r="J16" s="56" t="s">
        <v>152</v>
      </c>
    </row>
    <row r="17" spans="1:11" ht="20.100000000000001" customHeight="1">
      <c r="A17" s="59" t="s">
        <v>136</v>
      </c>
      <c r="B17" s="59">
        <v>550</v>
      </c>
      <c r="C17" s="59">
        <v>6</v>
      </c>
      <c r="D17" s="59">
        <v>76</v>
      </c>
      <c r="E17" s="59">
        <v>284</v>
      </c>
      <c r="F17" s="59">
        <v>16</v>
      </c>
      <c r="G17" s="59">
        <v>121</v>
      </c>
      <c r="H17" s="59">
        <v>15</v>
      </c>
      <c r="I17" s="60">
        <v>1068</v>
      </c>
      <c r="J17" s="59" t="s">
        <v>372</v>
      </c>
    </row>
    <row r="18" spans="1:11" ht="20.100000000000001" customHeight="1">
      <c r="A18" s="56" t="s">
        <v>137</v>
      </c>
      <c r="B18" s="56">
        <v>332</v>
      </c>
      <c r="C18" s="56">
        <v>17</v>
      </c>
      <c r="D18" s="56">
        <v>14</v>
      </c>
      <c r="E18" s="56">
        <v>106</v>
      </c>
      <c r="F18" s="56">
        <v>38</v>
      </c>
      <c r="G18" s="56">
        <v>162</v>
      </c>
      <c r="H18" s="56">
        <v>41</v>
      </c>
      <c r="I18" s="56">
        <v>710</v>
      </c>
      <c r="J18" s="56" t="s">
        <v>373</v>
      </c>
    </row>
    <row r="19" spans="1:11" ht="20.100000000000001" customHeight="1">
      <c r="A19" s="59" t="s">
        <v>138</v>
      </c>
      <c r="B19" s="59">
        <v>336</v>
      </c>
      <c r="C19" s="59">
        <v>5</v>
      </c>
      <c r="D19" s="59">
        <v>7</v>
      </c>
      <c r="E19" s="59">
        <v>103</v>
      </c>
      <c r="F19" s="59">
        <v>11</v>
      </c>
      <c r="G19" s="59">
        <v>193</v>
      </c>
      <c r="H19" s="59">
        <v>27</v>
      </c>
      <c r="I19" s="59">
        <v>682</v>
      </c>
      <c r="J19" s="59" t="s">
        <v>151</v>
      </c>
    </row>
    <row r="20" spans="1:11" ht="20.100000000000001" customHeight="1">
      <c r="A20" s="56" t="s">
        <v>141</v>
      </c>
      <c r="B20" s="56">
        <v>310</v>
      </c>
      <c r="C20" s="56">
        <v>0</v>
      </c>
      <c r="D20" s="56">
        <v>151</v>
      </c>
      <c r="E20" s="56">
        <v>100</v>
      </c>
      <c r="F20" s="56">
        <v>0</v>
      </c>
      <c r="G20" s="56">
        <v>41</v>
      </c>
      <c r="H20" s="56">
        <v>2</v>
      </c>
      <c r="I20" s="56">
        <v>604</v>
      </c>
      <c r="J20" s="59" t="s">
        <v>153</v>
      </c>
    </row>
    <row r="21" spans="1:11" ht="20.100000000000001" customHeight="1">
      <c r="A21" s="59" t="s">
        <v>139</v>
      </c>
      <c r="B21" s="59">
        <v>236</v>
      </c>
      <c r="C21" s="59">
        <v>0</v>
      </c>
      <c r="D21" s="59">
        <v>6</v>
      </c>
      <c r="E21" s="59">
        <v>138</v>
      </c>
      <c r="F21" s="59">
        <v>7</v>
      </c>
      <c r="G21" s="59">
        <v>115</v>
      </c>
      <c r="H21" s="59">
        <v>11</v>
      </c>
      <c r="I21" s="59">
        <v>513</v>
      </c>
      <c r="J21" s="59" t="s">
        <v>374</v>
      </c>
    </row>
    <row r="22" spans="1:11" ht="20.100000000000001" customHeight="1">
      <c r="A22" s="56" t="s">
        <v>368</v>
      </c>
      <c r="B22" s="56">
        <v>361</v>
      </c>
      <c r="C22" s="56">
        <v>0</v>
      </c>
      <c r="D22" s="56">
        <v>6</v>
      </c>
      <c r="E22" s="56">
        <v>68</v>
      </c>
      <c r="F22" s="56">
        <v>2</v>
      </c>
      <c r="G22" s="56">
        <v>15</v>
      </c>
      <c r="H22" s="56">
        <v>40</v>
      </c>
      <c r="I22" s="56">
        <v>492</v>
      </c>
      <c r="J22" s="56" t="s">
        <v>375</v>
      </c>
    </row>
    <row r="23" spans="1:11" ht="20.100000000000001" customHeight="1">
      <c r="A23" s="59" t="s">
        <v>305</v>
      </c>
      <c r="B23" s="59">
        <v>215</v>
      </c>
      <c r="C23" s="59">
        <v>44</v>
      </c>
      <c r="D23" s="59">
        <v>10</v>
      </c>
      <c r="E23" s="59">
        <v>80</v>
      </c>
      <c r="F23" s="59">
        <v>6</v>
      </c>
      <c r="G23" s="59">
        <v>75</v>
      </c>
      <c r="H23" s="59">
        <v>45</v>
      </c>
      <c r="I23" s="59">
        <v>475</v>
      </c>
      <c r="J23" s="56" t="s">
        <v>306</v>
      </c>
    </row>
    <row r="24" spans="1:11" ht="20.100000000000001" customHeight="1">
      <c r="A24" s="56" t="s">
        <v>369</v>
      </c>
      <c r="B24" s="56">
        <v>142</v>
      </c>
      <c r="C24" s="56">
        <v>148</v>
      </c>
      <c r="D24" s="56">
        <v>0</v>
      </c>
      <c r="E24" s="56">
        <v>49</v>
      </c>
      <c r="F24" s="56">
        <v>1</v>
      </c>
      <c r="G24" s="56">
        <v>52</v>
      </c>
      <c r="H24" s="56">
        <v>28</v>
      </c>
      <c r="I24" s="56">
        <v>420</v>
      </c>
      <c r="J24" s="56" t="s">
        <v>376</v>
      </c>
    </row>
    <row r="25" spans="1:11" ht="20.100000000000001" customHeight="1">
      <c r="A25" s="59" t="s">
        <v>220</v>
      </c>
      <c r="B25" s="59">
        <v>186</v>
      </c>
      <c r="C25" s="59">
        <v>19</v>
      </c>
      <c r="D25" s="59">
        <v>37</v>
      </c>
      <c r="E25" s="59">
        <v>3</v>
      </c>
      <c r="F25" s="59">
        <v>6</v>
      </c>
      <c r="G25" s="59">
        <v>121</v>
      </c>
      <c r="H25" s="59">
        <v>19</v>
      </c>
      <c r="I25" s="59">
        <v>391</v>
      </c>
      <c r="J25" s="59" t="s">
        <v>221</v>
      </c>
    </row>
    <row r="26" spans="1:11" ht="20.100000000000001" customHeight="1">
      <c r="A26" s="56" t="s">
        <v>142</v>
      </c>
      <c r="B26" s="57">
        <v>2341</v>
      </c>
      <c r="C26" s="56">
        <v>83</v>
      </c>
      <c r="D26" s="56">
        <v>73</v>
      </c>
      <c r="E26" s="57">
        <v>1046</v>
      </c>
      <c r="F26" s="56">
        <v>325</v>
      </c>
      <c r="G26" s="57">
        <v>1412</v>
      </c>
      <c r="H26" s="57">
        <v>404</v>
      </c>
      <c r="I26" s="57">
        <v>5684</v>
      </c>
      <c r="J26" s="56" t="s">
        <v>159</v>
      </c>
    </row>
    <row r="27" spans="1:11" ht="20.100000000000001" customHeight="1">
      <c r="A27" s="47" t="s">
        <v>9</v>
      </c>
      <c r="B27" s="63">
        <f t="shared" ref="B27:H27" si="0">SUM(B6:B26)</f>
        <v>36255</v>
      </c>
      <c r="C27" s="62">
        <f t="shared" si="0"/>
        <v>4041</v>
      </c>
      <c r="D27" s="63">
        <f t="shared" si="0"/>
        <v>1804</v>
      </c>
      <c r="E27" s="63">
        <f t="shared" si="0"/>
        <v>16863</v>
      </c>
      <c r="F27" s="63">
        <f t="shared" si="0"/>
        <v>4675</v>
      </c>
      <c r="G27" s="63">
        <f t="shared" ref="G27" si="1">SUM(G6:G26)</f>
        <v>32689</v>
      </c>
      <c r="H27" s="63">
        <f t="shared" si="0"/>
        <v>2487</v>
      </c>
      <c r="I27" s="63">
        <f>SUM(B27:H27)</f>
        <v>98814</v>
      </c>
      <c r="J27" s="112" t="s">
        <v>166</v>
      </c>
      <c r="K27" s="11"/>
    </row>
    <row r="28" spans="1:11" ht="20.100000000000001" customHeight="1">
      <c r="A28" s="47" t="s">
        <v>28</v>
      </c>
      <c r="B28" s="113">
        <v>0.36699999999999999</v>
      </c>
      <c r="C28" s="113">
        <v>4.1000000000000002E-2</v>
      </c>
      <c r="D28" s="113">
        <v>1.7999999999999999E-2</v>
      </c>
      <c r="E28" s="113">
        <v>0.17100000000000001</v>
      </c>
      <c r="F28" s="113">
        <v>4.7E-2</v>
      </c>
      <c r="G28" s="113">
        <v>0.33100000000000002</v>
      </c>
      <c r="H28" s="113">
        <f>H27/$I$27</f>
        <v>2.5168498390916266E-2</v>
      </c>
      <c r="I28" s="114">
        <v>1</v>
      </c>
      <c r="J28" s="112" t="s">
        <v>29</v>
      </c>
    </row>
  </sheetData>
  <mergeCells count="6">
    <mergeCell ref="B3:H3"/>
    <mergeCell ref="C1:J1"/>
    <mergeCell ref="C2:J2"/>
    <mergeCell ref="A3:A5"/>
    <mergeCell ref="J3:J5"/>
    <mergeCell ref="I3:I4"/>
  </mergeCells>
  <hyperlinks>
    <hyperlink ref="K1" location="الفهرس!A1" display="R" xr:uid="{00000000-0004-0000-0A00-000000000000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ورقة12"/>
  <dimension ref="A1:P27"/>
  <sheetViews>
    <sheetView rightToLeft="1" zoomScale="80" zoomScaleNormal="80" workbookViewId="0">
      <selection activeCell="C1" sqref="C1:L1"/>
    </sheetView>
  </sheetViews>
  <sheetFormatPr defaultRowHeight="13.2"/>
  <cols>
    <col min="1" max="1" width="19.33203125" customWidth="1"/>
    <col min="2" max="11" width="11.33203125" customWidth="1"/>
    <col min="12" max="12" width="18.44140625" style="6" customWidth="1"/>
  </cols>
  <sheetData>
    <row r="1" spans="1:16" ht="35.1" customHeight="1">
      <c r="C1" s="184" t="s">
        <v>379</v>
      </c>
      <c r="D1" s="184"/>
      <c r="E1" s="184"/>
      <c r="F1" s="184"/>
      <c r="G1" s="184"/>
      <c r="H1" s="184"/>
      <c r="I1" s="184"/>
      <c r="J1" s="184"/>
      <c r="K1" s="184"/>
      <c r="L1" s="184"/>
      <c r="M1" s="7" t="s">
        <v>93</v>
      </c>
    </row>
    <row r="2" spans="1:16" ht="35.1" customHeight="1">
      <c r="C2" s="184" t="s">
        <v>382</v>
      </c>
      <c r="D2" s="184"/>
      <c r="E2" s="184"/>
      <c r="F2" s="184"/>
      <c r="G2" s="184"/>
      <c r="H2" s="184"/>
      <c r="I2" s="184"/>
      <c r="J2" s="184"/>
      <c r="K2" s="184"/>
      <c r="L2" s="184"/>
    </row>
    <row r="3" spans="1:16" ht="20.100000000000001" customHeight="1">
      <c r="A3" s="68" t="s">
        <v>4</v>
      </c>
      <c r="B3" s="248" t="s">
        <v>18</v>
      </c>
      <c r="C3" s="248" t="s">
        <v>19</v>
      </c>
      <c r="D3" s="248" t="s">
        <v>20</v>
      </c>
      <c r="E3" s="248" t="s">
        <v>21</v>
      </c>
      <c r="F3" s="249" t="s">
        <v>22</v>
      </c>
      <c r="G3" s="249" t="s">
        <v>23</v>
      </c>
      <c r="H3" s="249" t="s">
        <v>24</v>
      </c>
      <c r="I3" s="249" t="s">
        <v>25</v>
      </c>
      <c r="J3" s="249" t="s">
        <v>26</v>
      </c>
      <c r="K3" s="107" t="s">
        <v>167</v>
      </c>
      <c r="L3" s="47" t="s">
        <v>14</v>
      </c>
    </row>
    <row r="4" spans="1:16" ht="20.100000000000001" customHeight="1">
      <c r="A4" s="68" t="s">
        <v>154</v>
      </c>
      <c r="B4" s="248"/>
      <c r="C4" s="248"/>
      <c r="D4" s="248"/>
      <c r="E4" s="248"/>
      <c r="F4" s="249"/>
      <c r="G4" s="249"/>
      <c r="H4" s="249"/>
      <c r="I4" s="249"/>
      <c r="J4" s="249"/>
      <c r="K4" s="109" t="s">
        <v>27</v>
      </c>
      <c r="L4" s="47" t="s">
        <v>158</v>
      </c>
    </row>
    <row r="5" spans="1:16" ht="20.100000000000001" customHeight="1">
      <c r="A5" s="56" t="s">
        <v>126</v>
      </c>
      <c r="B5" s="57">
        <v>133</v>
      </c>
      <c r="C5" s="57">
        <v>192</v>
      </c>
      <c r="D5" s="57">
        <v>203</v>
      </c>
      <c r="E5" s="57">
        <v>248</v>
      </c>
      <c r="F5" s="57">
        <v>445</v>
      </c>
      <c r="G5" s="57">
        <v>1932</v>
      </c>
      <c r="H5" s="57">
        <v>20470</v>
      </c>
      <c r="I5" s="57">
        <v>11511</v>
      </c>
      <c r="J5" s="57">
        <v>221</v>
      </c>
      <c r="K5" s="57">
        <v>35355</v>
      </c>
      <c r="L5" s="56" t="s">
        <v>143</v>
      </c>
    </row>
    <row r="6" spans="1:16" ht="20.100000000000001" customHeight="1">
      <c r="A6" s="59" t="s">
        <v>127</v>
      </c>
      <c r="B6" s="60">
        <v>118</v>
      </c>
      <c r="C6" s="60">
        <v>264</v>
      </c>
      <c r="D6" s="60">
        <v>169</v>
      </c>
      <c r="E6" s="60">
        <v>275</v>
      </c>
      <c r="F6" s="60">
        <v>331</v>
      </c>
      <c r="G6" s="60">
        <v>1451</v>
      </c>
      <c r="H6" s="60">
        <v>6285</v>
      </c>
      <c r="I6" s="60">
        <v>3150</v>
      </c>
      <c r="J6" s="60">
        <v>19</v>
      </c>
      <c r="K6" s="60">
        <v>12062</v>
      </c>
      <c r="L6" s="59" t="s">
        <v>144</v>
      </c>
    </row>
    <row r="7" spans="1:16" ht="20.100000000000001" customHeight="1">
      <c r="A7" s="56" t="s">
        <v>128</v>
      </c>
      <c r="B7" s="57">
        <v>190</v>
      </c>
      <c r="C7" s="57">
        <v>272</v>
      </c>
      <c r="D7" s="57">
        <v>259</v>
      </c>
      <c r="E7" s="57">
        <v>285</v>
      </c>
      <c r="F7" s="57">
        <v>267</v>
      </c>
      <c r="G7" s="57">
        <v>884</v>
      </c>
      <c r="H7" s="57">
        <v>5109</v>
      </c>
      <c r="I7" s="57">
        <v>2727</v>
      </c>
      <c r="J7" s="57">
        <v>25</v>
      </c>
      <c r="K7" s="57">
        <v>10018</v>
      </c>
      <c r="L7" s="56" t="s">
        <v>145</v>
      </c>
    </row>
    <row r="8" spans="1:16" ht="20.100000000000001" customHeight="1">
      <c r="A8" s="59" t="s">
        <v>129</v>
      </c>
      <c r="B8" s="60">
        <v>115</v>
      </c>
      <c r="C8" s="60">
        <v>168</v>
      </c>
      <c r="D8" s="60">
        <v>120</v>
      </c>
      <c r="E8" s="60">
        <v>169</v>
      </c>
      <c r="F8" s="60">
        <v>186</v>
      </c>
      <c r="G8" s="60">
        <v>1155</v>
      </c>
      <c r="H8" s="60">
        <v>6061</v>
      </c>
      <c r="I8" s="60">
        <v>1782</v>
      </c>
      <c r="J8" s="60">
        <v>9</v>
      </c>
      <c r="K8" s="60">
        <v>9765</v>
      </c>
      <c r="L8" s="59" t="s">
        <v>370</v>
      </c>
    </row>
    <row r="9" spans="1:16" ht="20.100000000000001" customHeight="1">
      <c r="A9" s="56" t="s">
        <v>130</v>
      </c>
      <c r="B9" s="57">
        <v>15</v>
      </c>
      <c r="C9" s="57">
        <v>84</v>
      </c>
      <c r="D9" s="57">
        <v>74</v>
      </c>
      <c r="E9" s="57">
        <v>89</v>
      </c>
      <c r="F9" s="57">
        <v>241</v>
      </c>
      <c r="G9" s="57">
        <v>430</v>
      </c>
      <c r="H9" s="57">
        <v>2883</v>
      </c>
      <c r="I9" s="57">
        <v>1850</v>
      </c>
      <c r="J9" s="57">
        <v>118</v>
      </c>
      <c r="K9" s="57">
        <v>5784</v>
      </c>
      <c r="L9" s="56" t="s">
        <v>146</v>
      </c>
    </row>
    <row r="10" spans="1:16" ht="20.100000000000001" customHeight="1">
      <c r="A10" s="59" t="s">
        <v>132</v>
      </c>
      <c r="B10" s="60">
        <v>41</v>
      </c>
      <c r="C10" s="60">
        <v>99</v>
      </c>
      <c r="D10" s="60">
        <v>51</v>
      </c>
      <c r="E10" s="60">
        <v>65</v>
      </c>
      <c r="F10" s="60">
        <v>132</v>
      </c>
      <c r="G10" s="60">
        <v>449</v>
      </c>
      <c r="H10" s="60">
        <v>3015</v>
      </c>
      <c r="I10" s="60">
        <v>468</v>
      </c>
      <c r="J10" s="60">
        <v>4</v>
      </c>
      <c r="K10" s="60">
        <v>4324</v>
      </c>
      <c r="L10" s="59" t="s">
        <v>147</v>
      </c>
    </row>
    <row r="11" spans="1:16" ht="20.100000000000001" customHeight="1">
      <c r="A11" s="56" t="s">
        <v>131</v>
      </c>
      <c r="B11" s="57">
        <v>40</v>
      </c>
      <c r="C11" s="57">
        <v>35</v>
      </c>
      <c r="D11" s="57">
        <v>16</v>
      </c>
      <c r="E11" s="57">
        <v>54</v>
      </c>
      <c r="F11" s="57">
        <v>104</v>
      </c>
      <c r="G11" s="57">
        <v>295</v>
      </c>
      <c r="H11" s="57">
        <v>1959</v>
      </c>
      <c r="I11" s="57">
        <v>1335</v>
      </c>
      <c r="J11" s="57">
        <v>11</v>
      </c>
      <c r="K11" s="57">
        <v>3849</v>
      </c>
      <c r="L11" s="56" t="s">
        <v>371</v>
      </c>
      <c r="P11" s="26"/>
    </row>
    <row r="12" spans="1:16" ht="20.100000000000001" customHeight="1">
      <c r="A12" s="59" t="s">
        <v>133</v>
      </c>
      <c r="B12" s="60">
        <v>26</v>
      </c>
      <c r="C12" s="60">
        <v>57</v>
      </c>
      <c r="D12" s="60">
        <v>51</v>
      </c>
      <c r="E12" s="60">
        <v>39</v>
      </c>
      <c r="F12" s="60">
        <v>127</v>
      </c>
      <c r="G12" s="60">
        <v>135</v>
      </c>
      <c r="H12" s="60">
        <v>1154</v>
      </c>
      <c r="I12" s="60">
        <v>807</v>
      </c>
      <c r="J12" s="60">
        <v>13</v>
      </c>
      <c r="K12" s="60">
        <v>2409</v>
      </c>
      <c r="L12" s="59" t="s">
        <v>148</v>
      </c>
    </row>
    <row r="13" spans="1:16" ht="20.100000000000001" customHeight="1">
      <c r="A13" s="56" t="s">
        <v>134</v>
      </c>
      <c r="B13" s="57">
        <v>38</v>
      </c>
      <c r="C13" s="57">
        <v>21</v>
      </c>
      <c r="D13" s="57">
        <v>38</v>
      </c>
      <c r="E13" s="57">
        <v>26</v>
      </c>
      <c r="F13" s="57">
        <v>50</v>
      </c>
      <c r="G13" s="57">
        <v>175</v>
      </c>
      <c r="H13" s="57">
        <v>1041</v>
      </c>
      <c r="I13" s="57">
        <v>398</v>
      </c>
      <c r="J13" s="57">
        <v>3</v>
      </c>
      <c r="K13" s="57">
        <v>1790</v>
      </c>
      <c r="L13" s="56" t="s">
        <v>149</v>
      </c>
    </row>
    <row r="14" spans="1:16" ht="20.100000000000001" customHeight="1">
      <c r="A14" s="59" t="s">
        <v>135</v>
      </c>
      <c r="B14" s="60">
        <v>22</v>
      </c>
      <c r="C14" s="60">
        <v>31</v>
      </c>
      <c r="D14" s="60">
        <v>34</v>
      </c>
      <c r="E14" s="60">
        <v>48</v>
      </c>
      <c r="F14" s="60">
        <v>11</v>
      </c>
      <c r="G14" s="60">
        <v>144</v>
      </c>
      <c r="H14" s="60">
        <v>867</v>
      </c>
      <c r="I14" s="60">
        <v>140</v>
      </c>
      <c r="J14" s="60">
        <v>2</v>
      </c>
      <c r="K14" s="60">
        <v>1299</v>
      </c>
      <c r="L14" s="59" t="s">
        <v>150</v>
      </c>
    </row>
    <row r="15" spans="1:16" ht="20.100000000000001" customHeight="1">
      <c r="A15" s="56" t="s">
        <v>140</v>
      </c>
      <c r="B15" s="57">
        <v>13</v>
      </c>
      <c r="C15" s="57">
        <v>140</v>
      </c>
      <c r="D15" s="57">
        <v>48</v>
      </c>
      <c r="E15" s="57">
        <v>104</v>
      </c>
      <c r="F15" s="57">
        <v>40</v>
      </c>
      <c r="G15" s="57">
        <v>145</v>
      </c>
      <c r="H15" s="57">
        <v>239</v>
      </c>
      <c r="I15" s="57">
        <v>395</v>
      </c>
      <c r="J15" s="57">
        <v>-4</v>
      </c>
      <c r="K15" s="57">
        <v>1120</v>
      </c>
      <c r="L15" s="56" t="s">
        <v>152</v>
      </c>
      <c r="P15" s="26"/>
    </row>
    <row r="16" spans="1:16" ht="20.100000000000001" customHeight="1">
      <c r="A16" s="59" t="s">
        <v>136</v>
      </c>
      <c r="B16" s="60">
        <v>31</v>
      </c>
      <c r="C16" s="60">
        <v>28</v>
      </c>
      <c r="D16" s="60">
        <v>22</v>
      </c>
      <c r="E16" s="60">
        <v>25</v>
      </c>
      <c r="F16" s="60">
        <v>24</v>
      </c>
      <c r="G16" s="60">
        <v>186</v>
      </c>
      <c r="H16" s="60">
        <v>609</v>
      </c>
      <c r="I16" s="60">
        <v>124</v>
      </c>
      <c r="J16" s="60">
        <v>19</v>
      </c>
      <c r="K16" s="60">
        <v>1068</v>
      </c>
      <c r="L16" s="59" t="s">
        <v>372</v>
      </c>
    </row>
    <row r="17" spans="1:12" ht="20.100000000000001" customHeight="1">
      <c r="A17" s="56" t="s">
        <v>137</v>
      </c>
      <c r="B17" s="57">
        <v>22</v>
      </c>
      <c r="C17" s="57">
        <v>33</v>
      </c>
      <c r="D17" s="57">
        <v>36</v>
      </c>
      <c r="E17" s="57">
        <v>16</v>
      </c>
      <c r="F17" s="57">
        <v>19</v>
      </c>
      <c r="G17" s="57">
        <v>32</v>
      </c>
      <c r="H17" s="57">
        <v>313</v>
      </c>
      <c r="I17" s="57">
        <v>235</v>
      </c>
      <c r="J17" s="57">
        <v>4</v>
      </c>
      <c r="K17" s="57">
        <v>710</v>
      </c>
      <c r="L17" s="56" t="s">
        <v>373</v>
      </c>
    </row>
    <row r="18" spans="1:12" ht="20.100000000000001" customHeight="1">
      <c r="A18" s="59" t="s">
        <v>138</v>
      </c>
      <c r="B18" s="60">
        <v>8</v>
      </c>
      <c r="C18" s="60">
        <v>5</v>
      </c>
      <c r="D18" s="60">
        <v>9</v>
      </c>
      <c r="E18" s="60">
        <v>27</v>
      </c>
      <c r="F18" s="60">
        <v>11</v>
      </c>
      <c r="G18" s="60">
        <v>131</v>
      </c>
      <c r="H18" s="60">
        <v>320</v>
      </c>
      <c r="I18" s="60">
        <v>171</v>
      </c>
      <c r="J18" s="60">
        <v>0</v>
      </c>
      <c r="K18" s="60">
        <v>682</v>
      </c>
      <c r="L18" s="59" t="s">
        <v>151</v>
      </c>
    </row>
    <row r="19" spans="1:12" ht="20.100000000000001" customHeight="1">
      <c r="A19" s="56" t="s">
        <v>141</v>
      </c>
      <c r="B19" s="57">
        <v>6</v>
      </c>
      <c r="C19" s="57">
        <v>4</v>
      </c>
      <c r="D19" s="57">
        <v>13</v>
      </c>
      <c r="E19" s="57">
        <v>6</v>
      </c>
      <c r="F19" s="57">
        <v>7</v>
      </c>
      <c r="G19" s="57">
        <v>79</v>
      </c>
      <c r="H19" s="57">
        <v>318</v>
      </c>
      <c r="I19" s="57">
        <v>123</v>
      </c>
      <c r="J19" s="57">
        <v>48</v>
      </c>
      <c r="K19" s="57">
        <v>604</v>
      </c>
      <c r="L19" s="59" t="s">
        <v>153</v>
      </c>
    </row>
    <row r="20" spans="1:12" ht="20.100000000000001" customHeight="1">
      <c r="A20" s="59" t="s">
        <v>139</v>
      </c>
      <c r="B20" s="60">
        <v>2</v>
      </c>
      <c r="C20" s="60">
        <v>5</v>
      </c>
      <c r="D20" s="60">
        <v>54</v>
      </c>
      <c r="E20" s="60">
        <v>7</v>
      </c>
      <c r="F20" s="60">
        <v>10</v>
      </c>
      <c r="G20" s="60">
        <v>40</v>
      </c>
      <c r="H20" s="60">
        <v>244</v>
      </c>
      <c r="I20" s="60">
        <v>153</v>
      </c>
      <c r="J20" s="60">
        <v>-2</v>
      </c>
      <c r="K20" s="60">
        <v>513</v>
      </c>
      <c r="L20" s="59" t="s">
        <v>374</v>
      </c>
    </row>
    <row r="21" spans="1:12" ht="20.100000000000001" customHeight="1">
      <c r="A21" s="56" t="s">
        <v>368</v>
      </c>
      <c r="B21" s="57">
        <v>4</v>
      </c>
      <c r="C21" s="57">
        <v>28</v>
      </c>
      <c r="D21" s="57">
        <v>21</v>
      </c>
      <c r="E21" s="57">
        <v>22</v>
      </c>
      <c r="F21" s="57">
        <v>6</v>
      </c>
      <c r="G21" s="57">
        <v>33</v>
      </c>
      <c r="H21" s="57">
        <v>242</v>
      </c>
      <c r="I21" s="57">
        <v>136</v>
      </c>
      <c r="J21" s="57">
        <v>0</v>
      </c>
      <c r="K21" s="57">
        <v>492</v>
      </c>
      <c r="L21" s="56" t="s">
        <v>375</v>
      </c>
    </row>
    <row r="22" spans="1:12" ht="20.100000000000001" customHeight="1">
      <c r="A22" s="59" t="s">
        <v>305</v>
      </c>
      <c r="B22" s="60">
        <v>4</v>
      </c>
      <c r="C22" s="60">
        <v>21</v>
      </c>
      <c r="D22" s="60">
        <v>16</v>
      </c>
      <c r="E22" s="60">
        <v>38</v>
      </c>
      <c r="F22" s="60">
        <v>9</v>
      </c>
      <c r="G22" s="60">
        <v>42</v>
      </c>
      <c r="H22" s="60">
        <v>201</v>
      </c>
      <c r="I22" s="60">
        <v>144</v>
      </c>
      <c r="J22" s="60">
        <v>0</v>
      </c>
      <c r="K22" s="60">
        <v>475</v>
      </c>
      <c r="L22" s="56" t="s">
        <v>306</v>
      </c>
    </row>
    <row r="23" spans="1:12" ht="20.100000000000001" customHeight="1">
      <c r="A23" s="56" t="s">
        <v>369</v>
      </c>
      <c r="B23" s="57">
        <v>1</v>
      </c>
      <c r="C23" s="57">
        <v>2</v>
      </c>
      <c r="D23" s="57">
        <v>1</v>
      </c>
      <c r="E23" s="57">
        <v>16</v>
      </c>
      <c r="F23" s="57">
        <v>8</v>
      </c>
      <c r="G23" s="57">
        <v>17</v>
      </c>
      <c r="H23" s="57">
        <v>137</v>
      </c>
      <c r="I23" s="57">
        <v>238</v>
      </c>
      <c r="J23" s="57">
        <v>0</v>
      </c>
      <c r="K23" s="57">
        <v>420</v>
      </c>
      <c r="L23" s="56" t="s">
        <v>376</v>
      </c>
    </row>
    <row r="24" spans="1:12" ht="20.100000000000001" customHeight="1">
      <c r="A24" s="59" t="s">
        <v>220</v>
      </c>
      <c r="B24" s="60">
        <v>2</v>
      </c>
      <c r="C24" s="60">
        <v>3</v>
      </c>
      <c r="D24" s="60">
        <v>3</v>
      </c>
      <c r="E24" s="60">
        <v>24</v>
      </c>
      <c r="F24" s="60">
        <v>25</v>
      </c>
      <c r="G24" s="60">
        <v>111</v>
      </c>
      <c r="H24" s="60">
        <v>153</v>
      </c>
      <c r="I24" s="60">
        <v>68</v>
      </c>
      <c r="J24" s="60">
        <v>2</v>
      </c>
      <c r="K24" s="60">
        <v>391</v>
      </c>
      <c r="L24" s="59" t="s">
        <v>221</v>
      </c>
    </row>
    <row r="25" spans="1:12" ht="20.100000000000001" customHeight="1">
      <c r="A25" s="56" t="s">
        <v>142</v>
      </c>
      <c r="B25" s="57">
        <v>154</v>
      </c>
      <c r="C25" s="57">
        <v>371</v>
      </c>
      <c r="D25" s="57">
        <v>344</v>
      </c>
      <c r="E25" s="57">
        <v>532</v>
      </c>
      <c r="F25" s="57">
        <v>337</v>
      </c>
      <c r="G25" s="57">
        <v>663</v>
      </c>
      <c r="H25" s="57">
        <v>2349</v>
      </c>
      <c r="I25" s="57">
        <v>923</v>
      </c>
      <c r="J25" s="57">
        <v>11</v>
      </c>
      <c r="K25" s="57">
        <v>5684</v>
      </c>
      <c r="L25" s="56" t="s">
        <v>159</v>
      </c>
    </row>
    <row r="26" spans="1:12" ht="20.100000000000001" customHeight="1">
      <c r="A26" s="47" t="s">
        <v>168</v>
      </c>
      <c r="B26" s="63">
        <f t="shared" ref="B26:J26" si="0">SUM(B5:B25)</f>
        <v>985</v>
      </c>
      <c r="C26" s="63">
        <f t="shared" si="0"/>
        <v>1863</v>
      </c>
      <c r="D26" s="63">
        <f t="shared" si="0"/>
        <v>1582</v>
      </c>
      <c r="E26" s="63">
        <f t="shared" si="0"/>
        <v>2115</v>
      </c>
      <c r="F26" s="63">
        <f t="shared" si="0"/>
        <v>2390</v>
      </c>
      <c r="G26" s="63">
        <f t="shared" si="0"/>
        <v>8529</v>
      </c>
      <c r="H26" s="63">
        <f t="shared" si="0"/>
        <v>53969</v>
      </c>
      <c r="I26" s="115">
        <f t="shared" si="0"/>
        <v>26878</v>
      </c>
      <c r="J26" s="115">
        <f t="shared" si="0"/>
        <v>503</v>
      </c>
      <c r="K26" s="115">
        <f t="shared" ref="K26" si="1">SUM(B26:J26)</f>
        <v>98814</v>
      </c>
      <c r="L26" s="112" t="s">
        <v>169</v>
      </c>
    </row>
    <row r="27" spans="1:12" ht="20.100000000000001" customHeight="1">
      <c r="A27" s="47" t="s">
        <v>28</v>
      </c>
      <c r="B27" s="113">
        <v>0.01</v>
      </c>
      <c r="C27" s="113">
        <v>1.9E-2</v>
      </c>
      <c r="D27" s="113">
        <v>1.6E-2</v>
      </c>
      <c r="E27" s="113">
        <v>2.1999999999999999E-2</v>
      </c>
      <c r="F27" s="113">
        <v>2.4E-2</v>
      </c>
      <c r="G27" s="113">
        <v>8.5999999999999993E-2</v>
      </c>
      <c r="H27" s="113">
        <v>0.54600000000000004</v>
      </c>
      <c r="I27" s="113">
        <v>0.27200000000000002</v>
      </c>
      <c r="J27" s="113">
        <f t="shared" ref="J27" si="2">J26/$K$26</f>
        <v>5.090371809662598E-3</v>
      </c>
      <c r="K27" s="114">
        <v>1</v>
      </c>
      <c r="L27" s="112" t="s">
        <v>29</v>
      </c>
    </row>
  </sheetData>
  <mergeCells count="11">
    <mergeCell ref="E3:E4"/>
    <mergeCell ref="D3:D4"/>
    <mergeCell ref="C3:C4"/>
    <mergeCell ref="B3:B4"/>
    <mergeCell ref="C1:L1"/>
    <mergeCell ref="C2:L2"/>
    <mergeCell ref="J3:J4"/>
    <mergeCell ref="I3:I4"/>
    <mergeCell ref="H3:H4"/>
    <mergeCell ref="G3:G4"/>
    <mergeCell ref="F3:F4"/>
  </mergeCells>
  <hyperlinks>
    <hyperlink ref="M1" location="الفهرس!A1" display="R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ورقة13"/>
  <dimension ref="A1:G26"/>
  <sheetViews>
    <sheetView rightToLeft="1" zoomScale="90" zoomScaleNormal="90" workbookViewId="0">
      <selection activeCell="C1" sqref="C1:F1"/>
    </sheetView>
  </sheetViews>
  <sheetFormatPr defaultRowHeight="20.100000000000001" customHeight="1"/>
  <cols>
    <col min="1" max="1" width="27.109375" customWidth="1"/>
    <col min="2" max="5" width="19" customWidth="1"/>
    <col min="6" max="6" width="27.109375" customWidth="1"/>
  </cols>
  <sheetData>
    <row r="1" spans="1:7" ht="54" customHeight="1">
      <c r="C1" s="184" t="s">
        <v>383</v>
      </c>
      <c r="D1" s="184"/>
      <c r="E1" s="184"/>
      <c r="F1" s="184"/>
      <c r="G1" s="7" t="s">
        <v>93</v>
      </c>
    </row>
    <row r="2" spans="1:7" ht="42" customHeight="1">
      <c r="C2" s="184" t="s">
        <v>384</v>
      </c>
      <c r="D2" s="184"/>
      <c r="E2" s="184"/>
      <c r="F2" s="184"/>
    </row>
    <row r="3" spans="1:7" ht="20.100000000000001" customHeight="1">
      <c r="A3" s="71" t="s">
        <v>33</v>
      </c>
      <c r="B3" s="195">
        <v>1440</v>
      </c>
      <c r="C3" s="195">
        <v>1439</v>
      </c>
      <c r="D3" s="121" t="s">
        <v>170</v>
      </c>
      <c r="E3" s="122" t="s">
        <v>171</v>
      </c>
      <c r="F3" s="73" t="s">
        <v>34</v>
      </c>
    </row>
    <row r="4" spans="1:7" ht="20.100000000000001" customHeight="1">
      <c r="A4" s="71" t="s">
        <v>154</v>
      </c>
      <c r="B4" s="195"/>
      <c r="C4" s="195"/>
      <c r="D4" s="73" t="s">
        <v>217</v>
      </c>
      <c r="E4" s="73" t="s">
        <v>218</v>
      </c>
      <c r="F4" s="73" t="s">
        <v>158</v>
      </c>
    </row>
    <row r="5" spans="1:7" ht="20.100000000000001" customHeight="1">
      <c r="A5" s="56" t="s">
        <v>126</v>
      </c>
      <c r="B5" s="116">
        <v>35355</v>
      </c>
      <c r="C5" s="116">
        <v>44314</v>
      </c>
      <c r="D5" s="116" t="s">
        <v>385</v>
      </c>
      <c r="E5" s="117" t="s">
        <v>395</v>
      </c>
      <c r="F5" s="56" t="s">
        <v>143</v>
      </c>
    </row>
    <row r="6" spans="1:7" ht="20.100000000000001" customHeight="1">
      <c r="A6" s="59" t="s">
        <v>127</v>
      </c>
      <c r="B6" s="81">
        <v>12062</v>
      </c>
      <c r="C6" s="81">
        <v>12838</v>
      </c>
      <c r="D6" s="81" t="s">
        <v>386</v>
      </c>
      <c r="E6" s="119" t="s">
        <v>396</v>
      </c>
      <c r="F6" s="59" t="s">
        <v>144</v>
      </c>
    </row>
    <row r="7" spans="1:7" ht="20.100000000000001" customHeight="1">
      <c r="A7" s="56" t="s">
        <v>128</v>
      </c>
      <c r="B7" s="116">
        <v>10018</v>
      </c>
      <c r="C7" s="116">
        <v>10823</v>
      </c>
      <c r="D7" s="116" t="s">
        <v>387</v>
      </c>
      <c r="E7" s="117" t="s">
        <v>397</v>
      </c>
      <c r="F7" s="56" t="s">
        <v>145</v>
      </c>
    </row>
    <row r="8" spans="1:7" ht="20.100000000000001" customHeight="1">
      <c r="A8" s="59" t="s">
        <v>129</v>
      </c>
      <c r="B8" s="81">
        <v>9765</v>
      </c>
      <c r="C8" s="81">
        <v>12319</v>
      </c>
      <c r="D8" s="81" t="s">
        <v>388</v>
      </c>
      <c r="E8" s="119" t="s">
        <v>398</v>
      </c>
      <c r="F8" s="59" t="s">
        <v>370</v>
      </c>
    </row>
    <row r="9" spans="1:7" ht="20.100000000000001" customHeight="1">
      <c r="A9" s="56" t="s">
        <v>130</v>
      </c>
      <c r="B9" s="116">
        <v>5784</v>
      </c>
      <c r="C9" s="116">
        <v>4569</v>
      </c>
      <c r="D9" s="116">
        <v>1215</v>
      </c>
      <c r="E9" s="117">
        <v>0.26600000000000001</v>
      </c>
      <c r="F9" s="56" t="s">
        <v>146</v>
      </c>
    </row>
    <row r="10" spans="1:7" ht="20.100000000000001" customHeight="1">
      <c r="A10" s="59" t="s">
        <v>132</v>
      </c>
      <c r="B10" s="81">
        <v>4324</v>
      </c>
      <c r="C10" s="81">
        <v>4387</v>
      </c>
      <c r="D10" s="81" t="s">
        <v>389</v>
      </c>
      <c r="E10" s="119" t="s">
        <v>399</v>
      </c>
      <c r="F10" s="59" t="s">
        <v>147</v>
      </c>
    </row>
    <row r="11" spans="1:7" ht="20.100000000000001" customHeight="1">
      <c r="A11" s="56" t="s">
        <v>131</v>
      </c>
      <c r="B11" s="116">
        <v>3849</v>
      </c>
      <c r="C11" s="116">
        <v>4448</v>
      </c>
      <c r="D11" s="116" t="s">
        <v>390</v>
      </c>
      <c r="E11" s="117" t="s">
        <v>400</v>
      </c>
      <c r="F11" s="56" t="s">
        <v>371</v>
      </c>
    </row>
    <row r="12" spans="1:7" ht="20.100000000000001" customHeight="1">
      <c r="A12" s="59" t="s">
        <v>133</v>
      </c>
      <c r="B12" s="81">
        <v>2409</v>
      </c>
      <c r="C12" s="81">
        <v>2865</v>
      </c>
      <c r="D12" s="81" t="s">
        <v>391</v>
      </c>
      <c r="E12" s="119" t="s">
        <v>401</v>
      </c>
      <c r="F12" s="59" t="s">
        <v>148</v>
      </c>
    </row>
    <row r="13" spans="1:7" ht="20.100000000000001" customHeight="1">
      <c r="A13" s="56" t="s">
        <v>134</v>
      </c>
      <c r="B13" s="116">
        <v>1790</v>
      </c>
      <c r="C13" s="116">
        <v>1945</v>
      </c>
      <c r="D13" s="116" t="s">
        <v>392</v>
      </c>
      <c r="E13" s="117" t="s">
        <v>402</v>
      </c>
      <c r="F13" s="56" t="s">
        <v>149</v>
      </c>
    </row>
    <row r="14" spans="1:7" ht="20.100000000000001" customHeight="1">
      <c r="A14" s="59" t="s">
        <v>135</v>
      </c>
      <c r="B14" s="81">
        <v>1299</v>
      </c>
      <c r="C14" s="81">
        <v>889</v>
      </c>
      <c r="D14" s="81">
        <v>410</v>
      </c>
      <c r="E14" s="119">
        <v>0.46100000000000002</v>
      </c>
      <c r="F14" s="59" t="s">
        <v>150</v>
      </c>
    </row>
    <row r="15" spans="1:7" ht="20.100000000000001" customHeight="1">
      <c r="A15" s="56" t="s">
        <v>140</v>
      </c>
      <c r="B15" s="116">
        <v>1120</v>
      </c>
      <c r="C15" s="118">
        <v>527</v>
      </c>
      <c r="D15" s="116">
        <v>593</v>
      </c>
      <c r="E15" s="117">
        <v>1.125</v>
      </c>
      <c r="F15" s="56" t="s">
        <v>152</v>
      </c>
    </row>
    <row r="16" spans="1:7" ht="20.100000000000001" customHeight="1">
      <c r="A16" s="59" t="s">
        <v>136</v>
      </c>
      <c r="B16" s="81">
        <v>1068</v>
      </c>
      <c r="C16" s="82">
        <v>971</v>
      </c>
      <c r="D16" s="81">
        <v>97</v>
      </c>
      <c r="E16" s="119">
        <v>0.1</v>
      </c>
      <c r="F16" s="59" t="s">
        <v>372</v>
      </c>
    </row>
    <row r="17" spans="1:6" ht="20.100000000000001" customHeight="1">
      <c r="A17" s="56" t="s">
        <v>137</v>
      </c>
      <c r="B17" s="118">
        <v>710</v>
      </c>
      <c r="C17" s="118">
        <v>686</v>
      </c>
      <c r="D17" s="116">
        <v>24</v>
      </c>
      <c r="E17" s="117">
        <v>3.5000000000000003E-2</v>
      </c>
      <c r="F17" s="56" t="s">
        <v>373</v>
      </c>
    </row>
    <row r="18" spans="1:6" ht="20.100000000000001" customHeight="1">
      <c r="A18" s="59" t="s">
        <v>138</v>
      </c>
      <c r="B18" s="82">
        <v>682</v>
      </c>
      <c r="C18" s="82">
        <v>623</v>
      </c>
      <c r="D18" s="81">
        <v>59</v>
      </c>
      <c r="E18" s="119">
        <v>9.5000000000000001E-2</v>
      </c>
      <c r="F18" s="59" t="s">
        <v>151</v>
      </c>
    </row>
    <row r="19" spans="1:6" ht="20.100000000000001" customHeight="1">
      <c r="A19" s="56" t="s">
        <v>141</v>
      </c>
      <c r="B19" s="118">
        <v>604</v>
      </c>
      <c r="C19" s="118">
        <v>464</v>
      </c>
      <c r="D19" s="116">
        <v>140</v>
      </c>
      <c r="E19" s="117">
        <v>0.30199999999999999</v>
      </c>
      <c r="F19" s="59" t="s">
        <v>153</v>
      </c>
    </row>
    <row r="20" spans="1:6" ht="20.100000000000001" customHeight="1">
      <c r="A20" s="59" t="s">
        <v>139</v>
      </c>
      <c r="B20" s="82">
        <v>513</v>
      </c>
      <c r="C20" s="82">
        <v>649</v>
      </c>
      <c r="D20" s="81" t="s">
        <v>393</v>
      </c>
      <c r="E20" s="119" t="s">
        <v>403</v>
      </c>
      <c r="F20" s="59" t="s">
        <v>374</v>
      </c>
    </row>
    <row r="21" spans="1:6" ht="20.100000000000001" customHeight="1">
      <c r="A21" s="56" t="s">
        <v>368</v>
      </c>
      <c r="B21" s="118">
        <v>492</v>
      </c>
      <c r="C21" s="118">
        <v>207</v>
      </c>
      <c r="D21" s="116">
        <v>285</v>
      </c>
      <c r="E21" s="117">
        <v>1.377</v>
      </c>
      <c r="F21" s="56" t="s">
        <v>375</v>
      </c>
    </row>
    <row r="22" spans="1:6" ht="20.100000000000001" customHeight="1">
      <c r="A22" s="59" t="s">
        <v>305</v>
      </c>
      <c r="B22" s="82">
        <v>475</v>
      </c>
      <c r="C22" s="82">
        <v>311</v>
      </c>
      <c r="D22" s="81">
        <v>164</v>
      </c>
      <c r="E22" s="119">
        <v>0.52700000000000002</v>
      </c>
      <c r="F22" s="56" t="s">
        <v>306</v>
      </c>
    </row>
    <row r="23" spans="1:6" ht="20.100000000000001" customHeight="1">
      <c r="A23" s="56" t="s">
        <v>369</v>
      </c>
      <c r="B23" s="118">
        <v>420</v>
      </c>
      <c r="C23" s="118">
        <v>296</v>
      </c>
      <c r="D23" s="116">
        <v>124</v>
      </c>
      <c r="E23" s="117">
        <v>0.41899999999999998</v>
      </c>
      <c r="F23" s="56" t="s">
        <v>376</v>
      </c>
    </row>
    <row r="24" spans="1:6" ht="20.100000000000001" customHeight="1">
      <c r="A24" s="59" t="s">
        <v>220</v>
      </c>
      <c r="B24" s="82">
        <v>391</v>
      </c>
      <c r="C24" s="82">
        <v>437</v>
      </c>
      <c r="D24" s="81" t="s">
        <v>394</v>
      </c>
      <c r="E24" s="119" t="s">
        <v>404</v>
      </c>
      <c r="F24" s="59" t="s">
        <v>221</v>
      </c>
    </row>
    <row r="25" spans="1:6" ht="20.100000000000001" customHeight="1">
      <c r="A25" s="56" t="s">
        <v>142</v>
      </c>
      <c r="B25" s="116">
        <v>5684</v>
      </c>
      <c r="C25" s="116">
        <v>4388</v>
      </c>
      <c r="D25" s="116">
        <v>1296</v>
      </c>
      <c r="E25" s="117">
        <v>0.29499999999999998</v>
      </c>
      <c r="F25" s="56" t="s">
        <v>159</v>
      </c>
    </row>
    <row r="26" spans="1:6" ht="20.100000000000001" customHeight="1">
      <c r="A26" s="71" t="s">
        <v>165</v>
      </c>
      <c r="B26" s="72">
        <f>SUM(B5:B25)</f>
        <v>98814</v>
      </c>
      <c r="C26" s="72">
        <f>SUM(C5:C25)</f>
        <v>108956</v>
      </c>
      <c r="D26" s="66">
        <f t="shared" ref="D26" si="0">B26-C26</f>
        <v>-10142</v>
      </c>
      <c r="E26" s="120">
        <f>D26/$C$26</f>
        <v>-9.3083446528874042E-2</v>
      </c>
      <c r="F26" s="73" t="s">
        <v>27</v>
      </c>
    </row>
  </sheetData>
  <mergeCells count="4">
    <mergeCell ref="B3:B4"/>
    <mergeCell ref="C3:C4"/>
    <mergeCell ref="C1:F1"/>
    <mergeCell ref="C2:F2"/>
  </mergeCells>
  <hyperlinks>
    <hyperlink ref="G1" location="الفهرس!A1" display="R" xr:uid="{00000000-0004-0000-0C00-000000000000}"/>
  </hyperlinks>
  <pageMargins left="0.7" right="0.7" top="0.75" bottom="0.75" header="0.3" footer="0.3"/>
  <pageSetup paperSize="9" orientation="portrait" r:id="rId1"/>
  <ignoredErrors>
    <ignoredError sqref="C26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ورقة14"/>
  <dimension ref="A1:H14"/>
  <sheetViews>
    <sheetView rightToLeft="1" workbookViewId="0">
      <selection activeCell="B1" sqref="B1:F1"/>
    </sheetView>
  </sheetViews>
  <sheetFormatPr defaultRowHeight="20.100000000000001" customHeight="1"/>
  <cols>
    <col min="1" max="1" width="30.6640625" style="6" customWidth="1"/>
    <col min="2" max="5" width="20.6640625" style="6" customWidth="1"/>
    <col min="6" max="6" width="30.6640625" style="6" customWidth="1"/>
  </cols>
  <sheetData>
    <row r="1" spans="1:8" ht="56.25" customHeight="1">
      <c r="B1" s="184" t="s">
        <v>405</v>
      </c>
      <c r="C1" s="184"/>
      <c r="D1" s="184"/>
      <c r="E1" s="184"/>
      <c r="F1" s="184"/>
      <c r="G1" s="7" t="s">
        <v>93</v>
      </c>
      <c r="H1" s="8"/>
    </row>
    <row r="2" spans="1:8" ht="45" customHeight="1">
      <c r="B2" s="184" t="s">
        <v>425</v>
      </c>
      <c r="C2" s="184"/>
      <c r="D2" s="184"/>
      <c r="E2" s="184"/>
      <c r="F2" s="184"/>
      <c r="G2" s="8"/>
      <c r="H2" s="8"/>
    </row>
    <row r="3" spans="1:8" ht="20.100000000000001" customHeight="1">
      <c r="A3" s="193" t="s">
        <v>70</v>
      </c>
      <c r="B3" s="198" t="s">
        <v>58</v>
      </c>
      <c r="C3" s="201"/>
      <c r="D3" s="193" t="s">
        <v>73</v>
      </c>
      <c r="E3" s="193"/>
      <c r="F3" s="193" t="s">
        <v>71</v>
      </c>
    </row>
    <row r="4" spans="1:8" ht="20.100000000000001" customHeight="1">
      <c r="A4" s="193"/>
      <c r="B4" s="204" t="s">
        <v>72</v>
      </c>
      <c r="C4" s="206"/>
      <c r="D4" s="69" t="s">
        <v>59</v>
      </c>
      <c r="E4" s="69" t="s">
        <v>28</v>
      </c>
      <c r="F4" s="193"/>
    </row>
    <row r="5" spans="1:8" ht="20.100000000000001" customHeight="1">
      <c r="A5" s="193"/>
      <c r="B5" s="71">
        <v>1440</v>
      </c>
      <c r="C5" s="71">
        <v>1439</v>
      </c>
      <c r="D5" s="98" t="s">
        <v>74</v>
      </c>
      <c r="E5" s="98" t="s">
        <v>29</v>
      </c>
      <c r="F5" s="193"/>
    </row>
    <row r="6" spans="1:8" ht="20.100000000000001" customHeight="1">
      <c r="A6" s="84" t="s">
        <v>60</v>
      </c>
      <c r="B6" s="110">
        <v>15620</v>
      </c>
      <c r="C6" s="110">
        <v>15368</v>
      </c>
      <c r="D6" s="110">
        <v>252</v>
      </c>
      <c r="E6" s="123">
        <v>1.6E-2</v>
      </c>
      <c r="F6" s="84" t="s">
        <v>61</v>
      </c>
    </row>
    <row r="7" spans="1:8" ht="20.100000000000001" customHeight="1">
      <c r="A7" s="86" t="s">
        <v>62</v>
      </c>
      <c r="B7" s="111">
        <v>5152</v>
      </c>
      <c r="C7" s="111">
        <v>4642</v>
      </c>
      <c r="D7" s="111">
        <v>510</v>
      </c>
      <c r="E7" s="124">
        <v>0.11</v>
      </c>
      <c r="F7" s="86" t="s">
        <v>222</v>
      </c>
    </row>
    <row r="8" spans="1:8" ht="20.100000000000001" customHeight="1">
      <c r="A8" s="84" t="s">
        <v>240</v>
      </c>
      <c r="B8" s="110">
        <v>1719</v>
      </c>
      <c r="C8" s="110">
        <v>1534</v>
      </c>
      <c r="D8" s="110">
        <v>185</v>
      </c>
      <c r="E8" s="123">
        <v>0.121</v>
      </c>
      <c r="F8" s="84" t="s">
        <v>241</v>
      </c>
    </row>
    <row r="9" spans="1:8" ht="20.100000000000001" customHeight="1">
      <c r="A9" s="86" t="s">
        <v>63</v>
      </c>
      <c r="B9" s="111">
        <v>4290</v>
      </c>
      <c r="C9" s="111">
        <v>4420</v>
      </c>
      <c r="D9" s="111" t="s">
        <v>406</v>
      </c>
      <c r="E9" s="124" t="s">
        <v>409</v>
      </c>
      <c r="F9" s="86" t="s">
        <v>64</v>
      </c>
    </row>
    <row r="10" spans="1:8" ht="20.100000000000001" customHeight="1">
      <c r="A10" s="84" t="s">
        <v>65</v>
      </c>
      <c r="B10" s="110">
        <v>1835</v>
      </c>
      <c r="C10" s="110">
        <v>1761</v>
      </c>
      <c r="D10" s="110">
        <v>74</v>
      </c>
      <c r="E10" s="123">
        <v>4.2000000000000003E-2</v>
      </c>
      <c r="F10" s="84" t="s">
        <v>223</v>
      </c>
    </row>
    <row r="11" spans="1:8" ht="20.100000000000001" customHeight="1">
      <c r="A11" s="86" t="s">
        <v>66</v>
      </c>
      <c r="B11" s="111">
        <v>4303</v>
      </c>
      <c r="C11" s="111">
        <v>4362</v>
      </c>
      <c r="D11" s="111" t="s">
        <v>407</v>
      </c>
      <c r="E11" s="124" t="s">
        <v>399</v>
      </c>
      <c r="F11" s="86" t="s">
        <v>224</v>
      </c>
    </row>
    <row r="12" spans="1:8" ht="20.100000000000001" customHeight="1">
      <c r="A12" s="84" t="s">
        <v>67</v>
      </c>
      <c r="B12" s="110">
        <v>59</v>
      </c>
      <c r="C12" s="110">
        <v>202</v>
      </c>
      <c r="D12" s="110" t="s">
        <v>408</v>
      </c>
      <c r="E12" s="123" t="s">
        <v>410</v>
      </c>
      <c r="F12" s="84" t="s">
        <v>68</v>
      </c>
    </row>
    <row r="13" spans="1:8" ht="20.100000000000001" customHeight="1">
      <c r="A13" s="65" t="s">
        <v>69</v>
      </c>
      <c r="B13" s="125">
        <f>SUM(B6:B12)</f>
        <v>32978</v>
      </c>
      <c r="C13" s="125">
        <f>SUM(C6:C12)</f>
        <v>32289</v>
      </c>
      <c r="D13" s="125">
        <v>689</v>
      </c>
      <c r="E13" s="126">
        <v>2.1000000000000001E-2</v>
      </c>
      <c r="F13" s="65" t="s">
        <v>27</v>
      </c>
    </row>
    <row r="14" spans="1:8" ht="20.100000000000001" customHeight="1">
      <c r="C14" s="27"/>
    </row>
  </sheetData>
  <mergeCells count="7">
    <mergeCell ref="B1:F1"/>
    <mergeCell ref="B2:F2"/>
    <mergeCell ref="A3:A5"/>
    <mergeCell ref="F3:F5"/>
    <mergeCell ref="B3:C3"/>
    <mergeCell ref="D3:E3"/>
    <mergeCell ref="B4:C4"/>
  </mergeCells>
  <hyperlinks>
    <hyperlink ref="G1" location="الفهرس!A1" display="R" xr:uid="{00000000-0004-0000-0D00-000000000000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ورقة15"/>
  <dimension ref="A1:M12"/>
  <sheetViews>
    <sheetView rightToLeft="1" topLeftCell="C1" zoomScaleNormal="100" workbookViewId="0">
      <selection activeCell="E1" sqref="E1:L1"/>
    </sheetView>
  </sheetViews>
  <sheetFormatPr defaultRowHeight="20.100000000000001" customHeight="1"/>
  <cols>
    <col min="1" max="1" width="19.33203125" customWidth="1"/>
    <col min="2" max="3" width="11.44140625" customWidth="1"/>
    <col min="4" max="4" width="14.6640625" customWidth="1"/>
    <col min="5" max="10" width="11.44140625" customWidth="1"/>
    <col min="11" max="11" width="15.6640625" customWidth="1"/>
    <col min="12" max="12" width="15.6640625" style="6" customWidth="1"/>
  </cols>
  <sheetData>
    <row r="1" spans="1:13" ht="54" customHeight="1">
      <c r="E1" s="184" t="s">
        <v>411</v>
      </c>
      <c r="F1" s="184"/>
      <c r="G1" s="184"/>
      <c r="H1" s="184"/>
      <c r="I1" s="184"/>
      <c r="J1" s="184"/>
      <c r="K1" s="184"/>
      <c r="L1" s="184"/>
      <c r="M1" s="7" t="s">
        <v>93</v>
      </c>
    </row>
    <row r="2" spans="1:13" ht="50.25" customHeight="1">
      <c r="E2" s="250" t="s">
        <v>412</v>
      </c>
      <c r="F2" s="250"/>
      <c r="G2" s="250"/>
      <c r="H2" s="250"/>
      <c r="I2" s="250"/>
      <c r="J2" s="250"/>
      <c r="K2" s="250"/>
      <c r="L2" s="250"/>
    </row>
    <row r="3" spans="1:13" ht="20.100000000000001" customHeight="1">
      <c r="A3" s="68" t="s">
        <v>4</v>
      </c>
      <c r="B3" s="248" t="s">
        <v>18</v>
      </c>
      <c r="C3" s="242" t="s">
        <v>19</v>
      </c>
      <c r="D3" s="248" t="s">
        <v>20</v>
      </c>
      <c r="E3" s="248" t="s">
        <v>21</v>
      </c>
      <c r="F3" s="249" t="s">
        <v>22</v>
      </c>
      <c r="G3" s="249" t="s">
        <v>23</v>
      </c>
      <c r="H3" s="249" t="s">
        <v>24</v>
      </c>
      <c r="I3" s="249" t="s">
        <v>25</v>
      </c>
      <c r="J3" s="249" t="s">
        <v>26</v>
      </c>
      <c r="K3" s="107" t="s">
        <v>167</v>
      </c>
      <c r="L3" s="47" t="s">
        <v>14</v>
      </c>
    </row>
    <row r="4" spans="1:13" ht="20.100000000000001" customHeight="1">
      <c r="A4" s="68" t="s">
        <v>242</v>
      </c>
      <c r="B4" s="248"/>
      <c r="C4" s="244"/>
      <c r="D4" s="248"/>
      <c r="E4" s="248"/>
      <c r="F4" s="249"/>
      <c r="G4" s="249"/>
      <c r="H4" s="249"/>
      <c r="I4" s="249"/>
      <c r="J4" s="249"/>
      <c r="K4" s="109" t="s">
        <v>27</v>
      </c>
      <c r="L4" s="47" t="s">
        <v>71</v>
      </c>
    </row>
    <row r="5" spans="1:13" ht="20.100000000000001" customHeight="1">
      <c r="A5" s="36" t="s">
        <v>60</v>
      </c>
      <c r="B5" s="37">
        <v>190</v>
      </c>
      <c r="C5" s="37">
        <v>319</v>
      </c>
      <c r="D5" s="37">
        <v>273</v>
      </c>
      <c r="E5" s="37">
        <v>367</v>
      </c>
      <c r="F5" s="37">
        <v>567</v>
      </c>
      <c r="G5" s="37">
        <v>1603</v>
      </c>
      <c r="H5" s="37">
        <v>7652</v>
      </c>
      <c r="I5" s="37">
        <v>4313</v>
      </c>
      <c r="J5" s="37">
        <v>336</v>
      </c>
      <c r="K5" s="37">
        <v>15620</v>
      </c>
      <c r="L5" s="39" t="s">
        <v>61</v>
      </c>
    </row>
    <row r="6" spans="1:13" ht="20.100000000000001" customHeight="1">
      <c r="A6" s="40" t="s">
        <v>62</v>
      </c>
      <c r="B6" s="41">
        <v>62</v>
      </c>
      <c r="C6" s="41">
        <v>114</v>
      </c>
      <c r="D6" s="41">
        <v>90</v>
      </c>
      <c r="E6" s="41">
        <v>168</v>
      </c>
      <c r="F6" s="41">
        <v>187</v>
      </c>
      <c r="G6" s="41">
        <v>593</v>
      </c>
      <c r="H6" s="41">
        <v>2521</v>
      </c>
      <c r="I6" s="41">
        <v>1290</v>
      </c>
      <c r="J6" s="41">
        <v>127</v>
      </c>
      <c r="K6" s="41">
        <v>5152</v>
      </c>
      <c r="L6" s="43" t="s">
        <v>222</v>
      </c>
    </row>
    <row r="7" spans="1:13" ht="20.100000000000001" customHeight="1">
      <c r="A7" s="36" t="s">
        <v>240</v>
      </c>
      <c r="B7" s="37">
        <v>18</v>
      </c>
      <c r="C7" s="37">
        <v>16</v>
      </c>
      <c r="D7" s="37">
        <v>24</v>
      </c>
      <c r="E7" s="37">
        <v>19</v>
      </c>
      <c r="F7" s="37">
        <v>45</v>
      </c>
      <c r="G7" s="37">
        <v>157</v>
      </c>
      <c r="H7" s="37">
        <v>1040</v>
      </c>
      <c r="I7" s="37">
        <v>365</v>
      </c>
      <c r="J7" s="37">
        <v>35</v>
      </c>
      <c r="K7" s="37">
        <v>1719</v>
      </c>
      <c r="L7" s="39" t="s">
        <v>241</v>
      </c>
    </row>
    <row r="8" spans="1:13" ht="20.100000000000001" customHeight="1">
      <c r="A8" s="40" t="s">
        <v>63</v>
      </c>
      <c r="B8" s="41">
        <v>33</v>
      </c>
      <c r="C8" s="41">
        <v>59</v>
      </c>
      <c r="D8" s="41">
        <v>34</v>
      </c>
      <c r="E8" s="41">
        <v>60</v>
      </c>
      <c r="F8" s="41">
        <v>129</v>
      </c>
      <c r="G8" s="41">
        <v>358</v>
      </c>
      <c r="H8" s="41">
        <v>2260</v>
      </c>
      <c r="I8" s="41">
        <v>1214</v>
      </c>
      <c r="J8" s="41">
        <v>143</v>
      </c>
      <c r="K8" s="41">
        <v>4290</v>
      </c>
      <c r="L8" s="43" t="s">
        <v>64</v>
      </c>
    </row>
    <row r="9" spans="1:13" ht="20.100000000000001" customHeight="1">
      <c r="A9" s="36" t="s">
        <v>65</v>
      </c>
      <c r="B9" s="37">
        <v>56</v>
      </c>
      <c r="C9" s="37">
        <v>99</v>
      </c>
      <c r="D9" s="37">
        <v>79</v>
      </c>
      <c r="E9" s="37">
        <v>126</v>
      </c>
      <c r="F9" s="37">
        <v>158</v>
      </c>
      <c r="G9" s="37">
        <v>238</v>
      </c>
      <c r="H9" s="37">
        <v>675</v>
      </c>
      <c r="I9" s="37">
        <v>375</v>
      </c>
      <c r="J9" s="37">
        <v>29</v>
      </c>
      <c r="K9" s="37">
        <v>1835</v>
      </c>
      <c r="L9" s="39" t="s">
        <v>223</v>
      </c>
    </row>
    <row r="10" spans="1:13" ht="20.100000000000001" customHeight="1">
      <c r="A10" s="40" t="s">
        <v>66</v>
      </c>
      <c r="B10" s="41">
        <v>19</v>
      </c>
      <c r="C10" s="41">
        <v>49</v>
      </c>
      <c r="D10" s="41">
        <v>56</v>
      </c>
      <c r="E10" s="41">
        <v>101</v>
      </c>
      <c r="F10" s="41">
        <v>122</v>
      </c>
      <c r="G10" s="41">
        <v>388</v>
      </c>
      <c r="H10" s="41">
        <v>2346</v>
      </c>
      <c r="I10" s="41">
        <v>1195</v>
      </c>
      <c r="J10" s="41">
        <v>27</v>
      </c>
      <c r="K10" s="41">
        <v>4303</v>
      </c>
      <c r="L10" s="43" t="s">
        <v>224</v>
      </c>
    </row>
    <row r="11" spans="1:13" ht="20.100000000000001" customHeight="1">
      <c r="A11" s="36" t="s">
        <v>67</v>
      </c>
      <c r="B11" s="37">
        <v>0</v>
      </c>
      <c r="C11" s="37">
        <v>0</v>
      </c>
      <c r="D11" s="37">
        <v>0</v>
      </c>
      <c r="E11" s="37">
        <v>4</v>
      </c>
      <c r="F11" s="37">
        <v>8</v>
      </c>
      <c r="G11" s="37">
        <v>19</v>
      </c>
      <c r="H11" s="37">
        <v>20</v>
      </c>
      <c r="I11" s="37">
        <v>5</v>
      </c>
      <c r="J11" s="37">
        <v>3</v>
      </c>
      <c r="K11" s="37">
        <v>59</v>
      </c>
      <c r="L11" s="39" t="s">
        <v>68</v>
      </c>
    </row>
    <row r="12" spans="1:13" ht="20.100000000000001" customHeight="1">
      <c r="A12" s="44" t="s">
        <v>51</v>
      </c>
      <c r="B12" s="45">
        <f t="shared" ref="B12:J12" si="0">SUM(B5:B11)</f>
        <v>378</v>
      </c>
      <c r="C12" s="45">
        <f t="shared" si="0"/>
        <v>656</v>
      </c>
      <c r="D12" s="45">
        <f t="shared" si="0"/>
        <v>556</v>
      </c>
      <c r="E12" s="45">
        <f t="shared" si="0"/>
        <v>845</v>
      </c>
      <c r="F12" s="45">
        <f t="shared" si="0"/>
        <v>1216</v>
      </c>
      <c r="G12" s="45">
        <f t="shared" si="0"/>
        <v>3356</v>
      </c>
      <c r="H12" s="45">
        <f t="shared" si="0"/>
        <v>16514</v>
      </c>
      <c r="I12" s="45">
        <f t="shared" si="0"/>
        <v>8757</v>
      </c>
      <c r="J12" s="45">
        <f t="shared" si="0"/>
        <v>700</v>
      </c>
      <c r="K12" s="45">
        <v>32978</v>
      </c>
      <c r="L12" s="87" t="s">
        <v>27</v>
      </c>
    </row>
  </sheetData>
  <mergeCells count="11">
    <mergeCell ref="E1:L1"/>
    <mergeCell ref="E2:L2"/>
    <mergeCell ref="B3:B4"/>
    <mergeCell ref="J3:J4"/>
    <mergeCell ref="I3:I4"/>
    <mergeCell ref="H3:H4"/>
    <mergeCell ref="G3:G4"/>
    <mergeCell ref="F3:F4"/>
    <mergeCell ref="E3:E4"/>
    <mergeCell ref="D3:D4"/>
    <mergeCell ref="C3:C4"/>
  </mergeCells>
  <hyperlinks>
    <hyperlink ref="M1" location="الفهرس!A1" display="R" xr:uid="{00000000-0004-0000-0E00-000000000000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ورقة16"/>
  <dimension ref="A1:K21"/>
  <sheetViews>
    <sheetView rightToLeft="1" zoomScaleNormal="100" workbookViewId="0">
      <selection activeCell="C1" sqref="C1:J1"/>
    </sheetView>
  </sheetViews>
  <sheetFormatPr defaultRowHeight="20.100000000000001" customHeight="1"/>
  <cols>
    <col min="1" max="1" width="20.6640625" customWidth="1"/>
    <col min="2" max="9" width="14.6640625" customWidth="1"/>
    <col min="10" max="10" width="20.6640625" customWidth="1"/>
  </cols>
  <sheetData>
    <row r="1" spans="1:11" ht="65.25" customHeight="1">
      <c r="C1" s="184" t="s">
        <v>235</v>
      </c>
      <c r="D1" s="184"/>
      <c r="E1" s="184"/>
      <c r="F1" s="184"/>
      <c r="G1" s="184"/>
      <c r="H1" s="184"/>
      <c r="I1" s="184"/>
      <c r="J1" s="184"/>
      <c r="K1" s="7" t="s">
        <v>93</v>
      </c>
    </row>
    <row r="2" spans="1:11" ht="47.25" customHeight="1">
      <c r="C2" s="250" t="s">
        <v>244</v>
      </c>
      <c r="D2" s="250"/>
      <c r="E2" s="250"/>
      <c r="F2" s="250"/>
      <c r="G2" s="250"/>
      <c r="H2" s="250"/>
      <c r="I2" s="250"/>
      <c r="J2" s="250"/>
    </row>
    <row r="3" spans="1:11" ht="20.100000000000001" customHeight="1">
      <c r="A3" s="242" t="s">
        <v>180</v>
      </c>
      <c r="B3" s="239" t="s">
        <v>230</v>
      </c>
      <c r="C3" s="241"/>
      <c r="D3" s="242" t="s">
        <v>173</v>
      </c>
      <c r="E3" s="242" t="s">
        <v>174</v>
      </c>
      <c r="F3" s="245" t="s">
        <v>175</v>
      </c>
      <c r="G3" s="245" t="s">
        <v>176</v>
      </c>
      <c r="H3" s="245" t="s">
        <v>183</v>
      </c>
      <c r="I3" s="245" t="s">
        <v>28</v>
      </c>
      <c r="J3" s="245" t="s">
        <v>71</v>
      </c>
    </row>
    <row r="4" spans="1:11" ht="20.100000000000001" customHeight="1">
      <c r="A4" s="243"/>
      <c r="B4" s="32" t="s">
        <v>181</v>
      </c>
      <c r="C4" s="34" t="s">
        <v>228</v>
      </c>
      <c r="D4" s="243"/>
      <c r="E4" s="243"/>
      <c r="F4" s="246"/>
      <c r="G4" s="246"/>
      <c r="H4" s="246"/>
      <c r="I4" s="246"/>
      <c r="J4" s="246"/>
    </row>
    <row r="5" spans="1:11" ht="26.25" customHeight="1">
      <c r="A5" s="30" t="s">
        <v>182</v>
      </c>
      <c r="B5" s="33" t="s">
        <v>13</v>
      </c>
      <c r="C5" s="35" t="s">
        <v>229</v>
      </c>
      <c r="D5" s="30" t="s">
        <v>177</v>
      </c>
      <c r="E5" s="30" t="s">
        <v>178</v>
      </c>
      <c r="F5" s="31" t="s">
        <v>185</v>
      </c>
      <c r="G5" s="31" t="s">
        <v>179</v>
      </c>
      <c r="H5" s="31" t="s">
        <v>184</v>
      </c>
      <c r="I5" s="31" t="s">
        <v>29</v>
      </c>
      <c r="J5" s="247"/>
    </row>
    <row r="6" spans="1:11" ht="20.100000000000001" customHeight="1">
      <c r="A6" s="36" t="s">
        <v>60</v>
      </c>
      <c r="B6" s="37">
        <v>4639</v>
      </c>
      <c r="C6" s="37">
        <v>321</v>
      </c>
      <c r="D6" s="37">
        <v>1712</v>
      </c>
      <c r="E6" s="37">
        <v>2987</v>
      </c>
      <c r="F6" s="37">
        <v>1816</v>
      </c>
      <c r="G6" s="37">
        <v>4145</v>
      </c>
      <c r="H6" s="37">
        <f t="shared" ref="H6:H13" si="0">SUM(B6:G6)</f>
        <v>15620</v>
      </c>
      <c r="I6" s="38">
        <v>0.47399999999999998</v>
      </c>
      <c r="J6" s="39" t="s">
        <v>61</v>
      </c>
    </row>
    <row r="7" spans="1:11" ht="20.100000000000001" customHeight="1">
      <c r="A7" s="40" t="s">
        <v>62</v>
      </c>
      <c r="B7" s="41">
        <v>1107</v>
      </c>
      <c r="C7" s="41">
        <v>142</v>
      </c>
      <c r="D7" s="41">
        <v>954</v>
      </c>
      <c r="E7" s="41">
        <v>889</v>
      </c>
      <c r="F7" s="41">
        <v>623</v>
      </c>
      <c r="G7" s="41">
        <v>1437</v>
      </c>
      <c r="H7" s="41">
        <f t="shared" si="0"/>
        <v>5152</v>
      </c>
      <c r="I7" s="42">
        <v>0.156</v>
      </c>
      <c r="J7" s="43" t="s">
        <v>222</v>
      </c>
    </row>
    <row r="8" spans="1:11" ht="20.100000000000001" customHeight="1">
      <c r="A8" s="36" t="s">
        <v>240</v>
      </c>
      <c r="B8" s="37">
        <v>106</v>
      </c>
      <c r="C8" s="37">
        <v>26</v>
      </c>
      <c r="D8" s="37">
        <v>330</v>
      </c>
      <c r="E8" s="37">
        <v>275</v>
      </c>
      <c r="F8" s="37">
        <v>421</v>
      </c>
      <c r="G8" s="37">
        <v>561</v>
      </c>
      <c r="H8" s="37">
        <f t="shared" si="0"/>
        <v>1719</v>
      </c>
      <c r="I8" s="38">
        <v>5.1999999999999998E-2</v>
      </c>
      <c r="J8" s="39" t="s">
        <v>241</v>
      </c>
    </row>
    <row r="9" spans="1:11" ht="20.100000000000001" customHeight="1">
      <c r="A9" s="40" t="s">
        <v>63</v>
      </c>
      <c r="B9" s="41">
        <v>625</v>
      </c>
      <c r="C9" s="41">
        <v>94</v>
      </c>
      <c r="D9" s="41">
        <v>775</v>
      </c>
      <c r="E9" s="41">
        <v>762</v>
      </c>
      <c r="F9" s="41">
        <v>724</v>
      </c>
      <c r="G9" s="41">
        <v>1310</v>
      </c>
      <c r="H9" s="41">
        <f t="shared" si="0"/>
        <v>4290</v>
      </c>
      <c r="I9" s="42">
        <v>0.13</v>
      </c>
      <c r="J9" s="43" t="s">
        <v>64</v>
      </c>
    </row>
    <row r="10" spans="1:11" ht="20.100000000000001" customHeight="1">
      <c r="A10" s="36" t="s">
        <v>65</v>
      </c>
      <c r="B10" s="37">
        <v>1137</v>
      </c>
      <c r="C10" s="37">
        <v>74</v>
      </c>
      <c r="D10" s="37">
        <v>25</v>
      </c>
      <c r="E10" s="37">
        <v>261</v>
      </c>
      <c r="F10" s="37">
        <v>91</v>
      </c>
      <c r="G10" s="37">
        <v>247</v>
      </c>
      <c r="H10" s="37">
        <f t="shared" si="0"/>
        <v>1835</v>
      </c>
      <c r="I10" s="38">
        <v>5.6000000000000001E-2</v>
      </c>
      <c r="J10" s="39" t="s">
        <v>223</v>
      </c>
    </row>
    <row r="11" spans="1:11" ht="20.100000000000001" customHeight="1">
      <c r="A11" s="40" t="s">
        <v>66</v>
      </c>
      <c r="B11" s="41">
        <v>1782</v>
      </c>
      <c r="C11" s="41">
        <v>131</v>
      </c>
      <c r="D11" s="41">
        <v>6</v>
      </c>
      <c r="E11" s="41">
        <v>844</v>
      </c>
      <c r="F11" s="41">
        <v>318</v>
      </c>
      <c r="G11" s="41">
        <v>1222</v>
      </c>
      <c r="H11" s="41">
        <f t="shared" si="0"/>
        <v>4303</v>
      </c>
      <c r="I11" s="42">
        <v>0.13</v>
      </c>
      <c r="J11" s="43" t="s">
        <v>224</v>
      </c>
    </row>
    <row r="12" spans="1:11" ht="20.100000000000001" customHeight="1">
      <c r="A12" s="36" t="s">
        <v>67</v>
      </c>
      <c r="B12" s="37">
        <v>2</v>
      </c>
      <c r="C12" s="37">
        <v>5</v>
      </c>
      <c r="D12" s="37">
        <v>14</v>
      </c>
      <c r="E12" s="37">
        <v>5</v>
      </c>
      <c r="F12" s="37">
        <v>0</v>
      </c>
      <c r="G12" s="37">
        <v>33</v>
      </c>
      <c r="H12" s="37">
        <f t="shared" si="0"/>
        <v>59</v>
      </c>
      <c r="I12" s="38">
        <v>2E-3</v>
      </c>
      <c r="J12" s="39" t="s">
        <v>68</v>
      </c>
    </row>
    <row r="13" spans="1:11" ht="20.100000000000001" customHeight="1">
      <c r="A13" s="44" t="s">
        <v>186</v>
      </c>
      <c r="B13" s="45">
        <f t="shared" ref="B13:G13" si="1">SUM(B6:B12)</f>
        <v>9398</v>
      </c>
      <c r="C13" s="45">
        <f t="shared" si="1"/>
        <v>793</v>
      </c>
      <c r="D13" s="45">
        <f t="shared" si="1"/>
        <v>3816</v>
      </c>
      <c r="E13" s="45">
        <f t="shared" si="1"/>
        <v>6023</v>
      </c>
      <c r="F13" s="45">
        <f t="shared" si="1"/>
        <v>3993</v>
      </c>
      <c r="G13" s="45">
        <f t="shared" si="1"/>
        <v>8955</v>
      </c>
      <c r="H13" s="45">
        <f t="shared" si="0"/>
        <v>32978</v>
      </c>
      <c r="I13" s="251">
        <v>1</v>
      </c>
      <c r="J13" s="46" t="s">
        <v>166</v>
      </c>
    </row>
    <row r="14" spans="1:11" ht="20.100000000000001" customHeight="1">
      <c r="A14" s="47" t="s">
        <v>28</v>
      </c>
      <c r="B14" s="48">
        <v>0.28499999999999998</v>
      </c>
      <c r="C14" s="48">
        <f>C13/$H$13</f>
        <v>2.4046333919582753E-2</v>
      </c>
      <c r="D14" s="48">
        <f t="shared" ref="D14:G14" si="2">D13/$H$13</f>
        <v>0.11571350597367942</v>
      </c>
      <c r="E14" s="48">
        <f t="shared" si="2"/>
        <v>0.18263690945478803</v>
      </c>
      <c r="F14" s="48">
        <v>0.12</v>
      </c>
      <c r="G14" s="48">
        <f t="shared" si="2"/>
        <v>0.27154466614106376</v>
      </c>
      <c r="H14" s="49">
        <v>1</v>
      </c>
      <c r="I14" s="252"/>
      <c r="J14" s="47" t="s">
        <v>29</v>
      </c>
    </row>
    <row r="17" spans="7:9" ht="20.100000000000001" customHeight="1">
      <c r="G17" s="148"/>
    </row>
    <row r="21" spans="7:9" ht="20.100000000000001" customHeight="1">
      <c r="I21" s="148"/>
    </row>
  </sheetData>
  <mergeCells count="12">
    <mergeCell ref="A3:A4"/>
    <mergeCell ref="J3:J5"/>
    <mergeCell ref="I13:I14"/>
    <mergeCell ref="C1:J1"/>
    <mergeCell ref="C2:J2"/>
    <mergeCell ref="B3:C3"/>
    <mergeCell ref="D3:D4"/>
    <mergeCell ref="I3:I4"/>
    <mergeCell ref="H3:H4"/>
    <mergeCell ref="G3:G4"/>
    <mergeCell ref="F3:F4"/>
    <mergeCell ref="E3:E4"/>
  </mergeCells>
  <hyperlinks>
    <hyperlink ref="K1" location="الفهرس!A1" display="R" xr:uid="{00000000-0004-0000-0F00-000000000000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ورقة17"/>
  <dimension ref="A1:G10"/>
  <sheetViews>
    <sheetView rightToLeft="1" zoomScaleNormal="100" workbookViewId="0">
      <selection activeCell="B1" sqref="B1:F1"/>
    </sheetView>
  </sheetViews>
  <sheetFormatPr defaultRowHeight="13.2"/>
  <cols>
    <col min="1" max="1" width="30.6640625" customWidth="1"/>
    <col min="2" max="6" width="25.6640625" customWidth="1"/>
  </cols>
  <sheetData>
    <row r="1" spans="1:7" ht="35.1" customHeight="1">
      <c r="B1" s="184" t="s">
        <v>413</v>
      </c>
      <c r="C1" s="184"/>
      <c r="D1" s="184"/>
      <c r="E1" s="184"/>
      <c r="F1" s="184"/>
      <c r="G1" s="7" t="s">
        <v>93</v>
      </c>
    </row>
    <row r="2" spans="1:7" ht="35.1" customHeight="1">
      <c r="B2" s="184" t="s">
        <v>414</v>
      </c>
      <c r="C2" s="184"/>
      <c r="D2" s="184"/>
      <c r="E2" s="184"/>
      <c r="F2" s="184"/>
    </row>
    <row r="3" spans="1:7" ht="17.25" customHeight="1">
      <c r="A3" s="255" t="s">
        <v>187</v>
      </c>
      <c r="B3" s="55" t="s">
        <v>188</v>
      </c>
      <c r="C3" s="51"/>
      <c r="D3" s="52" t="s">
        <v>245</v>
      </c>
      <c r="E3" s="255" t="s">
        <v>28</v>
      </c>
      <c r="F3" s="255" t="s">
        <v>189</v>
      </c>
    </row>
    <row r="4" spans="1:7" ht="17.25" customHeight="1">
      <c r="A4" s="256"/>
      <c r="B4" s="53" t="s">
        <v>107</v>
      </c>
      <c r="C4" s="53" t="s">
        <v>156</v>
      </c>
      <c r="D4" s="53" t="s">
        <v>9</v>
      </c>
      <c r="E4" s="256"/>
      <c r="F4" s="256"/>
    </row>
    <row r="5" spans="1:7" ht="17.25" customHeight="1">
      <c r="A5" s="50" t="s">
        <v>190</v>
      </c>
      <c r="B5" s="54" t="s">
        <v>40</v>
      </c>
      <c r="C5" s="54" t="s">
        <v>41</v>
      </c>
      <c r="D5" s="54" t="s">
        <v>27</v>
      </c>
      <c r="E5" s="50" t="s">
        <v>29</v>
      </c>
      <c r="F5" s="50" t="s">
        <v>191</v>
      </c>
    </row>
    <row r="6" spans="1:7" ht="20.100000000000001" customHeight="1">
      <c r="A6" s="56" t="s">
        <v>192</v>
      </c>
      <c r="B6" s="57">
        <v>917589</v>
      </c>
      <c r="C6" s="57">
        <v>823979</v>
      </c>
      <c r="D6" s="57">
        <v>1741568</v>
      </c>
      <c r="E6" s="58">
        <v>0.94</v>
      </c>
      <c r="F6" s="56" t="s">
        <v>225</v>
      </c>
    </row>
    <row r="7" spans="1:7" ht="20.100000000000001" customHeight="1">
      <c r="A7" s="59" t="s">
        <v>194</v>
      </c>
      <c r="B7" s="60">
        <v>52580</v>
      </c>
      <c r="C7" s="60">
        <v>43629</v>
      </c>
      <c r="D7" s="60">
        <v>96209</v>
      </c>
      <c r="E7" s="61">
        <v>0.05</v>
      </c>
      <c r="F7" s="59" t="s">
        <v>226</v>
      </c>
    </row>
    <row r="8" spans="1:7" ht="20.100000000000001" customHeight="1">
      <c r="A8" s="56" t="s">
        <v>195</v>
      </c>
      <c r="B8" s="57">
        <v>8818</v>
      </c>
      <c r="C8" s="57">
        <v>8432</v>
      </c>
      <c r="D8" s="57">
        <v>17250</v>
      </c>
      <c r="E8" s="58">
        <v>0.01</v>
      </c>
      <c r="F8" s="56" t="s">
        <v>227</v>
      </c>
    </row>
    <row r="9" spans="1:7" ht="20.100000000000001" customHeight="1">
      <c r="A9" s="62" t="s">
        <v>196</v>
      </c>
      <c r="B9" s="63">
        <f>SUM(B6:B8)</f>
        <v>978987</v>
      </c>
      <c r="C9" s="63">
        <f>SUM(C6:C8)</f>
        <v>876040</v>
      </c>
      <c r="D9" s="63">
        <f>SUM(D6:D8)</f>
        <v>1855027</v>
      </c>
      <c r="E9" s="105">
        <v>1</v>
      </c>
      <c r="F9" s="62" t="s">
        <v>27</v>
      </c>
    </row>
    <row r="10" spans="1:7" ht="20.100000000000001" customHeight="1">
      <c r="A10" s="254" t="s">
        <v>197</v>
      </c>
      <c r="B10" s="254"/>
      <c r="C10" s="254"/>
      <c r="D10" s="253" t="s">
        <v>198</v>
      </c>
      <c r="E10" s="253"/>
      <c r="F10" s="253"/>
    </row>
  </sheetData>
  <mergeCells count="7">
    <mergeCell ref="D10:F10"/>
    <mergeCell ref="A10:C10"/>
    <mergeCell ref="B1:F1"/>
    <mergeCell ref="B2:F2"/>
    <mergeCell ref="E3:E4"/>
    <mergeCell ref="F3:F4"/>
    <mergeCell ref="A3:A4"/>
  </mergeCells>
  <hyperlinks>
    <hyperlink ref="G1" location="الفهرس!A1" display="R" xr:uid="{00000000-0004-0000-1000-000000000000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ورقة18"/>
  <dimension ref="A1:H13"/>
  <sheetViews>
    <sheetView rightToLeft="1" workbookViewId="0">
      <selection activeCell="B1" sqref="B1:F1"/>
    </sheetView>
  </sheetViews>
  <sheetFormatPr defaultColWidth="9.109375" defaultRowHeight="20.100000000000001" customHeight="1"/>
  <cols>
    <col min="1" max="1" width="32.6640625" style="23" customWidth="1"/>
    <col min="2" max="5" width="25.6640625" style="23" customWidth="1"/>
    <col min="6" max="6" width="32.33203125" style="23" customWidth="1"/>
    <col min="7" max="7" width="10.6640625" style="23" customWidth="1"/>
    <col min="8" max="8" width="15.33203125" style="23" customWidth="1"/>
    <col min="9" max="16384" width="9.109375" style="23"/>
  </cols>
  <sheetData>
    <row r="1" spans="1:8" ht="35.1" customHeight="1">
      <c r="B1" s="184" t="s">
        <v>415</v>
      </c>
      <c r="C1" s="184"/>
      <c r="D1" s="184"/>
      <c r="E1" s="184"/>
      <c r="F1" s="184"/>
      <c r="G1" s="7" t="s">
        <v>93</v>
      </c>
      <c r="H1" s="17"/>
    </row>
    <row r="2" spans="1:8" ht="35.1" customHeight="1">
      <c r="B2" s="184" t="s">
        <v>416</v>
      </c>
      <c r="C2" s="184"/>
      <c r="D2" s="184"/>
      <c r="E2" s="184"/>
      <c r="F2" s="184"/>
      <c r="G2" s="13"/>
      <c r="H2" s="13"/>
    </row>
    <row r="3" spans="1:8" ht="18.75" customHeight="1">
      <c r="A3" s="259" t="s">
        <v>246</v>
      </c>
      <c r="B3" s="262" t="s">
        <v>95</v>
      </c>
      <c r="C3" s="263"/>
      <c r="D3" s="263" t="s">
        <v>34</v>
      </c>
      <c r="E3" s="264"/>
      <c r="F3" s="242" t="s">
        <v>247</v>
      </c>
      <c r="G3" s="13"/>
      <c r="H3" s="13"/>
    </row>
    <row r="4" spans="1:8" ht="18.75" customHeight="1">
      <c r="A4" s="260"/>
      <c r="B4" s="34" t="s">
        <v>107</v>
      </c>
      <c r="C4" s="34" t="s">
        <v>38</v>
      </c>
      <c r="D4" s="34" t="s">
        <v>9</v>
      </c>
      <c r="E4" s="34" t="s">
        <v>199</v>
      </c>
      <c r="F4" s="243"/>
      <c r="G4" s="14"/>
      <c r="H4" s="14"/>
    </row>
    <row r="5" spans="1:8" ht="18.75" customHeight="1">
      <c r="A5" s="261"/>
      <c r="B5" s="33" t="s">
        <v>40</v>
      </c>
      <c r="C5" s="33" t="s">
        <v>41</v>
      </c>
      <c r="D5" s="33" t="s">
        <v>27</v>
      </c>
      <c r="E5" s="33" t="s">
        <v>45</v>
      </c>
      <c r="F5" s="244"/>
      <c r="G5" s="14"/>
      <c r="H5" s="14"/>
    </row>
    <row r="6" spans="1:8" ht="20.100000000000001" customHeight="1">
      <c r="A6" s="36" t="s">
        <v>231</v>
      </c>
      <c r="B6" s="37">
        <v>69514</v>
      </c>
      <c r="C6" s="37">
        <v>60588</v>
      </c>
      <c r="D6" s="37">
        <v>130102</v>
      </c>
      <c r="E6" s="38">
        <v>7.0000000000000007E-2</v>
      </c>
      <c r="F6" s="64" t="s">
        <v>216</v>
      </c>
      <c r="G6" s="15"/>
      <c r="H6" s="15"/>
    </row>
    <row r="7" spans="1:8" ht="20.100000000000001" customHeight="1">
      <c r="A7" s="40" t="s">
        <v>232</v>
      </c>
      <c r="B7" s="41">
        <v>108948</v>
      </c>
      <c r="C7" s="41">
        <v>100280</v>
      </c>
      <c r="D7" s="41">
        <v>209228</v>
      </c>
      <c r="E7" s="42">
        <v>0.113</v>
      </c>
      <c r="F7" s="43" t="s">
        <v>200</v>
      </c>
      <c r="G7" s="15"/>
      <c r="H7" s="15"/>
    </row>
    <row r="8" spans="1:8" ht="20.100000000000001" customHeight="1">
      <c r="A8" s="36" t="s">
        <v>233</v>
      </c>
      <c r="B8" s="37">
        <v>144852</v>
      </c>
      <c r="C8" s="37">
        <v>130737</v>
      </c>
      <c r="D8" s="37">
        <v>275589</v>
      </c>
      <c r="E8" s="38">
        <v>0.14899999999999999</v>
      </c>
      <c r="F8" s="39" t="s">
        <v>201</v>
      </c>
      <c r="G8" s="15"/>
      <c r="H8" s="15"/>
    </row>
    <row r="9" spans="1:8" ht="20.100000000000001" customHeight="1">
      <c r="A9" s="40" t="s">
        <v>234</v>
      </c>
      <c r="B9" s="41">
        <v>199797</v>
      </c>
      <c r="C9" s="41">
        <v>183124</v>
      </c>
      <c r="D9" s="41">
        <v>382921</v>
      </c>
      <c r="E9" s="42">
        <v>0.20599999999999999</v>
      </c>
      <c r="F9" s="43" t="s">
        <v>202</v>
      </c>
      <c r="G9" s="15"/>
      <c r="H9" s="15"/>
    </row>
    <row r="10" spans="1:8" ht="20.100000000000001" customHeight="1">
      <c r="A10" s="36" t="s">
        <v>307</v>
      </c>
      <c r="B10" s="37">
        <v>222074</v>
      </c>
      <c r="C10" s="37">
        <v>203316</v>
      </c>
      <c r="D10" s="37">
        <v>425390</v>
      </c>
      <c r="E10" s="38">
        <v>0.22900000000000001</v>
      </c>
      <c r="F10" s="39" t="s">
        <v>309</v>
      </c>
      <c r="G10" s="15"/>
      <c r="H10" s="15"/>
    </row>
    <row r="11" spans="1:8" ht="20.100000000000001" customHeight="1">
      <c r="A11" s="40" t="s">
        <v>308</v>
      </c>
      <c r="B11" s="41">
        <v>233802</v>
      </c>
      <c r="C11" s="41">
        <v>197995</v>
      </c>
      <c r="D11" s="41">
        <v>431797</v>
      </c>
      <c r="E11" s="42">
        <v>0.23300000000000001</v>
      </c>
      <c r="F11" s="43" t="s">
        <v>310</v>
      </c>
      <c r="G11" s="15"/>
      <c r="H11" s="15"/>
    </row>
    <row r="12" spans="1:8" ht="20.100000000000001" customHeight="1">
      <c r="A12" s="65" t="s">
        <v>9</v>
      </c>
      <c r="B12" s="66">
        <f>SUM(B6:B11)</f>
        <v>978987</v>
      </c>
      <c r="C12" s="66">
        <f>SUM(C6:C11)</f>
        <v>876040</v>
      </c>
      <c r="D12" s="66">
        <f t="shared" ref="D12" si="0">SUM(B12:C12)</f>
        <v>1855027</v>
      </c>
      <c r="E12" s="67">
        <v>1</v>
      </c>
      <c r="F12" s="68" t="s">
        <v>27</v>
      </c>
    </row>
    <row r="13" spans="1:8" ht="20.100000000000001" customHeight="1">
      <c r="A13" s="257" t="s">
        <v>203</v>
      </c>
      <c r="B13" s="257"/>
      <c r="C13" s="257"/>
      <c r="D13" s="258" t="s">
        <v>204</v>
      </c>
      <c r="E13" s="258"/>
      <c r="F13" s="258"/>
    </row>
  </sheetData>
  <mergeCells count="8">
    <mergeCell ref="A13:C13"/>
    <mergeCell ref="D13:F13"/>
    <mergeCell ref="B1:F1"/>
    <mergeCell ref="B2:F2"/>
    <mergeCell ref="A3:A5"/>
    <mergeCell ref="F3:F5"/>
    <mergeCell ref="B3:C3"/>
    <mergeCell ref="D3:E3"/>
  </mergeCells>
  <hyperlinks>
    <hyperlink ref="G1" location="الفهرس!A1" display="R" xr:uid="{00000000-0004-0000-1100-000000000000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ورقة19"/>
  <dimension ref="A1:I16"/>
  <sheetViews>
    <sheetView rightToLeft="1" zoomScaleNormal="100" workbookViewId="0">
      <selection activeCell="B1" sqref="B1:H1"/>
    </sheetView>
  </sheetViews>
  <sheetFormatPr defaultRowHeight="13.2"/>
  <cols>
    <col min="1" max="1" width="33.6640625" customWidth="1"/>
    <col min="2" max="2" width="13.33203125" customWidth="1"/>
    <col min="3" max="3" width="16.109375" customWidth="1"/>
    <col min="4" max="4" width="12.6640625" customWidth="1"/>
    <col min="5" max="5" width="10.6640625" customWidth="1"/>
    <col min="6" max="6" width="15.109375" customWidth="1"/>
    <col min="7" max="7" width="10.6640625" customWidth="1"/>
    <col min="8" max="8" width="33.88671875" customWidth="1"/>
    <col min="9" max="9" width="14.33203125" customWidth="1"/>
  </cols>
  <sheetData>
    <row r="1" spans="1:9" ht="35.1" customHeight="1">
      <c r="B1" s="184" t="s">
        <v>417</v>
      </c>
      <c r="C1" s="184"/>
      <c r="D1" s="184"/>
      <c r="E1" s="184"/>
      <c r="F1" s="184"/>
      <c r="G1" s="184"/>
      <c r="H1" s="184"/>
      <c r="I1" s="7" t="s">
        <v>93</v>
      </c>
    </row>
    <row r="2" spans="1:9" ht="35.1" customHeight="1">
      <c r="B2" s="250" t="s">
        <v>418</v>
      </c>
      <c r="C2" s="250"/>
      <c r="D2" s="250"/>
      <c r="E2" s="250"/>
      <c r="F2" s="250"/>
      <c r="G2" s="250"/>
      <c r="H2" s="250"/>
      <c r="I2" s="24"/>
    </row>
    <row r="3" spans="1:9" ht="20.100000000000001" customHeight="1">
      <c r="A3" s="237" t="s">
        <v>246</v>
      </c>
      <c r="B3" s="266" t="s">
        <v>95</v>
      </c>
      <c r="C3" s="188"/>
      <c r="D3" s="188"/>
      <c r="E3" s="235" t="s">
        <v>34</v>
      </c>
      <c r="F3" s="235"/>
      <c r="G3" s="236"/>
      <c r="H3" s="224" t="s">
        <v>248</v>
      </c>
      <c r="I3" s="13"/>
    </row>
    <row r="4" spans="1:9" ht="20.100000000000001" customHeight="1">
      <c r="A4" s="238"/>
      <c r="B4" s="198" t="s">
        <v>205</v>
      </c>
      <c r="C4" s="201"/>
      <c r="D4" s="198" t="s">
        <v>206</v>
      </c>
      <c r="E4" s="201"/>
      <c r="F4" s="198" t="s">
        <v>207</v>
      </c>
      <c r="G4" s="201"/>
      <c r="H4" s="225"/>
      <c r="I4" s="14"/>
    </row>
    <row r="5" spans="1:9" ht="20.100000000000001" customHeight="1">
      <c r="A5" s="238"/>
      <c r="B5" s="213" t="s">
        <v>193</v>
      </c>
      <c r="C5" s="215"/>
      <c r="D5" s="213" t="s">
        <v>208</v>
      </c>
      <c r="E5" s="215"/>
      <c r="F5" s="213" t="s">
        <v>209</v>
      </c>
      <c r="G5" s="215"/>
      <c r="H5" s="225"/>
      <c r="I5" s="14"/>
    </row>
    <row r="6" spans="1:9" ht="20.100000000000001" customHeight="1">
      <c r="A6" s="238"/>
      <c r="B6" s="69" t="s">
        <v>107</v>
      </c>
      <c r="C6" s="69" t="s">
        <v>38</v>
      </c>
      <c r="D6" s="69" t="s">
        <v>107</v>
      </c>
      <c r="E6" s="69" t="s">
        <v>38</v>
      </c>
      <c r="F6" s="69" t="s">
        <v>107</v>
      </c>
      <c r="G6" s="69" t="s">
        <v>38</v>
      </c>
      <c r="H6" s="225"/>
      <c r="I6" s="15"/>
    </row>
    <row r="7" spans="1:9" ht="20.100000000000001" customHeight="1">
      <c r="A7" s="265"/>
      <c r="B7" s="70" t="s">
        <v>40</v>
      </c>
      <c r="C7" s="70" t="s">
        <v>41</v>
      </c>
      <c r="D7" s="70" t="s">
        <v>40</v>
      </c>
      <c r="E7" s="70" t="s">
        <v>41</v>
      </c>
      <c r="F7" s="70" t="s">
        <v>40</v>
      </c>
      <c r="G7" s="70" t="s">
        <v>41</v>
      </c>
      <c r="H7" s="226"/>
      <c r="I7" s="15"/>
    </row>
    <row r="8" spans="1:9" ht="20.100000000000001" customHeight="1">
      <c r="A8" s="36" t="s">
        <v>231</v>
      </c>
      <c r="B8" s="37">
        <v>69502</v>
      </c>
      <c r="C8" s="37">
        <v>60588</v>
      </c>
      <c r="D8" s="37">
        <v>12</v>
      </c>
      <c r="E8" s="37">
        <v>0</v>
      </c>
      <c r="F8" s="37">
        <v>0</v>
      </c>
      <c r="G8" s="37">
        <v>0</v>
      </c>
      <c r="H8" s="39" t="s">
        <v>216</v>
      </c>
      <c r="I8" s="15"/>
    </row>
    <row r="9" spans="1:9" ht="20.100000000000001" customHeight="1">
      <c r="A9" s="40" t="s">
        <v>232</v>
      </c>
      <c r="B9" s="41">
        <v>108930</v>
      </c>
      <c r="C9" s="41">
        <v>100276</v>
      </c>
      <c r="D9" s="41">
        <v>18</v>
      </c>
      <c r="E9" s="41">
        <v>4</v>
      </c>
      <c r="F9" s="41">
        <v>0</v>
      </c>
      <c r="G9" s="41">
        <v>0</v>
      </c>
      <c r="H9" s="43" t="s">
        <v>200</v>
      </c>
      <c r="I9" s="15"/>
    </row>
    <row r="10" spans="1:9" ht="20.100000000000001" customHeight="1">
      <c r="A10" s="36" t="s">
        <v>233</v>
      </c>
      <c r="B10" s="37">
        <v>134965</v>
      </c>
      <c r="C10" s="37">
        <v>122457</v>
      </c>
      <c r="D10" s="37">
        <v>6457</v>
      </c>
      <c r="E10" s="37">
        <v>5060</v>
      </c>
      <c r="F10" s="37">
        <v>3430</v>
      </c>
      <c r="G10" s="37">
        <v>3220</v>
      </c>
      <c r="H10" s="39" t="s">
        <v>201</v>
      </c>
      <c r="I10" s="15"/>
    </row>
    <row r="11" spans="1:9" ht="20.100000000000001" customHeight="1">
      <c r="A11" s="40" t="s">
        <v>234</v>
      </c>
      <c r="B11" s="41">
        <v>180294</v>
      </c>
      <c r="C11" s="41">
        <v>166397</v>
      </c>
      <c r="D11" s="41">
        <v>17642</v>
      </c>
      <c r="E11" s="41">
        <v>14880</v>
      </c>
      <c r="F11" s="41">
        <v>1861</v>
      </c>
      <c r="G11" s="41">
        <v>1847</v>
      </c>
      <c r="H11" s="43" t="s">
        <v>202</v>
      </c>
      <c r="I11" s="15"/>
    </row>
    <row r="12" spans="1:9" ht="20.100000000000001" customHeight="1">
      <c r="A12" s="36" t="s">
        <v>307</v>
      </c>
      <c r="B12" s="37">
        <v>198088</v>
      </c>
      <c r="C12" s="37">
        <v>181905</v>
      </c>
      <c r="D12" s="37">
        <v>20735</v>
      </c>
      <c r="E12" s="37">
        <v>18170</v>
      </c>
      <c r="F12" s="37">
        <v>3251</v>
      </c>
      <c r="G12" s="37">
        <v>3241</v>
      </c>
      <c r="H12" s="39" t="s">
        <v>309</v>
      </c>
    </row>
    <row r="13" spans="1:9" ht="20.100000000000001" customHeight="1">
      <c r="A13" s="40" t="s">
        <v>308</v>
      </c>
      <c r="B13" s="41">
        <v>225810</v>
      </c>
      <c r="C13" s="41">
        <v>192356</v>
      </c>
      <c r="D13" s="41">
        <v>7716</v>
      </c>
      <c r="E13" s="41">
        <v>5515</v>
      </c>
      <c r="F13" s="41">
        <v>276</v>
      </c>
      <c r="G13" s="41">
        <v>124</v>
      </c>
      <c r="H13" s="43" t="s">
        <v>310</v>
      </c>
    </row>
    <row r="14" spans="1:9" ht="20.100000000000001" customHeight="1">
      <c r="A14" s="71" t="s">
        <v>210</v>
      </c>
      <c r="B14" s="72">
        <f t="shared" ref="B14:G14" si="0">SUM(B8:B13)</f>
        <v>917589</v>
      </c>
      <c r="C14" s="72">
        <f t="shared" si="0"/>
        <v>823979</v>
      </c>
      <c r="D14" s="72">
        <f t="shared" si="0"/>
        <v>52580</v>
      </c>
      <c r="E14" s="72">
        <f t="shared" si="0"/>
        <v>43629</v>
      </c>
      <c r="F14" s="72">
        <f t="shared" si="0"/>
        <v>8818</v>
      </c>
      <c r="G14" s="72">
        <f t="shared" si="0"/>
        <v>8432</v>
      </c>
      <c r="H14" s="73" t="s">
        <v>27</v>
      </c>
    </row>
    <row r="15" spans="1:9" ht="20.100000000000001" customHeight="1">
      <c r="A15" s="257" t="s">
        <v>203</v>
      </c>
      <c r="B15" s="257"/>
      <c r="C15" s="257"/>
      <c r="D15" s="18"/>
      <c r="E15" s="258" t="s">
        <v>204</v>
      </c>
      <c r="F15" s="258"/>
      <c r="G15" s="258"/>
      <c r="H15" s="258"/>
    </row>
    <row r="16" spans="1:9" ht="20.100000000000001" customHeight="1">
      <c r="D16" s="19"/>
    </row>
  </sheetData>
  <mergeCells count="14">
    <mergeCell ref="B1:H1"/>
    <mergeCell ref="B2:H2"/>
    <mergeCell ref="A15:C15"/>
    <mergeCell ref="E15:H15"/>
    <mergeCell ref="F5:G5"/>
    <mergeCell ref="A3:A7"/>
    <mergeCell ref="H3:H7"/>
    <mergeCell ref="B4:C4"/>
    <mergeCell ref="B3:D3"/>
    <mergeCell ref="E3:G3"/>
    <mergeCell ref="B5:C5"/>
    <mergeCell ref="D4:E4"/>
    <mergeCell ref="D5:E5"/>
    <mergeCell ref="F4:G4"/>
  </mergeCells>
  <hyperlinks>
    <hyperlink ref="I1" location="الفهرس!A1" display="R" xr:uid="{00000000-0004-0000-1200-000000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ورقة2"/>
  <dimension ref="A1:G22"/>
  <sheetViews>
    <sheetView rightToLeft="1" zoomScale="80" zoomScaleNormal="80" workbookViewId="0">
      <selection activeCell="B1" sqref="B1:C1"/>
    </sheetView>
  </sheetViews>
  <sheetFormatPr defaultRowHeight="20.100000000000001" customHeight="1"/>
  <cols>
    <col min="1" max="1" width="41.88671875" customWidth="1"/>
    <col min="2" max="2" width="30.6640625" customWidth="1"/>
    <col min="3" max="3" width="50.44140625" customWidth="1"/>
  </cols>
  <sheetData>
    <row r="1" spans="1:7" ht="30" customHeight="1">
      <c r="B1" s="184" t="s">
        <v>342</v>
      </c>
      <c r="C1" s="184"/>
      <c r="D1" s="7" t="s">
        <v>93</v>
      </c>
      <c r="E1" s="8"/>
      <c r="F1" s="8"/>
      <c r="G1" s="8"/>
    </row>
    <row r="2" spans="1:7" ht="30" customHeight="1">
      <c r="B2" s="184" t="s">
        <v>343</v>
      </c>
      <c r="C2" s="184"/>
      <c r="D2" s="8"/>
      <c r="E2" s="8"/>
      <c r="F2" s="8"/>
      <c r="G2" s="8"/>
    </row>
    <row r="4" spans="1:7" ht="25.5" customHeight="1">
      <c r="A4" s="177" t="s">
        <v>332</v>
      </c>
      <c r="B4" s="178">
        <v>2489406</v>
      </c>
      <c r="C4" s="177" t="s">
        <v>333</v>
      </c>
    </row>
    <row r="5" spans="1:7" ht="12" customHeight="1">
      <c r="A5" s="166"/>
      <c r="B5" s="167"/>
      <c r="C5" s="166"/>
    </row>
    <row r="6" spans="1:7" ht="14.25" customHeight="1">
      <c r="A6" s="168" t="s">
        <v>31</v>
      </c>
      <c r="B6" s="169"/>
      <c r="C6" s="168" t="s">
        <v>32</v>
      </c>
    </row>
    <row r="7" spans="1:7" ht="12" customHeight="1">
      <c r="A7" s="186"/>
      <c r="B7" s="186"/>
      <c r="C7" s="186"/>
    </row>
    <row r="8" spans="1:7" ht="20.100000000000001" customHeight="1">
      <c r="A8" s="185" t="s">
        <v>334</v>
      </c>
      <c r="B8" s="10" t="s">
        <v>33</v>
      </c>
      <c r="C8" s="185" t="s">
        <v>335</v>
      </c>
    </row>
    <row r="9" spans="1:7" ht="20.100000000000001" customHeight="1">
      <c r="A9" s="185"/>
      <c r="B9" s="10" t="s">
        <v>34</v>
      </c>
      <c r="C9" s="185"/>
    </row>
    <row r="10" spans="1:7" ht="20.100000000000001" customHeight="1">
      <c r="A10" s="3" t="s">
        <v>336</v>
      </c>
      <c r="B10" s="3">
        <v>211003</v>
      </c>
      <c r="C10" s="3" t="s">
        <v>338</v>
      </c>
    </row>
    <row r="11" spans="1:7" ht="20.100000000000001" customHeight="1">
      <c r="A11" s="4" t="s">
        <v>337</v>
      </c>
      <c r="B11" s="4">
        <v>423376</v>
      </c>
      <c r="C11" s="4" t="s">
        <v>339</v>
      </c>
    </row>
    <row r="12" spans="1:7" ht="20.100000000000001" customHeight="1">
      <c r="A12" s="3" t="s">
        <v>9</v>
      </c>
      <c r="B12" s="3">
        <f>B10+B11</f>
        <v>634379</v>
      </c>
      <c r="C12" s="3" t="s">
        <v>27</v>
      </c>
    </row>
    <row r="13" spans="1:7" ht="12" customHeight="1">
      <c r="A13" s="170"/>
      <c r="B13" s="167"/>
      <c r="C13" s="170"/>
    </row>
    <row r="14" spans="1:7" ht="18.75" customHeight="1">
      <c r="A14" s="168" t="s">
        <v>35</v>
      </c>
      <c r="B14" s="171"/>
      <c r="C14" s="168" t="s">
        <v>36</v>
      </c>
    </row>
    <row r="15" spans="1:7" ht="12" customHeight="1">
      <c r="A15" s="168"/>
      <c r="B15" s="171"/>
      <c r="C15" s="168"/>
    </row>
    <row r="16" spans="1:7" ht="16.5" customHeight="1">
      <c r="A16" s="1" t="s">
        <v>37</v>
      </c>
      <c r="B16" s="1" t="s">
        <v>38</v>
      </c>
      <c r="C16" s="1" t="s">
        <v>39</v>
      </c>
    </row>
    <row r="17" spans="1:3" ht="16.5" customHeight="1">
      <c r="A17" s="1" t="s">
        <v>40</v>
      </c>
      <c r="B17" s="1" t="s">
        <v>41</v>
      </c>
      <c r="C17" s="1" t="s">
        <v>27</v>
      </c>
    </row>
    <row r="18" spans="1:3" ht="20.100000000000001" customHeight="1">
      <c r="A18" s="4">
        <v>978987</v>
      </c>
      <c r="B18" s="4">
        <v>876040</v>
      </c>
      <c r="C18" s="4">
        <f>SUM(A18:B18)</f>
        <v>1855027</v>
      </c>
    </row>
    <row r="19" spans="1:3" ht="15.75" customHeight="1">
      <c r="A19" s="172"/>
      <c r="B19" s="172"/>
      <c r="C19" s="172"/>
    </row>
    <row r="20" spans="1:3" ht="15.75" customHeight="1">
      <c r="A20" s="176" t="s">
        <v>340</v>
      </c>
      <c r="B20" s="173"/>
      <c r="C20" s="174" t="s">
        <v>341</v>
      </c>
    </row>
    <row r="21" spans="1:3" ht="15.75" customHeight="1">
      <c r="A21" s="172"/>
      <c r="B21" s="175"/>
      <c r="C21" s="172"/>
    </row>
    <row r="22" spans="1:3" ht="20.100000000000001" customHeight="1">
      <c r="A22" s="5" t="s">
        <v>42</v>
      </c>
      <c r="B22" s="2">
        <v>32978</v>
      </c>
      <c r="C22" s="5" t="s">
        <v>43</v>
      </c>
    </row>
  </sheetData>
  <mergeCells count="5">
    <mergeCell ref="B1:C1"/>
    <mergeCell ref="B2:C2"/>
    <mergeCell ref="C8:C9"/>
    <mergeCell ref="A8:A9"/>
    <mergeCell ref="A7:C7"/>
  </mergeCells>
  <hyperlinks>
    <hyperlink ref="D1" location="الفهرس!A1" display="R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ورقة20"/>
  <dimension ref="A1:H16"/>
  <sheetViews>
    <sheetView rightToLeft="1" zoomScaleNormal="100" workbookViewId="0">
      <selection activeCell="B2" sqref="B2:F2"/>
    </sheetView>
  </sheetViews>
  <sheetFormatPr defaultRowHeight="20.100000000000001" customHeight="1"/>
  <cols>
    <col min="1" max="1" width="29.109375" customWidth="1"/>
    <col min="2" max="5" width="25.6640625" customWidth="1"/>
    <col min="6" max="6" width="37" customWidth="1"/>
    <col min="7" max="7" width="10.6640625" customWidth="1"/>
    <col min="8" max="8" width="15.33203125" customWidth="1"/>
  </cols>
  <sheetData>
    <row r="1" spans="1:8" ht="66.75" customHeight="1">
      <c r="A1" s="16"/>
      <c r="B1" s="184" t="s">
        <v>419</v>
      </c>
      <c r="C1" s="268"/>
      <c r="D1" s="268"/>
      <c r="E1" s="268"/>
      <c r="F1" s="268"/>
      <c r="G1" s="7" t="s">
        <v>93</v>
      </c>
      <c r="H1" s="8"/>
    </row>
    <row r="2" spans="1:8" ht="71.25" customHeight="1">
      <c r="A2" s="16"/>
      <c r="B2" s="184" t="s">
        <v>311</v>
      </c>
      <c r="C2" s="268"/>
      <c r="D2" s="268"/>
      <c r="E2" s="268"/>
      <c r="F2" s="183"/>
      <c r="G2" s="8"/>
      <c r="H2" s="8"/>
    </row>
    <row r="3" spans="1:8" ht="20.100000000000001" customHeight="1">
      <c r="A3" s="237" t="s">
        <v>211</v>
      </c>
      <c r="B3" s="198" t="s">
        <v>212</v>
      </c>
      <c r="C3" s="201"/>
      <c r="D3" s="198" t="s">
        <v>213</v>
      </c>
      <c r="E3" s="201"/>
      <c r="F3" s="74"/>
      <c r="G3" s="13"/>
      <c r="H3" s="13"/>
    </row>
    <row r="4" spans="1:8" ht="20.100000000000001" customHeight="1">
      <c r="A4" s="238"/>
      <c r="B4" s="213" t="s">
        <v>34</v>
      </c>
      <c r="C4" s="215"/>
      <c r="D4" s="213" t="s">
        <v>171</v>
      </c>
      <c r="E4" s="215"/>
      <c r="F4" s="75" t="s">
        <v>189</v>
      </c>
      <c r="G4" s="14"/>
      <c r="H4" s="14"/>
    </row>
    <row r="5" spans="1:8" ht="20.100000000000001" customHeight="1">
      <c r="A5" s="238"/>
      <c r="B5" s="224">
        <v>1440</v>
      </c>
      <c r="C5" s="224">
        <v>1439</v>
      </c>
      <c r="D5" s="69" t="s">
        <v>59</v>
      </c>
      <c r="E5" s="69" t="s">
        <v>28</v>
      </c>
      <c r="F5" s="75" t="s">
        <v>191</v>
      </c>
      <c r="G5" s="14"/>
      <c r="H5" s="14"/>
    </row>
    <row r="6" spans="1:8" ht="20.100000000000001" customHeight="1">
      <c r="A6" s="265"/>
      <c r="B6" s="226"/>
      <c r="C6" s="226"/>
      <c r="D6" s="70" t="s">
        <v>172</v>
      </c>
      <c r="E6" s="70" t="s">
        <v>29</v>
      </c>
      <c r="F6" s="76"/>
      <c r="G6" s="15"/>
      <c r="H6" s="15"/>
    </row>
    <row r="7" spans="1:8" ht="20.100000000000001" customHeight="1">
      <c r="A7" s="77" t="s">
        <v>192</v>
      </c>
      <c r="B7" s="78">
        <v>1741568</v>
      </c>
      <c r="C7" s="78">
        <v>1656936</v>
      </c>
      <c r="D7" s="78">
        <v>84632</v>
      </c>
      <c r="E7" s="162">
        <v>0.05</v>
      </c>
      <c r="F7" s="79" t="s">
        <v>225</v>
      </c>
      <c r="G7" s="15"/>
      <c r="H7" s="15"/>
    </row>
    <row r="8" spans="1:8" ht="20.100000000000001" customHeight="1">
      <c r="A8" s="80" t="s">
        <v>194</v>
      </c>
      <c r="B8" s="81">
        <v>96209</v>
      </c>
      <c r="C8" s="81">
        <v>85623</v>
      </c>
      <c r="D8" s="81">
        <v>10586</v>
      </c>
      <c r="E8" s="163">
        <v>0.12</v>
      </c>
      <c r="F8" s="82" t="s">
        <v>226</v>
      </c>
      <c r="G8" s="15"/>
      <c r="H8" s="15"/>
    </row>
    <row r="9" spans="1:8" ht="20.100000000000001" customHeight="1">
      <c r="A9" s="77" t="s">
        <v>195</v>
      </c>
      <c r="B9" s="78">
        <v>17250</v>
      </c>
      <c r="C9" s="78">
        <v>16163</v>
      </c>
      <c r="D9" s="78">
        <v>1087</v>
      </c>
      <c r="E9" s="162">
        <v>7.0000000000000007E-2</v>
      </c>
      <c r="F9" s="79" t="s">
        <v>227</v>
      </c>
      <c r="G9" s="15"/>
      <c r="H9" s="15"/>
    </row>
    <row r="10" spans="1:8" ht="20.100000000000001" customHeight="1">
      <c r="A10" s="71" t="s">
        <v>214</v>
      </c>
      <c r="B10" s="72">
        <f>SUM(B7:B9)</f>
        <v>1855027</v>
      </c>
      <c r="C10" s="72">
        <f>SUM(C7:C9)</f>
        <v>1758722</v>
      </c>
      <c r="D10" s="72">
        <f>SUM(D7:D9)</f>
        <v>96305</v>
      </c>
      <c r="E10" s="83">
        <v>0.06</v>
      </c>
      <c r="F10" s="73" t="s">
        <v>27</v>
      </c>
      <c r="G10" s="15"/>
      <c r="H10" s="15"/>
    </row>
    <row r="11" spans="1:8" ht="20.100000000000001" customHeight="1">
      <c r="A11" s="257" t="s">
        <v>215</v>
      </c>
      <c r="B11" s="257"/>
      <c r="C11" s="257"/>
      <c r="D11" s="267" t="s">
        <v>204</v>
      </c>
      <c r="E11" s="267"/>
      <c r="F11" s="267"/>
      <c r="G11" s="15"/>
      <c r="H11" s="15"/>
    </row>
    <row r="12" spans="1:8" ht="20.100000000000001" customHeight="1">
      <c r="A12" s="16"/>
      <c r="B12" s="16"/>
      <c r="C12" s="16"/>
      <c r="D12" s="25"/>
      <c r="E12" s="25"/>
      <c r="F12" s="25"/>
      <c r="G12" s="16"/>
      <c r="H12" s="16"/>
    </row>
    <row r="14" spans="1:8" ht="20.100000000000001" customHeight="1">
      <c r="D14" s="26"/>
    </row>
    <row r="15" spans="1:8" ht="20.100000000000001" customHeight="1">
      <c r="D15" s="26"/>
    </row>
    <row r="16" spans="1:8" ht="20.100000000000001" customHeight="1">
      <c r="D16" s="26"/>
    </row>
  </sheetData>
  <mergeCells count="11">
    <mergeCell ref="B1:F1"/>
    <mergeCell ref="A3:A6"/>
    <mergeCell ref="B5:B6"/>
    <mergeCell ref="C5:C6"/>
    <mergeCell ref="B2:E2"/>
    <mergeCell ref="A11:C11"/>
    <mergeCell ref="D11:F11"/>
    <mergeCell ref="B3:C3"/>
    <mergeCell ref="B4:C4"/>
    <mergeCell ref="D3:E3"/>
    <mergeCell ref="D4:E4"/>
  </mergeCells>
  <hyperlinks>
    <hyperlink ref="G1" location="الفهرس!A1" display="R" xr:uid="{00000000-0004-0000-1300-000000000000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ورقة21"/>
  <dimension ref="A1:H14"/>
  <sheetViews>
    <sheetView rightToLeft="1" workbookViewId="0">
      <selection activeCell="C2" sqref="C2:F2"/>
    </sheetView>
  </sheetViews>
  <sheetFormatPr defaultRowHeight="13.2"/>
  <cols>
    <col min="1" max="1" width="25.33203125" customWidth="1"/>
    <col min="2" max="5" width="15.44140625" customWidth="1"/>
    <col min="6" max="6" width="34.6640625" customWidth="1"/>
  </cols>
  <sheetData>
    <row r="1" spans="1:8" ht="63.75" customHeight="1">
      <c r="C1" s="184" t="s">
        <v>420</v>
      </c>
      <c r="D1" s="268"/>
      <c r="E1" s="268"/>
      <c r="F1" s="268"/>
      <c r="G1" s="7" t="s">
        <v>93</v>
      </c>
    </row>
    <row r="2" spans="1:8" ht="63.75" customHeight="1">
      <c r="C2" s="184" t="s">
        <v>421</v>
      </c>
      <c r="D2" s="268"/>
      <c r="E2" s="268"/>
      <c r="F2" s="268"/>
    </row>
    <row r="3" spans="1:8" ht="20.100000000000001" customHeight="1">
      <c r="A3" s="237" t="s">
        <v>254</v>
      </c>
      <c r="B3" s="266" t="s">
        <v>212</v>
      </c>
      <c r="C3" s="189"/>
      <c r="D3" s="266" t="s">
        <v>213</v>
      </c>
      <c r="E3" s="189"/>
      <c r="F3" s="237" t="s">
        <v>255</v>
      </c>
    </row>
    <row r="4" spans="1:8" ht="20.100000000000001" customHeight="1">
      <c r="A4" s="238"/>
      <c r="B4" s="266" t="s">
        <v>256</v>
      </c>
      <c r="C4" s="189"/>
      <c r="D4" s="266" t="s">
        <v>171</v>
      </c>
      <c r="E4" s="189"/>
      <c r="F4" s="238"/>
    </row>
    <row r="5" spans="1:8" ht="20.100000000000001" customHeight="1">
      <c r="A5" s="238"/>
      <c r="B5" s="237">
        <v>1440</v>
      </c>
      <c r="C5" s="237">
        <v>1439</v>
      </c>
      <c r="D5" s="69" t="s">
        <v>59</v>
      </c>
      <c r="E5" s="69" t="s">
        <v>28</v>
      </c>
      <c r="F5" s="238"/>
    </row>
    <row r="6" spans="1:8" ht="20.100000000000001" customHeight="1">
      <c r="A6" s="238"/>
      <c r="B6" s="238"/>
      <c r="C6" s="238"/>
      <c r="D6" s="69" t="s">
        <v>172</v>
      </c>
      <c r="E6" s="69" t="s">
        <v>29</v>
      </c>
      <c r="F6" s="238"/>
    </row>
    <row r="7" spans="1:8" ht="30" customHeight="1">
      <c r="A7" s="77" t="s">
        <v>257</v>
      </c>
      <c r="B7" s="164">
        <v>31884</v>
      </c>
      <c r="C7" s="164">
        <v>34140</v>
      </c>
      <c r="D7" s="164">
        <v>-2256</v>
      </c>
      <c r="E7" s="149">
        <v>-6.6000000000000003E-2</v>
      </c>
      <c r="F7" s="77" t="s">
        <v>258</v>
      </c>
    </row>
    <row r="8" spans="1:8" ht="35.1" customHeight="1">
      <c r="A8" s="80" t="s">
        <v>261</v>
      </c>
      <c r="B8" s="165">
        <v>414750</v>
      </c>
      <c r="C8" s="165">
        <v>395410</v>
      </c>
      <c r="D8" s="165">
        <v>19340</v>
      </c>
      <c r="E8" s="150">
        <v>4.9000000000000002E-2</v>
      </c>
      <c r="F8" s="80" t="s">
        <v>262</v>
      </c>
    </row>
    <row r="9" spans="1:8" ht="35.1" customHeight="1">
      <c r="A9" s="77" t="s">
        <v>263</v>
      </c>
      <c r="B9" s="164">
        <v>1126633</v>
      </c>
      <c r="C9" s="164">
        <v>1049496</v>
      </c>
      <c r="D9" s="164">
        <v>77137</v>
      </c>
      <c r="E9" s="149">
        <v>7.2999999999999995E-2</v>
      </c>
      <c r="F9" s="77" t="s">
        <v>280</v>
      </c>
    </row>
    <row r="10" spans="1:8" ht="35.1" customHeight="1">
      <c r="A10" s="80" t="s">
        <v>265</v>
      </c>
      <c r="B10" s="165">
        <v>187814</v>
      </c>
      <c r="C10" s="165">
        <v>166083</v>
      </c>
      <c r="D10" s="165">
        <v>21731</v>
      </c>
      <c r="E10" s="150">
        <v>0.13100000000000001</v>
      </c>
      <c r="F10" s="80" t="s">
        <v>266</v>
      </c>
    </row>
    <row r="11" spans="1:8" ht="30" customHeight="1">
      <c r="A11" s="77" t="s">
        <v>259</v>
      </c>
      <c r="B11" s="164">
        <v>67054</v>
      </c>
      <c r="C11" s="164">
        <v>88601</v>
      </c>
      <c r="D11" s="164">
        <v>-21547</v>
      </c>
      <c r="E11" s="149">
        <v>-0.24299999999999999</v>
      </c>
      <c r="F11" s="77" t="s">
        <v>260</v>
      </c>
    </row>
    <row r="12" spans="1:8" ht="35.1" customHeight="1">
      <c r="A12" s="80" t="s">
        <v>267</v>
      </c>
      <c r="B12" s="165">
        <v>26892</v>
      </c>
      <c r="C12" s="165">
        <v>24992</v>
      </c>
      <c r="D12" s="165">
        <v>1900</v>
      </c>
      <c r="E12" s="150">
        <v>7.5999999999999998E-2</v>
      </c>
      <c r="F12" s="80" t="s">
        <v>268</v>
      </c>
    </row>
    <row r="13" spans="1:8" ht="30" customHeight="1">
      <c r="A13" s="69" t="s">
        <v>214</v>
      </c>
      <c r="B13" s="179">
        <v>1855027</v>
      </c>
      <c r="C13" s="179">
        <v>1758722</v>
      </c>
      <c r="D13" s="179">
        <v>96305</v>
      </c>
      <c r="E13" s="151">
        <v>5.5E-2</v>
      </c>
      <c r="F13" s="69" t="s">
        <v>27</v>
      </c>
    </row>
    <row r="14" spans="1:8" ht="18" customHeight="1">
      <c r="A14" s="257" t="s">
        <v>215</v>
      </c>
      <c r="B14" s="257"/>
      <c r="C14" s="257"/>
      <c r="D14" s="258" t="s">
        <v>204</v>
      </c>
      <c r="E14" s="258"/>
      <c r="F14" s="258"/>
      <c r="G14" s="25"/>
      <c r="H14" s="25"/>
    </row>
  </sheetData>
  <mergeCells count="12">
    <mergeCell ref="B3:C3"/>
    <mergeCell ref="B4:C4"/>
    <mergeCell ref="A14:C14"/>
    <mergeCell ref="D14:F14"/>
    <mergeCell ref="C1:F1"/>
    <mergeCell ref="C2:F2"/>
    <mergeCell ref="A3:A6"/>
    <mergeCell ref="F3:F6"/>
    <mergeCell ref="B5:B6"/>
    <mergeCell ref="C5:C6"/>
    <mergeCell ref="D3:E3"/>
    <mergeCell ref="D4:E4"/>
  </mergeCells>
  <hyperlinks>
    <hyperlink ref="G1" location="الفهرس!A1" display="R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ورقة22"/>
  <dimension ref="A1:G17"/>
  <sheetViews>
    <sheetView rightToLeft="1" workbookViewId="0">
      <selection activeCell="B2" sqref="B2:E2"/>
    </sheetView>
  </sheetViews>
  <sheetFormatPr defaultRowHeight="13.2"/>
  <cols>
    <col min="1" max="1" width="30.44140625" customWidth="1"/>
    <col min="2" max="4" width="16.33203125" customWidth="1"/>
    <col min="5" max="5" width="37.109375" customWidth="1"/>
  </cols>
  <sheetData>
    <row r="1" spans="1:7" ht="45.75" customHeight="1">
      <c r="B1" s="184" t="s">
        <v>422</v>
      </c>
      <c r="C1" s="268"/>
      <c r="D1" s="268"/>
      <c r="E1" s="268"/>
      <c r="F1" s="7" t="s">
        <v>93</v>
      </c>
    </row>
    <row r="2" spans="1:7" ht="53.25" customHeight="1">
      <c r="B2" s="184" t="s">
        <v>423</v>
      </c>
      <c r="C2" s="268"/>
      <c r="D2" s="268"/>
      <c r="E2" s="268"/>
    </row>
    <row r="3" spans="1:7" ht="16.5" customHeight="1">
      <c r="A3" s="269" t="s">
        <v>282</v>
      </c>
      <c r="B3" s="198" t="s">
        <v>424</v>
      </c>
      <c r="C3" s="200"/>
      <c r="D3" s="201"/>
      <c r="E3" s="237" t="s">
        <v>281</v>
      </c>
    </row>
    <row r="4" spans="1:7" ht="16.5" customHeight="1">
      <c r="A4" s="270"/>
      <c r="B4" s="204" t="s">
        <v>324</v>
      </c>
      <c r="C4" s="205"/>
      <c r="D4" s="206"/>
      <c r="E4" s="238"/>
    </row>
    <row r="5" spans="1:7" ht="16.5" customHeight="1">
      <c r="A5" s="275" t="s">
        <v>283</v>
      </c>
      <c r="B5" s="69" t="s">
        <v>107</v>
      </c>
      <c r="C5" s="69" t="s">
        <v>284</v>
      </c>
      <c r="D5" s="69" t="s">
        <v>285</v>
      </c>
      <c r="E5" s="238"/>
    </row>
    <row r="6" spans="1:7" ht="16.5" customHeight="1">
      <c r="A6" s="276"/>
      <c r="B6" s="98" t="s">
        <v>40</v>
      </c>
      <c r="C6" s="98" t="s">
        <v>41</v>
      </c>
      <c r="D6" s="98" t="s">
        <v>27</v>
      </c>
      <c r="E6" s="238"/>
    </row>
    <row r="7" spans="1:7" ht="20.25" customHeight="1">
      <c r="A7" s="77" t="s">
        <v>313</v>
      </c>
      <c r="B7" s="181">
        <v>6180</v>
      </c>
      <c r="C7" s="77">
        <v>156</v>
      </c>
      <c r="D7" s="181">
        <v>6336</v>
      </c>
      <c r="E7" s="77" t="s">
        <v>317</v>
      </c>
    </row>
    <row r="8" spans="1:7" ht="20.25" customHeight="1">
      <c r="A8" s="80" t="s">
        <v>314</v>
      </c>
      <c r="B8" s="182">
        <v>253905</v>
      </c>
      <c r="C8" s="182">
        <v>3858</v>
      </c>
      <c r="D8" s="182">
        <v>257763</v>
      </c>
      <c r="E8" s="80" t="s">
        <v>318</v>
      </c>
    </row>
    <row r="9" spans="1:7" ht="20.25" customHeight="1">
      <c r="A9" s="77" t="s">
        <v>315</v>
      </c>
      <c r="B9" s="181">
        <v>22223</v>
      </c>
      <c r="C9" s="181">
        <v>8685</v>
      </c>
      <c r="D9" s="181">
        <v>30908</v>
      </c>
      <c r="E9" s="77" t="s">
        <v>286</v>
      </c>
    </row>
    <row r="10" spans="1:7" ht="20.25" customHeight="1">
      <c r="A10" s="80" t="s">
        <v>287</v>
      </c>
      <c r="B10" s="182">
        <v>38402</v>
      </c>
      <c r="C10" s="80">
        <v>348</v>
      </c>
      <c r="D10" s="182">
        <v>38750</v>
      </c>
      <c r="E10" s="80" t="s">
        <v>319</v>
      </c>
    </row>
    <row r="11" spans="1:7" ht="20.25" customHeight="1">
      <c r="A11" s="77" t="s">
        <v>316</v>
      </c>
      <c r="B11" s="181">
        <v>6976</v>
      </c>
      <c r="C11" s="77">
        <v>122</v>
      </c>
      <c r="D11" s="181">
        <v>7098</v>
      </c>
      <c r="E11" s="77" t="s">
        <v>320</v>
      </c>
    </row>
    <row r="12" spans="1:7" ht="20.25" customHeight="1">
      <c r="A12" s="77" t="s">
        <v>427</v>
      </c>
      <c r="B12" s="181">
        <v>8564</v>
      </c>
      <c r="C12" s="181">
        <v>1411</v>
      </c>
      <c r="D12" s="181">
        <v>9975</v>
      </c>
      <c r="E12" s="77" t="s">
        <v>428</v>
      </c>
    </row>
    <row r="13" spans="1:7" ht="15" customHeight="1">
      <c r="A13" s="69" t="s">
        <v>288</v>
      </c>
      <c r="B13" s="278">
        <f t="shared" ref="B13:C13" si="0">SUM(B7:B12)</f>
        <v>336250</v>
      </c>
      <c r="C13" s="278">
        <f t="shared" si="0"/>
        <v>14580</v>
      </c>
      <c r="D13" s="278">
        <f>SUM(D7:D12)</f>
        <v>350830</v>
      </c>
      <c r="E13" s="237" t="s">
        <v>321</v>
      </c>
    </row>
    <row r="14" spans="1:7" ht="15.75" customHeight="1">
      <c r="A14" s="98" t="s">
        <v>289</v>
      </c>
      <c r="B14" s="279"/>
      <c r="C14" s="279"/>
      <c r="D14" s="279"/>
      <c r="E14" s="265"/>
    </row>
    <row r="15" spans="1:7" ht="33" customHeight="1">
      <c r="A15" s="277" t="s">
        <v>322</v>
      </c>
      <c r="B15" s="277"/>
      <c r="C15" s="277"/>
      <c r="D15" s="272" t="s">
        <v>323</v>
      </c>
      <c r="E15" s="272"/>
      <c r="F15" s="127"/>
      <c r="G15" s="127"/>
    </row>
    <row r="16" spans="1:7" ht="66" customHeight="1">
      <c r="A16" s="280"/>
      <c r="B16" s="280"/>
      <c r="C16" s="280"/>
      <c r="D16" s="273"/>
      <c r="E16" s="273"/>
      <c r="F16" s="128"/>
    </row>
    <row r="17" spans="1:6" ht="20.100000000000001" customHeight="1">
      <c r="A17" s="271"/>
      <c r="B17" s="271"/>
      <c r="C17" s="271"/>
      <c r="D17" s="274"/>
      <c r="E17" s="274"/>
      <c r="F17" s="127"/>
    </row>
  </sheetData>
  <mergeCells count="17">
    <mergeCell ref="B3:D3"/>
    <mergeCell ref="E3:E6"/>
    <mergeCell ref="B1:E1"/>
    <mergeCell ref="B2:E2"/>
    <mergeCell ref="A3:A4"/>
    <mergeCell ref="A17:C17"/>
    <mergeCell ref="D15:E15"/>
    <mergeCell ref="D16:E16"/>
    <mergeCell ref="D17:E17"/>
    <mergeCell ref="A5:A6"/>
    <mergeCell ref="A15:C15"/>
    <mergeCell ref="B13:B14"/>
    <mergeCell ref="C13:C14"/>
    <mergeCell ref="D13:D14"/>
    <mergeCell ref="E13:E14"/>
    <mergeCell ref="A16:C16"/>
    <mergeCell ref="B4:D4"/>
  </mergeCells>
  <hyperlinks>
    <hyperlink ref="F1" location="الفهرس!A1" display="R" xr:uid="{00000000-0004-0000-15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ورقة3"/>
  <dimension ref="A1:K15"/>
  <sheetViews>
    <sheetView rightToLeft="1" zoomScaleNormal="100" workbookViewId="0">
      <selection activeCell="D1" sqref="D1:I1"/>
    </sheetView>
  </sheetViews>
  <sheetFormatPr defaultRowHeight="13.2"/>
  <cols>
    <col min="1" max="2" width="5.6640625" customWidth="1"/>
    <col min="3" max="3" width="20.109375" customWidth="1"/>
    <col min="4" max="6" width="15.6640625" customWidth="1"/>
    <col min="7" max="7" width="19.33203125" customWidth="1"/>
    <col min="8" max="8" width="23.5546875" customWidth="1"/>
    <col min="9" max="10" width="5.6640625" customWidth="1"/>
  </cols>
  <sheetData>
    <row r="1" spans="1:11" ht="30" customHeight="1">
      <c r="D1" s="184" t="s">
        <v>344</v>
      </c>
      <c r="E1" s="184"/>
      <c r="F1" s="184"/>
      <c r="G1" s="184"/>
      <c r="H1" s="184"/>
      <c r="I1" s="184"/>
      <c r="J1" s="29"/>
      <c r="K1" s="7" t="s">
        <v>93</v>
      </c>
    </row>
    <row r="2" spans="1:11" ht="30" customHeight="1">
      <c r="D2" s="184" t="s">
        <v>345</v>
      </c>
      <c r="E2" s="184"/>
      <c r="F2" s="184"/>
      <c r="G2" s="184"/>
      <c r="H2" s="184"/>
      <c r="I2" s="184"/>
      <c r="J2" s="28"/>
    </row>
    <row r="3" spans="1:11" ht="20.100000000000001" customHeight="1">
      <c r="A3" s="198" t="s">
        <v>238</v>
      </c>
      <c r="B3" s="200"/>
      <c r="C3" s="201"/>
      <c r="D3" s="91" t="s">
        <v>33</v>
      </c>
      <c r="E3" s="188" t="s">
        <v>34</v>
      </c>
      <c r="F3" s="189"/>
      <c r="G3" s="198" t="s">
        <v>44</v>
      </c>
      <c r="H3" s="207" t="s">
        <v>239</v>
      </c>
      <c r="I3" s="208"/>
      <c r="J3" s="209"/>
    </row>
    <row r="4" spans="1:11" ht="20.100000000000001" customHeight="1">
      <c r="A4" s="199"/>
      <c r="B4" s="202"/>
      <c r="C4" s="203"/>
      <c r="D4" s="92" t="s">
        <v>37</v>
      </c>
      <c r="E4" s="69" t="s">
        <v>38</v>
      </c>
      <c r="F4" s="69" t="s">
        <v>39</v>
      </c>
      <c r="G4" s="199"/>
      <c r="H4" s="210"/>
      <c r="I4" s="211"/>
      <c r="J4" s="212"/>
    </row>
    <row r="5" spans="1:11" ht="20.100000000000001" customHeight="1">
      <c r="A5" s="204"/>
      <c r="B5" s="205"/>
      <c r="C5" s="206"/>
      <c r="D5" s="93" t="s">
        <v>40</v>
      </c>
      <c r="E5" s="75" t="s">
        <v>41</v>
      </c>
      <c r="F5" s="75" t="s">
        <v>27</v>
      </c>
      <c r="G5" s="90" t="s">
        <v>45</v>
      </c>
      <c r="H5" s="213"/>
      <c r="I5" s="214"/>
      <c r="J5" s="215"/>
    </row>
    <row r="6" spans="1:11" ht="20.100000000000001" customHeight="1">
      <c r="A6" s="197" t="s">
        <v>250</v>
      </c>
      <c r="B6" s="187" t="s">
        <v>46</v>
      </c>
      <c r="C6" s="84" t="s">
        <v>47</v>
      </c>
      <c r="D6" s="84">
        <v>80748</v>
      </c>
      <c r="E6" s="84">
        <v>69422</v>
      </c>
      <c r="F6" s="84">
        <v>150170</v>
      </c>
      <c r="G6" s="152">
        <v>0.06</v>
      </c>
      <c r="H6" s="84" t="s">
        <v>48</v>
      </c>
      <c r="I6" s="187" t="s">
        <v>49</v>
      </c>
      <c r="J6" s="196" t="s">
        <v>249</v>
      </c>
    </row>
    <row r="7" spans="1:11" ht="20.100000000000001" customHeight="1">
      <c r="A7" s="197"/>
      <c r="B7" s="187"/>
      <c r="C7" s="85" t="s">
        <v>236</v>
      </c>
      <c r="D7" s="86">
        <v>45828</v>
      </c>
      <c r="E7" s="86">
        <v>15005</v>
      </c>
      <c r="F7" s="86">
        <v>60833</v>
      </c>
      <c r="G7" s="153">
        <v>2.4E-2</v>
      </c>
      <c r="H7" s="86" t="s">
        <v>50</v>
      </c>
      <c r="I7" s="187"/>
      <c r="J7" s="197"/>
    </row>
    <row r="8" spans="1:11" ht="20.100000000000001" customHeight="1">
      <c r="A8" s="197"/>
      <c r="B8" s="187"/>
      <c r="C8" s="44" t="s">
        <v>51</v>
      </c>
      <c r="D8" s="45">
        <v>126576</v>
      </c>
      <c r="E8" s="45">
        <f t="shared" ref="E8:F8" si="0">E6+E7</f>
        <v>84427</v>
      </c>
      <c r="F8" s="45">
        <f t="shared" si="0"/>
        <v>211003</v>
      </c>
      <c r="G8" s="154">
        <v>8.5000000000000006E-2</v>
      </c>
      <c r="H8" s="87" t="s">
        <v>27</v>
      </c>
      <c r="I8" s="187"/>
      <c r="J8" s="197"/>
    </row>
    <row r="9" spans="1:11" ht="20.100000000000001" customHeight="1">
      <c r="A9" s="197"/>
      <c r="B9" s="187" t="s">
        <v>52</v>
      </c>
      <c r="C9" s="84" t="s">
        <v>47</v>
      </c>
      <c r="D9" s="84">
        <v>67487</v>
      </c>
      <c r="E9" s="84">
        <v>31327</v>
      </c>
      <c r="F9" s="84">
        <v>98814</v>
      </c>
      <c r="G9" s="152">
        <v>0.04</v>
      </c>
      <c r="H9" s="84" t="s">
        <v>48</v>
      </c>
      <c r="I9" s="187" t="s">
        <v>53</v>
      </c>
      <c r="J9" s="197"/>
    </row>
    <row r="10" spans="1:11" ht="20.100000000000001" customHeight="1">
      <c r="A10" s="197"/>
      <c r="B10" s="187"/>
      <c r="C10" s="85" t="s">
        <v>237</v>
      </c>
      <c r="D10" s="86">
        <v>212184</v>
      </c>
      <c r="E10" s="86">
        <v>112378</v>
      </c>
      <c r="F10" s="86">
        <v>324562</v>
      </c>
      <c r="G10" s="153">
        <v>0.13100000000000001</v>
      </c>
      <c r="H10" s="86" t="s">
        <v>50</v>
      </c>
      <c r="I10" s="187"/>
      <c r="J10" s="197"/>
    </row>
    <row r="11" spans="1:11" ht="20.100000000000001" customHeight="1">
      <c r="A11" s="197"/>
      <c r="B11" s="187"/>
      <c r="C11" s="44" t="s">
        <v>51</v>
      </c>
      <c r="D11" s="45">
        <f>D9+D10</f>
        <v>279671</v>
      </c>
      <c r="E11" s="45">
        <f t="shared" ref="E11:F11" si="1">E9+E10</f>
        <v>143705</v>
      </c>
      <c r="F11" s="45">
        <f t="shared" si="1"/>
        <v>423376</v>
      </c>
      <c r="G11" s="154">
        <v>0.17</v>
      </c>
      <c r="H11" s="87" t="s">
        <v>27</v>
      </c>
      <c r="I11" s="187"/>
      <c r="J11" s="197"/>
    </row>
    <row r="12" spans="1:11" ht="20.100000000000001" customHeight="1">
      <c r="A12" s="194" t="s">
        <v>54</v>
      </c>
      <c r="B12" s="194"/>
      <c r="C12" s="194"/>
      <c r="D12" s="84">
        <v>406247</v>
      </c>
      <c r="E12" s="84">
        <v>228132</v>
      </c>
      <c r="F12" s="84">
        <v>634379</v>
      </c>
      <c r="G12" s="152">
        <v>0.255</v>
      </c>
      <c r="H12" s="194" t="s">
        <v>55</v>
      </c>
      <c r="I12" s="194"/>
      <c r="J12" s="194"/>
    </row>
    <row r="13" spans="1:11" ht="20.100000000000001" customHeight="1">
      <c r="A13" s="192" t="s">
        <v>35</v>
      </c>
      <c r="B13" s="192"/>
      <c r="C13" s="192"/>
      <c r="D13" s="88">
        <v>978987</v>
      </c>
      <c r="E13" s="88">
        <v>876040</v>
      </c>
      <c r="F13" s="88">
        <v>1855027</v>
      </c>
      <c r="G13" s="155">
        <v>0.745</v>
      </c>
      <c r="H13" s="192" t="s">
        <v>36</v>
      </c>
      <c r="I13" s="192"/>
      <c r="J13" s="192"/>
    </row>
    <row r="14" spans="1:11" ht="20.100000000000001" customHeight="1">
      <c r="A14" s="193" t="s">
        <v>56</v>
      </c>
      <c r="B14" s="193"/>
      <c r="C14" s="193"/>
      <c r="D14" s="72">
        <f>D12+D13</f>
        <v>1385234</v>
      </c>
      <c r="E14" s="72">
        <f t="shared" ref="E14:F14" si="2">E12+E13</f>
        <v>1104172</v>
      </c>
      <c r="F14" s="72">
        <f t="shared" si="2"/>
        <v>2489406</v>
      </c>
      <c r="G14" s="89">
        <v>1</v>
      </c>
      <c r="H14" s="195" t="s">
        <v>57</v>
      </c>
      <c r="I14" s="195"/>
      <c r="J14" s="195"/>
    </row>
    <row r="15" spans="1:11" ht="37.5" customHeight="1">
      <c r="A15" s="190" t="s">
        <v>251</v>
      </c>
      <c r="B15" s="190"/>
      <c r="C15" s="190"/>
      <c r="D15" s="190"/>
      <c r="E15" s="190"/>
      <c r="F15" s="191" t="s">
        <v>252</v>
      </c>
      <c r="G15" s="191"/>
      <c r="H15" s="191"/>
      <c r="I15" s="191"/>
      <c r="J15" s="191"/>
    </row>
  </sheetData>
  <mergeCells count="20">
    <mergeCell ref="J6:J11"/>
    <mergeCell ref="A6:A11"/>
    <mergeCell ref="G3:G4"/>
    <mergeCell ref="A3:C5"/>
    <mergeCell ref="H3:J5"/>
    <mergeCell ref="A15:E15"/>
    <mergeCell ref="F15:J15"/>
    <mergeCell ref="A13:C13"/>
    <mergeCell ref="A14:C14"/>
    <mergeCell ref="H12:J12"/>
    <mergeCell ref="H13:J13"/>
    <mergeCell ref="H14:J14"/>
    <mergeCell ref="A12:C12"/>
    <mergeCell ref="B6:B8"/>
    <mergeCell ref="B9:B11"/>
    <mergeCell ref="I6:I8"/>
    <mergeCell ref="I9:I11"/>
    <mergeCell ref="D1:I1"/>
    <mergeCell ref="D2:I2"/>
    <mergeCell ref="E3:F3"/>
  </mergeCells>
  <hyperlinks>
    <hyperlink ref="K1" location="الفهرس!A1" display="R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ورقة4"/>
  <dimension ref="A1:D14"/>
  <sheetViews>
    <sheetView rightToLeft="1" workbookViewId="0">
      <selection activeCell="B1" sqref="B1"/>
    </sheetView>
  </sheetViews>
  <sheetFormatPr defaultRowHeight="20.100000000000001" customHeight="1"/>
  <cols>
    <col min="1" max="1" width="30.6640625" customWidth="1"/>
    <col min="2" max="2" width="79.5546875" customWidth="1"/>
  </cols>
  <sheetData>
    <row r="1" spans="1:4" ht="30" customHeight="1">
      <c r="B1" s="183" t="s">
        <v>346</v>
      </c>
      <c r="C1" s="7" t="s">
        <v>93</v>
      </c>
    </row>
    <row r="2" spans="1:4" ht="30" customHeight="1">
      <c r="B2" s="183" t="s">
        <v>381</v>
      </c>
      <c r="C2" s="8"/>
      <c r="D2" s="8"/>
    </row>
    <row r="3" spans="1:4" ht="20.100000000000001" customHeight="1">
      <c r="A3" s="53" t="s">
        <v>94</v>
      </c>
      <c r="B3" s="53" t="s">
        <v>95</v>
      </c>
    </row>
    <row r="4" spans="1:4" ht="20.100000000000001" customHeight="1">
      <c r="A4" s="54" t="s">
        <v>96</v>
      </c>
      <c r="B4" s="54" t="s">
        <v>34</v>
      </c>
    </row>
    <row r="5" spans="1:4" ht="20.100000000000001" customHeight="1">
      <c r="A5" s="94">
        <v>1431</v>
      </c>
      <c r="B5" s="84">
        <v>2789399</v>
      </c>
    </row>
    <row r="6" spans="1:4" ht="20.100000000000001" customHeight="1">
      <c r="A6" s="95">
        <v>1432</v>
      </c>
      <c r="B6" s="86">
        <v>2927717</v>
      </c>
    </row>
    <row r="7" spans="1:4" ht="20.100000000000001" customHeight="1">
      <c r="A7" s="94">
        <v>1433</v>
      </c>
      <c r="B7" s="84">
        <v>3161573</v>
      </c>
    </row>
    <row r="8" spans="1:4" ht="20.100000000000001" customHeight="1">
      <c r="A8" s="95">
        <v>1434</v>
      </c>
      <c r="B8" s="86">
        <v>1980249</v>
      </c>
    </row>
    <row r="9" spans="1:4" ht="20.100000000000001" customHeight="1">
      <c r="A9" s="94">
        <v>1435</v>
      </c>
      <c r="B9" s="84">
        <v>2085238</v>
      </c>
    </row>
    <row r="10" spans="1:4" ht="20.100000000000001" customHeight="1">
      <c r="A10" s="95">
        <v>1436</v>
      </c>
      <c r="B10" s="86">
        <v>1952817</v>
      </c>
    </row>
    <row r="11" spans="1:4" ht="20.100000000000001" customHeight="1">
      <c r="A11" s="94">
        <v>1437</v>
      </c>
      <c r="B11" s="84">
        <v>1862909</v>
      </c>
    </row>
    <row r="12" spans="1:4" ht="20.100000000000001" customHeight="1">
      <c r="A12" s="95">
        <v>1438</v>
      </c>
      <c r="B12" s="86">
        <v>2352122</v>
      </c>
    </row>
    <row r="13" spans="1:4" ht="20.100000000000001" customHeight="1">
      <c r="A13" s="94">
        <v>1439</v>
      </c>
      <c r="B13" s="84">
        <v>2371675</v>
      </c>
    </row>
    <row r="14" spans="1:4" ht="20.100000000000001" customHeight="1">
      <c r="A14" s="95">
        <v>1440</v>
      </c>
      <c r="B14" s="86">
        <v>2489406</v>
      </c>
    </row>
  </sheetData>
  <hyperlinks>
    <hyperlink ref="C1" location="الفهرس!A1" display="R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ورقة5"/>
  <dimension ref="A1:F14"/>
  <sheetViews>
    <sheetView rightToLeft="1" zoomScale="90" zoomScaleNormal="90" workbookViewId="0">
      <selection activeCell="B1" sqref="B1:D1"/>
    </sheetView>
  </sheetViews>
  <sheetFormatPr defaultRowHeight="20.100000000000001" customHeight="1"/>
  <cols>
    <col min="1" max="1" width="30.109375" customWidth="1"/>
    <col min="2" max="2" width="30.6640625" customWidth="1"/>
    <col min="3" max="4" width="35.6640625" customWidth="1"/>
  </cols>
  <sheetData>
    <row r="1" spans="1:6" ht="30" customHeight="1">
      <c r="B1" s="184" t="s">
        <v>347</v>
      </c>
      <c r="C1" s="184"/>
      <c r="D1" s="184"/>
      <c r="E1" s="7" t="s">
        <v>93</v>
      </c>
    </row>
    <row r="2" spans="1:6" ht="30" customHeight="1">
      <c r="B2" s="184" t="s">
        <v>380</v>
      </c>
      <c r="C2" s="184"/>
      <c r="D2" s="184"/>
      <c r="E2" s="20"/>
      <c r="F2" s="8"/>
    </row>
    <row r="3" spans="1:6" ht="20.100000000000001" customHeight="1">
      <c r="A3" s="53" t="s">
        <v>94</v>
      </c>
      <c r="B3" s="53" t="s">
        <v>98</v>
      </c>
      <c r="C3" s="53" t="s">
        <v>99</v>
      </c>
      <c r="D3" s="53" t="s">
        <v>100</v>
      </c>
    </row>
    <row r="4" spans="1:6" ht="20.100000000000001" customHeight="1">
      <c r="A4" s="54" t="s">
        <v>101</v>
      </c>
      <c r="B4" s="54" t="s">
        <v>253</v>
      </c>
      <c r="C4" s="54" t="s">
        <v>32</v>
      </c>
      <c r="D4" s="54" t="s">
        <v>36</v>
      </c>
    </row>
    <row r="5" spans="1:6" ht="20.100000000000001" customHeight="1">
      <c r="A5" s="94">
        <v>1431</v>
      </c>
      <c r="B5" s="84">
        <v>2789399</v>
      </c>
      <c r="C5" s="84">
        <v>989798</v>
      </c>
      <c r="D5" s="84">
        <v>1799601</v>
      </c>
    </row>
    <row r="6" spans="1:6" ht="20.100000000000001" customHeight="1">
      <c r="A6" s="95">
        <v>1432</v>
      </c>
      <c r="B6" s="86">
        <v>2927717</v>
      </c>
      <c r="C6" s="86">
        <v>1099522</v>
      </c>
      <c r="D6" s="86">
        <v>1828195</v>
      </c>
    </row>
    <row r="7" spans="1:6" ht="20.100000000000001" customHeight="1">
      <c r="A7" s="94">
        <v>1433</v>
      </c>
      <c r="B7" s="84">
        <v>3161573</v>
      </c>
      <c r="C7" s="84">
        <v>1408641</v>
      </c>
      <c r="D7" s="84">
        <v>1752932</v>
      </c>
    </row>
    <row r="8" spans="1:6" ht="20.100000000000001" customHeight="1">
      <c r="A8" s="95">
        <v>1434</v>
      </c>
      <c r="B8" s="86">
        <v>1980249</v>
      </c>
      <c r="C8" s="86">
        <v>600718</v>
      </c>
      <c r="D8" s="86">
        <v>1379531</v>
      </c>
    </row>
    <row r="9" spans="1:6" ht="20.100000000000001" customHeight="1">
      <c r="A9" s="94">
        <v>1435</v>
      </c>
      <c r="B9" s="84">
        <v>2085238</v>
      </c>
      <c r="C9" s="84">
        <v>696185</v>
      </c>
      <c r="D9" s="84">
        <v>1389053</v>
      </c>
    </row>
    <row r="10" spans="1:6" ht="20.100000000000001" customHeight="1">
      <c r="A10" s="95">
        <v>1436</v>
      </c>
      <c r="B10" s="86">
        <v>1952817</v>
      </c>
      <c r="C10" s="86">
        <v>567876</v>
      </c>
      <c r="D10" s="86">
        <v>1384941</v>
      </c>
    </row>
    <row r="11" spans="1:6" ht="20.100000000000001" customHeight="1">
      <c r="A11" s="94">
        <v>1437</v>
      </c>
      <c r="B11" s="84">
        <v>1862909</v>
      </c>
      <c r="C11" s="84">
        <v>537537</v>
      </c>
      <c r="D11" s="84">
        <v>1325372</v>
      </c>
    </row>
    <row r="12" spans="1:6" ht="20.100000000000001" customHeight="1">
      <c r="A12" s="95">
        <v>1438</v>
      </c>
      <c r="B12" s="86">
        <v>2352122</v>
      </c>
      <c r="C12" s="86">
        <v>600108</v>
      </c>
      <c r="D12" s="86">
        <v>1752014</v>
      </c>
    </row>
    <row r="13" spans="1:6" ht="20.100000000000001" customHeight="1">
      <c r="A13" s="94">
        <v>1439</v>
      </c>
      <c r="B13" s="84">
        <v>2371675</v>
      </c>
      <c r="C13" s="84">
        <v>612953</v>
      </c>
      <c r="D13" s="84">
        <v>1758722</v>
      </c>
    </row>
    <row r="14" spans="1:6" ht="20.100000000000001" customHeight="1">
      <c r="A14" s="95">
        <v>1440</v>
      </c>
      <c r="B14" s="86">
        <v>2489406</v>
      </c>
      <c r="C14" s="86">
        <v>634379</v>
      </c>
      <c r="D14" s="86">
        <v>1855027</v>
      </c>
    </row>
  </sheetData>
  <mergeCells count="2">
    <mergeCell ref="B1:D1"/>
    <mergeCell ref="B2:D2"/>
  </mergeCells>
  <hyperlinks>
    <hyperlink ref="E1" location="الفهرس!A1" display="R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ورقة6"/>
  <dimension ref="A1:G14"/>
  <sheetViews>
    <sheetView rightToLeft="1" workbookViewId="0">
      <selection activeCell="C1" sqref="C1:F1"/>
    </sheetView>
  </sheetViews>
  <sheetFormatPr defaultRowHeight="13.2"/>
  <cols>
    <col min="1" max="1" width="25.6640625" customWidth="1"/>
    <col min="2" max="5" width="17.33203125" customWidth="1"/>
    <col min="6" max="6" width="25.6640625" customWidth="1"/>
  </cols>
  <sheetData>
    <row r="1" spans="1:7" ht="76.5" customHeight="1">
      <c r="C1" s="184" t="s">
        <v>364</v>
      </c>
      <c r="D1" s="184"/>
      <c r="E1" s="184"/>
      <c r="F1" s="184"/>
      <c r="G1" s="7" t="s">
        <v>93</v>
      </c>
    </row>
    <row r="2" spans="1:7" ht="78" customHeight="1">
      <c r="C2" s="184" t="s">
        <v>426</v>
      </c>
      <c r="D2" s="184"/>
      <c r="E2" s="184"/>
      <c r="F2" s="184"/>
    </row>
    <row r="3" spans="1:7" ht="20.100000000000001" customHeight="1">
      <c r="A3" s="220" t="s">
        <v>254</v>
      </c>
      <c r="B3" s="216" t="s">
        <v>212</v>
      </c>
      <c r="C3" s="217"/>
      <c r="D3" s="216" t="s">
        <v>213</v>
      </c>
      <c r="E3" s="217"/>
      <c r="F3" s="220" t="s">
        <v>255</v>
      </c>
    </row>
    <row r="4" spans="1:7" ht="20.100000000000001" customHeight="1">
      <c r="A4" s="221"/>
      <c r="B4" s="218" t="s">
        <v>256</v>
      </c>
      <c r="C4" s="219"/>
      <c r="D4" s="218" t="s">
        <v>171</v>
      </c>
      <c r="E4" s="219"/>
      <c r="F4" s="221"/>
    </row>
    <row r="5" spans="1:7" ht="20.100000000000001" customHeight="1">
      <c r="A5" s="221"/>
      <c r="B5" s="220">
        <v>1440</v>
      </c>
      <c r="C5" s="220">
        <v>1439</v>
      </c>
      <c r="D5" s="53" t="s">
        <v>59</v>
      </c>
      <c r="E5" s="53" t="s">
        <v>28</v>
      </c>
      <c r="F5" s="221"/>
    </row>
    <row r="6" spans="1:7" ht="20.100000000000001" customHeight="1">
      <c r="A6" s="222"/>
      <c r="B6" s="222"/>
      <c r="C6" s="222"/>
      <c r="D6" s="54" t="s">
        <v>172</v>
      </c>
      <c r="E6" s="54" t="s">
        <v>29</v>
      </c>
      <c r="F6" s="222"/>
    </row>
    <row r="7" spans="1:7" ht="36" customHeight="1">
      <c r="A7" s="94" t="s">
        <v>257</v>
      </c>
      <c r="B7" s="156">
        <v>33705</v>
      </c>
      <c r="C7" s="156">
        <v>35794</v>
      </c>
      <c r="D7" s="156">
        <v>-2089</v>
      </c>
      <c r="E7" s="145">
        <v>-5.8000000000000003E-2</v>
      </c>
      <c r="F7" s="94" t="s">
        <v>258</v>
      </c>
    </row>
    <row r="8" spans="1:7" ht="36" customHeight="1">
      <c r="A8" s="96" t="s">
        <v>261</v>
      </c>
      <c r="B8" s="157">
        <v>475831</v>
      </c>
      <c r="C8" s="157">
        <v>465510</v>
      </c>
      <c r="D8" s="157">
        <v>10320</v>
      </c>
      <c r="E8" s="146">
        <v>2.1999999999999999E-2</v>
      </c>
      <c r="F8" s="96" t="s">
        <v>262</v>
      </c>
    </row>
    <row r="9" spans="1:7" ht="36" customHeight="1">
      <c r="A9" s="96" t="s">
        <v>263</v>
      </c>
      <c r="B9" s="157">
        <v>1157919</v>
      </c>
      <c r="C9" s="157">
        <v>1083528</v>
      </c>
      <c r="D9" s="157">
        <v>74392</v>
      </c>
      <c r="E9" s="146">
        <v>6.9000000000000006E-2</v>
      </c>
      <c r="F9" s="96" t="s">
        <v>264</v>
      </c>
    </row>
    <row r="10" spans="1:7" ht="36" customHeight="1">
      <c r="A10" s="96" t="s">
        <v>265</v>
      </c>
      <c r="B10" s="157">
        <v>190764</v>
      </c>
      <c r="C10" s="157">
        <v>167959</v>
      </c>
      <c r="D10" s="157">
        <v>22805</v>
      </c>
      <c r="E10" s="159">
        <v>0.13600000000000001</v>
      </c>
      <c r="F10" s="96" t="s">
        <v>266</v>
      </c>
    </row>
    <row r="11" spans="1:7" ht="36" customHeight="1">
      <c r="A11" s="95" t="s">
        <v>259</v>
      </c>
      <c r="B11" s="157">
        <v>67932</v>
      </c>
      <c r="C11" s="157">
        <v>89368</v>
      </c>
      <c r="D11" s="157">
        <v>-21436</v>
      </c>
      <c r="E11" s="146">
        <v>-0.24</v>
      </c>
      <c r="F11" s="95" t="s">
        <v>260</v>
      </c>
    </row>
    <row r="12" spans="1:7" ht="36" customHeight="1">
      <c r="A12" s="97" t="s">
        <v>267</v>
      </c>
      <c r="B12" s="156">
        <v>27690</v>
      </c>
      <c r="C12" s="156">
        <v>25519</v>
      </c>
      <c r="D12" s="156">
        <v>2171</v>
      </c>
      <c r="E12" s="145">
        <v>8.5000000000000006E-2</v>
      </c>
      <c r="F12" s="97" t="s">
        <v>268</v>
      </c>
    </row>
    <row r="13" spans="1:7" ht="36" customHeight="1">
      <c r="A13" s="53" t="s">
        <v>214</v>
      </c>
      <c r="B13" s="158">
        <f>SUM(B7:B12)</f>
        <v>1953841</v>
      </c>
      <c r="C13" s="158">
        <f>SUM(C7:C12)</f>
        <v>1867678</v>
      </c>
      <c r="D13" s="158">
        <f>B13-C13</f>
        <v>86163</v>
      </c>
      <c r="E13" s="147">
        <v>4.5999999999999999E-2</v>
      </c>
      <c r="F13" s="53" t="s">
        <v>27</v>
      </c>
    </row>
    <row r="14" spans="1:7" ht="20.100000000000001" customHeight="1">
      <c r="A14" s="190" t="s">
        <v>215</v>
      </c>
      <c r="B14" s="190"/>
      <c r="C14" s="190"/>
      <c r="D14" s="223" t="s">
        <v>204</v>
      </c>
      <c r="E14" s="223"/>
      <c r="F14" s="223"/>
    </row>
  </sheetData>
  <mergeCells count="12">
    <mergeCell ref="A14:C14"/>
    <mergeCell ref="A3:A6"/>
    <mergeCell ref="F3:F6"/>
    <mergeCell ref="B5:B6"/>
    <mergeCell ref="C5:C6"/>
    <mergeCell ref="D14:F14"/>
    <mergeCell ref="C1:F1"/>
    <mergeCell ref="C2:F2"/>
    <mergeCell ref="B3:C3"/>
    <mergeCell ref="B4:C4"/>
    <mergeCell ref="D3:E3"/>
    <mergeCell ref="D4:E4"/>
  </mergeCells>
  <hyperlinks>
    <hyperlink ref="G1" location="الفهرس!A1" display="R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ورقة7"/>
  <dimension ref="A1:Q16"/>
  <sheetViews>
    <sheetView rightToLeft="1" zoomScaleNormal="100" workbookViewId="0">
      <selection activeCell="C1" sqref="C1:I1"/>
    </sheetView>
  </sheetViews>
  <sheetFormatPr defaultColWidth="9.109375" defaultRowHeight="20.100000000000001" customHeight="1"/>
  <cols>
    <col min="1" max="1" width="30.6640625" style="16" customWidth="1"/>
    <col min="2" max="8" width="10.6640625" style="16" customWidth="1"/>
    <col min="9" max="9" width="30.6640625" style="16" customWidth="1"/>
    <col min="10" max="16384" width="9.109375" style="16"/>
  </cols>
  <sheetData>
    <row r="1" spans="1:17" ht="30" customHeight="1">
      <c r="C1" s="184" t="s">
        <v>348</v>
      </c>
      <c r="D1" s="184"/>
      <c r="E1" s="184"/>
      <c r="F1" s="184"/>
      <c r="G1" s="184"/>
      <c r="H1" s="184"/>
      <c r="I1" s="184"/>
      <c r="J1" s="21" t="s">
        <v>93</v>
      </c>
      <c r="Q1" s="21"/>
    </row>
    <row r="2" spans="1:17" ht="30" customHeight="1">
      <c r="C2" s="184" t="s">
        <v>363</v>
      </c>
      <c r="D2" s="184"/>
      <c r="E2" s="184"/>
      <c r="F2" s="184"/>
      <c r="G2" s="184"/>
      <c r="H2" s="184"/>
      <c r="I2" s="184"/>
    </row>
    <row r="3" spans="1:17" ht="20.100000000000001" customHeight="1">
      <c r="A3" s="224" t="s">
        <v>109</v>
      </c>
      <c r="B3" s="207" t="s">
        <v>102</v>
      </c>
      <c r="C3" s="209"/>
      <c r="D3" s="198" t="s">
        <v>103</v>
      </c>
      <c r="E3" s="201"/>
      <c r="F3" s="207" t="s">
        <v>104</v>
      </c>
      <c r="G3" s="208"/>
      <c r="H3" s="209"/>
      <c r="I3" s="224" t="s">
        <v>110</v>
      </c>
    </row>
    <row r="4" spans="1:17" ht="20.100000000000001" customHeight="1">
      <c r="A4" s="225"/>
      <c r="B4" s="204" t="s">
        <v>105</v>
      </c>
      <c r="C4" s="206"/>
      <c r="D4" s="204" t="s">
        <v>106</v>
      </c>
      <c r="E4" s="206"/>
      <c r="F4" s="213" t="s">
        <v>27</v>
      </c>
      <c r="G4" s="214"/>
      <c r="H4" s="215"/>
      <c r="I4" s="225"/>
    </row>
    <row r="5" spans="1:17" ht="20.100000000000001" customHeight="1">
      <c r="A5" s="225"/>
      <c r="B5" s="69" t="s">
        <v>107</v>
      </c>
      <c r="C5" s="69" t="s">
        <v>38</v>
      </c>
      <c r="D5" s="69" t="s">
        <v>107</v>
      </c>
      <c r="E5" s="69" t="s">
        <v>38</v>
      </c>
      <c r="F5" s="69" t="s">
        <v>107</v>
      </c>
      <c r="G5" s="99" t="s">
        <v>38</v>
      </c>
      <c r="H5" s="99" t="s">
        <v>108</v>
      </c>
      <c r="I5" s="225"/>
    </row>
    <row r="6" spans="1:17" ht="20.100000000000001" customHeight="1">
      <c r="A6" s="226"/>
      <c r="B6" s="98" t="s">
        <v>40</v>
      </c>
      <c r="C6" s="70" t="s">
        <v>41</v>
      </c>
      <c r="D6" s="70" t="s">
        <v>40</v>
      </c>
      <c r="E6" s="70" t="s">
        <v>41</v>
      </c>
      <c r="F6" s="70" t="s">
        <v>40</v>
      </c>
      <c r="G6" s="70" t="s">
        <v>41</v>
      </c>
      <c r="H6" s="70" t="s">
        <v>27</v>
      </c>
      <c r="I6" s="226"/>
    </row>
    <row r="7" spans="1:17" ht="20.100000000000001" customHeight="1">
      <c r="A7" s="100" t="s">
        <v>116</v>
      </c>
      <c r="B7" s="57">
        <v>26368</v>
      </c>
      <c r="C7" s="57">
        <v>23887</v>
      </c>
      <c r="D7" s="57">
        <v>22551</v>
      </c>
      <c r="E7" s="57">
        <v>13704</v>
      </c>
      <c r="F7" s="57">
        <v>48919</v>
      </c>
      <c r="G7" s="57">
        <v>37591</v>
      </c>
      <c r="H7" s="57">
        <v>86510</v>
      </c>
      <c r="I7" s="100" t="s">
        <v>121</v>
      </c>
    </row>
    <row r="8" spans="1:17" ht="20.100000000000001" customHeight="1">
      <c r="A8" s="85" t="s">
        <v>117</v>
      </c>
      <c r="B8" s="60">
        <v>2633</v>
      </c>
      <c r="C8" s="60">
        <v>1049</v>
      </c>
      <c r="D8" s="60">
        <v>2983</v>
      </c>
      <c r="E8" s="60">
        <v>1058</v>
      </c>
      <c r="F8" s="60">
        <v>5616</v>
      </c>
      <c r="G8" s="60">
        <v>2107</v>
      </c>
      <c r="H8" s="60">
        <v>7723</v>
      </c>
      <c r="I8" s="85" t="s">
        <v>122</v>
      </c>
    </row>
    <row r="9" spans="1:17" ht="20.100000000000001" customHeight="1">
      <c r="A9" s="100" t="s">
        <v>118</v>
      </c>
      <c r="B9" s="57">
        <v>4667</v>
      </c>
      <c r="C9" s="57">
        <v>3701</v>
      </c>
      <c r="D9" s="57">
        <v>1303</v>
      </c>
      <c r="E9" s="57">
        <v>501</v>
      </c>
      <c r="F9" s="57">
        <v>5970</v>
      </c>
      <c r="G9" s="57">
        <v>4202</v>
      </c>
      <c r="H9" s="57">
        <v>10172</v>
      </c>
      <c r="I9" s="100" t="s">
        <v>111</v>
      </c>
    </row>
    <row r="10" spans="1:17" ht="20.100000000000001" customHeight="1">
      <c r="A10" s="85" t="s">
        <v>112</v>
      </c>
      <c r="B10" s="60">
        <v>16138</v>
      </c>
      <c r="C10" s="60">
        <v>15005</v>
      </c>
      <c r="D10" s="60">
        <v>11356</v>
      </c>
      <c r="E10" s="60">
        <v>5507</v>
      </c>
      <c r="F10" s="60">
        <v>27494</v>
      </c>
      <c r="G10" s="60">
        <v>20512</v>
      </c>
      <c r="H10" s="60">
        <v>48006</v>
      </c>
      <c r="I10" s="85" t="s">
        <v>123</v>
      </c>
    </row>
    <row r="11" spans="1:17" ht="20.100000000000001" customHeight="1">
      <c r="A11" s="100" t="s">
        <v>119</v>
      </c>
      <c r="B11" s="57">
        <v>9098</v>
      </c>
      <c r="C11" s="57">
        <v>7562</v>
      </c>
      <c r="D11" s="57">
        <v>3550</v>
      </c>
      <c r="E11" s="57">
        <v>1125</v>
      </c>
      <c r="F11" s="57">
        <v>12648</v>
      </c>
      <c r="G11" s="57">
        <v>8687</v>
      </c>
      <c r="H11" s="57">
        <v>21335</v>
      </c>
      <c r="I11" s="100" t="s">
        <v>124</v>
      </c>
    </row>
    <row r="12" spans="1:17" ht="20.100000000000001" customHeight="1">
      <c r="A12" s="85" t="s">
        <v>120</v>
      </c>
      <c r="B12" s="60">
        <v>19687</v>
      </c>
      <c r="C12" s="60">
        <v>16475</v>
      </c>
      <c r="D12" s="60">
        <v>23926</v>
      </c>
      <c r="E12" s="60">
        <v>8763</v>
      </c>
      <c r="F12" s="60">
        <v>43613</v>
      </c>
      <c r="G12" s="60">
        <v>25238</v>
      </c>
      <c r="H12" s="60">
        <v>68851</v>
      </c>
      <c r="I12" s="85" t="s">
        <v>125</v>
      </c>
    </row>
    <row r="13" spans="1:17" ht="24" customHeight="1">
      <c r="A13" s="85" t="s">
        <v>349</v>
      </c>
      <c r="B13" s="60">
        <v>2157</v>
      </c>
      <c r="C13" s="60">
        <v>1743</v>
      </c>
      <c r="D13" s="60">
        <v>1818</v>
      </c>
      <c r="E13" s="60">
        <v>669</v>
      </c>
      <c r="F13" s="60">
        <v>3975</v>
      </c>
      <c r="G13" s="60">
        <v>2412</v>
      </c>
      <c r="H13" s="60">
        <v>6387</v>
      </c>
      <c r="I13" s="85" t="s">
        <v>350</v>
      </c>
    </row>
    <row r="14" spans="1:17" ht="20.100000000000001" customHeight="1">
      <c r="A14" s="63" t="s">
        <v>9</v>
      </c>
      <c r="B14" s="63">
        <f t="shared" ref="B14:H14" si="0">SUM(B7:B13)</f>
        <v>80748</v>
      </c>
      <c r="C14" s="63">
        <f t="shared" si="0"/>
        <v>69422</v>
      </c>
      <c r="D14" s="63">
        <f t="shared" si="0"/>
        <v>67487</v>
      </c>
      <c r="E14" s="63">
        <f t="shared" si="0"/>
        <v>31327</v>
      </c>
      <c r="F14" s="63">
        <f t="shared" si="0"/>
        <v>148235</v>
      </c>
      <c r="G14" s="63">
        <f t="shared" si="0"/>
        <v>100749</v>
      </c>
      <c r="H14" s="63">
        <f t="shared" si="0"/>
        <v>248984</v>
      </c>
      <c r="I14" s="63" t="s">
        <v>27</v>
      </c>
    </row>
    <row r="15" spans="1:17" ht="24" customHeight="1">
      <c r="A15" s="85" t="s">
        <v>113</v>
      </c>
      <c r="B15" s="60">
        <v>45828</v>
      </c>
      <c r="C15" s="60">
        <v>15005</v>
      </c>
      <c r="D15" s="60">
        <v>212184</v>
      </c>
      <c r="E15" s="60">
        <v>112378</v>
      </c>
      <c r="F15" s="60">
        <v>258012</v>
      </c>
      <c r="G15" s="60">
        <v>127383</v>
      </c>
      <c r="H15" s="60">
        <v>385395</v>
      </c>
      <c r="I15" s="85" t="s">
        <v>114</v>
      </c>
    </row>
    <row r="16" spans="1:17" ht="20.100000000000001" customHeight="1">
      <c r="A16" s="63" t="s">
        <v>115</v>
      </c>
      <c r="B16" s="101">
        <f>B14+B15</f>
        <v>126576</v>
      </c>
      <c r="C16" s="101">
        <f t="shared" ref="C16:H16" si="1">C14+C15</f>
        <v>84427</v>
      </c>
      <c r="D16" s="101">
        <f t="shared" si="1"/>
        <v>279671</v>
      </c>
      <c r="E16" s="101">
        <f t="shared" si="1"/>
        <v>143705</v>
      </c>
      <c r="F16" s="101">
        <f t="shared" si="1"/>
        <v>406247</v>
      </c>
      <c r="G16" s="101">
        <f t="shared" si="1"/>
        <v>228132</v>
      </c>
      <c r="H16" s="101">
        <f t="shared" si="1"/>
        <v>634379</v>
      </c>
      <c r="I16" s="63" t="s">
        <v>27</v>
      </c>
    </row>
  </sheetData>
  <mergeCells count="10">
    <mergeCell ref="F3:H3"/>
    <mergeCell ref="F4:H4"/>
    <mergeCell ref="C1:I1"/>
    <mergeCell ref="C2:I2"/>
    <mergeCell ref="A3:A6"/>
    <mergeCell ref="I3:I6"/>
    <mergeCell ref="B3:C3"/>
    <mergeCell ref="B4:C4"/>
    <mergeCell ref="D3:E3"/>
    <mergeCell ref="D4:E4"/>
  </mergeCells>
  <hyperlinks>
    <hyperlink ref="J1" location="الفهرس!A1" display="R" xr:uid="{00000000-0004-0000-0600-000000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ورقة8"/>
  <dimension ref="A1:K16"/>
  <sheetViews>
    <sheetView rightToLeft="1" zoomScaleNormal="100" workbookViewId="0">
      <selection activeCell="C1" sqref="C1:J1"/>
    </sheetView>
  </sheetViews>
  <sheetFormatPr defaultRowHeight="20.100000000000001" customHeight="1"/>
  <cols>
    <col min="1" max="3" width="15.6640625" customWidth="1"/>
    <col min="4" max="4" width="11.109375" customWidth="1"/>
    <col min="5" max="5" width="15.6640625" customWidth="1"/>
    <col min="6" max="7" width="11.6640625" customWidth="1"/>
    <col min="8" max="10" width="15.6640625" customWidth="1"/>
  </cols>
  <sheetData>
    <row r="1" spans="1:11" ht="54.75" customHeight="1">
      <c r="C1" s="184" t="s">
        <v>351</v>
      </c>
      <c r="D1" s="184"/>
      <c r="E1" s="184"/>
      <c r="F1" s="184"/>
      <c r="G1" s="184"/>
      <c r="H1" s="184"/>
      <c r="I1" s="184"/>
      <c r="J1" s="184"/>
      <c r="K1" s="7" t="s">
        <v>93</v>
      </c>
    </row>
    <row r="2" spans="1:11" ht="56.25" customHeight="1">
      <c r="C2" s="184" t="s">
        <v>362</v>
      </c>
      <c r="D2" s="184"/>
      <c r="E2" s="184"/>
      <c r="F2" s="184"/>
      <c r="G2" s="184"/>
      <c r="H2" s="184"/>
      <c r="I2" s="184"/>
      <c r="J2" s="184"/>
    </row>
    <row r="3" spans="1:11" ht="20.100000000000001" customHeight="1">
      <c r="A3" s="220" t="s">
        <v>4</v>
      </c>
      <c r="B3" s="53" t="s">
        <v>10</v>
      </c>
      <c r="C3" s="53" t="s">
        <v>11</v>
      </c>
      <c r="D3" s="53" t="s">
        <v>5</v>
      </c>
      <c r="E3" s="53" t="s">
        <v>6</v>
      </c>
      <c r="F3" s="53" t="s">
        <v>7</v>
      </c>
      <c r="G3" s="53" t="s">
        <v>8</v>
      </c>
      <c r="H3" s="53" t="s">
        <v>349</v>
      </c>
      <c r="I3" s="229" t="s">
        <v>269</v>
      </c>
      <c r="J3" s="230"/>
    </row>
    <row r="4" spans="1:11" ht="29.25" customHeight="1">
      <c r="A4" s="221"/>
      <c r="B4" s="221" t="s">
        <v>274</v>
      </c>
      <c r="C4" s="221" t="s">
        <v>273</v>
      </c>
      <c r="D4" s="221" t="s">
        <v>15</v>
      </c>
      <c r="E4" s="221" t="s">
        <v>16</v>
      </c>
      <c r="F4" s="221" t="s">
        <v>272</v>
      </c>
      <c r="G4" s="221" t="s">
        <v>17</v>
      </c>
      <c r="H4" s="221" t="s">
        <v>350</v>
      </c>
      <c r="I4" s="53" t="s">
        <v>270</v>
      </c>
      <c r="J4" s="53" t="s">
        <v>12</v>
      </c>
    </row>
    <row r="5" spans="1:11" ht="20.100000000000001" customHeight="1">
      <c r="A5" s="50" t="s">
        <v>14</v>
      </c>
      <c r="B5" s="222"/>
      <c r="C5" s="222"/>
      <c r="D5" s="222"/>
      <c r="E5" s="222"/>
      <c r="F5" s="222"/>
      <c r="G5" s="222"/>
      <c r="H5" s="222"/>
      <c r="I5" s="54" t="s">
        <v>271</v>
      </c>
      <c r="J5" s="54" t="s">
        <v>29</v>
      </c>
    </row>
    <row r="6" spans="1:11" ht="20.100000000000001" customHeight="1">
      <c r="A6" s="160" t="s">
        <v>352</v>
      </c>
      <c r="B6" s="100">
        <v>557</v>
      </c>
      <c r="C6" s="100">
        <v>1</v>
      </c>
      <c r="D6" s="100">
        <v>41</v>
      </c>
      <c r="E6" s="100">
        <v>60</v>
      </c>
      <c r="F6" s="100">
        <v>151</v>
      </c>
      <c r="G6" s="100">
        <v>316</v>
      </c>
      <c r="H6" s="100">
        <v>363</v>
      </c>
      <c r="I6" s="100">
        <v>1489</v>
      </c>
      <c r="J6" s="102">
        <v>6.0000000000000001E-3</v>
      </c>
    </row>
    <row r="7" spans="1:11" ht="20.100000000000001" customHeight="1">
      <c r="A7" s="161" t="s">
        <v>353</v>
      </c>
      <c r="B7" s="85">
        <v>1166</v>
      </c>
      <c r="C7" s="85">
        <v>31</v>
      </c>
      <c r="D7" s="85">
        <v>62</v>
      </c>
      <c r="E7" s="85">
        <v>324</v>
      </c>
      <c r="F7" s="85">
        <v>577</v>
      </c>
      <c r="G7" s="85">
        <v>597</v>
      </c>
      <c r="H7" s="85">
        <v>389</v>
      </c>
      <c r="I7" s="85">
        <v>3146</v>
      </c>
      <c r="J7" s="103">
        <v>1.2999999999999999E-2</v>
      </c>
    </row>
    <row r="8" spans="1:11" ht="20.100000000000001" customHeight="1">
      <c r="A8" s="160" t="s">
        <v>354</v>
      </c>
      <c r="B8" s="100">
        <v>910</v>
      </c>
      <c r="C8" s="100">
        <v>70</v>
      </c>
      <c r="D8" s="100">
        <v>77</v>
      </c>
      <c r="E8" s="100">
        <v>451</v>
      </c>
      <c r="F8" s="100">
        <v>515</v>
      </c>
      <c r="G8" s="100">
        <v>692</v>
      </c>
      <c r="H8" s="100">
        <v>438</v>
      </c>
      <c r="I8" s="100">
        <v>3153</v>
      </c>
      <c r="J8" s="102">
        <v>1.2999999999999999E-2</v>
      </c>
    </row>
    <row r="9" spans="1:11" ht="20.100000000000001" customHeight="1">
      <c r="A9" s="161" t="s">
        <v>355</v>
      </c>
      <c r="B9" s="85">
        <v>1790</v>
      </c>
      <c r="C9" s="85">
        <v>274</v>
      </c>
      <c r="D9" s="85">
        <v>187</v>
      </c>
      <c r="E9" s="85">
        <v>923</v>
      </c>
      <c r="F9" s="85">
        <v>257</v>
      </c>
      <c r="G9" s="85">
        <v>1517</v>
      </c>
      <c r="H9" s="85">
        <v>863</v>
      </c>
      <c r="I9" s="85">
        <v>5811</v>
      </c>
      <c r="J9" s="103">
        <v>2.3E-2</v>
      </c>
    </row>
    <row r="10" spans="1:11" ht="20.100000000000001" customHeight="1">
      <c r="A10" s="160" t="s">
        <v>356</v>
      </c>
      <c r="B10" s="100">
        <v>1761</v>
      </c>
      <c r="C10" s="100">
        <v>132</v>
      </c>
      <c r="D10" s="100">
        <v>310</v>
      </c>
      <c r="E10" s="100">
        <v>1232</v>
      </c>
      <c r="F10" s="100">
        <v>454</v>
      </c>
      <c r="G10" s="100">
        <v>2285</v>
      </c>
      <c r="H10" s="100">
        <v>0</v>
      </c>
      <c r="I10" s="100">
        <v>6174</v>
      </c>
      <c r="J10" s="102">
        <v>2.5000000000000001E-2</v>
      </c>
    </row>
    <row r="11" spans="1:11" ht="20.100000000000001" customHeight="1">
      <c r="A11" s="161" t="s">
        <v>357</v>
      </c>
      <c r="B11" s="85">
        <v>4104</v>
      </c>
      <c r="C11" s="85">
        <v>330</v>
      </c>
      <c r="D11" s="85">
        <v>516</v>
      </c>
      <c r="E11" s="85">
        <v>6427</v>
      </c>
      <c r="F11" s="85">
        <v>2420</v>
      </c>
      <c r="G11" s="85">
        <v>8278</v>
      </c>
      <c r="H11" s="85">
        <v>1640</v>
      </c>
      <c r="I11" s="85">
        <v>23715</v>
      </c>
      <c r="J11" s="103">
        <v>9.5000000000000001E-2</v>
      </c>
    </row>
    <row r="12" spans="1:11" ht="20.100000000000001" customHeight="1">
      <c r="A12" s="160" t="s">
        <v>358</v>
      </c>
      <c r="B12" s="100">
        <v>40814</v>
      </c>
      <c r="C12" s="100">
        <v>2082</v>
      </c>
      <c r="D12" s="100">
        <v>5505</v>
      </c>
      <c r="E12" s="100">
        <v>27224</v>
      </c>
      <c r="F12" s="100">
        <v>14558</v>
      </c>
      <c r="G12" s="100">
        <v>43662</v>
      </c>
      <c r="H12" s="100">
        <v>1192</v>
      </c>
      <c r="I12" s="100">
        <v>135037</v>
      </c>
      <c r="J12" s="102">
        <v>0.54200000000000004</v>
      </c>
    </row>
    <row r="13" spans="1:11" ht="20.100000000000001" customHeight="1">
      <c r="A13" s="161" t="s">
        <v>359</v>
      </c>
      <c r="B13" s="85">
        <v>34824</v>
      </c>
      <c r="C13" s="85">
        <v>4630</v>
      </c>
      <c r="D13" s="85">
        <v>2911</v>
      </c>
      <c r="E13" s="85">
        <v>11225</v>
      </c>
      <c r="F13" s="85">
        <v>2116</v>
      </c>
      <c r="G13" s="85">
        <v>11265</v>
      </c>
      <c r="H13" s="85">
        <v>1399</v>
      </c>
      <c r="I13" s="85">
        <v>68370</v>
      </c>
      <c r="J13" s="103">
        <v>0.27500000000000002</v>
      </c>
    </row>
    <row r="14" spans="1:11" ht="20.100000000000001" customHeight="1">
      <c r="A14" s="160" t="s">
        <v>360</v>
      </c>
      <c r="B14" s="100">
        <v>584</v>
      </c>
      <c r="C14" s="100">
        <v>173</v>
      </c>
      <c r="D14" s="100">
        <v>563</v>
      </c>
      <c r="E14" s="100">
        <v>140</v>
      </c>
      <c r="F14" s="100">
        <v>287</v>
      </c>
      <c r="G14" s="100">
        <v>239</v>
      </c>
      <c r="H14" s="100">
        <v>103</v>
      </c>
      <c r="I14" s="100">
        <v>2089</v>
      </c>
      <c r="J14" s="102">
        <v>8.0000000000000002E-3</v>
      </c>
    </row>
    <row r="15" spans="1:11" ht="20.100000000000001" customHeight="1">
      <c r="A15" s="62" t="s">
        <v>30</v>
      </c>
      <c r="B15" s="63">
        <f t="shared" ref="B15:H15" si="0">SUM(B6:B14)</f>
        <v>86510</v>
      </c>
      <c r="C15" s="63">
        <f t="shared" si="0"/>
        <v>7723</v>
      </c>
      <c r="D15" s="63">
        <f t="shared" si="0"/>
        <v>10172</v>
      </c>
      <c r="E15" s="63">
        <f t="shared" si="0"/>
        <v>48006</v>
      </c>
      <c r="F15" s="63">
        <f t="shared" si="0"/>
        <v>21335</v>
      </c>
      <c r="G15" s="63">
        <f t="shared" ref="G15" si="1">SUM(G6:G14)</f>
        <v>68851</v>
      </c>
      <c r="H15" s="63">
        <f t="shared" si="0"/>
        <v>6387</v>
      </c>
      <c r="I15" s="63">
        <f>SUM(I6:I14)</f>
        <v>248984</v>
      </c>
      <c r="J15" s="227">
        <v>1</v>
      </c>
    </row>
    <row r="16" spans="1:11" ht="20.100000000000001" customHeight="1">
      <c r="A16" s="62" t="s">
        <v>243</v>
      </c>
      <c r="B16" s="104">
        <f>B15/$I$15</f>
        <v>0.34745204511133243</v>
      </c>
      <c r="C16" s="104">
        <f>C15/$I$15</f>
        <v>3.1018057385213509E-2</v>
      </c>
      <c r="D16" s="104">
        <f>D15/$I$15</f>
        <v>4.0854030781094369E-2</v>
      </c>
      <c r="E16" s="104">
        <f>E15/$I$15</f>
        <v>0.19280756996433507</v>
      </c>
      <c r="F16" s="104">
        <f>F15/$I$15</f>
        <v>8.5688236995148284E-2</v>
      </c>
      <c r="G16" s="104">
        <v>0.27600000000000002</v>
      </c>
      <c r="H16" s="104">
        <f>H15/$I$15</f>
        <v>2.5652250747035955E-2</v>
      </c>
      <c r="I16" s="105">
        <v>1</v>
      </c>
      <c r="J16" s="228"/>
    </row>
  </sheetData>
  <mergeCells count="12">
    <mergeCell ref="J15:J16"/>
    <mergeCell ref="C2:J2"/>
    <mergeCell ref="C1:J1"/>
    <mergeCell ref="A3:A4"/>
    <mergeCell ref="I3:J3"/>
    <mergeCell ref="H4:H5"/>
    <mergeCell ref="F4:F5"/>
    <mergeCell ref="E4:E5"/>
    <mergeCell ref="D4:D5"/>
    <mergeCell ref="C4:C5"/>
    <mergeCell ref="B4:B5"/>
    <mergeCell ref="G4:G5"/>
  </mergeCells>
  <hyperlinks>
    <hyperlink ref="K1" location="الفهرس!A1" display="R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ورقة9"/>
  <dimension ref="A1:K16"/>
  <sheetViews>
    <sheetView rightToLeft="1" workbookViewId="0">
      <selection activeCell="C1" sqref="C1:J1"/>
    </sheetView>
  </sheetViews>
  <sheetFormatPr defaultRowHeight="15.9" customHeight="1"/>
  <cols>
    <col min="1" max="1" width="15.6640625" customWidth="1"/>
    <col min="2" max="3" width="16.6640625" customWidth="1"/>
    <col min="4" max="4" width="11.5546875" customWidth="1"/>
    <col min="5" max="5" width="13" customWidth="1"/>
    <col min="6" max="7" width="12.88671875" customWidth="1"/>
    <col min="8" max="8" width="13" customWidth="1"/>
    <col min="9" max="10" width="16.6640625" customWidth="1"/>
  </cols>
  <sheetData>
    <row r="1" spans="1:11" ht="54.75" customHeight="1">
      <c r="C1" s="184" t="s">
        <v>361</v>
      </c>
      <c r="D1" s="184"/>
      <c r="E1" s="184"/>
      <c r="F1" s="184"/>
      <c r="G1" s="184"/>
      <c r="H1" s="184"/>
      <c r="I1" s="184"/>
      <c r="J1" s="184"/>
      <c r="K1" s="7" t="s">
        <v>93</v>
      </c>
    </row>
    <row r="2" spans="1:11" ht="50.25" customHeight="1">
      <c r="C2" s="184" t="s">
        <v>365</v>
      </c>
      <c r="D2" s="184"/>
      <c r="E2" s="184"/>
      <c r="F2" s="184"/>
      <c r="G2" s="184"/>
      <c r="H2" s="184"/>
      <c r="I2" s="184"/>
      <c r="J2" s="184"/>
    </row>
    <row r="3" spans="1:11" ht="20.100000000000001" customHeight="1">
      <c r="A3" s="62" t="s">
        <v>4</v>
      </c>
      <c r="B3" s="62" t="s">
        <v>10</v>
      </c>
      <c r="C3" s="62" t="s">
        <v>11</v>
      </c>
      <c r="D3" s="53" t="s">
        <v>5</v>
      </c>
      <c r="E3" s="53" t="s">
        <v>6</v>
      </c>
      <c r="F3" s="53" t="s">
        <v>7</v>
      </c>
      <c r="G3" s="53" t="s">
        <v>8</v>
      </c>
      <c r="H3" s="53" t="s">
        <v>349</v>
      </c>
      <c r="I3" s="229" t="s">
        <v>275</v>
      </c>
      <c r="J3" s="230"/>
    </row>
    <row r="4" spans="1:11" ht="20.100000000000001" customHeight="1">
      <c r="A4" s="233" t="s">
        <v>14</v>
      </c>
      <c r="B4" s="233" t="s">
        <v>274</v>
      </c>
      <c r="C4" s="233" t="s">
        <v>273</v>
      </c>
      <c r="D4" s="221" t="s">
        <v>15</v>
      </c>
      <c r="E4" s="221" t="s">
        <v>16</v>
      </c>
      <c r="F4" s="221" t="s">
        <v>276</v>
      </c>
      <c r="G4" s="221" t="s">
        <v>17</v>
      </c>
      <c r="H4" s="221" t="s">
        <v>350</v>
      </c>
      <c r="I4" s="53" t="s">
        <v>270</v>
      </c>
      <c r="J4" s="53" t="s">
        <v>12</v>
      </c>
    </row>
    <row r="5" spans="1:11" ht="20.100000000000001" customHeight="1">
      <c r="A5" s="233"/>
      <c r="B5" s="233"/>
      <c r="C5" s="233"/>
      <c r="D5" s="222"/>
      <c r="E5" s="222"/>
      <c r="F5" s="222"/>
      <c r="G5" s="222"/>
      <c r="H5" s="222"/>
      <c r="I5" s="54" t="s">
        <v>271</v>
      </c>
      <c r="J5" s="54" t="s">
        <v>29</v>
      </c>
    </row>
    <row r="6" spans="1:11" ht="15.9" customHeight="1">
      <c r="A6" s="160" t="s">
        <v>295</v>
      </c>
      <c r="B6" s="100">
        <v>91</v>
      </c>
      <c r="C6" s="100">
        <v>0</v>
      </c>
      <c r="D6" s="100">
        <v>11</v>
      </c>
      <c r="E6" s="100">
        <v>16</v>
      </c>
      <c r="F6" s="100">
        <v>64</v>
      </c>
      <c r="G6" s="100">
        <v>119</v>
      </c>
      <c r="H6" s="100">
        <v>203</v>
      </c>
      <c r="I6" s="100">
        <v>504</v>
      </c>
      <c r="J6" s="102">
        <v>3.0000000000000001E-3</v>
      </c>
    </row>
    <row r="7" spans="1:11" ht="15.9" customHeight="1">
      <c r="A7" s="161" t="s">
        <v>296</v>
      </c>
      <c r="B7" s="85">
        <v>141</v>
      </c>
      <c r="C7" s="85">
        <v>2</v>
      </c>
      <c r="D7" s="85">
        <v>37</v>
      </c>
      <c r="E7" s="85">
        <v>261</v>
      </c>
      <c r="F7" s="85">
        <v>181</v>
      </c>
      <c r="G7" s="85">
        <v>402</v>
      </c>
      <c r="H7" s="85">
        <v>259</v>
      </c>
      <c r="I7" s="85">
        <v>1283</v>
      </c>
      <c r="J7" s="103">
        <v>8.9999999999999993E-3</v>
      </c>
    </row>
    <row r="8" spans="1:11" ht="15.9" customHeight="1">
      <c r="A8" s="160" t="s">
        <v>297</v>
      </c>
      <c r="B8" s="100">
        <v>217</v>
      </c>
      <c r="C8" s="100">
        <v>20</v>
      </c>
      <c r="D8" s="100">
        <v>36</v>
      </c>
      <c r="E8" s="100">
        <v>280</v>
      </c>
      <c r="F8" s="100">
        <v>176</v>
      </c>
      <c r="G8" s="100">
        <v>587</v>
      </c>
      <c r="H8" s="100">
        <v>255</v>
      </c>
      <c r="I8" s="100">
        <v>1571</v>
      </c>
      <c r="J8" s="102">
        <v>0.01</v>
      </c>
    </row>
    <row r="9" spans="1:11" ht="15.9" customHeight="1">
      <c r="A9" s="161" t="s">
        <v>298</v>
      </c>
      <c r="B9" s="85">
        <v>621</v>
      </c>
      <c r="C9" s="85">
        <v>166</v>
      </c>
      <c r="D9" s="85">
        <v>114</v>
      </c>
      <c r="E9" s="85">
        <v>845</v>
      </c>
      <c r="F9" s="85">
        <v>178</v>
      </c>
      <c r="G9" s="85">
        <v>1273</v>
      </c>
      <c r="H9" s="85">
        <v>499</v>
      </c>
      <c r="I9" s="85">
        <v>3696</v>
      </c>
      <c r="J9" s="103">
        <v>2.5000000000000001E-2</v>
      </c>
    </row>
    <row r="10" spans="1:11" ht="15.9" customHeight="1">
      <c r="A10" s="160" t="s">
        <v>299</v>
      </c>
      <c r="B10" s="100">
        <v>726</v>
      </c>
      <c r="C10" s="100">
        <v>38</v>
      </c>
      <c r="D10" s="100">
        <v>162</v>
      </c>
      <c r="E10" s="100">
        <v>922</v>
      </c>
      <c r="F10" s="100">
        <v>289</v>
      </c>
      <c r="G10" s="100">
        <v>1647</v>
      </c>
      <c r="H10" s="100">
        <v>0</v>
      </c>
      <c r="I10" s="100">
        <v>3784</v>
      </c>
      <c r="J10" s="102">
        <v>2.5000000000000001E-2</v>
      </c>
    </row>
    <row r="11" spans="1:11" ht="15.9" customHeight="1">
      <c r="A11" s="161" t="s">
        <v>300</v>
      </c>
      <c r="B11" s="85">
        <v>2005</v>
      </c>
      <c r="C11" s="85">
        <v>169</v>
      </c>
      <c r="D11" s="85">
        <v>388</v>
      </c>
      <c r="E11" s="85">
        <v>4646</v>
      </c>
      <c r="F11" s="85">
        <v>1847</v>
      </c>
      <c r="G11" s="85">
        <v>5131</v>
      </c>
      <c r="H11" s="85">
        <v>1000</v>
      </c>
      <c r="I11" s="85">
        <v>15186</v>
      </c>
      <c r="J11" s="103">
        <v>0.10100000000000001</v>
      </c>
    </row>
    <row r="12" spans="1:11" ht="15.9" customHeight="1">
      <c r="A12" s="160" t="s">
        <v>303</v>
      </c>
      <c r="B12" s="100">
        <v>24799</v>
      </c>
      <c r="C12" s="100">
        <v>985</v>
      </c>
      <c r="D12" s="100">
        <v>4713</v>
      </c>
      <c r="E12" s="100">
        <v>17622</v>
      </c>
      <c r="F12" s="100">
        <v>11945</v>
      </c>
      <c r="G12" s="100">
        <v>20226</v>
      </c>
      <c r="H12" s="100">
        <v>778</v>
      </c>
      <c r="I12" s="100">
        <v>81068</v>
      </c>
      <c r="J12" s="102">
        <v>0.54</v>
      </c>
    </row>
    <row r="13" spans="1:11" ht="15.9" customHeight="1">
      <c r="A13" s="161" t="s">
        <v>301</v>
      </c>
      <c r="B13" s="85">
        <v>21283</v>
      </c>
      <c r="C13" s="85">
        <v>2207</v>
      </c>
      <c r="D13" s="85">
        <v>2441</v>
      </c>
      <c r="E13" s="85">
        <v>6420</v>
      </c>
      <c r="F13" s="85">
        <v>1709</v>
      </c>
      <c r="G13" s="85">
        <v>6614</v>
      </c>
      <c r="H13" s="85">
        <v>818</v>
      </c>
      <c r="I13" s="85">
        <v>41492</v>
      </c>
      <c r="J13" s="103">
        <v>0.27600000000000002</v>
      </c>
    </row>
    <row r="14" spans="1:11" ht="15.9" customHeight="1">
      <c r="A14" s="160" t="s">
        <v>302</v>
      </c>
      <c r="B14" s="100">
        <v>372</v>
      </c>
      <c r="C14" s="100">
        <v>95</v>
      </c>
      <c r="D14" s="100">
        <v>466</v>
      </c>
      <c r="E14" s="100">
        <v>131</v>
      </c>
      <c r="F14" s="100">
        <v>271</v>
      </c>
      <c r="G14" s="100">
        <v>163</v>
      </c>
      <c r="H14" s="100">
        <v>88</v>
      </c>
      <c r="I14" s="100">
        <v>1586</v>
      </c>
      <c r="J14" s="102">
        <v>1.0999999999999999E-2</v>
      </c>
    </row>
    <row r="15" spans="1:11" ht="15.9" customHeight="1">
      <c r="A15" s="62" t="s">
        <v>30</v>
      </c>
      <c r="B15" s="63">
        <f t="shared" ref="B15:H15" si="0">SUM(B6:B14)</f>
        <v>50255</v>
      </c>
      <c r="C15" s="63">
        <f t="shared" si="0"/>
        <v>3682</v>
      </c>
      <c r="D15" s="63">
        <f t="shared" si="0"/>
        <v>8368</v>
      </c>
      <c r="E15" s="63">
        <f t="shared" si="0"/>
        <v>31143</v>
      </c>
      <c r="F15" s="63">
        <f t="shared" si="0"/>
        <v>16660</v>
      </c>
      <c r="G15" s="63">
        <f t="shared" ref="G15" si="1">SUM(G6:G14)</f>
        <v>36162</v>
      </c>
      <c r="H15" s="63">
        <f t="shared" si="0"/>
        <v>3900</v>
      </c>
      <c r="I15" s="63">
        <f t="shared" ref="I15" si="2">SUM(B15:H15)</f>
        <v>150170</v>
      </c>
      <c r="J15" s="231">
        <v>1</v>
      </c>
    </row>
    <row r="16" spans="1:11" ht="15.9" customHeight="1">
      <c r="A16" s="62" t="s">
        <v>243</v>
      </c>
      <c r="B16" s="104">
        <v>0.33500000000000002</v>
      </c>
      <c r="C16" s="104">
        <v>2.4E-2</v>
      </c>
      <c r="D16" s="104">
        <v>5.6000000000000001E-2</v>
      </c>
      <c r="E16" s="104">
        <v>0.20699999999999999</v>
      </c>
      <c r="F16" s="104">
        <v>0.111</v>
      </c>
      <c r="G16" s="104">
        <v>0.24099999999999999</v>
      </c>
      <c r="H16" s="104">
        <f t="shared" ref="H16" si="3">H15/$I$15</f>
        <v>2.5970566691083437E-2</v>
      </c>
      <c r="I16" s="105">
        <v>1</v>
      </c>
      <c r="J16" s="232"/>
    </row>
  </sheetData>
  <mergeCells count="12">
    <mergeCell ref="J15:J16"/>
    <mergeCell ref="C1:J1"/>
    <mergeCell ref="C2:J2"/>
    <mergeCell ref="A4:A5"/>
    <mergeCell ref="I3:J3"/>
    <mergeCell ref="H4:H5"/>
    <mergeCell ref="F4:F5"/>
    <mergeCell ref="E4:E5"/>
    <mergeCell ref="D4:D5"/>
    <mergeCell ref="C4:C5"/>
    <mergeCell ref="B4:B5"/>
    <mergeCell ref="G4:G5"/>
  </mergeCells>
  <hyperlinks>
    <hyperlink ref="K1" location="الفهرس!A1" display="R" xr:uid="{00000000-0004-0000-0800-000000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الفهرس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حسين</dc:creator>
  <cp:lastModifiedBy>Andrés Rodríguez Cantú</cp:lastModifiedBy>
  <cp:lastPrinted>2012-05-27T08:02:28Z</cp:lastPrinted>
  <dcterms:created xsi:type="dcterms:W3CDTF">1996-10-14T23:33:28Z</dcterms:created>
  <dcterms:modified xsi:type="dcterms:W3CDTF">2025-09-05T22:28:04Z</dcterms:modified>
</cp:coreProperties>
</file>