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8_{F578737D-F451-4705-8B96-C0B5C51E6C5D}" xr6:coauthVersionLast="47" xr6:coauthVersionMax="47" xr10:uidLastSave="{00000000-0000-0000-0000-000000000000}"/>
  <bookViews>
    <workbookView xWindow="-108" yWindow="-108" windowWidth="23256" windowHeight="14616" tabRatio="853" xr2:uid="{00000000-000D-0000-FFFF-FFFF00000000}"/>
  </bookViews>
  <sheets>
    <sheet name="الفهرس" sheetId="95" r:id="rId1"/>
    <sheet name="1" sheetId="103" r:id="rId2"/>
    <sheet name="2" sheetId="104" r:id="rId3"/>
    <sheet name="3" sheetId="107" r:id="rId4"/>
    <sheet name="4" sheetId="108" r:id="rId5"/>
    <sheet name="5" sheetId="120" r:id="rId6"/>
    <sheet name="6" sheetId="109" r:id="rId7"/>
    <sheet name="7" sheetId="101" r:id="rId8"/>
    <sheet name="8" sheetId="102" r:id="rId9"/>
    <sheet name="9" sheetId="110" r:id="rId10"/>
    <sheet name="10" sheetId="111" r:id="rId11"/>
    <sheet name="11" sheetId="112" r:id="rId12"/>
    <sheet name="12" sheetId="113" r:id="rId13"/>
    <sheet name="13" sheetId="105" r:id="rId14"/>
    <sheet name="14" sheetId="114" r:id="rId15"/>
    <sheet name="15" sheetId="115" r:id="rId16"/>
    <sheet name="16" sheetId="116" r:id="rId17"/>
    <sheet name="17" sheetId="117" r:id="rId18"/>
    <sheet name="18" sheetId="118" r:id="rId19"/>
    <sheet name="19" sheetId="119" r:id="rId20"/>
    <sheet name="20" sheetId="121" r:id="rId21"/>
    <sheet name="21" sheetId="122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03" l="1"/>
  <c r="B12" i="122"/>
  <c r="D12" i="122"/>
  <c r="C12" i="122"/>
  <c r="B9" i="116"/>
  <c r="C9" i="116"/>
  <c r="D8" i="116"/>
  <c r="D7" i="116"/>
  <c r="D6" i="116"/>
  <c r="D9" i="116" s="1"/>
  <c r="H12" i="115"/>
  <c r="H11" i="115"/>
  <c r="H10" i="115"/>
  <c r="H9" i="115"/>
  <c r="H8" i="115"/>
  <c r="H7" i="115"/>
  <c r="H6" i="115"/>
  <c r="C15" i="109"/>
  <c r="D15" i="109"/>
  <c r="E15" i="109"/>
  <c r="F15" i="109"/>
  <c r="G15" i="109"/>
  <c r="B15" i="109"/>
  <c r="C13" i="109"/>
  <c r="D13" i="109"/>
  <c r="E13" i="109"/>
  <c r="F13" i="109"/>
  <c r="G13" i="109"/>
  <c r="B13" i="109"/>
  <c r="H12" i="109"/>
  <c r="H11" i="109"/>
  <c r="H10" i="109"/>
  <c r="H9" i="109"/>
  <c r="H8" i="109"/>
  <c r="H7" i="109"/>
  <c r="H13" i="109" s="1"/>
  <c r="H15" i="109" s="1"/>
  <c r="D13" i="120"/>
  <c r="D12" i="120"/>
  <c r="D9" i="120"/>
  <c r="D10" i="120"/>
  <c r="D11" i="120"/>
  <c r="D8" i="120"/>
  <c r="D7" i="120"/>
  <c r="C13" i="120"/>
  <c r="B13" i="120"/>
  <c r="E14" i="104"/>
  <c r="F14" i="104"/>
  <c r="D14" i="104"/>
  <c r="E11" i="104"/>
  <c r="F11" i="104"/>
  <c r="D11" i="104"/>
  <c r="E8" i="104"/>
  <c r="F8" i="104"/>
  <c r="D8" i="104"/>
  <c r="B12" i="103"/>
  <c r="B26" i="113" l="1"/>
  <c r="D6" i="110"/>
  <c r="D9" i="117"/>
  <c r="D7" i="119"/>
  <c r="D8" i="119"/>
  <c r="D9" i="119"/>
  <c r="C10" i="119"/>
  <c r="E9" i="119"/>
  <c r="D7" i="117"/>
  <c r="B12" i="117"/>
  <c r="C12" i="117"/>
  <c r="D12" i="117" s="1"/>
  <c r="E7" i="117" s="1"/>
  <c r="D8" i="117"/>
  <c r="D10" i="117"/>
  <c r="D11" i="117"/>
  <c r="D6" i="117"/>
  <c r="B13" i="115"/>
  <c r="C13" i="115"/>
  <c r="D13" i="115"/>
  <c r="E13" i="115"/>
  <c r="F13" i="115"/>
  <c r="G13" i="115"/>
  <c r="K6" i="114"/>
  <c r="K7" i="114"/>
  <c r="K8" i="114"/>
  <c r="K9" i="114"/>
  <c r="K10" i="114"/>
  <c r="K11" i="114"/>
  <c r="K5" i="114"/>
  <c r="D12" i="105"/>
  <c r="E12" i="105" s="1"/>
  <c r="D11" i="105"/>
  <c r="E11" i="105" s="1"/>
  <c r="D10" i="105"/>
  <c r="E10" i="105" s="1"/>
  <c r="D9" i="105"/>
  <c r="E9" i="105"/>
  <c r="D8" i="105"/>
  <c r="E8" i="105" s="1"/>
  <c r="D7" i="105"/>
  <c r="E7" i="105"/>
  <c r="D6" i="105"/>
  <c r="E6" i="105" s="1"/>
  <c r="C13" i="105"/>
  <c r="C26" i="113"/>
  <c r="D26" i="113"/>
  <c r="E26" i="113" s="1"/>
  <c r="D25" i="113"/>
  <c r="E25" i="113"/>
  <c r="D24" i="113"/>
  <c r="E24" i="113"/>
  <c r="D23" i="113"/>
  <c r="E23" i="113"/>
  <c r="D22" i="113"/>
  <c r="E22" i="113"/>
  <c r="D21" i="113"/>
  <c r="E21" i="113"/>
  <c r="D20" i="113"/>
  <c r="E20" i="113"/>
  <c r="E19" i="113"/>
  <c r="D18" i="113"/>
  <c r="E18" i="113"/>
  <c r="D17" i="113"/>
  <c r="E17" i="113"/>
  <c r="D16" i="113"/>
  <c r="E16" i="113"/>
  <c r="D15" i="113"/>
  <c r="E15" i="113"/>
  <c r="D14" i="113"/>
  <c r="E14" i="113"/>
  <c r="D13" i="113"/>
  <c r="E13" i="113"/>
  <c r="D12" i="113"/>
  <c r="E12" i="113"/>
  <c r="E11" i="113"/>
  <c r="D10" i="113"/>
  <c r="E10" i="113"/>
  <c r="D9" i="113"/>
  <c r="E9" i="113"/>
  <c r="D8" i="113"/>
  <c r="E8" i="113"/>
  <c r="D7" i="113"/>
  <c r="E7" i="113"/>
  <c r="D6" i="113"/>
  <c r="E6" i="113"/>
  <c r="D5" i="113"/>
  <c r="E5" i="113" s="1"/>
  <c r="C26" i="112"/>
  <c r="B26" i="112"/>
  <c r="D26" i="112"/>
  <c r="E26" i="112"/>
  <c r="F26" i="112"/>
  <c r="G26" i="112"/>
  <c r="H26" i="112"/>
  <c r="I26" i="112"/>
  <c r="J26" i="112"/>
  <c r="C27" i="111"/>
  <c r="B27" i="111"/>
  <c r="D27" i="111"/>
  <c r="E27" i="111"/>
  <c r="F27" i="111"/>
  <c r="G27" i="111"/>
  <c r="H6" i="111"/>
  <c r="H7" i="111"/>
  <c r="H8" i="111"/>
  <c r="H9" i="111"/>
  <c r="H10" i="111"/>
  <c r="H11" i="111"/>
  <c r="H12" i="111"/>
  <c r="H13" i="111"/>
  <c r="H14" i="111"/>
  <c r="H15" i="111"/>
  <c r="H16" i="111"/>
  <c r="H17" i="111"/>
  <c r="H18" i="111"/>
  <c r="H19" i="111"/>
  <c r="H20" i="111"/>
  <c r="H21" i="111"/>
  <c r="H22" i="111"/>
  <c r="H23" i="111"/>
  <c r="H24" i="111"/>
  <c r="H25" i="111"/>
  <c r="H26" i="111"/>
  <c r="D7" i="110"/>
  <c r="B27" i="110"/>
  <c r="C27" i="110"/>
  <c r="D8" i="110"/>
  <c r="D9" i="110"/>
  <c r="D10" i="110"/>
  <c r="D13" i="110"/>
  <c r="D14" i="110"/>
  <c r="D15" i="110"/>
  <c r="D16" i="110"/>
  <c r="D17" i="110"/>
  <c r="D18" i="110"/>
  <c r="D19" i="110"/>
  <c r="D20" i="110"/>
  <c r="D21" i="110"/>
  <c r="D22" i="110"/>
  <c r="D23" i="110"/>
  <c r="D24" i="110"/>
  <c r="D25" i="110"/>
  <c r="D26" i="110"/>
  <c r="B15" i="102"/>
  <c r="C15" i="102"/>
  <c r="D15" i="102"/>
  <c r="E15" i="102"/>
  <c r="F15" i="102"/>
  <c r="G15" i="102"/>
  <c r="H11" i="102"/>
  <c r="H12" i="102"/>
  <c r="H14" i="102"/>
  <c r="H7" i="101"/>
  <c r="H12" i="101"/>
  <c r="H6" i="101"/>
  <c r="H8" i="101"/>
  <c r="H9" i="101"/>
  <c r="H10" i="101"/>
  <c r="H11" i="101"/>
  <c r="H13" i="101"/>
  <c r="H14" i="101"/>
  <c r="B10" i="119"/>
  <c r="B14" i="118"/>
  <c r="C14" i="118"/>
  <c r="D14" i="118"/>
  <c r="E14" i="118"/>
  <c r="F14" i="118"/>
  <c r="G14" i="118"/>
  <c r="B12" i="114"/>
  <c r="C12" i="114"/>
  <c r="D12" i="114"/>
  <c r="E12" i="114"/>
  <c r="F12" i="114"/>
  <c r="G12" i="114"/>
  <c r="H12" i="114"/>
  <c r="I12" i="114"/>
  <c r="J12" i="114"/>
  <c r="B13" i="105"/>
  <c r="K5" i="112"/>
  <c r="K6" i="112"/>
  <c r="K7" i="112"/>
  <c r="K8" i="112"/>
  <c r="K9" i="112"/>
  <c r="K10" i="112"/>
  <c r="K11" i="112"/>
  <c r="K12" i="112"/>
  <c r="K13" i="112"/>
  <c r="K14" i="112"/>
  <c r="K15" i="112"/>
  <c r="K16" i="112"/>
  <c r="K17" i="112"/>
  <c r="K18" i="112"/>
  <c r="K19" i="112"/>
  <c r="K20" i="112"/>
  <c r="K21" i="112"/>
  <c r="K22" i="112"/>
  <c r="K23" i="112"/>
  <c r="K24" i="112"/>
  <c r="K25" i="112"/>
  <c r="B15" i="101"/>
  <c r="C15" i="101"/>
  <c r="D15" i="101"/>
  <c r="E15" i="101"/>
  <c r="F15" i="101"/>
  <c r="G15" i="101"/>
  <c r="D10" i="119" l="1"/>
  <c r="E10" i="119" s="1"/>
  <c r="E11" i="117"/>
  <c r="E9" i="117"/>
  <c r="E8" i="117"/>
  <c r="E6" i="117"/>
  <c r="E10" i="117"/>
  <c r="H13" i="115"/>
  <c r="C14" i="115" s="1"/>
  <c r="K12" i="114"/>
  <c r="D13" i="105"/>
  <c r="E13" i="105" s="1"/>
  <c r="K26" i="112"/>
  <c r="H27" i="111"/>
  <c r="C28" i="111" s="1"/>
  <c r="D27" i="110"/>
  <c r="E6" i="110" s="1"/>
  <c r="H15" i="102"/>
  <c r="C16" i="102" s="1"/>
  <c r="H15" i="101"/>
  <c r="F16" i="101" s="1"/>
  <c r="G14" i="115" l="1"/>
  <c r="I6" i="115"/>
  <c r="I11" i="115"/>
  <c r="I7" i="115"/>
  <c r="I9" i="115"/>
  <c r="I12" i="115"/>
  <c r="E14" i="115"/>
  <c r="F14" i="115"/>
  <c r="D14" i="115"/>
  <c r="I10" i="115"/>
  <c r="G27" i="112"/>
  <c r="E27" i="112"/>
  <c r="D27" i="112"/>
  <c r="H27" i="112"/>
  <c r="I27" i="112"/>
  <c r="F27" i="112"/>
  <c r="J27" i="112"/>
  <c r="B27" i="112"/>
  <c r="C27" i="112"/>
  <c r="G28" i="111"/>
  <c r="E28" i="111"/>
  <c r="D28" i="111"/>
  <c r="F28" i="111"/>
  <c r="B28" i="111"/>
  <c r="E16" i="110"/>
  <c r="E26" i="110"/>
  <c r="E15" i="110"/>
  <c r="E13" i="110"/>
  <c r="E14" i="110"/>
  <c r="E18" i="110"/>
  <c r="E19" i="110"/>
  <c r="E8" i="110"/>
  <c r="E20" i="110"/>
  <c r="E17" i="110"/>
  <c r="E7" i="110"/>
  <c r="E10" i="110"/>
  <c r="E24" i="110"/>
  <c r="E9" i="110"/>
  <c r="E23" i="110"/>
  <c r="E12" i="110"/>
  <c r="E22" i="110"/>
  <c r="E11" i="110"/>
  <c r="E25" i="110"/>
  <c r="E21" i="110"/>
  <c r="G16" i="102"/>
  <c r="E16" i="102"/>
  <c r="I8" i="102"/>
  <c r="I12" i="102"/>
  <c r="I14" i="102"/>
  <c r="D16" i="102"/>
  <c r="I10" i="102"/>
  <c r="B16" i="102"/>
  <c r="I6" i="102"/>
  <c r="I11" i="102"/>
  <c r="I7" i="102"/>
  <c r="F16" i="102"/>
  <c r="I13" i="102"/>
  <c r="D16" i="101"/>
  <c r="I10" i="101"/>
  <c r="I8" i="101"/>
  <c r="B16" i="101"/>
  <c r="G16" i="101"/>
  <c r="E16" i="101"/>
  <c r="I14" i="101"/>
  <c r="I9" i="101"/>
  <c r="I11" i="101"/>
  <c r="I12" i="101"/>
  <c r="C16" i="101"/>
  <c r="I13" i="101"/>
  <c r="I6" i="101"/>
</calcChain>
</file>

<file path=xl/sharedStrings.xml><?xml version="1.0" encoding="utf-8"?>
<sst xmlns="http://schemas.openxmlformats.org/spreadsheetml/2006/main" count="803" uniqueCount="396">
  <si>
    <t>رقم الجدول</t>
  </si>
  <si>
    <t>العــنــوان</t>
  </si>
  <si>
    <t>Subject</t>
  </si>
  <si>
    <t xml:space="preserve"> Number of Table</t>
  </si>
  <si>
    <t>التاريخ</t>
  </si>
  <si>
    <t>الطائف / مكة</t>
  </si>
  <si>
    <t>المدينة / مكة</t>
  </si>
  <si>
    <t>الجنوب / مكة</t>
  </si>
  <si>
    <t>الشرائع / مكة</t>
  </si>
  <si>
    <t>الجملة</t>
  </si>
  <si>
    <t>جدة / مكة السريع</t>
  </si>
  <si>
    <t>جدة / مكة القديم</t>
  </si>
  <si>
    <t>النسبه</t>
  </si>
  <si>
    <t>High way</t>
  </si>
  <si>
    <t>Date</t>
  </si>
  <si>
    <t>Taif - Makkah</t>
  </si>
  <si>
    <t>Madinah- Makkah</t>
  </si>
  <si>
    <t>Sharae'a- Makkah</t>
  </si>
  <si>
    <t>1/12</t>
  </si>
  <si>
    <t>2/12</t>
  </si>
  <si>
    <t>3/12</t>
  </si>
  <si>
    <t>4/12</t>
  </si>
  <si>
    <t>5/12</t>
  </si>
  <si>
    <t>6/12</t>
  </si>
  <si>
    <t>7/12</t>
  </si>
  <si>
    <t>8/12</t>
  </si>
  <si>
    <t>9/12</t>
  </si>
  <si>
    <t>Total</t>
  </si>
  <si>
    <t>النسبة</t>
  </si>
  <si>
    <t>Ratio</t>
  </si>
  <si>
    <t>الجملة / Total</t>
  </si>
  <si>
    <t>حـجــاج الـداخـل</t>
  </si>
  <si>
    <t>Domestic pilgrims</t>
  </si>
  <si>
    <t>عـدد الحجاج</t>
  </si>
  <si>
    <t>Number of pilgrims</t>
  </si>
  <si>
    <t>حـجــاج الخـارج</t>
  </si>
  <si>
    <t>Foreign pilgrims</t>
  </si>
  <si>
    <t>ذكـور</t>
  </si>
  <si>
    <t>إناث</t>
  </si>
  <si>
    <t>الجـملة</t>
  </si>
  <si>
    <t>Males</t>
  </si>
  <si>
    <t>Females</t>
  </si>
  <si>
    <t>عـدد السـيارات</t>
  </si>
  <si>
    <t>Number of vehicles</t>
  </si>
  <si>
    <t>النسبة إلى الإجمالي</t>
  </si>
  <si>
    <t>Ratio to total</t>
  </si>
  <si>
    <t>سعودي</t>
  </si>
  <si>
    <t>قادمون الى مكة المكرمة</t>
  </si>
  <si>
    <t>Arrivals to Makkah</t>
  </si>
  <si>
    <t>saudi</t>
  </si>
  <si>
    <t>From Makkah *</t>
  </si>
  <si>
    <t>المجموع</t>
  </si>
  <si>
    <t>غير سعودي</t>
  </si>
  <si>
    <t>Non-saudi</t>
  </si>
  <si>
    <t>جملة حجاج الداخل</t>
  </si>
  <si>
    <t>Total of domestic pilgrims</t>
  </si>
  <si>
    <t>إجمالي الحجـاج</t>
  </si>
  <si>
    <t>Total number of pilgrims</t>
  </si>
  <si>
    <t>عدد السيارات لعام</t>
  </si>
  <si>
    <t>مقداره</t>
  </si>
  <si>
    <t>صغيرة</t>
  </si>
  <si>
    <t>Small</t>
  </si>
  <si>
    <t>صالون</t>
  </si>
  <si>
    <t>جيب</t>
  </si>
  <si>
    <t>Jeep</t>
  </si>
  <si>
    <t>أتوبيس صغير</t>
  </si>
  <si>
    <t>أتوبيس كبير</t>
  </si>
  <si>
    <t>أخرى</t>
  </si>
  <si>
    <t>Other</t>
  </si>
  <si>
    <t>الجــملة</t>
  </si>
  <si>
    <t xml:space="preserve"> نوع الســيارة</t>
  </si>
  <si>
    <t>Type of vehicle</t>
  </si>
  <si>
    <t>Number of vehicles for year</t>
  </si>
  <si>
    <t>الفرق  difference</t>
  </si>
  <si>
    <t>amount</t>
  </si>
  <si>
    <t>Abstract</t>
  </si>
  <si>
    <t>خلاصة عامة</t>
  </si>
  <si>
    <t>Total number of pilgrims in ten years</t>
  </si>
  <si>
    <t>Total number of foreign and domestic pilgrims in ten years</t>
  </si>
  <si>
    <t>عدد الحجاج من الداخل ومن الخارج خلال عشر سنوات</t>
  </si>
  <si>
    <t>Domestic pilgrims by gender and used road</t>
  </si>
  <si>
    <t>الحجاج من الداخل حسب الجنس وطريق القدوم</t>
  </si>
  <si>
    <t>Domestic pilgrims arrival (Saudis and non-Saudis) by used road</t>
  </si>
  <si>
    <t>توافد الحجاج من الداخل (سعوديون وغير سعوديين) حسب طريق القدوم</t>
  </si>
  <si>
    <t>Saudi  pilgrims arrival  by used road</t>
  </si>
  <si>
    <t>الحجاج غير السعوديين من الداخل للعام مصنفين حسب الجنس والجنسية</t>
  </si>
  <si>
    <t>Non-Saudi domestic pilgrims by used road classified according to their nationalities</t>
  </si>
  <si>
    <t>الحجاج غير السعوديين من الداخل للعام حسب طريق القدوم مصنفين حسب جنسياتهم</t>
  </si>
  <si>
    <t>Comparing number of vehicles carrying domestic pilgrims to Makkah al-Mukarramah by type of vehicle.</t>
  </si>
  <si>
    <t>مقارنة أعداد السيارات الناقلة لحجاج الداخل إلى مدينة مكة المكرمة حسب نوع السيارة بين عامين</t>
  </si>
  <si>
    <t xml:space="preserve">Number of vehicles carrying domestic pilgrims to Makkah al-Mukarramah by type of vehicle and date of arrival. </t>
  </si>
  <si>
    <t>Number of vehicles carrying domestic pilgrims to Makkah al-Mukarramah by type of vehicle and used road.</t>
  </si>
  <si>
    <t>عدد السيارات الناقلة لحجاج الداخل إلى مكة حسب نوع السيارة وطريق القدوم</t>
  </si>
  <si>
    <t>R</t>
  </si>
  <si>
    <t>السنوات</t>
  </si>
  <si>
    <t>عدد الحجاج</t>
  </si>
  <si>
    <t>Year</t>
  </si>
  <si>
    <t>إجمالي عدد الحجاج خلال عشر سنوات</t>
  </si>
  <si>
    <t>جملة الحجاج</t>
  </si>
  <si>
    <t>الحجاج من الداخل</t>
  </si>
  <si>
    <t>الحجاج من الخارج</t>
  </si>
  <si>
    <t>Years</t>
  </si>
  <si>
    <t>سعوديون</t>
  </si>
  <si>
    <t>غير سعوديين</t>
  </si>
  <si>
    <t>جـمـلة الحجــاج</t>
  </si>
  <si>
    <t>Saudi</t>
  </si>
  <si>
    <t>Non-Saudi</t>
  </si>
  <si>
    <t>ذكور</t>
  </si>
  <si>
    <t>جمـلة</t>
  </si>
  <si>
    <t>الـطرق</t>
  </si>
  <si>
    <t>Roads</t>
  </si>
  <si>
    <t>Taif- Makkah road</t>
  </si>
  <si>
    <t>طريق المدينة / مكة</t>
  </si>
  <si>
    <t>من مكة المكرمة</t>
  </si>
  <si>
    <t>From Makkah</t>
  </si>
  <si>
    <t>الإجمــالي</t>
  </si>
  <si>
    <t>طريق جده /مكة السريع</t>
  </si>
  <si>
    <t>طريق جده /مكة  القديم</t>
  </si>
  <si>
    <t>طريق الطائف / مكة</t>
  </si>
  <si>
    <t>طريق الجنوب / مكة</t>
  </si>
  <si>
    <t>طريق الشرائع / مكة</t>
  </si>
  <si>
    <t>Jeddah- Makkah road \ High way</t>
  </si>
  <si>
    <t>Jeddah- Makkah  road \ Old</t>
  </si>
  <si>
    <t>Madinah- Makkah road</t>
  </si>
  <si>
    <t>Southern region – Makkah road</t>
  </si>
  <si>
    <t>Sharae'a- Makkah road</t>
  </si>
  <si>
    <t>مصر</t>
  </si>
  <si>
    <t>باكستان</t>
  </si>
  <si>
    <t>اليمن</t>
  </si>
  <si>
    <t>الهند</t>
  </si>
  <si>
    <t>السودان</t>
  </si>
  <si>
    <t>الاردن</t>
  </si>
  <si>
    <t>بنجلاديش</t>
  </si>
  <si>
    <t>سوريا</t>
  </si>
  <si>
    <t>اندونيسيا</t>
  </si>
  <si>
    <t>الفلبين</t>
  </si>
  <si>
    <t>اثيوبيا</t>
  </si>
  <si>
    <t>الكويت</t>
  </si>
  <si>
    <t>فلسطين</t>
  </si>
  <si>
    <t>المغرب</t>
  </si>
  <si>
    <t>تونس</t>
  </si>
  <si>
    <t>نيجيريا</t>
  </si>
  <si>
    <t>ماليزيا</t>
  </si>
  <si>
    <t>جنسيات اخرى</t>
  </si>
  <si>
    <t>Egypt</t>
  </si>
  <si>
    <t>Pakistan</t>
  </si>
  <si>
    <t>Yemen</t>
  </si>
  <si>
    <t>India</t>
  </si>
  <si>
    <t>Sudan</t>
  </si>
  <si>
    <t>Jordan</t>
  </si>
  <si>
    <t>Bangladesh</t>
  </si>
  <si>
    <t>Syria</t>
  </si>
  <si>
    <t>Indonesia</t>
  </si>
  <si>
    <t>Philippines</t>
  </si>
  <si>
    <t>Ethiopia</t>
  </si>
  <si>
    <t>Kuwait</t>
  </si>
  <si>
    <t>Palestine</t>
  </si>
  <si>
    <t>Morocco</t>
  </si>
  <si>
    <t>Tunisia</t>
  </si>
  <si>
    <t>Nigeria</t>
  </si>
  <si>
    <t>Malaysia</t>
  </si>
  <si>
    <t>الجنسية</t>
  </si>
  <si>
    <t>ذكــور</t>
  </si>
  <si>
    <t>إنـاث</t>
  </si>
  <si>
    <t>جمــلة</t>
  </si>
  <si>
    <t>Nationality</t>
  </si>
  <si>
    <t>Other nationalities</t>
  </si>
  <si>
    <t>جــدة / مكـــة القــديم</t>
  </si>
  <si>
    <t xml:space="preserve"> المدينة / مكة</t>
  </si>
  <si>
    <t>Southern region-Makkah</t>
  </si>
  <si>
    <t>Jeddah- Makkah Old</t>
  </si>
  <si>
    <t>Sharaea- Makkah</t>
  </si>
  <si>
    <t>الجمـــلة</t>
  </si>
  <si>
    <t>Total Number</t>
  </si>
  <si>
    <t>الجمـلة</t>
  </si>
  <si>
    <t xml:space="preserve"> الجملة العــدد</t>
  </si>
  <si>
    <t xml:space="preserve"> Total Number</t>
  </si>
  <si>
    <t>الـفـرق</t>
  </si>
  <si>
    <t>Difference</t>
  </si>
  <si>
    <t>Amount</t>
  </si>
  <si>
    <t>الطائف</t>
  </si>
  <si>
    <t>المدينة</t>
  </si>
  <si>
    <t>الجنوب</t>
  </si>
  <si>
    <t>الشرائع</t>
  </si>
  <si>
    <t>Taif</t>
  </si>
  <si>
    <t>Madinah</t>
  </si>
  <si>
    <t>Sharae'a</t>
  </si>
  <si>
    <t>نوع</t>
  </si>
  <si>
    <t>السريع</t>
  </si>
  <si>
    <t>السيارة</t>
  </si>
  <si>
    <t>العدد الجملة</t>
  </si>
  <si>
    <t xml:space="preserve">Total Number </t>
  </si>
  <si>
    <t>Southern region</t>
  </si>
  <si>
    <t>الإجمالي العدد</t>
  </si>
  <si>
    <t>طريقة</t>
  </si>
  <si>
    <t>عـدد الحـجــاج</t>
  </si>
  <si>
    <t>Transportation</t>
  </si>
  <si>
    <t>القدوم</t>
  </si>
  <si>
    <t>mean</t>
  </si>
  <si>
    <t>جوا</t>
  </si>
  <si>
    <t>Aviation</t>
  </si>
  <si>
    <t>برا</t>
  </si>
  <si>
    <t>بحرا</t>
  </si>
  <si>
    <t>الـجــملة</t>
  </si>
  <si>
    <t>- المصدر : المديرية العامة للجوازات - قسم الإحصاء</t>
  </si>
  <si>
    <t>Reference: Passport General Department Statistics division</t>
  </si>
  <si>
    <t>النسبة إلى الاجمالي</t>
  </si>
  <si>
    <t>07/11- 12/11</t>
  </si>
  <si>
    <t>13/11- 18/11</t>
  </si>
  <si>
    <t>19/11- 24/11</t>
  </si>
  <si>
    <t>- المصدر :المديرية العامة للجوازات - قسم الإحصاء</t>
  </si>
  <si>
    <t>Reference: Passport General department- statistics division</t>
  </si>
  <si>
    <t>جواً</t>
  </si>
  <si>
    <t>براً</t>
  </si>
  <si>
    <t>بحراً</t>
  </si>
  <si>
    <t>Land transport</t>
  </si>
  <si>
    <t>Ship transport</t>
  </si>
  <si>
    <t>الـجـملـــة</t>
  </si>
  <si>
    <t>طـريقة القــدوم</t>
  </si>
  <si>
    <t>عدد الحجاج في عام</t>
  </si>
  <si>
    <t>الـفـــرق</t>
  </si>
  <si>
    <t>الجــملـة</t>
  </si>
  <si>
    <t>- المصدر: المديرية العامة للجوازات- قسم الإحصاء</t>
  </si>
  <si>
    <t>From the beginning of season till 6/11</t>
  </si>
  <si>
    <t>Amount  مـقـداره</t>
  </si>
  <si>
    <t>Ratio  نسبته</t>
  </si>
  <si>
    <t xml:space="preserve">Non-Saudi domestic pilgrims by nationality and gender </t>
  </si>
  <si>
    <t>الامارات</t>
  </si>
  <si>
    <t>UAE</t>
  </si>
  <si>
    <t>Minivans</t>
  </si>
  <si>
    <t>Mini bus</t>
  </si>
  <si>
    <t>Bus</t>
  </si>
  <si>
    <t>Air</t>
  </si>
  <si>
    <t>Land</t>
  </si>
  <si>
    <t>Sea</t>
  </si>
  <si>
    <t xml:space="preserve">  القديم</t>
  </si>
  <si>
    <t>Old</t>
  </si>
  <si>
    <t xml:space="preserve"> جدة /مكة Jeddah- Makkah </t>
  </si>
  <si>
    <t>من بداية الموسم حتى نهاية 11/6</t>
  </si>
  <si>
    <t>من 11/7 حتى نهاية 11/12</t>
  </si>
  <si>
    <t>من 11/13 حتى نهاية 11/18</t>
  </si>
  <si>
    <t>من 11/19 حتى نهاية 11/24</t>
  </si>
  <si>
    <t>عدد السيارات الناقلة لحجاج الداخل إلى مدينة مكة المكرمة حسب نوع السيارة وطريق القدوم</t>
  </si>
  <si>
    <t>من مدينة مكة المكرمة*</t>
  </si>
  <si>
    <t>من مدينة مكة المكرمة *</t>
  </si>
  <si>
    <t>الحجاج</t>
  </si>
  <si>
    <t>Pilgrims</t>
  </si>
  <si>
    <t>نقل</t>
  </si>
  <si>
    <t>Pick-up</t>
  </si>
  <si>
    <t xml:space="preserve">نوع السيارة </t>
  </si>
  <si>
    <t>النسبة / Ratio</t>
  </si>
  <si>
    <t>Number of vehicles carrying domestic pilgrims to Makkah al-Mukarramah by type of vehicle and arrival road</t>
  </si>
  <si>
    <t xml:space="preserve">          Number of pilgrims</t>
  </si>
  <si>
    <t xml:space="preserve">التاريخ </t>
  </si>
  <si>
    <t xml:space="preserve"> Date</t>
  </si>
  <si>
    <t xml:space="preserve"> DATE</t>
  </si>
  <si>
    <t>Domestic Pilgrims</t>
  </si>
  <si>
    <t>حجاج الداخل</t>
  </si>
  <si>
    <t xml:space="preserve">* تقدير حجاج مكة المكرمة شاملاً المقيمين بصفة مؤقتة خلال موسم الحج في مدينة مكة المكرمة </t>
  </si>
  <si>
    <t>* Estimation of the Pilgrims, including temporary residents during the Hajj season in Makkah city</t>
  </si>
  <si>
    <t>Total pilgrims</t>
  </si>
  <si>
    <t>مجموعات الدول</t>
  </si>
  <si>
    <t>Countries Groups</t>
  </si>
  <si>
    <t>Number of pilgrims in</t>
  </si>
  <si>
    <t>دول مجلس التعاون</t>
  </si>
  <si>
    <t>GCC countries</t>
  </si>
  <si>
    <t>الدول الأوروبية</t>
  </si>
  <si>
    <t>European countries</t>
  </si>
  <si>
    <t>الدول العربية عدا دول مجلس التعاون</t>
  </si>
  <si>
    <t>Arab Countries Excluding GCC Countries</t>
  </si>
  <si>
    <t>الدول الآسيوية عدا الدول العربية</t>
  </si>
  <si>
    <t>Asian Countries Excluding Arab Countries</t>
  </si>
  <si>
    <t>الدول الإفريقية عدا الدول العربية</t>
  </si>
  <si>
    <t>African Countries Excluding Arab Countries</t>
  </si>
  <si>
    <t>دول أمريكا الشمالية والجنوبية وأستراليا</t>
  </si>
  <si>
    <t>North and South America countries and Australia</t>
  </si>
  <si>
    <t>الجملة  Total</t>
  </si>
  <si>
    <t>العدد</t>
  </si>
  <si>
    <t>Number</t>
  </si>
  <si>
    <t xml:space="preserve">South - Makkah </t>
  </si>
  <si>
    <t>Jeddah- Makkah old</t>
  </si>
  <si>
    <t>Jeddah- Makkah High way</t>
  </si>
  <si>
    <t>الجملة Total</t>
  </si>
  <si>
    <t>South - Makkah</t>
  </si>
  <si>
    <t>Number of pilgrims                       عدد الحجـاج</t>
  </si>
  <si>
    <t xml:space="preserve"> طريق القدوم                                                                            Used road</t>
  </si>
  <si>
    <t>جدة / مكة الســريع</t>
  </si>
  <si>
    <t>Asian Countries Excluding</t>
  </si>
  <si>
    <t>Sector</t>
  </si>
  <si>
    <t>اسم</t>
  </si>
  <si>
    <t>القطاع</t>
  </si>
  <si>
    <t>انـاث</t>
  </si>
  <si>
    <t>جملة</t>
  </si>
  <si>
    <t>Health Services</t>
  </si>
  <si>
    <t>خدمات النقل</t>
  </si>
  <si>
    <t>اجمالي</t>
  </si>
  <si>
    <t>القوى العاملة</t>
  </si>
  <si>
    <t>الحجاج غير السعوديين من الداخل للعام مصنفين حسب جنسياتهم</t>
  </si>
  <si>
    <t>Non-Saudis domestic pilgrims by nationality</t>
  </si>
  <si>
    <t>توافد الحجاج السعوديون من الداخل إلى مكة المكرمة حسب طريق القدوم</t>
  </si>
  <si>
    <t>عدد السيارات الناقلة لحجاج الداخل إلى مكة المكرمة حسب تاريخ الوصول ونوع السيارة</t>
  </si>
  <si>
    <t>خلاصة عامة بإحصاءات الحج لعام 1439 هـ</t>
  </si>
  <si>
    <t>إجمالي الحجاج لعام 1439هـ</t>
  </si>
  <si>
    <t>إجمالي الحجاج خلال عشر سنوات من عام 1430هـ إلى عام 1439هـ</t>
  </si>
  <si>
    <t>Total pilgrims in Ten years 1430 H - 1439 H</t>
  </si>
  <si>
    <t>عدد الحجاج من الداخل والخارج خلال الاعوام من عام 1430هـ إلى عام 1439هـ</t>
  </si>
  <si>
    <t>Domestic and foreign pilgrims in ten years 1430 H - 1439 H</t>
  </si>
  <si>
    <t>10.9%-</t>
  </si>
  <si>
    <t xml:space="preserve">مقارنة أعداد الحجاج غير السعوديين من الداخل والخارج القادمين إلى مدينة مكة المكرمة بين عام 1439هـ وعام 1438هـ حسب مجموعات الدول </t>
  </si>
  <si>
    <t>Comparing the Number Non-Saudi lnternational and Domestic Pilgrims Arriving to Makkah between 1438 H - 1439 H by Country Groups</t>
  </si>
  <si>
    <t>الحجاج من داخل المملكة لعام 1439هـ موزعين حسب الجنس وطريق القدوم</t>
  </si>
  <si>
    <t>Domestic pilgrims in 1439 H by sex and arrival road</t>
  </si>
  <si>
    <t>12/1</t>
  </si>
  <si>
    <t>12/2</t>
  </si>
  <si>
    <t>12/3</t>
  </si>
  <si>
    <t>12/4</t>
  </si>
  <si>
    <t>12/5</t>
  </si>
  <si>
    <t>12/6</t>
  </si>
  <si>
    <t>12/8</t>
  </si>
  <si>
    <t>12/9</t>
  </si>
  <si>
    <t>توافد الحجاج من الداخل (سعوديون وغير سعوديين) إلى مكة المكرمة من 1439/12/1 هـ - 1439/12/9 هـ حسب طريق القدوم</t>
  </si>
  <si>
    <t>Domestic pilgrims arrival to Makkah al-Mukarramah (Saudis and non-Saudis) from 1/12/1439 H - 9/12/1439 H by arrival road</t>
  </si>
  <si>
    <t>توافد الحجاج السعوديين من الداخل إلى مكة المكرمة خلال الفترة من1439/12/1 هـ - 1439/12/9 حسب طريق القدوم</t>
  </si>
  <si>
    <t xml:space="preserve">Domestic pilgrims arrival (Saudis) to Makkah al-Mukarramah from 1/12/1439 H - 9/12/1439 H by arrival road </t>
  </si>
  <si>
    <t>12/7</t>
  </si>
  <si>
    <t>الحجاج غير السعوديين من الداخل لعام 1439 هـ مصنفين حسب الجنس والجنسية</t>
  </si>
  <si>
    <t>Non-Saudis domestic pilgrims in 1439 H by sex and nationality</t>
  </si>
  <si>
    <t>النسـبة إلـى الإجمالي</t>
  </si>
  <si>
    <t>الجزائر</t>
  </si>
  <si>
    <t>تركيا</t>
  </si>
  <si>
    <t>Algeria</t>
  </si>
  <si>
    <t>Turkey</t>
  </si>
  <si>
    <t>الحجاج غير السعوديين من الداخل لعام 1439هـ حسب طريق القدوم مصنفين حسب جنسياتهم</t>
  </si>
  <si>
    <t>Non-Saudis domestic pilgrims in 1439 H by arrival road and nationality</t>
  </si>
  <si>
    <t>الحجاج غير السعوديين من الداخل من 1439/12/1 هـ - 1439/12/9 هـ  مصنفين حسب جنسياتهم</t>
  </si>
  <si>
    <t>Non-Saudis domestic pilgrims from 1/12/1439 H - 9/12/1439 H by nationality</t>
  </si>
  <si>
    <t>مقارنة اعداد حجاج الداخل من غير السعوديين مصنفين حسب جنسياتهم بين عام 1439هـ  وعام 1438 هـ</t>
  </si>
  <si>
    <t xml:space="preserve"> Comparing numbers of non-Saudis domestic pilgrims by  nationality in 1439 H - 1438 H</t>
  </si>
  <si>
    <t>مقارنة أعداد السيارات الناقلة لحجاج الداخل إلى مدينة مكة المكرمة 
حسب نوع السيارة بين عام 1439هـ وعام 1438هـ</t>
  </si>
  <si>
    <t>Comparing numbers of arriving vehicles to Makkah al-Mukarramah by type of vehicle 1439 H- 1438 H</t>
  </si>
  <si>
    <t>عدد السيارات الناقلة لحجاج الداخل إلى مدينة مكة المكرمة خلال الفترة من1439/12/1 هـ - 1439/12/9 هـ  حسب نوع السيارة</t>
  </si>
  <si>
    <t xml:space="preserve">Number of vehicles carrying domestic pilgrims to Makkah al-Mukarramah by type of vehicle from 1/12/1439 H - 9/12/1439 H </t>
  </si>
  <si>
    <t>الحجاج من الخارج لعام 1439هـ  موزعين حسب الجنس وطريقة القدوم</t>
  </si>
  <si>
    <t xml:space="preserve"> Foreign pilgrims in 1439 H by sex and transportation mean </t>
  </si>
  <si>
    <t>من 11/25 حتى نهاية 11/29</t>
  </si>
  <si>
    <t>من 12/01  حتى يوم 12/08</t>
  </si>
  <si>
    <t>25/11- 29/11</t>
  </si>
  <si>
    <t>01/12- 08/12</t>
  </si>
  <si>
    <t>الحجاج من الخارج لعام 1439هـ موزعين حسب الجنس وتاريخ القدوم</t>
  </si>
  <si>
    <t xml:space="preserve"> Foreign pilgrims in 1439 H by sex and date of arrival</t>
  </si>
  <si>
    <t>الحجاج من الخارج لعام 1439هـ موزعين حسب الجنس وتاريخ وطريقة القدوم</t>
  </si>
  <si>
    <t xml:space="preserve"> Foreign pilgrims in 1439 H by sex, date and transportation mean</t>
  </si>
  <si>
    <t>مقارنة  أعداد حجاج  الخارج 
بين عام 1439هـ وعام 1438هـ حسب طريقة القدوم</t>
  </si>
  <si>
    <t>Comparing numbers of foreign pilgrims by transportation mean 1439 H -1438 H</t>
  </si>
  <si>
    <t>مقارنة أعداد حجاج الخارج بين عام 1439هـ وعام 1438هـ حسب مجموعات الدول</t>
  </si>
  <si>
    <t>Comparing The Number of Interational Pilgrims between 1438 H - 1439 H by Country Group</t>
  </si>
  <si>
    <t>11.1-%</t>
  </si>
  <si>
    <t>عدد القوى العاملة في خدمة الحجاج حسب الجنس واسم القطاع لعام 1439هـ</t>
  </si>
  <si>
    <t>Number of Manpower in Pilgrim Services by Gender and Sector Name 1439 H</t>
  </si>
  <si>
    <t>خدمات الإشراف والمتابعة</t>
  </si>
  <si>
    <t>الخدمات العامة*</t>
  </si>
  <si>
    <t>الخدمات الصحية</t>
  </si>
  <si>
    <t>خدمات الاتصالات</t>
  </si>
  <si>
    <t>Supervision and follow up Services</t>
  </si>
  <si>
    <t>*Public Services</t>
  </si>
  <si>
    <t>Transportation Services</t>
  </si>
  <si>
    <t>Communcation Services</t>
  </si>
  <si>
    <t xml:space="preserve"> Total</t>
  </si>
  <si>
    <t>*  تشمل خدمات الأمن والاستقبال والرقابة والطاقة والتوعية وشئون الحرمين</t>
  </si>
  <si>
    <t>including the services of security,reception,control,awareness and the two holy mosques affairs*</t>
  </si>
  <si>
    <t>عدد القوى العاملة 1439 هـ</t>
  </si>
  <si>
    <t>Number of Labor Forces 1439H</t>
  </si>
  <si>
    <t>احصاءات الحج لعام 1439هـ</t>
  </si>
  <si>
    <t xml:space="preserve">Hajj statistics for the year 1439 H
</t>
  </si>
  <si>
    <t xml:space="preserve">مقارنة أعداد الحجاج غير السعوديين من الداخل والخارج القادمين إلى
مدينة مكة المكرمة بين عام 1439ه وعام 1438هـ حسب مجموعات الدول </t>
  </si>
  <si>
    <t>Total number of pilgrims 1439 A.H</t>
  </si>
  <si>
    <t>A comparison between the numbers of non-Saudi domestic pilgrims by their nationalities in 1438 A.H and 1439 A.H</t>
  </si>
  <si>
    <t>مقارنة اعداد حجاج الداخل من غير السعوديين مصنفين حسب جنسياتهم بين العام الحالى و السابق بين 1438هـ وعام 1439هـ</t>
  </si>
  <si>
    <t xml:space="preserve">foreign pilgrims 1439 A.H  by sex and way of arrival. </t>
  </si>
  <si>
    <t xml:space="preserve">foreign pilgrims 1439 A.H  by sex and date of arrival. </t>
  </si>
  <si>
    <t xml:space="preserve"> foreign pilgrims 1439 A.H by sex, date and way of arrival.</t>
  </si>
  <si>
    <t>A comparison between the number of foreign pilgrims between the years 1438 A.H and 1439 A.H  by way of arrival</t>
  </si>
  <si>
    <t>مقارنة اعداد حجاج الخارج بين عامى الحالى والسابق حسب طريقة القدوم بين عام 1438هـ وعام 1439هـ</t>
  </si>
  <si>
    <t>Comparing The Number of Interational Pilgrims between 1438 H - 1439H by Country Group</t>
  </si>
  <si>
    <t>إجمالي الحجاج</t>
  </si>
  <si>
    <t xml:space="preserve">Total pilgrims </t>
  </si>
  <si>
    <t>الحجاج حسب جنسيتهم</t>
  </si>
  <si>
    <t>Pilgrims by nationality</t>
  </si>
  <si>
    <t>السعوديون</t>
  </si>
  <si>
    <t>غير السعوديين</t>
  </si>
  <si>
    <t>Saudis</t>
  </si>
  <si>
    <t>Non-Saudis</t>
  </si>
  <si>
    <t>السيارات الناقلة لحجاج الداخل إلى مكه المكرمه</t>
  </si>
  <si>
    <t>Vehicles carrying the domestic pilgrims to Makkah</t>
  </si>
  <si>
    <t>Hajj Statistics 1439 H</t>
  </si>
  <si>
    <t>Total pilgrims 1439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</si>
</sst>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_-* #,##0.00\-;_-* &quot;-&quot;??_-;_-@_-"/>
    <numFmt numFmtId="165" formatCode="0.0%"/>
  </numFmts>
  <fonts count="27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Frutiger LT Arabic 55 Roman"/>
    </font>
    <font>
      <sz val="10"/>
      <name val="Frutiger LT Arabic 55 Roman"/>
    </font>
    <font>
      <u/>
      <sz val="10"/>
      <color theme="10"/>
      <name val="Arial"/>
      <family val="2"/>
    </font>
    <font>
      <sz val="10"/>
      <color theme="0"/>
      <name val="Frutiger LT Arabic 55 Roman"/>
    </font>
    <font>
      <sz val="10"/>
      <color theme="1"/>
      <name val="Frutiger LT Arabic 55 Roman"/>
    </font>
    <font>
      <sz val="15"/>
      <color rgb="FF474D9B"/>
      <name val="Frutiger LT Arabic 55 Roman"/>
    </font>
    <font>
      <sz val="14"/>
      <color rgb="FF474D9B"/>
      <name val="Frutiger LT Arabic 55 Roman"/>
    </font>
    <font>
      <sz val="12"/>
      <color theme="0"/>
      <name val="Frutiger LT Arabic 55 Roman"/>
    </font>
    <font>
      <sz val="10"/>
      <color rgb="FF474D9B"/>
      <name val="Frutiger LT Arabic 55 Roman"/>
    </font>
    <font>
      <sz val="10"/>
      <color rgb="FF000000"/>
      <name val="Frutiger LT Arabic 55 Roman"/>
    </font>
    <font>
      <sz val="12"/>
      <color rgb="FF474D9B"/>
      <name val="Frutiger LT Arabic 55 Roman"/>
    </font>
    <font>
      <sz val="10"/>
      <color rgb="FF8C96A7"/>
      <name val="Arial"/>
      <family val="2"/>
    </font>
    <font>
      <sz val="10"/>
      <color rgb="FF8C96A7"/>
      <name val="Frutiger LT Arabic 55 Roman"/>
    </font>
    <font>
      <u/>
      <sz val="10"/>
      <color theme="10"/>
      <name val="Frutiger LT Arabic 55 Roman"/>
    </font>
    <font>
      <sz val="8"/>
      <color theme="0"/>
      <name val="Frutiger LT Arabic 55 Roman"/>
    </font>
    <font>
      <sz val="9"/>
      <color rgb="FF000000"/>
      <name val="Frutiger LT Arabic 55 Roman"/>
    </font>
    <font>
      <sz val="10"/>
      <color rgb="FFFFFFFF"/>
      <name val="Frutiger LT Arabic 55 Roman"/>
    </font>
    <font>
      <sz val="9"/>
      <color theme="0"/>
      <name val="Frutiger LT Arabic 55 Roman"/>
    </font>
    <font>
      <sz val="10"/>
      <color rgb="FFFFFFFF"/>
      <name val="Tahoma"/>
      <family val="2"/>
    </font>
    <font>
      <sz val="8"/>
      <color rgb="FF8C96A7"/>
      <name val="Frutiger LT Arabic 55 Roman"/>
    </font>
    <font>
      <sz val="10"/>
      <name val="Calibri"/>
      <family val="2"/>
      <scheme val="minor"/>
    </font>
    <font>
      <sz val="11"/>
      <color theme="1"/>
      <name val="Frutiger LT Arabic 55 Roman"/>
    </font>
    <font>
      <b/>
      <sz val="12"/>
      <color theme="1"/>
      <name val="Frutiger LT Arabic 55 Roman"/>
    </font>
    <font>
      <sz val="11"/>
      <color theme="0"/>
      <name val="Frutiger LT Arabic 55 Roman"/>
    </font>
  </fonts>
  <fills count="9">
    <fill>
      <patternFill patternType="none"/>
    </fill>
    <fill>
      <patternFill patternType="gray125"/>
    </fill>
    <fill>
      <patternFill patternType="solid">
        <fgColor rgb="FF9BA8C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9F0"/>
        <bgColor indexed="64"/>
      </patternFill>
    </fill>
    <fill>
      <patternFill patternType="solid">
        <fgColor rgb="FFF0F2F6"/>
        <bgColor indexed="64"/>
      </patternFill>
    </fill>
    <fill>
      <patternFill patternType="solid">
        <fgColor rgb="FF9BA8C2"/>
        <bgColor rgb="FF000000"/>
      </patternFill>
    </fill>
    <fill>
      <patternFill patternType="solid">
        <fgColor rgb="FFF0F2F6"/>
        <bgColor rgb="FF000000"/>
      </patternFill>
    </fill>
    <fill>
      <patternFill patternType="solid">
        <fgColor rgb="FFE6E9F0"/>
        <bgColor rgb="FF000000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9" fontId="2" fillId="0" borderId="0" applyFont="0" applyFill="0" applyBorder="0" applyAlignment="0" applyProtection="0"/>
  </cellStyleXfs>
  <cellXfs count="288">
    <xf numFmtId="0" fontId="0" fillId="0" borderId="0" xfId="0"/>
    <xf numFmtId="0" fontId="6" fillId="2" borderId="0" xfId="0" applyFont="1" applyFill="1" applyAlignment="1">
      <alignment horizontal="center" vertical="center" wrapText="1"/>
    </xf>
    <xf numFmtId="3" fontId="7" fillId="4" borderId="0" xfId="0" applyNumberFormat="1" applyFont="1" applyFill="1" applyAlignment="1">
      <alignment horizontal="center" vertical="center" wrapText="1"/>
    </xf>
    <xf numFmtId="3" fontId="4" fillId="5" borderId="0" xfId="0" applyNumberFormat="1" applyFont="1" applyFill="1" applyAlignment="1">
      <alignment horizontal="center" vertical="center" wrapText="1"/>
    </xf>
    <xf numFmtId="3" fontId="4" fillId="4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2" applyAlignment="1">
      <alignment horizontal="center"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2" borderId="0" xfId="0" applyFont="1" applyFill="1" applyAlignment="1">
      <alignment horizontal="center" vertical="center" wrapText="1" readingOrder="2"/>
    </xf>
    <xf numFmtId="3" fontId="6" fillId="2" borderId="0" xfId="0" applyNumberFormat="1" applyFont="1" applyFill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vertical="center"/>
    </xf>
    <xf numFmtId="0" fontId="1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 readingOrder="1"/>
    </xf>
    <xf numFmtId="0" fontId="3" fillId="0" borderId="0" xfId="0" applyFont="1"/>
    <xf numFmtId="0" fontId="13" fillId="0" borderId="0" xfId="0" applyFont="1" applyAlignment="1">
      <alignment horizontal="center" vertical="center" wrapText="1"/>
    </xf>
    <xf numFmtId="0" fontId="14" fillId="0" borderId="0" xfId="0" applyFont="1"/>
    <xf numFmtId="0" fontId="15" fillId="0" borderId="0" xfId="0" applyFont="1"/>
    <xf numFmtId="0" fontId="13" fillId="0" borderId="0" xfId="0" applyFont="1" applyAlignment="1">
      <alignment vertical="center" wrapText="1"/>
    </xf>
    <xf numFmtId="0" fontId="16" fillId="0" borderId="0" xfId="2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vertical="center" wrapText="1" readingOrder="1"/>
    </xf>
    <xf numFmtId="10" fontId="0" fillId="0" borderId="0" xfId="0" applyNumberFormat="1"/>
    <xf numFmtId="0" fontId="8" fillId="0" borderId="0" xfId="0" applyFont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8" fillId="0" borderId="0" xfId="0" applyFont="1" applyAlignment="1">
      <alignment horizontal="center" vertical="center" wrapText="1" readingOrder="2"/>
    </xf>
    <xf numFmtId="0" fontId="6" fillId="6" borderId="1" xfId="0" applyFont="1" applyFill="1" applyBorder="1" applyAlignment="1">
      <alignment horizontal="center" vertical="top" wrapText="1" readingOrder="1"/>
    </xf>
    <xf numFmtId="0" fontId="6" fillId="2" borderId="1" xfId="0" applyFont="1" applyFill="1" applyBorder="1" applyAlignment="1">
      <alignment horizontal="center" vertical="top"/>
    </xf>
    <xf numFmtId="0" fontId="6" fillId="6" borderId="2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6" fillId="6" borderId="2" xfId="0" applyFont="1" applyFill="1" applyBorder="1" applyAlignment="1">
      <alignment horizontal="center" vertical="center" wrapText="1" readingOrder="2"/>
    </xf>
    <xf numFmtId="0" fontId="17" fillId="6" borderId="1" xfId="0" applyFont="1" applyFill="1" applyBorder="1" applyAlignment="1">
      <alignment horizontal="center" vertical="center" wrapText="1" readingOrder="1"/>
    </xf>
    <xf numFmtId="0" fontId="12" fillId="5" borderId="3" xfId="0" applyFont="1" applyFill="1" applyBorder="1" applyAlignment="1">
      <alignment horizontal="center" vertical="center" wrapText="1" readingOrder="2"/>
    </xf>
    <xf numFmtId="3" fontId="12" fillId="5" borderId="3" xfId="0" applyNumberFormat="1" applyFont="1" applyFill="1" applyBorder="1" applyAlignment="1">
      <alignment horizontal="center" vertical="center" wrapText="1" readingOrder="1"/>
    </xf>
    <xf numFmtId="165" fontId="12" fillId="5" borderId="3" xfId="0" applyNumberFormat="1" applyFont="1" applyFill="1" applyBorder="1" applyAlignment="1">
      <alignment horizontal="center" vertical="center" wrapText="1" readingOrder="1"/>
    </xf>
    <xf numFmtId="0" fontId="12" fillId="5" borderId="3" xfId="0" applyFont="1" applyFill="1" applyBorder="1" applyAlignment="1">
      <alignment horizontal="center" vertical="center" wrapText="1" readingOrder="1"/>
    </xf>
    <xf numFmtId="0" fontId="12" fillId="4" borderId="3" xfId="0" applyFont="1" applyFill="1" applyBorder="1" applyAlignment="1">
      <alignment horizontal="center" vertical="center" wrapText="1" readingOrder="2"/>
    </xf>
    <xf numFmtId="3" fontId="12" fillId="4" borderId="3" xfId="0" applyNumberFormat="1" applyFont="1" applyFill="1" applyBorder="1" applyAlignment="1">
      <alignment horizontal="center" vertical="center" wrapText="1" readingOrder="1"/>
    </xf>
    <xf numFmtId="165" fontId="12" fillId="4" borderId="3" xfId="0" applyNumberFormat="1" applyFont="1" applyFill="1" applyBorder="1" applyAlignment="1">
      <alignment horizontal="center" vertical="center" wrapText="1" readingOrder="1"/>
    </xf>
    <xf numFmtId="0" fontId="12" fillId="4" borderId="3" xfId="0" applyFont="1" applyFill="1" applyBorder="1" applyAlignment="1">
      <alignment horizontal="center" vertical="center" wrapText="1" readingOrder="1"/>
    </xf>
    <xf numFmtId="0" fontId="6" fillId="2" borderId="3" xfId="0" applyFont="1" applyFill="1" applyBorder="1" applyAlignment="1">
      <alignment horizontal="center" vertical="center" wrapText="1" readingOrder="2"/>
    </xf>
    <xf numFmtId="3" fontId="6" fillId="2" borderId="3" xfId="0" applyNumberFormat="1" applyFont="1" applyFill="1" applyBorder="1" applyAlignment="1">
      <alignment horizontal="center" vertical="center" wrapText="1" readingOrder="1"/>
    </xf>
    <xf numFmtId="9" fontId="6" fillId="2" borderId="3" xfId="0" applyNumberFormat="1" applyFont="1" applyFill="1" applyBorder="1" applyAlignment="1">
      <alignment horizontal="center" vertical="center" wrapText="1" readingOrder="1"/>
    </xf>
    <xf numFmtId="0" fontId="6" fillId="2" borderId="3" xfId="0" applyFont="1" applyFill="1" applyBorder="1" applyAlignment="1">
      <alignment horizontal="center" vertical="center"/>
    </xf>
    <xf numFmtId="165" fontId="6" fillId="2" borderId="3" xfId="0" applyNumberFormat="1" applyFont="1" applyFill="1" applyBorder="1" applyAlignment="1">
      <alignment horizontal="center" vertical="center"/>
    </xf>
    <xf numFmtId="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12" fillId="5" borderId="3" xfId="0" applyFont="1" applyFill="1" applyBorder="1" applyAlignment="1">
      <alignment horizontal="center" vertical="center" wrapText="1"/>
    </xf>
    <xf numFmtId="3" fontId="12" fillId="5" borderId="3" xfId="0" applyNumberFormat="1" applyFont="1" applyFill="1" applyBorder="1" applyAlignment="1">
      <alignment horizontal="center" vertical="center" wrapText="1"/>
    </xf>
    <xf numFmtId="165" fontId="12" fillId="5" borderId="3" xfId="0" applyNumberFormat="1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3" fontId="12" fillId="4" borderId="3" xfId="0" applyNumberFormat="1" applyFont="1" applyFill="1" applyBorder="1" applyAlignment="1">
      <alignment horizontal="center" vertical="center" wrapText="1"/>
    </xf>
    <xf numFmtId="165" fontId="12" fillId="4" borderId="3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wrapText="1" readingOrder="1"/>
    </xf>
    <xf numFmtId="0" fontId="6" fillId="6" borderId="3" xfId="0" applyFont="1" applyFill="1" applyBorder="1" applyAlignment="1">
      <alignment horizontal="center" vertical="center" wrapText="1" readingOrder="2"/>
    </xf>
    <xf numFmtId="3" fontId="6" fillId="6" borderId="3" xfId="0" applyNumberFormat="1" applyFont="1" applyFill="1" applyBorder="1" applyAlignment="1">
      <alignment horizontal="center" vertical="center" wrapText="1" readingOrder="1"/>
    </xf>
    <xf numFmtId="9" fontId="6" fillId="6" borderId="3" xfId="0" applyNumberFormat="1" applyFont="1" applyFill="1" applyBorder="1" applyAlignment="1">
      <alignment horizontal="center" vertical="center" wrapText="1" readingOrder="1"/>
    </xf>
    <xf numFmtId="0" fontId="6" fillId="6" borderId="3" xfId="0" applyFont="1" applyFill="1" applyBorder="1" applyAlignment="1">
      <alignment horizontal="center" vertical="center" wrapText="1" readingOrder="1"/>
    </xf>
    <xf numFmtId="0" fontId="19" fillId="6" borderId="2" xfId="0" applyFont="1" applyFill="1" applyBorder="1" applyAlignment="1">
      <alignment horizontal="center" vertical="center" wrapText="1" readingOrder="2"/>
    </xf>
    <xf numFmtId="0" fontId="19" fillId="6" borderId="1" xfId="0" applyFont="1" applyFill="1" applyBorder="1" applyAlignment="1">
      <alignment horizontal="center" vertical="center" wrapText="1" readingOrder="1"/>
    </xf>
    <xf numFmtId="0" fontId="19" fillId="6" borderId="3" xfId="0" applyFont="1" applyFill="1" applyBorder="1" applyAlignment="1">
      <alignment horizontal="center" vertical="center" wrapText="1" readingOrder="2"/>
    </xf>
    <xf numFmtId="3" fontId="19" fillId="6" borderId="3" xfId="0" applyNumberFormat="1" applyFont="1" applyFill="1" applyBorder="1" applyAlignment="1">
      <alignment horizontal="center" vertical="center" wrapText="1" readingOrder="1"/>
    </xf>
    <xf numFmtId="0" fontId="19" fillId="6" borderId="3" xfId="0" applyFont="1" applyFill="1" applyBorder="1" applyAlignment="1">
      <alignment horizontal="center" vertical="center" wrapText="1" readingOrder="1"/>
    </xf>
    <xf numFmtId="0" fontId="3" fillId="6" borderId="2" xfId="0" applyFont="1" applyFill="1" applyBorder="1" applyAlignment="1">
      <alignment horizontal="center" vertical="center" wrapText="1" readingOrder="1"/>
    </xf>
    <xf numFmtId="0" fontId="19" fillId="6" borderId="7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7" fillId="7" borderId="3" xfId="0" applyFont="1" applyFill="1" applyBorder="1" applyAlignment="1">
      <alignment horizontal="center" vertical="center" wrapText="1" readingOrder="2"/>
    </xf>
    <xf numFmtId="3" fontId="7" fillId="7" borderId="3" xfId="0" applyNumberFormat="1" applyFont="1" applyFill="1" applyBorder="1" applyAlignment="1">
      <alignment horizontal="center" vertical="center" wrapText="1" readingOrder="1"/>
    </xf>
    <xf numFmtId="0" fontId="7" fillId="7" borderId="3" xfId="0" applyFont="1" applyFill="1" applyBorder="1" applyAlignment="1">
      <alignment horizontal="center" vertical="center" wrapText="1" readingOrder="1"/>
    </xf>
    <xf numFmtId="0" fontId="12" fillId="8" borderId="3" xfId="0" applyFont="1" applyFill="1" applyBorder="1" applyAlignment="1">
      <alignment horizontal="center" vertical="center" wrapText="1" readingOrder="2"/>
    </xf>
    <xf numFmtId="3" fontId="12" fillId="8" borderId="3" xfId="0" applyNumberFormat="1" applyFont="1" applyFill="1" applyBorder="1" applyAlignment="1">
      <alignment horizontal="center" vertical="center" wrapText="1" readingOrder="1"/>
    </xf>
    <xf numFmtId="0" fontId="12" fillId="8" borderId="3" xfId="0" applyFont="1" applyFill="1" applyBorder="1" applyAlignment="1">
      <alignment horizontal="center" vertical="center" wrapText="1" readingOrder="1"/>
    </xf>
    <xf numFmtId="165" fontId="19" fillId="6" borderId="3" xfId="0" applyNumberFormat="1" applyFont="1" applyFill="1" applyBorder="1" applyAlignment="1">
      <alignment horizontal="center" vertical="center" wrapText="1" readingOrder="1"/>
    </xf>
    <xf numFmtId="3" fontId="4" fillId="5" borderId="3" xfId="0" applyNumberFormat="1" applyFont="1" applyFill="1" applyBorder="1" applyAlignment="1">
      <alignment horizontal="center" vertical="center" wrapText="1"/>
    </xf>
    <xf numFmtId="3" fontId="3" fillId="4" borderId="3" xfId="0" applyNumberFormat="1" applyFont="1" applyFill="1" applyBorder="1" applyAlignment="1">
      <alignment horizontal="center" vertical="center" wrapText="1"/>
    </xf>
    <xf numFmtId="3" fontId="4" fillId="4" borderId="3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 readingOrder="1"/>
    </xf>
    <xf numFmtId="3" fontId="3" fillId="4" borderId="3" xfId="0" applyNumberFormat="1" applyFont="1" applyFill="1" applyBorder="1" applyAlignment="1">
      <alignment horizontal="center" vertical="center" wrapText="1" readingOrder="1"/>
    </xf>
    <xf numFmtId="9" fontId="19" fillId="6" borderId="3" xfId="0" applyNumberFormat="1" applyFont="1" applyFill="1" applyBorder="1" applyAlignment="1">
      <alignment horizontal="center" vertical="center" wrapText="1" readingOrder="1"/>
    </xf>
    <xf numFmtId="0" fontId="19" fillId="6" borderId="8" xfId="0" applyFont="1" applyFill="1" applyBorder="1" applyAlignment="1">
      <alignment horizontal="center" vertical="top" wrapText="1" readingOrder="1"/>
    </xf>
    <xf numFmtId="0" fontId="19" fillId="6" borderId="4" xfId="0" applyFont="1" applyFill="1" applyBorder="1" applyAlignment="1">
      <alignment horizontal="left" vertical="center" wrapText="1" readingOrder="1"/>
    </xf>
    <xf numFmtId="0" fontId="19" fillId="6" borderId="9" xfId="0" applyFont="1" applyFill="1" applyBorder="1" applyAlignment="1">
      <alignment horizontal="center" vertical="center" wrapText="1" readingOrder="2"/>
    </xf>
    <xf numFmtId="0" fontId="19" fillId="6" borderId="10" xfId="0" applyFont="1" applyFill="1" applyBorder="1" applyAlignment="1">
      <alignment horizontal="center" vertical="center" wrapText="1" readingOrder="1"/>
    </xf>
    <xf numFmtId="0" fontId="4" fillId="5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 readingOrder="2"/>
    </xf>
    <xf numFmtId="0" fontId="19" fillId="6" borderId="2" xfId="0" applyFont="1" applyFill="1" applyBorder="1" applyAlignment="1">
      <alignment horizontal="center" vertical="center" wrapText="1" readingOrder="1"/>
    </xf>
    <xf numFmtId="3" fontId="3" fillId="5" borderId="3" xfId="0" applyNumberFormat="1" applyFont="1" applyFill="1" applyBorder="1" applyAlignment="1">
      <alignment horizontal="center" vertical="center" wrapText="1"/>
    </xf>
    <xf numFmtId="3" fontId="19" fillId="2" borderId="3" xfId="0" applyNumberFormat="1" applyFont="1" applyFill="1" applyBorder="1" applyAlignment="1">
      <alignment horizontal="center" vertical="center" wrapText="1"/>
    </xf>
    <xf numFmtId="165" fontId="3" fillId="5" borderId="3" xfId="0" applyNumberFormat="1" applyFont="1" applyFill="1" applyBorder="1" applyAlignment="1">
      <alignment horizontal="center" vertical="center" wrapText="1"/>
    </xf>
    <xf numFmtId="165" fontId="3" fillId="4" borderId="3" xfId="0" applyNumberFormat="1" applyFont="1" applyFill="1" applyBorder="1" applyAlignment="1">
      <alignment horizontal="center" vertical="center" wrapText="1"/>
    </xf>
    <xf numFmtId="165" fontId="6" fillId="2" borderId="3" xfId="0" applyNumberFormat="1" applyFont="1" applyFill="1" applyBorder="1" applyAlignment="1">
      <alignment horizontal="center" vertical="center" wrapText="1"/>
    </xf>
    <xf numFmtId="9" fontId="6" fillId="2" borderId="3" xfId="0" applyNumberFormat="1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 readingOrder="2"/>
    </xf>
    <xf numFmtId="0" fontId="6" fillId="2" borderId="2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3" fontId="12" fillId="5" borderId="3" xfId="0" applyNumberFormat="1" applyFont="1" applyFill="1" applyBorder="1" applyAlignment="1">
      <alignment horizontal="center" wrapText="1"/>
    </xf>
    <xf numFmtId="3" fontId="12" fillId="4" borderId="3" xfId="0" applyNumberFormat="1" applyFont="1" applyFill="1" applyBorder="1" applyAlignment="1">
      <alignment horizontal="center" wrapText="1"/>
    </xf>
    <xf numFmtId="0" fontId="20" fillId="2" borderId="3" xfId="0" applyFont="1" applyFill="1" applyBorder="1" applyAlignment="1">
      <alignment horizontal="center" vertical="center" wrapText="1"/>
    </xf>
    <xf numFmtId="165" fontId="19" fillId="2" borderId="3" xfId="0" applyNumberFormat="1" applyFont="1" applyFill="1" applyBorder="1" applyAlignment="1">
      <alignment horizontal="center" vertical="center" wrapText="1"/>
    </xf>
    <xf numFmtId="9" fontId="19" fillId="2" borderId="3" xfId="0" applyNumberFormat="1" applyFont="1" applyFill="1" applyBorder="1" applyAlignment="1">
      <alignment horizontal="center" vertical="center" wrapText="1"/>
    </xf>
    <xf numFmtId="3" fontId="20" fillId="2" borderId="3" xfId="0" applyNumberFormat="1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 readingOrder="2"/>
    </xf>
    <xf numFmtId="3" fontId="12" fillId="7" borderId="3" xfId="0" applyNumberFormat="1" applyFont="1" applyFill="1" applyBorder="1" applyAlignment="1">
      <alignment horizontal="center" vertical="center" wrapText="1" readingOrder="1"/>
    </xf>
    <xf numFmtId="165" fontId="12" fillId="7" borderId="3" xfId="0" applyNumberFormat="1" applyFont="1" applyFill="1" applyBorder="1" applyAlignment="1">
      <alignment horizontal="center" vertical="center" wrapText="1" readingOrder="1"/>
    </xf>
    <xf numFmtId="0" fontId="12" fillId="7" borderId="3" xfId="0" applyFont="1" applyFill="1" applyBorder="1" applyAlignment="1">
      <alignment horizontal="center" vertical="center" wrapText="1" readingOrder="1"/>
    </xf>
    <xf numFmtId="165" fontId="12" fillId="8" borderId="3" xfId="0" applyNumberFormat="1" applyFont="1" applyFill="1" applyBorder="1" applyAlignment="1">
      <alignment horizontal="center" vertical="center" wrapText="1" readingOrder="1"/>
    </xf>
    <xf numFmtId="165" fontId="6" fillId="6" borderId="3" xfId="0" applyNumberFormat="1" applyFont="1" applyFill="1" applyBorder="1" applyAlignment="1">
      <alignment horizontal="center" vertical="center" wrapText="1" readingOrder="1"/>
    </xf>
    <xf numFmtId="0" fontId="19" fillId="6" borderId="6" xfId="0" applyFont="1" applyFill="1" applyBorder="1" applyAlignment="1">
      <alignment horizontal="center" vertical="center" wrapText="1" readingOrder="2"/>
    </xf>
    <xf numFmtId="0" fontId="19" fillId="6" borderId="5" xfId="0" applyFont="1" applyFill="1" applyBorder="1" applyAlignment="1">
      <alignment horizontal="center" vertical="center" wrapText="1" readingOrder="1"/>
    </xf>
    <xf numFmtId="165" fontId="12" fillId="5" borderId="3" xfId="0" applyNumberFormat="1" applyFont="1" applyFill="1" applyBorder="1" applyAlignment="1">
      <alignment horizontal="center" wrapText="1"/>
    </xf>
    <xf numFmtId="165" fontId="12" fillId="4" borderId="3" xfId="0" applyNumberFormat="1" applyFont="1" applyFill="1" applyBorder="1" applyAlignment="1">
      <alignment horizontal="center" wrapText="1"/>
    </xf>
    <xf numFmtId="3" fontId="21" fillId="2" borderId="3" xfId="0" applyNumberFormat="1" applyFont="1" applyFill="1" applyBorder="1" applyAlignment="1">
      <alignment horizontal="center" vertical="center" wrapText="1"/>
    </xf>
    <xf numFmtId="165" fontId="6" fillId="2" borderId="3" xfId="0" applyNumberFormat="1" applyFont="1" applyFill="1" applyBorder="1" applyAlignment="1">
      <alignment horizontal="center" wrapText="1"/>
    </xf>
    <xf numFmtId="0" fontId="22" fillId="0" borderId="0" xfId="0" applyFont="1" applyAlignment="1">
      <alignment vertical="center" wrapText="1" readingOrder="1"/>
    </xf>
    <xf numFmtId="0" fontId="22" fillId="0" borderId="11" xfId="0" applyFont="1" applyBorder="1" applyAlignment="1">
      <alignment vertical="center" wrapText="1" readingOrder="1"/>
    </xf>
    <xf numFmtId="0" fontId="23" fillId="5" borderId="0" xfId="0" applyFont="1" applyFill="1" applyAlignment="1">
      <alignment horizontal="center" vertical="center" wrapText="1" readingOrder="2"/>
    </xf>
    <xf numFmtId="0" fontId="23" fillId="5" borderId="0" xfId="0" applyFont="1" applyFill="1" applyAlignment="1">
      <alignment horizontal="right" vertical="center" wrapText="1" readingOrder="2"/>
    </xf>
    <xf numFmtId="0" fontId="23" fillId="5" borderId="0" xfId="0" applyFont="1" applyFill="1" applyAlignment="1">
      <alignment horizontal="left" vertical="center" wrapText="1" readingOrder="1"/>
    </xf>
    <xf numFmtId="0" fontId="23" fillId="5" borderId="0" xfId="0" applyFont="1" applyFill="1" applyAlignment="1">
      <alignment horizontal="center" vertical="center" wrapText="1" readingOrder="1"/>
    </xf>
    <xf numFmtId="0" fontId="23" fillId="4" borderId="0" xfId="0" applyFont="1" applyFill="1" applyAlignment="1">
      <alignment horizontal="center" vertical="center" wrapText="1" readingOrder="2"/>
    </xf>
    <xf numFmtId="0" fontId="23" fillId="4" borderId="0" xfId="0" applyFont="1" applyFill="1" applyAlignment="1">
      <alignment horizontal="right" vertical="center" wrapText="1" readingOrder="2"/>
    </xf>
    <xf numFmtId="0" fontId="23" fillId="4" borderId="0" xfId="0" applyFont="1" applyFill="1" applyAlignment="1">
      <alignment horizontal="left" vertical="center" wrapText="1" readingOrder="1"/>
    </xf>
    <xf numFmtId="0" fontId="23" fillId="4" borderId="0" xfId="0" applyFont="1" applyFill="1" applyAlignment="1">
      <alignment horizontal="center" vertical="center" wrapText="1" readingOrder="1"/>
    </xf>
    <xf numFmtId="0" fontId="23" fillId="4" borderId="0" xfId="2" applyFont="1" applyFill="1" applyBorder="1" applyAlignment="1">
      <alignment horizontal="right" vertical="center" wrapText="1" readingOrder="2"/>
    </xf>
    <xf numFmtId="0" fontId="23" fillId="4" borderId="0" xfId="2" applyFont="1" applyFill="1" applyBorder="1" applyAlignment="1">
      <alignment horizontal="left" vertical="center" wrapText="1" readingOrder="1"/>
    </xf>
    <xf numFmtId="0" fontId="23" fillId="5" borderId="0" xfId="2" applyFont="1" applyFill="1" applyBorder="1" applyAlignment="1">
      <alignment horizontal="right" vertical="center" wrapText="1" readingOrder="2"/>
    </xf>
    <xf numFmtId="0" fontId="23" fillId="5" borderId="0" xfId="2" applyFont="1" applyFill="1" applyBorder="1" applyAlignment="1">
      <alignment horizontal="left" vertical="center" wrapText="1" readingOrder="1"/>
    </xf>
    <xf numFmtId="0" fontId="23" fillId="5" borderId="0" xfId="2" applyFont="1" applyFill="1" applyBorder="1" applyAlignment="1">
      <alignment horizontal="right" vertical="center" wrapText="1"/>
    </xf>
    <xf numFmtId="0" fontId="23" fillId="5" borderId="0" xfId="2" applyFont="1" applyFill="1" applyBorder="1" applyAlignment="1">
      <alignment horizontal="left" vertical="center" wrapText="1"/>
    </xf>
    <xf numFmtId="0" fontId="23" fillId="4" borderId="0" xfId="2" applyFont="1" applyFill="1" applyBorder="1" applyAlignment="1">
      <alignment horizontal="right" vertical="center" wrapText="1"/>
    </xf>
    <xf numFmtId="0" fontId="23" fillId="4" borderId="0" xfId="2" applyFont="1" applyFill="1" applyBorder="1" applyAlignment="1">
      <alignment horizontal="left" vertical="center" wrapText="1"/>
    </xf>
    <xf numFmtId="165" fontId="4" fillId="5" borderId="3" xfId="4" applyNumberFormat="1" applyFont="1" applyFill="1" applyBorder="1" applyAlignment="1">
      <alignment horizontal="center" vertical="center" wrapText="1"/>
    </xf>
    <xf numFmtId="165" fontId="4" fillId="4" borderId="3" xfId="4" applyNumberFormat="1" applyFont="1" applyFill="1" applyBorder="1" applyAlignment="1">
      <alignment horizontal="center" vertical="center" wrapText="1"/>
    </xf>
    <xf numFmtId="165" fontId="6" fillId="2" borderId="2" xfId="4" applyNumberFormat="1" applyFont="1" applyFill="1" applyBorder="1" applyAlignment="1">
      <alignment horizontal="center" vertical="center" wrapText="1"/>
    </xf>
    <xf numFmtId="165" fontId="0" fillId="0" borderId="0" xfId="0" applyNumberFormat="1"/>
    <xf numFmtId="165" fontId="7" fillId="7" borderId="3" xfId="4" applyNumberFormat="1" applyFont="1" applyFill="1" applyBorder="1" applyAlignment="1">
      <alignment horizontal="center" vertical="center" wrapText="1" readingOrder="1"/>
    </xf>
    <xf numFmtId="165" fontId="12" fillId="8" borderId="3" xfId="4" applyNumberFormat="1" applyFont="1" applyFill="1" applyBorder="1" applyAlignment="1">
      <alignment horizontal="center" vertical="center" wrapText="1" readingOrder="1"/>
    </xf>
    <xf numFmtId="165" fontId="19" fillId="6" borderId="2" xfId="4" applyNumberFormat="1" applyFont="1" applyFill="1" applyBorder="1" applyAlignment="1">
      <alignment horizontal="center" vertical="center" wrapText="1" readingOrder="1"/>
    </xf>
    <xf numFmtId="165" fontId="4" fillId="5" borderId="3" xfId="0" applyNumberFormat="1" applyFont="1" applyFill="1" applyBorder="1" applyAlignment="1">
      <alignment horizontal="center" vertical="center" wrapText="1" readingOrder="1"/>
    </xf>
    <xf numFmtId="165" fontId="4" fillId="4" borderId="3" xfId="0" applyNumberFormat="1" applyFont="1" applyFill="1" applyBorder="1" applyAlignment="1">
      <alignment horizontal="center" vertical="center" wrapText="1" readingOrder="1"/>
    </xf>
    <xf numFmtId="165" fontId="6" fillId="2" borderId="3" xfId="0" applyNumberFormat="1" applyFont="1" applyFill="1" applyBorder="1" applyAlignment="1">
      <alignment horizontal="center" vertical="center" wrapText="1" readingOrder="1"/>
    </xf>
    <xf numFmtId="165" fontId="3" fillId="4" borderId="3" xfId="0" applyNumberFormat="1" applyFont="1" applyFill="1" applyBorder="1" applyAlignment="1">
      <alignment horizontal="center" vertical="center" wrapText="1" readingOrder="1"/>
    </xf>
    <xf numFmtId="3" fontId="4" fillId="5" borderId="3" xfId="1" applyNumberFormat="1" applyFont="1" applyFill="1" applyBorder="1" applyAlignment="1">
      <alignment horizontal="center" vertical="center" wrapText="1"/>
    </xf>
    <xf numFmtId="3" fontId="4" fillId="4" borderId="3" xfId="1" applyNumberFormat="1" applyFont="1" applyFill="1" applyBorder="1" applyAlignment="1">
      <alignment horizontal="center" vertical="center" wrapText="1"/>
    </xf>
    <xf numFmtId="3" fontId="6" fillId="2" borderId="2" xfId="1" applyNumberFormat="1" applyFont="1" applyFill="1" applyBorder="1" applyAlignment="1">
      <alignment horizontal="center" vertical="center" wrapText="1"/>
    </xf>
    <xf numFmtId="165" fontId="3" fillId="4" borderId="3" xfId="4" applyNumberFormat="1" applyFont="1" applyFill="1" applyBorder="1" applyAlignment="1">
      <alignment horizontal="center" vertical="center" wrapText="1"/>
    </xf>
    <xf numFmtId="49" fontId="3" fillId="5" borderId="3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9" fontId="7" fillId="7" borderId="3" xfId="0" applyNumberFormat="1" applyFont="1" applyFill="1" applyBorder="1" applyAlignment="1">
      <alignment horizontal="center" vertical="center" readingOrder="1"/>
    </xf>
    <xf numFmtId="9" fontId="7" fillId="8" borderId="3" xfId="0" applyNumberFormat="1" applyFont="1" applyFill="1" applyBorder="1" applyAlignment="1">
      <alignment horizontal="center" vertical="center" readingOrder="1"/>
    </xf>
    <xf numFmtId="3" fontId="19" fillId="6" borderId="2" xfId="1" applyNumberFormat="1" applyFont="1" applyFill="1" applyBorder="1" applyAlignment="1">
      <alignment horizontal="center" vertical="center" wrapText="1" readingOrder="1"/>
    </xf>
    <xf numFmtId="3" fontId="7" fillId="7" borderId="3" xfId="1" applyNumberFormat="1" applyFont="1" applyFill="1" applyBorder="1" applyAlignment="1">
      <alignment horizontal="center" vertical="center" wrapText="1" readingOrder="1"/>
    </xf>
    <xf numFmtId="3" fontId="12" fillId="8" borderId="3" xfId="1" applyNumberFormat="1" applyFont="1" applyFill="1" applyBorder="1" applyAlignment="1">
      <alignment horizontal="center" vertical="center" wrapText="1" readingOrder="1"/>
    </xf>
    <xf numFmtId="0" fontId="4" fillId="0" borderId="3" xfId="0" applyFont="1" applyBorder="1"/>
    <xf numFmtId="3" fontId="7" fillId="3" borderId="3" xfId="0" applyNumberFormat="1" applyFont="1" applyFill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25" fillId="0" borderId="3" xfId="0" applyFont="1" applyBorder="1" applyAlignment="1">
      <alignment vertical="center" wrapText="1"/>
    </xf>
    <xf numFmtId="0" fontId="7" fillId="3" borderId="3" xfId="0" applyFont="1" applyFill="1" applyBorder="1" applyAlignment="1">
      <alignment horizontal="center" vertical="center" wrapText="1"/>
    </xf>
    <xf numFmtId="3" fontId="25" fillId="0" borderId="3" xfId="0" applyNumberFormat="1" applyFont="1" applyBorder="1" applyAlignment="1">
      <alignment horizontal="center" vertical="center" wrapText="1"/>
    </xf>
    <xf numFmtId="0" fontId="0" fillId="0" borderId="3" xfId="0" applyBorder="1"/>
    <xf numFmtId="3" fontId="7" fillId="0" borderId="3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wrapText="1"/>
    </xf>
    <xf numFmtId="3" fontId="7" fillId="3" borderId="3" xfId="0" applyNumberFormat="1" applyFont="1" applyFill="1" applyBorder="1"/>
    <xf numFmtId="0" fontId="7" fillId="0" borderId="3" xfId="0" applyFont="1" applyBorder="1" applyAlignment="1">
      <alignment horizontal="right" vertical="center" wrapText="1"/>
    </xf>
    <xf numFmtId="0" fontId="26" fillId="2" borderId="0" xfId="0" applyFont="1" applyFill="1" applyAlignment="1">
      <alignment horizontal="center" vertical="center" wrapText="1"/>
    </xf>
    <xf numFmtId="3" fontId="24" fillId="4" borderId="0" xfId="0" applyNumberFormat="1" applyFont="1" applyFill="1" applyAlignment="1">
      <alignment horizontal="center" vertical="center" wrapText="1"/>
    </xf>
    <xf numFmtId="0" fontId="8" fillId="0" borderId="0" xfId="0" applyFont="1" applyAlignment="1">
      <alignment horizontal="center" vertical="top" wrapText="1"/>
    </xf>
    <xf numFmtId="17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textRotation="90" wrapText="1" readingOrder="2"/>
    </xf>
    <xf numFmtId="0" fontId="4" fillId="5" borderId="3" xfId="0" applyFont="1" applyFill="1" applyBorder="1" applyAlignment="1">
      <alignment horizontal="center" vertical="center" textRotation="90" wrapText="1" readingOrder="2"/>
    </xf>
    <xf numFmtId="0" fontId="19" fillId="6" borderId="12" xfId="0" applyFont="1" applyFill="1" applyBorder="1" applyAlignment="1">
      <alignment horizontal="center" vertical="center" wrapText="1" readingOrder="2"/>
    </xf>
    <xf numFmtId="0" fontId="19" fillId="6" borderId="8" xfId="0" applyFont="1" applyFill="1" applyBorder="1" applyAlignment="1">
      <alignment horizontal="center" vertical="center" wrapText="1" readingOrder="2"/>
    </xf>
    <xf numFmtId="0" fontId="19" fillId="6" borderId="11" xfId="0" applyFont="1" applyFill="1" applyBorder="1" applyAlignment="1">
      <alignment horizontal="center" vertical="center" wrapText="1" readingOrder="2"/>
    </xf>
    <xf numFmtId="0" fontId="19" fillId="6" borderId="9" xfId="0" applyFont="1" applyFill="1" applyBorder="1" applyAlignment="1">
      <alignment horizontal="center" vertical="center" wrapText="1" readingOrder="2"/>
    </xf>
    <xf numFmtId="0" fontId="19" fillId="6" borderId="0" xfId="0" applyFont="1" applyFill="1" applyAlignment="1">
      <alignment horizontal="center" vertical="center" wrapText="1" readingOrder="2"/>
    </xf>
    <xf numFmtId="0" fontId="19" fillId="6" borderId="10" xfId="0" applyFont="1" applyFill="1" applyBorder="1" applyAlignment="1">
      <alignment horizontal="center" vertical="center" wrapText="1" readingOrder="2"/>
    </xf>
    <xf numFmtId="0" fontId="19" fillId="6" borderId="13" xfId="0" applyFont="1" applyFill="1" applyBorder="1" applyAlignment="1">
      <alignment horizontal="center" vertical="center" wrapText="1" readingOrder="2"/>
    </xf>
    <xf numFmtId="0" fontId="19" fillId="6" borderId="14" xfId="0" applyFont="1" applyFill="1" applyBorder="1" applyAlignment="1">
      <alignment horizontal="center" vertical="center" wrapText="1" readingOrder="2"/>
    </xf>
    <xf numFmtId="0" fontId="19" fillId="6" borderId="15" xfId="0" applyFont="1" applyFill="1" applyBorder="1" applyAlignment="1">
      <alignment horizontal="center" vertical="center" wrapText="1" readingOrder="2"/>
    </xf>
    <xf numFmtId="0" fontId="19" fillId="6" borderId="12" xfId="0" applyFont="1" applyFill="1" applyBorder="1" applyAlignment="1">
      <alignment horizontal="center" vertical="center" wrapText="1" readingOrder="1"/>
    </xf>
    <xf numFmtId="0" fontId="19" fillId="6" borderId="11" xfId="0" applyFont="1" applyFill="1" applyBorder="1" applyAlignment="1">
      <alignment horizontal="center" vertical="center" wrapText="1" readingOrder="1"/>
    </xf>
    <xf numFmtId="0" fontId="19" fillId="6" borderId="9" xfId="0" applyFont="1" applyFill="1" applyBorder="1" applyAlignment="1">
      <alignment horizontal="center" vertical="center" wrapText="1" readingOrder="1"/>
    </xf>
    <xf numFmtId="0" fontId="19" fillId="6" borderId="8" xfId="0" applyFont="1" applyFill="1" applyBorder="1" applyAlignment="1">
      <alignment horizontal="center" vertical="center" wrapText="1" readingOrder="1"/>
    </xf>
    <xf numFmtId="0" fontId="19" fillId="6" borderId="0" xfId="0" applyFont="1" applyFill="1" applyAlignment="1">
      <alignment horizontal="center" vertical="center" wrapText="1" readingOrder="1"/>
    </xf>
    <xf numFmtId="0" fontId="19" fillId="6" borderId="10" xfId="0" applyFont="1" applyFill="1" applyBorder="1" applyAlignment="1">
      <alignment horizontal="center" vertical="center" wrapText="1" readingOrder="1"/>
    </xf>
    <xf numFmtId="0" fontId="19" fillId="6" borderId="13" xfId="0" applyFont="1" applyFill="1" applyBorder="1" applyAlignment="1">
      <alignment horizontal="center" vertical="center" wrapText="1" readingOrder="1"/>
    </xf>
    <xf numFmtId="0" fontId="19" fillId="6" borderId="14" xfId="0" applyFont="1" applyFill="1" applyBorder="1" applyAlignment="1">
      <alignment horizontal="center" vertical="center" wrapText="1" readingOrder="1"/>
    </xf>
    <xf numFmtId="0" fontId="19" fillId="6" borderId="15" xfId="0" applyFont="1" applyFill="1" applyBorder="1" applyAlignment="1">
      <alignment horizontal="center" vertical="center" wrapText="1" readingOrder="1"/>
    </xf>
    <xf numFmtId="0" fontId="4" fillId="4" borderId="3" xfId="0" applyFont="1" applyFill="1" applyBorder="1" applyAlignment="1">
      <alignment horizontal="center" vertical="center" textRotation="90" wrapText="1" readingOrder="2"/>
    </xf>
    <xf numFmtId="0" fontId="8" fillId="0" borderId="0" xfId="0" applyFont="1" applyAlignment="1">
      <alignment horizontal="center" vertical="center" wrapText="1" readingOrder="2"/>
    </xf>
    <xf numFmtId="0" fontId="19" fillId="6" borderId="4" xfId="0" applyFont="1" applyFill="1" applyBorder="1" applyAlignment="1">
      <alignment horizontal="center" vertical="center" wrapText="1" readingOrder="2"/>
    </xf>
    <xf numFmtId="0" fontId="19" fillId="6" borderId="5" xfId="0" applyFont="1" applyFill="1" applyBorder="1" applyAlignment="1">
      <alignment horizontal="center" vertical="center" wrapText="1" readingOrder="2"/>
    </xf>
    <xf numFmtId="0" fontId="15" fillId="0" borderId="11" xfId="0" applyFont="1" applyBorder="1" applyAlignment="1">
      <alignment horizontal="right" vertical="center" wrapText="1" readingOrder="2"/>
    </xf>
    <xf numFmtId="0" fontId="15" fillId="0" borderId="11" xfId="0" applyFont="1" applyBorder="1" applyAlignment="1">
      <alignment horizontal="left" vertical="center" wrapText="1"/>
    </xf>
    <xf numFmtId="0" fontId="3" fillId="4" borderId="3" xfId="0" applyFont="1" applyFill="1" applyBorder="1" applyAlignment="1">
      <alignment horizontal="center" vertical="center" wrapText="1" readingOrder="2"/>
    </xf>
    <xf numFmtId="0" fontId="19" fillId="6" borderId="3" xfId="0" applyFont="1" applyFill="1" applyBorder="1" applyAlignment="1">
      <alignment horizontal="center" vertical="center" wrapText="1" readingOrder="2"/>
    </xf>
    <xf numFmtId="3" fontId="4" fillId="5" borderId="3" xfId="0" applyNumberFormat="1" applyFont="1" applyFill="1" applyBorder="1" applyAlignment="1">
      <alignment horizontal="center" vertical="center" wrapText="1"/>
    </xf>
    <xf numFmtId="0" fontId="19" fillId="6" borderId="3" xfId="0" applyFont="1" applyFill="1" applyBorder="1" applyAlignment="1">
      <alignment horizontal="center" vertical="center" wrapText="1" readingOrder="1"/>
    </xf>
    <xf numFmtId="0" fontId="6" fillId="2" borderId="2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left" vertical="center" wrapText="1" readingOrder="2"/>
    </xf>
    <xf numFmtId="0" fontId="13" fillId="0" borderId="14" xfId="0" applyFont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9" fillId="6" borderId="2" xfId="0" applyFont="1" applyFill="1" applyBorder="1" applyAlignment="1">
      <alignment horizontal="center" vertical="center" wrapText="1" readingOrder="1"/>
    </xf>
    <xf numFmtId="0" fontId="19" fillId="6" borderId="7" xfId="0" applyFont="1" applyFill="1" applyBorder="1" applyAlignment="1">
      <alignment horizontal="center" vertical="center" wrapText="1" readingOrder="1"/>
    </xf>
    <xf numFmtId="0" fontId="19" fillId="6" borderId="1" xfId="0" applyFont="1" applyFill="1" applyBorder="1" applyAlignment="1">
      <alignment horizontal="center" vertical="center" wrapText="1" readingOrder="1"/>
    </xf>
    <xf numFmtId="165" fontId="6" fillId="2" borderId="2" xfId="0" applyNumberFormat="1" applyFont="1" applyFill="1" applyBorder="1" applyAlignment="1">
      <alignment horizontal="center" vertical="center" wrapText="1"/>
    </xf>
    <xf numFmtId="165" fontId="6" fillId="2" borderId="1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9" fontId="6" fillId="2" borderId="2" xfId="0" applyNumberFormat="1" applyFont="1" applyFill="1" applyBorder="1" applyAlignment="1">
      <alignment horizontal="center" vertical="center" wrapText="1"/>
    </xf>
    <xf numFmtId="9" fontId="6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9" fillId="6" borderId="6" xfId="0" applyFont="1" applyFill="1" applyBorder="1" applyAlignment="1">
      <alignment horizontal="center" vertical="center" wrapText="1" readingOrder="1"/>
    </xf>
    <xf numFmtId="0" fontId="19" fillId="6" borderId="4" xfId="0" applyFont="1" applyFill="1" applyBorder="1" applyAlignment="1">
      <alignment horizontal="center" vertical="center" wrapText="1" readingOrder="1"/>
    </xf>
    <xf numFmtId="0" fontId="19" fillId="6" borderId="5" xfId="0" applyFont="1" applyFill="1" applyBorder="1" applyAlignment="1">
      <alignment horizontal="center" vertical="center" wrapText="1" readingOrder="1"/>
    </xf>
    <xf numFmtId="0" fontId="19" fillId="6" borderId="2" xfId="0" applyFont="1" applyFill="1" applyBorder="1" applyAlignment="1">
      <alignment horizontal="center" vertical="center" wrapText="1" readingOrder="2"/>
    </xf>
    <xf numFmtId="0" fontId="19" fillId="6" borderId="7" xfId="0" applyFont="1" applyFill="1" applyBorder="1" applyAlignment="1">
      <alignment horizontal="center" vertical="center" wrapText="1" readingOrder="2"/>
    </xf>
    <xf numFmtId="0" fontId="6" fillId="2" borderId="6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 readingOrder="1"/>
    </xf>
    <xf numFmtId="0" fontId="6" fillId="6" borderId="7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6" fillId="2" borderId="2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 readingOrder="1"/>
    </xf>
    <xf numFmtId="0" fontId="6" fillId="2" borderId="3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9" fontId="6" fillId="2" borderId="2" xfId="0" applyNumberFormat="1" applyFont="1" applyFill="1" applyBorder="1" applyAlignment="1">
      <alignment horizontal="center" vertical="center" wrapText="1" readingOrder="1"/>
    </xf>
    <xf numFmtId="9" fontId="6" fillId="2" borderId="1" xfId="0" applyNumberFormat="1" applyFont="1" applyFill="1" applyBorder="1" applyAlignment="1">
      <alignment horizontal="center" vertical="center" wrapText="1" readingOrder="1"/>
    </xf>
    <xf numFmtId="0" fontId="22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6" fillId="2" borderId="2" xfId="0" applyFont="1" applyFill="1" applyBorder="1" applyAlignment="1">
      <alignment horizontal="center" wrapText="1"/>
    </xf>
    <xf numFmtId="0" fontId="6" fillId="2" borderId="7" xfId="0" applyFont="1" applyFill="1" applyBorder="1" applyAlignment="1">
      <alignment horizontal="center" wrapText="1"/>
    </xf>
    <xf numFmtId="0" fontId="15" fillId="0" borderId="0" xfId="0" applyFont="1" applyAlignment="1">
      <alignment horizontal="right" vertical="center" wrapText="1" readingOrder="1"/>
    </xf>
    <xf numFmtId="0" fontId="15" fillId="0" borderId="0" xfId="0" applyFont="1" applyAlignment="1">
      <alignment horizontal="left" vertical="center" wrapText="1" readingOrder="1"/>
    </xf>
    <xf numFmtId="0" fontId="6" fillId="6" borderId="2" xfId="0" applyFont="1" applyFill="1" applyBorder="1" applyAlignment="1">
      <alignment horizontal="center" vertical="center" wrapText="1" readingOrder="2"/>
    </xf>
    <xf numFmtId="0" fontId="6" fillId="6" borderId="7" xfId="0" applyFont="1" applyFill="1" applyBorder="1" applyAlignment="1">
      <alignment horizontal="center" vertical="center" wrapText="1" readingOrder="2"/>
    </xf>
    <xf numFmtId="0" fontId="6" fillId="6" borderId="1" xfId="0" applyFont="1" applyFill="1" applyBorder="1" applyAlignment="1">
      <alignment horizontal="center" vertical="center" wrapText="1" readingOrder="2"/>
    </xf>
    <xf numFmtId="0" fontId="6" fillId="6" borderId="6" xfId="0" applyFont="1" applyFill="1" applyBorder="1" applyAlignment="1">
      <alignment horizontal="center" vertical="center" wrapText="1" readingOrder="1"/>
    </xf>
    <xf numFmtId="0" fontId="6" fillId="6" borderId="4" xfId="0" applyFont="1" applyFill="1" applyBorder="1" applyAlignment="1">
      <alignment horizontal="center" vertical="center" wrapText="1" readingOrder="1"/>
    </xf>
    <xf numFmtId="0" fontId="6" fillId="6" borderId="5" xfId="0" applyFont="1" applyFill="1" applyBorder="1" applyAlignment="1">
      <alignment horizontal="center" vertical="center" wrapText="1" readingOrder="1"/>
    </xf>
    <xf numFmtId="0" fontId="19" fillId="6" borderId="1" xfId="0" applyFont="1" applyFill="1" applyBorder="1" applyAlignment="1">
      <alignment horizontal="center" vertical="center" wrapText="1" readingOrder="2"/>
    </xf>
    <xf numFmtId="0" fontId="19" fillId="6" borderId="6" xfId="0" applyFont="1" applyFill="1" applyBorder="1" applyAlignment="1">
      <alignment horizontal="center" vertical="center" wrapText="1" readingOrder="2"/>
    </xf>
    <xf numFmtId="0" fontId="8" fillId="0" borderId="0" xfId="0" applyFont="1" applyAlignment="1">
      <alignment horizontal="center" vertical="center"/>
    </xf>
    <xf numFmtId="0" fontId="15" fillId="0" borderId="11" xfId="0" applyFont="1" applyBorder="1" applyAlignment="1">
      <alignment horizontal="left" vertical="center" wrapText="1" readingOrder="1"/>
    </xf>
    <xf numFmtId="0" fontId="8" fillId="0" borderId="14" xfId="0" applyFont="1" applyBorder="1" applyAlignment="1">
      <alignment horizontal="center" vertical="center" wrapText="1"/>
    </xf>
    <xf numFmtId="0" fontId="22" fillId="0" borderId="0" xfId="0" applyFont="1" applyAlignment="1">
      <alignment horizontal="right" vertical="center" wrapText="1" readingOrder="2"/>
    </xf>
    <xf numFmtId="0" fontId="22" fillId="0" borderId="11" xfId="0" applyFont="1" applyBorder="1" applyAlignment="1">
      <alignment horizontal="left" vertical="center" wrapText="1" readingOrder="2"/>
    </xf>
    <xf numFmtId="0" fontId="22" fillId="0" borderId="0" xfId="0" applyFont="1" applyAlignment="1">
      <alignment horizontal="left" vertical="top" wrapText="1" readingOrder="1"/>
    </xf>
    <xf numFmtId="0" fontId="22" fillId="0" borderId="0" xfId="0" applyFont="1" applyAlignment="1">
      <alignment horizontal="left" vertical="center" wrapText="1" readingOrder="2"/>
    </xf>
    <xf numFmtId="0" fontId="19" fillId="6" borderId="7" xfId="0" applyFont="1" applyFill="1" applyBorder="1" applyAlignment="1">
      <alignment horizontal="center" vertical="top" wrapText="1" readingOrder="2"/>
    </xf>
    <xf numFmtId="0" fontId="19" fillId="6" borderId="1" xfId="0" applyFont="1" applyFill="1" applyBorder="1" applyAlignment="1">
      <alignment horizontal="center" vertical="top" wrapText="1" readingOrder="2"/>
    </xf>
    <xf numFmtId="0" fontId="22" fillId="0" borderId="11" xfId="0" applyFont="1" applyBorder="1" applyAlignment="1">
      <alignment horizontal="right" vertical="center" wrapText="1" readingOrder="2"/>
    </xf>
    <xf numFmtId="3" fontId="19" fillId="6" borderId="2" xfId="1" applyNumberFormat="1" applyFont="1" applyFill="1" applyBorder="1" applyAlignment="1">
      <alignment horizontal="center" vertical="center" wrapText="1" readingOrder="1"/>
    </xf>
    <xf numFmtId="3" fontId="19" fillId="6" borderId="1" xfId="1" applyNumberFormat="1" applyFont="1" applyFill="1" applyBorder="1" applyAlignment="1">
      <alignment horizontal="center" vertical="center" wrapText="1" readingOrder="1"/>
    </xf>
    <xf numFmtId="0" fontId="22" fillId="0" borderId="0" xfId="0" applyFont="1" applyAlignment="1">
      <alignment horizontal="right" vertical="top" wrapText="1" readingOrder="2"/>
    </xf>
    <xf numFmtId="0" fontId="19" fillId="6" borderId="2" xfId="0" applyFont="1" applyFill="1" applyBorder="1" applyAlignment="1">
      <alignment horizontal="center" wrapText="1" readingOrder="2"/>
    </xf>
    <xf numFmtId="0" fontId="19" fillId="6" borderId="7" xfId="0" applyFont="1" applyFill="1" applyBorder="1" applyAlignment="1">
      <alignment horizontal="center" wrapText="1" readingOrder="2"/>
    </xf>
  </cellXfs>
  <cellStyles count="5">
    <cellStyle name="Comma" xfId="1" builtinId="3"/>
    <cellStyle name="Hyperlink" xfId="2" builtinId="8"/>
    <cellStyle name="Normal" xfId="0" builtinId="0"/>
    <cellStyle name="Normal 2" xfId="3" xr:uid="{00000000-0005-0000-0000-000003000000}"/>
    <cellStyle name="Percent" xfId="4" builtinId="5"/>
  </cellStyles>
  <dxfs count="0"/>
  <tableStyles count="0" defaultTableStyle="TableStyleMedium9" defaultPivotStyle="PivotStyleLight16"/>
  <colors>
    <mruColors>
      <color rgb="FFE6E9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57150</xdr:rowOff>
    </xdr:from>
    <xdr:to>
      <xdr:col>1</xdr:col>
      <xdr:colOff>1895475</xdr:colOff>
      <xdr:row>1</xdr:row>
      <xdr:rowOff>276225</xdr:rowOff>
    </xdr:to>
    <xdr:pic>
      <xdr:nvPicPr>
        <xdr:cNvPr id="1283" name="Picture 4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534350" y="57150"/>
          <a:ext cx="18954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19050</xdr:rowOff>
    </xdr:from>
    <xdr:to>
      <xdr:col>1</xdr:col>
      <xdr:colOff>600075</xdr:colOff>
      <xdr:row>1</xdr:row>
      <xdr:rowOff>295275</xdr:rowOff>
    </xdr:to>
    <xdr:pic>
      <xdr:nvPicPr>
        <xdr:cNvPr id="15522" name="Picture 4">
          <a:extLst>
            <a:ext uri="{FF2B5EF4-FFF2-40B4-BE49-F238E27FC236}">
              <a16:creationId xmlns:a16="http://schemas.microsoft.com/office/drawing/2014/main" id="{00000000-0008-0000-0900-0000A23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134175" y="19050"/>
          <a:ext cx="18954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19050</xdr:rowOff>
    </xdr:from>
    <xdr:to>
      <xdr:col>1</xdr:col>
      <xdr:colOff>685800</xdr:colOff>
      <xdr:row>1</xdr:row>
      <xdr:rowOff>238125</xdr:rowOff>
    </xdr:to>
    <xdr:pic>
      <xdr:nvPicPr>
        <xdr:cNvPr id="16545" name="Picture 4">
          <a:extLst>
            <a:ext uri="{FF2B5EF4-FFF2-40B4-BE49-F238E27FC236}">
              <a16:creationId xmlns:a16="http://schemas.microsoft.com/office/drawing/2014/main" id="{00000000-0008-0000-0A00-0000A14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019875" y="19050"/>
          <a:ext cx="18954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19050</xdr:rowOff>
    </xdr:from>
    <xdr:to>
      <xdr:col>1</xdr:col>
      <xdr:colOff>685800</xdr:colOff>
      <xdr:row>1</xdr:row>
      <xdr:rowOff>238125</xdr:rowOff>
    </xdr:to>
    <xdr:pic>
      <xdr:nvPicPr>
        <xdr:cNvPr id="17559" name="Picture 4">
          <a:extLst>
            <a:ext uri="{FF2B5EF4-FFF2-40B4-BE49-F238E27FC236}">
              <a16:creationId xmlns:a16="http://schemas.microsoft.com/office/drawing/2014/main" id="{00000000-0008-0000-0B00-0000974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810075" y="19050"/>
          <a:ext cx="18954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66675</xdr:rowOff>
    </xdr:from>
    <xdr:to>
      <xdr:col>1</xdr:col>
      <xdr:colOff>209550</xdr:colOff>
      <xdr:row>1</xdr:row>
      <xdr:rowOff>190500</xdr:rowOff>
    </xdr:to>
    <xdr:pic>
      <xdr:nvPicPr>
        <xdr:cNvPr id="18580" name="Picture 4">
          <a:extLst>
            <a:ext uri="{FF2B5EF4-FFF2-40B4-BE49-F238E27FC236}">
              <a16:creationId xmlns:a16="http://schemas.microsoft.com/office/drawing/2014/main" id="{00000000-0008-0000-0C00-0000944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0696300" y="66675"/>
          <a:ext cx="18954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9525</xdr:rowOff>
    </xdr:from>
    <xdr:to>
      <xdr:col>0</xdr:col>
      <xdr:colOff>1933575</xdr:colOff>
      <xdr:row>1</xdr:row>
      <xdr:rowOff>228600</xdr:rowOff>
    </xdr:to>
    <xdr:pic>
      <xdr:nvPicPr>
        <xdr:cNvPr id="11443" name="Picture 4">
          <a:extLst>
            <a:ext uri="{FF2B5EF4-FFF2-40B4-BE49-F238E27FC236}">
              <a16:creationId xmlns:a16="http://schemas.microsoft.com/office/drawing/2014/main" id="{00000000-0008-0000-0D00-0000B32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86675" y="9525"/>
          <a:ext cx="18954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1</xdr:col>
      <xdr:colOff>685800</xdr:colOff>
      <xdr:row>1</xdr:row>
      <xdr:rowOff>47625</xdr:rowOff>
    </xdr:to>
    <xdr:pic>
      <xdr:nvPicPr>
        <xdr:cNvPr id="19599" name="Picture 4">
          <a:extLst>
            <a:ext uri="{FF2B5EF4-FFF2-40B4-BE49-F238E27FC236}">
              <a16:creationId xmlns:a16="http://schemas.microsoft.com/office/drawing/2014/main" id="{00000000-0008-0000-0E00-00008F4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10100" y="76200"/>
          <a:ext cx="18954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19050</xdr:rowOff>
    </xdr:from>
    <xdr:to>
      <xdr:col>1</xdr:col>
      <xdr:colOff>590550</xdr:colOff>
      <xdr:row>1</xdr:row>
      <xdr:rowOff>238125</xdr:rowOff>
    </xdr:to>
    <xdr:pic>
      <xdr:nvPicPr>
        <xdr:cNvPr id="20620" name="Picture 4">
          <a:extLst>
            <a:ext uri="{FF2B5EF4-FFF2-40B4-BE49-F238E27FC236}">
              <a16:creationId xmlns:a16="http://schemas.microsoft.com/office/drawing/2014/main" id="{00000000-0008-0000-0F00-00008C5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600775" y="19050"/>
          <a:ext cx="18954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19050</xdr:rowOff>
    </xdr:from>
    <xdr:to>
      <xdr:col>0</xdr:col>
      <xdr:colOff>1971675</xdr:colOff>
      <xdr:row>1</xdr:row>
      <xdr:rowOff>238125</xdr:rowOff>
    </xdr:to>
    <xdr:pic>
      <xdr:nvPicPr>
        <xdr:cNvPr id="21640" name="Picture 4">
          <a:extLst>
            <a:ext uri="{FF2B5EF4-FFF2-40B4-BE49-F238E27FC236}">
              <a16:creationId xmlns:a16="http://schemas.microsoft.com/office/drawing/2014/main" id="{00000000-0008-0000-1000-0000885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048700" y="19050"/>
          <a:ext cx="18954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19050</xdr:rowOff>
    </xdr:from>
    <xdr:to>
      <xdr:col>0</xdr:col>
      <xdr:colOff>1971675</xdr:colOff>
      <xdr:row>1</xdr:row>
      <xdr:rowOff>238125</xdr:rowOff>
    </xdr:to>
    <xdr:pic>
      <xdr:nvPicPr>
        <xdr:cNvPr id="22664" name="Picture 4">
          <a:extLst>
            <a:ext uri="{FF2B5EF4-FFF2-40B4-BE49-F238E27FC236}">
              <a16:creationId xmlns:a16="http://schemas.microsoft.com/office/drawing/2014/main" id="{00000000-0008-0000-1100-0000885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134550" y="19050"/>
          <a:ext cx="18954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19050</xdr:rowOff>
    </xdr:from>
    <xdr:to>
      <xdr:col>0</xdr:col>
      <xdr:colOff>1971675</xdr:colOff>
      <xdr:row>1</xdr:row>
      <xdr:rowOff>238125</xdr:rowOff>
    </xdr:to>
    <xdr:pic>
      <xdr:nvPicPr>
        <xdr:cNvPr id="23688" name="Picture 4">
          <a:extLst>
            <a:ext uri="{FF2B5EF4-FFF2-40B4-BE49-F238E27FC236}">
              <a16:creationId xmlns:a16="http://schemas.microsoft.com/office/drawing/2014/main" id="{00000000-0008-0000-1200-0000885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305625" y="19050"/>
          <a:ext cx="18954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19050</xdr:rowOff>
    </xdr:from>
    <xdr:to>
      <xdr:col>0</xdr:col>
      <xdr:colOff>2000250</xdr:colOff>
      <xdr:row>1</xdr:row>
      <xdr:rowOff>295275</xdr:rowOff>
    </xdr:to>
    <xdr:pic>
      <xdr:nvPicPr>
        <xdr:cNvPr id="9411" name="Picture 4">
          <a:extLst>
            <a:ext uri="{FF2B5EF4-FFF2-40B4-BE49-F238E27FC236}">
              <a16:creationId xmlns:a16="http://schemas.microsoft.com/office/drawing/2014/main" id="{00000000-0008-0000-0100-0000C32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429575" y="19050"/>
          <a:ext cx="18954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0</xdr:col>
      <xdr:colOff>1895475</xdr:colOff>
      <xdr:row>1</xdr:row>
      <xdr:rowOff>228600</xdr:rowOff>
    </xdr:to>
    <xdr:pic>
      <xdr:nvPicPr>
        <xdr:cNvPr id="24711" name="Picture 4">
          <a:extLst>
            <a:ext uri="{FF2B5EF4-FFF2-40B4-BE49-F238E27FC236}">
              <a16:creationId xmlns:a16="http://schemas.microsoft.com/office/drawing/2014/main" id="{00000000-0008-0000-1300-0000876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34475" y="9525"/>
          <a:ext cx="18954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85725</xdr:rowOff>
    </xdr:from>
    <xdr:to>
      <xdr:col>1</xdr:col>
      <xdr:colOff>295275</xdr:colOff>
      <xdr:row>1</xdr:row>
      <xdr:rowOff>219075</xdr:rowOff>
    </xdr:to>
    <xdr:pic>
      <xdr:nvPicPr>
        <xdr:cNvPr id="26634" name="Picture 4">
          <a:extLst>
            <a:ext uri="{FF2B5EF4-FFF2-40B4-BE49-F238E27FC236}">
              <a16:creationId xmlns:a16="http://schemas.microsoft.com/office/drawing/2014/main" id="{00000000-0008-0000-1400-00000A6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695900" y="85725"/>
          <a:ext cx="18954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0</xdr:col>
      <xdr:colOff>1924050</xdr:colOff>
      <xdr:row>1</xdr:row>
      <xdr:rowOff>361950</xdr:rowOff>
    </xdr:to>
    <xdr:pic>
      <xdr:nvPicPr>
        <xdr:cNvPr id="27656" name="Picture 4">
          <a:extLst>
            <a:ext uri="{FF2B5EF4-FFF2-40B4-BE49-F238E27FC236}">
              <a16:creationId xmlns:a16="http://schemas.microsoft.com/office/drawing/2014/main" id="{00000000-0008-0000-1500-0000086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9458050" y="142875"/>
          <a:ext cx="18954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76200</xdr:rowOff>
    </xdr:from>
    <xdr:to>
      <xdr:col>2</xdr:col>
      <xdr:colOff>1228725</xdr:colOff>
      <xdr:row>1</xdr:row>
      <xdr:rowOff>352425</xdr:rowOff>
    </xdr:to>
    <xdr:pic>
      <xdr:nvPicPr>
        <xdr:cNvPr id="10419" name="Picture 4">
          <a:extLst>
            <a:ext uri="{FF2B5EF4-FFF2-40B4-BE49-F238E27FC236}">
              <a16:creationId xmlns:a16="http://schemas.microsoft.com/office/drawing/2014/main" id="{00000000-0008-0000-0200-0000B3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838650" y="76200"/>
          <a:ext cx="18954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19050</xdr:rowOff>
    </xdr:from>
    <xdr:to>
      <xdr:col>0</xdr:col>
      <xdr:colOff>2000250</xdr:colOff>
      <xdr:row>1</xdr:row>
      <xdr:rowOff>295275</xdr:rowOff>
    </xdr:to>
    <xdr:pic>
      <xdr:nvPicPr>
        <xdr:cNvPr id="12462" name="Picture 4">
          <a:extLst>
            <a:ext uri="{FF2B5EF4-FFF2-40B4-BE49-F238E27FC236}">
              <a16:creationId xmlns:a16="http://schemas.microsoft.com/office/drawing/2014/main" id="{00000000-0008-0000-0300-0000AE3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191450" y="19050"/>
          <a:ext cx="18954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38100</xdr:rowOff>
    </xdr:from>
    <xdr:to>
      <xdr:col>1</xdr:col>
      <xdr:colOff>304800</xdr:colOff>
      <xdr:row>1</xdr:row>
      <xdr:rowOff>314325</xdr:rowOff>
    </xdr:to>
    <xdr:pic>
      <xdr:nvPicPr>
        <xdr:cNvPr id="13480" name="Picture 4">
          <a:extLst>
            <a:ext uri="{FF2B5EF4-FFF2-40B4-BE49-F238E27FC236}">
              <a16:creationId xmlns:a16="http://schemas.microsoft.com/office/drawing/2014/main" id="{00000000-0008-0000-0400-0000A83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124775" y="38100"/>
          <a:ext cx="18954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114300</xdr:rowOff>
    </xdr:from>
    <xdr:to>
      <xdr:col>1</xdr:col>
      <xdr:colOff>314325</xdr:colOff>
      <xdr:row>1</xdr:row>
      <xdr:rowOff>104775</xdr:rowOff>
    </xdr:to>
    <xdr:pic>
      <xdr:nvPicPr>
        <xdr:cNvPr id="25620" name="Picture 4">
          <a:extLst>
            <a:ext uri="{FF2B5EF4-FFF2-40B4-BE49-F238E27FC236}">
              <a16:creationId xmlns:a16="http://schemas.microsoft.com/office/drawing/2014/main" id="{00000000-0008-0000-0500-0000146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10275" y="114300"/>
          <a:ext cx="18954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38100</xdr:rowOff>
    </xdr:from>
    <xdr:to>
      <xdr:col>0</xdr:col>
      <xdr:colOff>1971675</xdr:colOff>
      <xdr:row>1</xdr:row>
      <xdr:rowOff>314325</xdr:rowOff>
    </xdr:to>
    <xdr:pic>
      <xdr:nvPicPr>
        <xdr:cNvPr id="14503" name="Picture 4">
          <a:extLst>
            <a:ext uri="{FF2B5EF4-FFF2-40B4-BE49-F238E27FC236}">
              <a16:creationId xmlns:a16="http://schemas.microsoft.com/office/drawing/2014/main" id="{00000000-0008-0000-0600-0000A73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695900" y="38100"/>
          <a:ext cx="18954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38100</xdr:rowOff>
    </xdr:from>
    <xdr:to>
      <xdr:col>1</xdr:col>
      <xdr:colOff>952500</xdr:colOff>
      <xdr:row>1</xdr:row>
      <xdr:rowOff>0</xdr:rowOff>
    </xdr:to>
    <xdr:pic>
      <xdr:nvPicPr>
        <xdr:cNvPr id="7364" name="Picture 4">
          <a:extLst>
            <a:ext uri="{FF2B5EF4-FFF2-40B4-BE49-F238E27FC236}">
              <a16:creationId xmlns:a16="http://schemas.microsoft.com/office/drawing/2014/main" id="{00000000-0008-0000-0700-0000C4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29200" y="38100"/>
          <a:ext cx="18954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19050</xdr:rowOff>
    </xdr:from>
    <xdr:to>
      <xdr:col>1</xdr:col>
      <xdr:colOff>952500</xdr:colOff>
      <xdr:row>0</xdr:row>
      <xdr:rowOff>676275</xdr:rowOff>
    </xdr:to>
    <xdr:pic>
      <xdr:nvPicPr>
        <xdr:cNvPr id="8387" name="Picture 4">
          <a:extLst>
            <a:ext uri="{FF2B5EF4-FFF2-40B4-BE49-F238E27FC236}">
              <a16:creationId xmlns:a16="http://schemas.microsoft.com/office/drawing/2014/main" id="{00000000-0008-0000-0800-0000C3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38725" y="19050"/>
          <a:ext cx="18954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rightToLeft="1" tabSelected="1" workbookViewId="0">
      <selection activeCell="E1" sqref="E1"/>
    </sheetView>
  </sheetViews>
  <sheetFormatPr defaultColWidth="9.109375" defaultRowHeight="13.2"/>
  <cols>
    <col min="1" max="1" width="10.6640625" style="23" customWidth="1"/>
    <col min="2" max="3" width="60.6640625" style="23" customWidth="1"/>
    <col min="4" max="4" width="10.6640625" style="23" customWidth="1"/>
    <col min="5" max="16384" width="9.109375" style="23"/>
  </cols>
  <sheetData>
    <row r="1" spans="1:4" ht="35.1" customHeight="1">
      <c r="C1" s="183" t="s">
        <v>372</v>
      </c>
      <c r="D1" s="183"/>
    </row>
    <row r="2" spans="1:4" ht="35.1" customHeight="1">
      <c r="C2" s="182" t="s">
        <v>373</v>
      </c>
      <c r="D2" s="182"/>
    </row>
    <row r="3" spans="1:4" ht="30">
      <c r="A3" s="10" t="s">
        <v>0</v>
      </c>
      <c r="B3" s="10" t="s">
        <v>1</v>
      </c>
      <c r="C3" s="10" t="s">
        <v>2</v>
      </c>
      <c r="D3" s="10" t="s">
        <v>3</v>
      </c>
    </row>
    <row r="4" spans="1:4" ht="35.1" customHeight="1">
      <c r="A4" s="131">
        <v>1</v>
      </c>
      <c r="B4" s="132" t="s">
        <v>76</v>
      </c>
      <c r="C4" s="133" t="s">
        <v>75</v>
      </c>
      <c r="D4" s="134">
        <v>1</v>
      </c>
    </row>
    <row r="5" spans="1:4" ht="35.1" customHeight="1">
      <c r="A5" s="135">
        <v>2</v>
      </c>
      <c r="B5" s="136" t="s">
        <v>302</v>
      </c>
      <c r="C5" s="137" t="s">
        <v>375</v>
      </c>
      <c r="D5" s="138">
        <v>2</v>
      </c>
    </row>
    <row r="6" spans="1:4" ht="35.1" customHeight="1">
      <c r="A6" s="131">
        <v>3</v>
      </c>
      <c r="B6" s="132" t="s">
        <v>97</v>
      </c>
      <c r="C6" s="133" t="s">
        <v>77</v>
      </c>
      <c r="D6" s="134">
        <v>3</v>
      </c>
    </row>
    <row r="7" spans="1:4" ht="35.1" customHeight="1">
      <c r="A7" s="135">
        <v>4</v>
      </c>
      <c r="B7" s="136" t="s">
        <v>79</v>
      </c>
      <c r="C7" s="137" t="s">
        <v>78</v>
      </c>
      <c r="D7" s="138">
        <v>4</v>
      </c>
    </row>
    <row r="8" spans="1:4" ht="35.1" customHeight="1">
      <c r="A8" s="131">
        <v>5</v>
      </c>
      <c r="B8" s="141" t="s">
        <v>374</v>
      </c>
      <c r="C8" s="142" t="s">
        <v>309</v>
      </c>
      <c r="D8" s="134">
        <v>5</v>
      </c>
    </row>
    <row r="9" spans="1:4" ht="35.1" customHeight="1">
      <c r="A9" s="135">
        <v>6</v>
      </c>
      <c r="B9" s="139" t="s">
        <v>81</v>
      </c>
      <c r="C9" s="140" t="s">
        <v>80</v>
      </c>
      <c r="D9" s="138">
        <v>6</v>
      </c>
    </row>
    <row r="10" spans="1:4" ht="35.1" customHeight="1">
      <c r="A10" s="131">
        <v>7</v>
      </c>
      <c r="B10" s="141" t="s">
        <v>83</v>
      </c>
      <c r="C10" s="142" t="s">
        <v>82</v>
      </c>
      <c r="D10" s="134">
        <v>7</v>
      </c>
    </row>
    <row r="11" spans="1:4" ht="35.1" customHeight="1">
      <c r="A11" s="135">
        <v>8</v>
      </c>
      <c r="B11" s="139" t="s">
        <v>299</v>
      </c>
      <c r="C11" s="140" t="s">
        <v>84</v>
      </c>
      <c r="D11" s="138">
        <v>8</v>
      </c>
    </row>
    <row r="12" spans="1:4" ht="35.1" customHeight="1">
      <c r="A12" s="131">
        <v>9</v>
      </c>
      <c r="B12" s="141" t="s">
        <v>85</v>
      </c>
      <c r="C12" s="142" t="s">
        <v>226</v>
      </c>
      <c r="D12" s="134">
        <v>9</v>
      </c>
    </row>
    <row r="13" spans="1:4" ht="35.1" customHeight="1">
      <c r="A13" s="135">
        <v>10</v>
      </c>
      <c r="B13" s="139" t="s">
        <v>87</v>
      </c>
      <c r="C13" s="140" t="s">
        <v>86</v>
      </c>
      <c r="D13" s="138">
        <v>10</v>
      </c>
    </row>
    <row r="14" spans="1:4" ht="35.1" customHeight="1">
      <c r="A14" s="131">
        <v>11</v>
      </c>
      <c r="B14" s="141" t="s">
        <v>297</v>
      </c>
      <c r="C14" s="142" t="s">
        <v>298</v>
      </c>
      <c r="D14" s="134">
        <v>11</v>
      </c>
    </row>
    <row r="15" spans="1:4" ht="35.1" customHeight="1">
      <c r="A15" s="135">
        <v>12</v>
      </c>
      <c r="B15" s="139" t="s">
        <v>377</v>
      </c>
      <c r="C15" s="140" t="s">
        <v>376</v>
      </c>
      <c r="D15" s="138">
        <v>12</v>
      </c>
    </row>
    <row r="16" spans="1:4" ht="35.1" customHeight="1">
      <c r="A16" s="131">
        <v>13</v>
      </c>
      <c r="B16" s="141" t="s">
        <v>89</v>
      </c>
      <c r="C16" s="142" t="s">
        <v>88</v>
      </c>
      <c r="D16" s="134">
        <v>13</v>
      </c>
    </row>
    <row r="17" spans="1:4" ht="35.1" customHeight="1">
      <c r="A17" s="135">
        <v>14</v>
      </c>
      <c r="B17" s="139" t="s">
        <v>300</v>
      </c>
      <c r="C17" s="140" t="s">
        <v>90</v>
      </c>
      <c r="D17" s="138">
        <v>14</v>
      </c>
    </row>
    <row r="18" spans="1:4" ht="35.1" customHeight="1">
      <c r="A18" s="131">
        <v>15</v>
      </c>
      <c r="B18" s="141" t="s">
        <v>92</v>
      </c>
      <c r="C18" s="142" t="s">
        <v>91</v>
      </c>
      <c r="D18" s="134">
        <v>15</v>
      </c>
    </row>
    <row r="19" spans="1:4" ht="35.1" customHeight="1">
      <c r="A19" s="135">
        <v>16</v>
      </c>
      <c r="B19" s="139" t="s">
        <v>342</v>
      </c>
      <c r="C19" s="140" t="s">
        <v>378</v>
      </c>
      <c r="D19" s="138">
        <v>16</v>
      </c>
    </row>
    <row r="20" spans="1:4" ht="35.1" customHeight="1">
      <c r="A20" s="131">
        <v>17</v>
      </c>
      <c r="B20" s="141" t="s">
        <v>348</v>
      </c>
      <c r="C20" s="142" t="s">
        <v>379</v>
      </c>
      <c r="D20" s="134">
        <v>17</v>
      </c>
    </row>
    <row r="21" spans="1:4" ht="35.1" customHeight="1">
      <c r="A21" s="135">
        <v>18</v>
      </c>
      <c r="B21" s="139" t="s">
        <v>350</v>
      </c>
      <c r="C21" s="140" t="s">
        <v>380</v>
      </c>
      <c r="D21" s="138">
        <v>18</v>
      </c>
    </row>
    <row r="22" spans="1:4" ht="35.1" customHeight="1">
      <c r="A22" s="131">
        <v>19</v>
      </c>
      <c r="B22" s="141" t="s">
        <v>382</v>
      </c>
      <c r="C22" s="142" t="s">
        <v>381</v>
      </c>
      <c r="D22" s="134">
        <v>19</v>
      </c>
    </row>
    <row r="23" spans="1:4" ht="26.25" customHeight="1">
      <c r="A23" s="135">
        <v>20</v>
      </c>
      <c r="B23" s="145" t="s">
        <v>354</v>
      </c>
      <c r="C23" s="146" t="s">
        <v>383</v>
      </c>
      <c r="D23" s="138">
        <v>20</v>
      </c>
    </row>
    <row r="24" spans="1:4" ht="24.75" customHeight="1">
      <c r="A24" s="131">
        <v>21</v>
      </c>
      <c r="B24" s="143" t="s">
        <v>357</v>
      </c>
      <c r="C24" s="144" t="s">
        <v>358</v>
      </c>
      <c r="D24" s="134">
        <v>21</v>
      </c>
    </row>
  </sheetData>
  <mergeCells count="2">
    <mergeCell ref="C2:D2"/>
    <mergeCell ref="C1:D1"/>
  </mergeCells>
  <hyperlinks>
    <hyperlink ref="B4:C4" location="'1'!A1" display="خلاصة عامة" xr:uid="{00000000-0004-0000-0000-000000000000}"/>
    <hyperlink ref="B5:C5" location="'2'!A1" display="إجمالي الحجاج لعام 1436" xr:uid="{00000000-0004-0000-0000-000001000000}"/>
    <hyperlink ref="B6:C6" location="'3'!A1" display="إجمالي عدد الحجاج خلال عشر سنوات" xr:uid="{00000000-0004-0000-0000-000002000000}"/>
    <hyperlink ref="B7:C7" location="'4'!A1" display="عدد الحجاج من الداخل ومن الخارج خلال عشر سنوات" xr:uid="{00000000-0004-0000-0000-000003000000}"/>
    <hyperlink ref="B9:C9" location="'6'!A1" display="الحجاج من الداخل حسب الجنس وطريق القدوم" xr:uid="{00000000-0004-0000-0000-000004000000}"/>
    <hyperlink ref="B10:C10" location="'7'!A1" display="توافد الحجاج من الداخل (سعوديون وغير سعوديين) حسب طريق القدوم" xr:uid="{00000000-0004-0000-0000-000005000000}"/>
    <hyperlink ref="B11:C11" location="'8'!A1" display="توافد الحجاج السعوديون من الداخل إلى مكة المكرمة خلال الفترة من إلى حسب طريق القدوم" xr:uid="{00000000-0004-0000-0000-000006000000}"/>
    <hyperlink ref="B12:C12" location="'9'!A1" display="الحجاج غير السعوديين من الداخل للعام مصنفين حسب الجنس والجنسية" xr:uid="{00000000-0004-0000-0000-000007000000}"/>
    <hyperlink ref="B13:C13" location="'10'!A1" display="الحجاج غير السعوديين من الداخل للعام حسب طريق القدوم مصنفين حسب جنسياتهم" xr:uid="{00000000-0004-0000-0000-000008000000}"/>
    <hyperlink ref="B14:C14" location="'11'!A1" display="الحجاج غير السعوديين من الداخل للعام خلال الفترة من إلى مصنفين حسب جنسياتهم" xr:uid="{00000000-0004-0000-0000-000009000000}"/>
    <hyperlink ref="B15:C15" location="'12'!A1" display="مقارنة اعداد حجاج الداخل من غير السعوديين مصنفين حسب جنسياتهم بين العام الحالى و السابق بين 1437هـ وعام 1438هـ" xr:uid="{00000000-0004-0000-0000-00000A000000}"/>
    <hyperlink ref="B16:C16" location="'13'!A1" display="مقارنة أعداد السيارات الناقلة لحجاج الداخل إلى مدينة مكة المكرمة حسب نوع السيارة بين عامين" xr:uid="{00000000-0004-0000-0000-00000B000000}"/>
    <hyperlink ref="B17:C17" location="'14'!A1" display="عدد السيارات الناقلة لحجاج الداخل إلى مكة خلال الفترة من إلى حسب نوع السيارة" xr:uid="{00000000-0004-0000-0000-00000C000000}"/>
    <hyperlink ref="B18:C18" location="'15'!A1" display="عدد السيارات الناقلة لحجاج الداخل إلى مكة حسب نوع السيارة وطريق القدوم" xr:uid="{00000000-0004-0000-0000-00000D000000}"/>
    <hyperlink ref="B19:C19" location="'16'!A1" display="الحجاج من الخارج لعام 1438هـ  موزعين حسب الجنس وطريقة القدوم" xr:uid="{00000000-0004-0000-0000-00000E000000}"/>
    <hyperlink ref="B20:C20" location="'17'!A1" display="الحجاج من الخارج لعام 1438هـ موزعين حسب الجنس وتاريخ القدوم" xr:uid="{00000000-0004-0000-0000-00000F000000}"/>
    <hyperlink ref="B21:C21" location="'18'!A1" display="الحجاج من الخارج لعام 1438هـ موزعين حسب الجنس وتاريخ وطريقة القدوم" xr:uid="{00000000-0004-0000-0000-000010000000}"/>
    <hyperlink ref="B22:C22" location="'19'!A1" display="مقارنة اعداد حجاج الخارج بين عامى الحالى والسابق حسب طريقة القدوم بين عام 1437هـ وعام 1438هـ" xr:uid="{00000000-0004-0000-0000-000011000000}"/>
    <hyperlink ref="B8:C8" location="'5'!A1" display="'5'!A1" xr:uid="{00000000-0004-0000-0000-000012000000}"/>
    <hyperlink ref="B23:C23" location="'20'!A1" display="مقارنة أعداد حجاج الخارج بين عام 1438هـ وعام 1437هـ حسب مجموعات الدول" xr:uid="{00000000-0004-0000-0000-000013000000}"/>
    <hyperlink ref="B24:C24" location="'21'!A1" display="عدد القوى العاملة في خدمة الحجاج حسب الجنس واسم القطاع لعام 1438هـ" xr:uid="{00000000-0004-0000-0000-00001400000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7"/>
  <sheetViews>
    <sheetView rightToLeft="1" workbookViewId="0">
      <selection activeCell="G1" sqref="G1"/>
    </sheetView>
  </sheetViews>
  <sheetFormatPr defaultRowHeight="13.2"/>
  <cols>
    <col min="1" max="4" width="20.5546875" customWidth="1"/>
    <col min="5" max="5" width="21.44140625" customWidth="1"/>
    <col min="6" max="6" width="26.88671875" customWidth="1"/>
  </cols>
  <sheetData>
    <row r="1" spans="1:7" ht="30" customHeight="1">
      <c r="C1" s="237" t="s">
        <v>325</v>
      </c>
      <c r="D1" s="237"/>
      <c r="E1" s="237"/>
      <c r="F1" s="237"/>
      <c r="G1" s="7" t="s">
        <v>93</v>
      </c>
    </row>
    <row r="2" spans="1:7" ht="30" customHeight="1">
      <c r="C2" s="235" t="s">
        <v>326</v>
      </c>
      <c r="D2" s="235"/>
      <c r="E2" s="235"/>
      <c r="F2" s="235"/>
    </row>
    <row r="3" spans="1:7" ht="20.100000000000001" customHeight="1">
      <c r="A3" s="226" t="s">
        <v>161</v>
      </c>
      <c r="B3" s="238" t="s">
        <v>284</v>
      </c>
      <c r="C3" s="239"/>
      <c r="D3" s="240"/>
      <c r="E3" s="241" t="s">
        <v>327</v>
      </c>
      <c r="F3" s="226" t="s">
        <v>165</v>
      </c>
    </row>
    <row r="4" spans="1:7" ht="13.5" customHeight="1">
      <c r="A4" s="227"/>
      <c r="B4" s="70" t="s">
        <v>162</v>
      </c>
      <c r="C4" s="70" t="s">
        <v>163</v>
      </c>
      <c r="D4" s="70" t="s">
        <v>164</v>
      </c>
      <c r="E4" s="242"/>
      <c r="F4" s="227"/>
    </row>
    <row r="5" spans="1:7" ht="15" customHeight="1">
      <c r="A5" s="228"/>
      <c r="B5" s="99" t="s">
        <v>40</v>
      </c>
      <c r="C5" s="99" t="s">
        <v>41</v>
      </c>
      <c r="D5" s="99" t="s">
        <v>27</v>
      </c>
      <c r="E5" s="99" t="s">
        <v>45</v>
      </c>
      <c r="F5" s="228"/>
    </row>
    <row r="6" spans="1:7" ht="20.100000000000001" customHeight="1">
      <c r="A6" s="57" t="s">
        <v>126</v>
      </c>
      <c r="B6" s="58">
        <v>26968</v>
      </c>
      <c r="C6" s="58">
        <v>17346</v>
      </c>
      <c r="D6" s="58">
        <f>SUM(B6:C6)</f>
        <v>44314</v>
      </c>
      <c r="E6" s="39">
        <f>D6/$D$27</f>
        <v>0.40671463710121519</v>
      </c>
      <c r="F6" s="57" t="s">
        <v>144</v>
      </c>
    </row>
    <row r="7" spans="1:7" ht="20.100000000000001" customHeight="1">
      <c r="A7" s="60" t="s">
        <v>127</v>
      </c>
      <c r="B7" s="61">
        <v>9282</v>
      </c>
      <c r="C7" s="61">
        <v>3556</v>
      </c>
      <c r="D7" s="61">
        <f t="shared" ref="D7:D27" si="0">SUM(B7:C7)</f>
        <v>12838</v>
      </c>
      <c r="E7" s="62">
        <f t="shared" ref="E7:E26" si="1">D7/$D$27</f>
        <v>0.1178273798597599</v>
      </c>
      <c r="F7" s="60" t="s">
        <v>145</v>
      </c>
    </row>
    <row r="8" spans="1:7" ht="20.100000000000001" customHeight="1">
      <c r="A8" s="57" t="s">
        <v>129</v>
      </c>
      <c r="B8" s="58">
        <v>8628</v>
      </c>
      <c r="C8" s="58">
        <v>3691</v>
      </c>
      <c r="D8" s="58">
        <f t="shared" si="0"/>
        <v>12319</v>
      </c>
      <c r="E8" s="59">
        <f t="shared" si="1"/>
        <v>0.1130639891332281</v>
      </c>
      <c r="F8" s="57" t="s">
        <v>147</v>
      </c>
    </row>
    <row r="9" spans="1:7" ht="20.100000000000001" customHeight="1">
      <c r="A9" s="60" t="s">
        <v>128</v>
      </c>
      <c r="B9" s="61">
        <v>6856</v>
      </c>
      <c r="C9" s="61">
        <v>3967</v>
      </c>
      <c r="D9" s="61">
        <f t="shared" si="0"/>
        <v>10823</v>
      </c>
      <c r="E9" s="62">
        <f t="shared" si="1"/>
        <v>9.9333675979294392E-2</v>
      </c>
      <c r="F9" s="60" t="s">
        <v>146</v>
      </c>
    </row>
    <row r="10" spans="1:7" ht="20.100000000000001" customHeight="1">
      <c r="A10" s="57" t="s">
        <v>130</v>
      </c>
      <c r="B10" s="58">
        <v>2988</v>
      </c>
      <c r="C10" s="58">
        <v>1581</v>
      </c>
      <c r="D10" s="58">
        <f t="shared" si="0"/>
        <v>4569</v>
      </c>
      <c r="E10" s="59">
        <f t="shared" si="1"/>
        <v>4.1934358823745368E-2</v>
      </c>
      <c r="F10" s="57" t="s">
        <v>148</v>
      </c>
    </row>
    <row r="11" spans="1:7" ht="20.100000000000001" customHeight="1">
      <c r="A11" s="60" t="s">
        <v>131</v>
      </c>
      <c r="B11" s="61">
        <v>2769</v>
      </c>
      <c r="C11" s="61">
        <v>1679</v>
      </c>
      <c r="D11" s="61">
        <v>4448</v>
      </c>
      <c r="E11" s="62">
        <f t="shared" si="1"/>
        <v>4.0823818789236022E-2</v>
      </c>
      <c r="F11" s="60" t="s">
        <v>149</v>
      </c>
    </row>
    <row r="12" spans="1:7" ht="20.100000000000001" customHeight="1">
      <c r="A12" s="57" t="s">
        <v>132</v>
      </c>
      <c r="B12" s="58">
        <v>3880</v>
      </c>
      <c r="C12" s="58">
        <v>507</v>
      </c>
      <c r="D12" s="58">
        <v>4387</v>
      </c>
      <c r="E12" s="59">
        <f t="shared" si="1"/>
        <v>4.0263959763574289E-2</v>
      </c>
      <c r="F12" s="57" t="s">
        <v>150</v>
      </c>
    </row>
    <row r="13" spans="1:7" ht="20.100000000000001" customHeight="1">
      <c r="A13" s="60" t="s">
        <v>133</v>
      </c>
      <c r="B13" s="61">
        <v>1671</v>
      </c>
      <c r="C13" s="61">
        <v>1194</v>
      </c>
      <c r="D13" s="61">
        <f t="shared" si="0"/>
        <v>2865</v>
      </c>
      <c r="E13" s="62">
        <f t="shared" si="1"/>
        <v>2.6295018172473292E-2</v>
      </c>
      <c r="F13" s="60" t="s">
        <v>151</v>
      </c>
    </row>
    <row r="14" spans="1:7" ht="20.100000000000001" customHeight="1">
      <c r="A14" s="57" t="s">
        <v>134</v>
      </c>
      <c r="B14" s="58">
        <v>947</v>
      </c>
      <c r="C14" s="58">
        <v>998</v>
      </c>
      <c r="D14" s="58">
        <f t="shared" si="0"/>
        <v>1945</v>
      </c>
      <c r="E14" s="59">
        <f t="shared" si="1"/>
        <v>1.7851242703476634E-2</v>
      </c>
      <c r="F14" s="57" t="s">
        <v>152</v>
      </c>
    </row>
    <row r="15" spans="1:7" ht="20.100000000000001" customHeight="1">
      <c r="A15" s="60" t="s">
        <v>137</v>
      </c>
      <c r="B15" s="61">
        <v>580</v>
      </c>
      <c r="C15" s="61">
        <v>391</v>
      </c>
      <c r="D15" s="61">
        <f t="shared" si="0"/>
        <v>971</v>
      </c>
      <c r="E15" s="62">
        <f t="shared" si="1"/>
        <v>8.9118543265171261E-3</v>
      </c>
      <c r="F15" s="60" t="s">
        <v>155</v>
      </c>
    </row>
    <row r="16" spans="1:7" ht="20.100000000000001" customHeight="1">
      <c r="A16" s="57" t="s">
        <v>135</v>
      </c>
      <c r="B16" s="58">
        <v>616</v>
      </c>
      <c r="C16" s="58">
        <v>273</v>
      </c>
      <c r="D16" s="58">
        <f t="shared" si="0"/>
        <v>889</v>
      </c>
      <c r="E16" s="59">
        <f t="shared" si="1"/>
        <v>8.1592569477587275E-3</v>
      </c>
      <c r="F16" s="57" t="s">
        <v>153</v>
      </c>
    </row>
    <row r="17" spans="1:6" ht="20.100000000000001" customHeight="1">
      <c r="A17" s="60" t="s">
        <v>138</v>
      </c>
      <c r="B17" s="61">
        <v>427</v>
      </c>
      <c r="C17" s="61">
        <v>259</v>
      </c>
      <c r="D17" s="61">
        <f t="shared" si="0"/>
        <v>686</v>
      </c>
      <c r="E17" s="62">
        <f t="shared" si="1"/>
        <v>6.2961195344909873E-3</v>
      </c>
      <c r="F17" s="60" t="s">
        <v>156</v>
      </c>
    </row>
    <row r="18" spans="1:6" ht="20.100000000000001" customHeight="1">
      <c r="A18" s="57" t="s">
        <v>140</v>
      </c>
      <c r="B18" s="58">
        <v>398</v>
      </c>
      <c r="C18" s="58">
        <v>251</v>
      </c>
      <c r="D18" s="58">
        <f t="shared" si="0"/>
        <v>649</v>
      </c>
      <c r="E18" s="59">
        <f t="shared" si="1"/>
        <v>5.9565329123682951E-3</v>
      </c>
      <c r="F18" s="57" t="s">
        <v>158</v>
      </c>
    </row>
    <row r="19" spans="1:6" ht="20.100000000000001" customHeight="1">
      <c r="A19" s="60" t="s">
        <v>139</v>
      </c>
      <c r="B19" s="61">
        <v>358</v>
      </c>
      <c r="C19" s="61">
        <v>265</v>
      </c>
      <c r="D19" s="61">
        <f t="shared" si="0"/>
        <v>623</v>
      </c>
      <c r="E19" s="62">
        <f t="shared" si="1"/>
        <v>5.7179044752009986E-3</v>
      </c>
      <c r="F19" s="60" t="s">
        <v>157</v>
      </c>
    </row>
    <row r="20" spans="1:6" ht="20.100000000000001" customHeight="1">
      <c r="A20" s="57" t="s">
        <v>141</v>
      </c>
      <c r="B20" s="58">
        <v>353</v>
      </c>
      <c r="C20" s="58">
        <v>174</v>
      </c>
      <c r="D20" s="58">
        <f t="shared" si="0"/>
        <v>527</v>
      </c>
      <c r="E20" s="59">
        <f t="shared" si="1"/>
        <v>4.8368148610448258E-3</v>
      </c>
      <c r="F20" s="57" t="s">
        <v>159</v>
      </c>
    </row>
    <row r="21" spans="1:6" ht="20.100000000000001" customHeight="1">
      <c r="A21" s="60" t="s">
        <v>142</v>
      </c>
      <c r="B21" s="61">
        <v>246</v>
      </c>
      <c r="C21" s="61">
        <v>218</v>
      </c>
      <c r="D21" s="61">
        <f t="shared" si="0"/>
        <v>464</v>
      </c>
      <c r="E21" s="62">
        <f t="shared" si="1"/>
        <v>4.2585998017548371E-3</v>
      </c>
      <c r="F21" s="60" t="s">
        <v>160</v>
      </c>
    </row>
    <row r="22" spans="1:6" ht="20.100000000000001" customHeight="1">
      <c r="A22" s="57" t="s">
        <v>227</v>
      </c>
      <c r="B22" s="58">
        <v>256</v>
      </c>
      <c r="C22" s="58">
        <v>181</v>
      </c>
      <c r="D22" s="58">
        <f t="shared" si="0"/>
        <v>437</v>
      </c>
      <c r="E22" s="59">
        <f t="shared" si="1"/>
        <v>4.0107933477734128E-3</v>
      </c>
      <c r="F22" s="57" t="s">
        <v>228</v>
      </c>
    </row>
    <row r="23" spans="1:6" ht="20.100000000000001" customHeight="1">
      <c r="A23" s="60" t="s">
        <v>136</v>
      </c>
      <c r="B23" s="61">
        <v>201</v>
      </c>
      <c r="C23" s="61">
        <v>152</v>
      </c>
      <c r="D23" s="61">
        <f t="shared" si="0"/>
        <v>353</v>
      </c>
      <c r="E23" s="62">
        <f t="shared" si="1"/>
        <v>3.2398399353867615E-3</v>
      </c>
      <c r="F23" s="60" t="s">
        <v>154</v>
      </c>
    </row>
    <row r="24" spans="1:6" ht="20.100000000000001" customHeight="1">
      <c r="A24" s="57" t="s">
        <v>328</v>
      </c>
      <c r="B24" s="58">
        <v>211</v>
      </c>
      <c r="C24" s="58">
        <v>100</v>
      </c>
      <c r="D24" s="58">
        <f t="shared" si="0"/>
        <v>311</v>
      </c>
      <c r="E24" s="59">
        <f t="shared" si="1"/>
        <v>2.8543632291934359E-3</v>
      </c>
      <c r="F24" s="57" t="s">
        <v>330</v>
      </c>
    </row>
    <row r="25" spans="1:6" ht="20.100000000000001" customHeight="1">
      <c r="A25" s="60" t="s">
        <v>329</v>
      </c>
      <c r="B25" s="61">
        <v>233</v>
      </c>
      <c r="C25" s="61">
        <v>75</v>
      </c>
      <c r="D25" s="61">
        <f t="shared" si="0"/>
        <v>308</v>
      </c>
      <c r="E25" s="62">
        <f t="shared" si="1"/>
        <v>2.8268291787510555E-3</v>
      </c>
      <c r="F25" s="60" t="s">
        <v>331</v>
      </c>
    </row>
    <row r="26" spans="1:6" ht="20.100000000000001" customHeight="1">
      <c r="A26" s="57" t="s">
        <v>143</v>
      </c>
      <c r="B26" s="58">
        <v>2924</v>
      </c>
      <c r="C26" s="58">
        <v>1306</v>
      </c>
      <c r="D26" s="58">
        <f t="shared" si="0"/>
        <v>4230</v>
      </c>
      <c r="E26" s="59">
        <f t="shared" si="1"/>
        <v>3.8823011123756378E-2</v>
      </c>
      <c r="F26" s="57" t="s">
        <v>166</v>
      </c>
    </row>
    <row r="27" spans="1:6" s="13" customFormat="1" ht="20.100000000000001" customHeight="1">
      <c r="A27" s="63" t="s">
        <v>172</v>
      </c>
      <c r="B27" s="64">
        <f>SUM(B6:B26)</f>
        <v>70792</v>
      </c>
      <c r="C27" s="64">
        <f>SUM(C6:C26)</f>
        <v>38164</v>
      </c>
      <c r="D27" s="64">
        <f t="shared" si="0"/>
        <v>108956</v>
      </c>
      <c r="E27" s="106">
        <v>1</v>
      </c>
      <c r="F27" s="48" t="s">
        <v>27</v>
      </c>
    </row>
  </sheetData>
  <mergeCells count="6">
    <mergeCell ref="C1:F1"/>
    <mergeCell ref="C2:F2"/>
    <mergeCell ref="B3:D3"/>
    <mergeCell ref="E3:E4"/>
    <mergeCell ref="A3:A5"/>
    <mergeCell ref="F3:F5"/>
  </mergeCells>
  <hyperlinks>
    <hyperlink ref="G1" location="الفهرس!A1" display="R" xr:uid="{00000000-0004-0000-0900-000000000000}"/>
  </hyperlink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8"/>
  <sheetViews>
    <sheetView rightToLeft="1" zoomScaleNormal="100" workbookViewId="0">
      <selection activeCell="J1" sqref="J1"/>
    </sheetView>
  </sheetViews>
  <sheetFormatPr defaultRowHeight="20.100000000000001" customHeight="1"/>
  <cols>
    <col min="1" max="1" width="19.33203125" customWidth="1"/>
    <col min="2" max="2" width="20.6640625" customWidth="1"/>
    <col min="3" max="3" width="16.6640625" customWidth="1"/>
    <col min="4" max="4" width="18" customWidth="1"/>
    <col min="5" max="5" width="17.6640625" customWidth="1"/>
    <col min="6" max="6" width="20.44140625" customWidth="1"/>
    <col min="7" max="7" width="16.6640625" customWidth="1"/>
    <col min="9" max="9" width="17.5546875" customWidth="1"/>
  </cols>
  <sheetData>
    <row r="1" spans="1:11" ht="35.1" customHeight="1">
      <c r="C1" s="235" t="s">
        <v>332</v>
      </c>
      <c r="D1" s="235"/>
      <c r="E1" s="235"/>
      <c r="F1" s="235"/>
      <c r="G1" s="235"/>
      <c r="H1" s="235"/>
      <c r="I1" s="235"/>
      <c r="J1" s="7" t="s">
        <v>93</v>
      </c>
      <c r="K1" s="7"/>
    </row>
    <row r="2" spans="1:11" ht="35.1" customHeight="1">
      <c r="C2" s="235" t="s">
        <v>333</v>
      </c>
      <c r="D2" s="235"/>
      <c r="E2" s="235"/>
      <c r="F2" s="235"/>
      <c r="G2" s="235"/>
      <c r="H2" s="235"/>
      <c r="I2" s="235"/>
    </row>
    <row r="3" spans="1:11" ht="20.100000000000001" customHeight="1">
      <c r="A3" s="246" t="s">
        <v>161</v>
      </c>
      <c r="B3" s="243" t="s">
        <v>285</v>
      </c>
      <c r="C3" s="244"/>
      <c r="D3" s="244"/>
      <c r="E3" s="244"/>
      <c r="F3" s="244"/>
      <c r="G3" s="245"/>
      <c r="H3" s="249" t="s">
        <v>9</v>
      </c>
      <c r="I3" s="249" t="s">
        <v>165</v>
      </c>
    </row>
    <row r="4" spans="1:11" ht="20.100000000000001" customHeight="1">
      <c r="A4" s="247"/>
      <c r="B4" s="33" t="s">
        <v>286</v>
      </c>
      <c r="C4" s="35" t="s">
        <v>167</v>
      </c>
      <c r="D4" s="35" t="s">
        <v>5</v>
      </c>
      <c r="E4" s="35" t="s">
        <v>168</v>
      </c>
      <c r="F4" s="108" t="s">
        <v>7</v>
      </c>
      <c r="G4" s="108" t="s">
        <v>8</v>
      </c>
      <c r="H4" s="250"/>
      <c r="I4" s="250"/>
    </row>
    <row r="5" spans="1:11" ht="20.100000000000001" customHeight="1">
      <c r="A5" s="248"/>
      <c r="B5" s="36" t="s">
        <v>281</v>
      </c>
      <c r="C5" s="107" t="s">
        <v>170</v>
      </c>
      <c r="D5" s="34" t="s">
        <v>15</v>
      </c>
      <c r="E5" s="34" t="s">
        <v>16</v>
      </c>
      <c r="F5" s="109" t="s">
        <v>169</v>
      </c>
      <c r="G5" s="110" t="s">
        <v>171</v>
      </c>
      <c r="H5" s="110" t="s">
        <v>27</v>
      </c>
      <c r="I5" s="251"/>
    </row>
    <row r="6" spans="1:11" ht="20.100000000000001" customHeight="1">
      <c r="A6" s="57" t="s">
        <v>126</v>
      </c>
      <c r="B6" s="58">
        <v>18446</v>
      </c>
      <c r="C6" s="57">
        <v>1199</v>
      </c>
      <c r="D6" s="57">
        <v>444</v>
      </c>
      <c r="E6" s="58">
        <v>6408</v>
      </c>
      <c r="F6" s="58">
        <v>2534</v>
      </c>
      <c r="G6" s="58">
        <v>15283</v>
      </c>
      <c r="H6" s="58">
        <f t="shared" ref="H6:H27" si="0">SUM(B6:G6)</f>
        <v>44314</v>
      </c>
      <c r="I6" s="57" t="s">
        <v>144</v>
      </c>
    </row>
    <row r="7" spans="1:11" ht="20.100000000000001" customHeight="1">
      <c r="A7" s="60" t="s">
        <v>127</v>
      </c>
      <c r="B7" s="61">
        <v>4531</v>
      </c>
      <c r="C7" s="60">
        <v>87</v>
      </c>
      <c r="D7" s="60">
        <v>277</v>
      </c>
      <c r="E7" s="61">
        <v>2692</v>
      </c>
      <c r="F7" s="60">
        <v>458</v>
      </c>
      <c r="G7" s="61">
        <v>4793</v>
      </c>
      <c r="H7" s="61">
        <f t="shared" si="0"/>
        <v>12838</v>
      </c>
      <c r="I7" s="60" t="s">
        <v>145</v>
      </c>
    </row>
    <row r="8" spans="1:11" ht="20.100000000000001" customHeight="1">
      <c r="A8" s="57" t="s">
        <v>129</v>
      </c>
      <c r="B8" s="58">
        <v>3929</v>
      </c>
      <c r="C8" s="57">
        <v>85</v>
      </c>
      <c r="D8" s="57">
        <v>120</v>
      </c>
      <c r="E8" s="58">
        <v>3686</v>
      </c>
      <c r="F8" s="57">
        <v>266</v>
      </c>
      <c r="G8" s="58">
        <v>4233</v>
      </c>
      <c r="H8" s="58">
        <f t="shared" si="0"/>
        <v>12319</v>
      </c>
      <c r="I8" s="57" t="s">
        <v>147</v>
      </c>
    </row>
    <row r="9" spans="1:11" ht="20.100000000000001" customHeight="1">
      <c r="A9" s="60" t="s">
        <v>128</v>
      </c>
      <c r="B9" s="61">
        <v>4685</v>
      </c>
      <c r="C9" s="60">
        <v>135</v>
      </c>
      <c r="D9" s="60">
        <v>228</v>
      </c>
      <c r="E9" s="60">
        <v>1308</v>
      </c>
      <c r="F9" s="60">
        <v>814</v>
      </c>
      <c r="G9" s="61">
        <v>3653</v>
      </c>
      <c r="H9" s="61">
        <f t="shared" si="0"/>
        <v>10823</v>
      </c>
      <c r="I9" s="60" t="s">
        <v>146</v>
      </c>
    </row>
    <row r="10" spans="1:11" ht="20.100000000000001" customHeight="1">
      <c r="A10" s="57" t="s">
        <v>130</v>
      </c>
      <c r="B10" s="58">
        <v>1764</v>
      </c>
      <c r="C10" s="57">
        <v>78</v>
      </c>
      <c r="D10" s="57">
        <v>90</v>
      </c>
      <c r="E10" s="57">
        <v>632</v>
      </c>
      <c r="F10" s="57">
        <v>285</v>
      </c>
      <c r="G10" s="58">
        <v>1720</v>
      </c>
      <c r="H10" s="58">
        <f t="shared" si="0"/>
        <v>4569</v>
      </c>
      <c r="I10" s="57" t="s">
        <v>148</v>
      </c>
    </row>
    <row r="11" spans="1:11" ht="20.100000000000001" customHeight="1">
      <c r="A11" s="60" t="s">
        <v>131</v>
      </c>
      <c r="B11" s="60">
        <v>2474</v>
      </c>
      <c r="C11" s="60">
        <v>25</v>
      </c>
      <c r="D11" s="60">
        <v>47</v>
      </c>
      <c r="E11" s="60">
        <v>713</v>
      </c>
      <c r="F11" s="60">
        <v>65</v>
      </c>
      <c r="G11" s="61">
        <v>1124</v>
      </c>
      <c r="H11" s="61">
        <f t="shared" si="0"/>
        <v>4448</v>
      </c>
      <c r="I11" s="60" t="s">
        <v>149</v>
      </c>
    </row>
    <row r="12" spans="1:11" ht="20.100000000000001" customHeight="1">
      <c r="A12" s="57" t="s">
        <v>132</v>
      </c>
      <c r="B12" s="58">
        <v>821</v>
      </c>
      <c r="C12" s="57">
        <v>88</v>
      </c>
      <c r="D12" s="57">
        <v>50</v>
      </c>
      <c r="E12" s="57">
        <v>682</v>
      </c>
      <c r="F12" s="57">
        <v>237</v>
      </c>
      <c r="G12" s="57">
        <v>2509</v>
      </c>
      <c r="H12" s="58">
        <f t="shared" si="0"/>
        <v>4387</v>
      </c>
      <c r="I12" s="57" t="s">
        <v>150</v>
      </c>
    </row>
    <row r="13" spans="1:11" ht="20.100000000000001" customHeight="1">
      <c r="A13" s="60" t="s">
        <v>133</v>
      </c>
      <c r="B13" s="60">
        <v>1496</v>
      </c>
      <c r="C13" s="60">
        <v>26</v>
      </c>
      <c r="D13" s="60">
        <v>41</v>
      </c>
      <c r="E13" s="60">
        <v>322</v>
      </c>
      <c r="F13" s="60">
        <v>33</v>
      </c>
      <c r="G13" s="60">
        <v>947</v>
      </c>
      <c r="H13" s="61">
        <f t="shared" si="0"/>
        <v>2865</v>
      </c>
      <c r="I13" s="60" t="s">
        <v>151</v>
      </c>
    </row>
    <row r="14" spans="1:11" ht="20.100000000000001" customHeight="1">
      <c r="A14" s="57" t="s">
        <v>134</v>
      </c>
      <c r="B14" s="57">
        <v>821</v>
      </c>
      <c r="C14" s="57">
        <v>61</v>
      </c>
      <c r="D14" s="57">
        <v>62</v>
      </c>
      <c r="E14" s="57">
        <v>287</v>
      </c>
      <c r="F14" s="57">
        <v>22</v>
      </c>
      <c r="G14" s="57">
        <v>692</v>
      </c>
      <c r="H14" s="58">
        <f t="shared" si="0"/>
        <v>1945</v>
      </c>
      <c r="I14" s="57" t="s">
        <v>152</v>
      </c>
    </row>
    <row r="15" spans="1:11" ht="20.100000000000001" customHeight="1">
      <c r="A15" s="60" t="s">
        <v>137</v>
      </c>
      <c r="B15" s="60">
        <v>478</v>
      </c>
      <c r="C15" s="60">
        <v>3</v>
      </c>
      <c r="D15" s="60">
        <v>78</v>
      </c>
      <c r="E15" s="60">
        <v>217</v>
      </c>
      <c r="F15" s="60">
        <v>4</v>
      </c>
      <c r="G15" s="60">
        <v>191</v>
      </c>
      <c r="H15" s="61">
        <f t="shared" si="0"/>
        <v>971</v>
      </c>
      <c r="I15" s="60" t="s">
        <v>155</v>
      </c>
    </row>
    <row r="16" spans="1:11" ht="20.100000000000001" customHeight="1">
      <c r="A16" s="57" t="s">
        <v>135</v>
      </c>
      <c r="B16" s="57">
        <v>210</v>
      </c>
      <c r="C16" s="57">
        <v>1</v>
      </c>
      <c r="D16" s="57">
        <v>7</v>
      </c>
      <c r="E16" s="57">
        <v>61</v>
      </c>
      <c r="F16" s="57">
        <v>43</v>
      </c>
      <c r="G16" s="57">
        <v>567</v>
      </c>
      <c r="H16" s="57">
        <f t="shared" si="0"/>
        <v>889</v>
      </c>
      <c r="I16" s="57" t="s">
        <v>153</v>
      </c>
    </row>
    <row r="17" spans="1:10" ht="20.100000000000001" customHeight="1">
      <c r="A17" s="60" t="s">
        <v>138</v>
      </c>
      <c r="B17" s="60">
        <v>339</v>
      </c>
      <c r="C17" s="60">
        <v>19</v>
      </c>
      <c r="D17" s="60">
        <v>10</v>
      </c>
      <c r="E17" s="60">
        <v>74</v>
      </c>
      <c r="F17" s="60">
        <v>10</v>
      </c>
      <c r="G17" s="60">
        <v>234</v>
      </c>
      <c r="H17" s="60">
        <f t="shared" si="0"/>
        <v>686</v>
      </c>
      <c r="I17" s="60" t="s">
        <v>156</v>
      </c>
    </row>
    <row r="18" spans="1:10" ht="20.100000000000001" customHeight="1">
      <c r="A18" s="57" t="s">
        <v>140</v>
      </c>
      <c r="B18" s="57">
        <v>296</v>
      </c>
      <c r="C18" s="57">
        <v>9</v>
      </c>
      <c r="D18" s="57">
        <v>1</v>
      </c>
      <c r="E18" s="57">
        <v>82</v>
      </c>
      <c r="F18" s="57">
        <v>64</v>
      </c>
      <c r="G18" s="57">
        <v>197</v>
      </c>
      <c r="H18" s="57">
        <f t="shared" si="0"/>
        <v>649</v>
      </c>
      <c r="I18" s="57" t="s">
        <v>158</v>
      </c>
    </row>
    <row r="19" spans="1:10" ht="20.100000000000001" customHeight="1">
      <c r="A19" s="60" t="s">
        <v>139</v>
      </c>
      <c r="B19" s="60">
        <v>282</v>
      </c>
      <c r="C19" s="60">
        <v>3</v>
      </c>
      <c r="D19" s="60">
        <v>6</v>
      </c>
      <c r="E19" s="60">
        <v>86</v>
      </c>
      <c r="F19" s="60">
        <v>19</v>
      </c>
      <c r="G19" s="60">
        <v>227</v>
      </c>
      <c r="H19" s="60">
        <f t="shared" si="0"/>
        <v>623</v>
      </c>
      <c r="I19" s="60" t="s">
        <v>157</v>
      </c>
    </row>
    <row r="20" spans="1:10" ht="20.100000000000001" customHeight="1">
      <c r="A20" s="57" t="s">
        <v>141</v>
      </c>
      <c r="B20" s="57">
        <v>234</v>
      </c>
      <c r="C20" s="57">
        <v>83</v>
      </c>
      <c r="D20" s="57">
        <v>15</v>
      </c>
      <c r="E20" s="57">
        <v>81</v>
      </c>
      <c r="F20" s="57">
        <v>19</v>
      </c>
      <c r="G20" s="57">
        <v>95</v>
      </c>
      <c r="H20" s="57">
        <f t="shared" si="0"/>
        <v>527</v>
      </c>
      <c r="I20" s="57" t="s">
        <v>159</v>
      </c>
    </row>
    <row r="21" spans="1:10" ht="20.100000000000001" customHeight="1">
      <c r="A21" s="60" t="s">
        <v>142</v>
      </c>
      <c r="B21" s="60">
        <v>393</v>
      </c>
      <c r="C21" s="60">
        <v>2</v>
      </c>
      <c r="D21" s="60">
        <v>0</v>
      </c>
      <c r="E21" s="60">
        <v>31</v>
      </c>
      <c r="F21" s="60">
        <v>0</v>
      </c>
      <c r="G21" s="60">
        <v>38</v>
      </c>
      <c r="H21" s="60">
        <f t="shared" si="0"/>
        <v>464</v>
      </c>
      <c r="I21" s="60" t="s">
        <v>160</v>
      </c>
    </row>
    <row r="22" spans="1:10" ht="20.100000000000001" customHeight="1">
      <c r="A22" s="57" t="s">
        <v>227</v>
      </c>
      <c r="B22" s="57">
        <v>257</v>
      </c>
      <c r="C22" s="57">
        <v>16</v>
      </c>
      <c r="D22" s="57">
        <v>39</v>
      </c>
      <c r="E22" s="57">
        <v>54</v>
      </c>
      <c r="F22" s="57">
        <v>4</v>
      </c>
      <c r="G22" s="57">
        <v>67</v>
      </c>
      <c r="H22" s="57">
        <f t="shared" si="0"/>
        <v>437</v>
      </c>
      <c r="I22" s="57" t="s">
        <v>228</v>
      </c>
    </row>
    <row r="23" spans="1:10" ht="20.100000000000001" customHeight="1">
      <c r="A23" s="60" t="s">
        <v>136</v>
      </c>
      <c r="B23" s="60">
        <v>85</v>
      </c>
      <c r="C23" s="60">
        <v>6</v>
      </c>
      <c r="D23" s="60">
        <v>8</v>
      </c>
      <c r="E23" s="60">
        <v>26</v>
      </c>
      <c r="F23" s="60">
        <v>42</v>
      </c>
      <c r="G23" s="60">
        <v>186</v>
      </c>
      <c r="H23" s="60">
        <f t="shared" si="0"/>
        <v>353</v>
      </c>
      <c r="I23" s="60" t="s">
        <v>154</v>
      </c>
    </row>
    <row r="24" spans="1:10" ht="20.100000000000001" customHeight="1">
      <c r="A24" s="57" t="s">
        <v>328</v>
      </c>
      <c r="B24" s="57">
        <v>136</v>
      </c>
      <c r="C24" s="57">
        <v>16</v>
      </c>
      <c r="D24" s="57">
        <v>5</v>
      </c>
      <c r="E24" s="57">
        <v>68</v>
      </c>
      <c r="F24" s="57">
        <v>10</v>
      </c>
      <c r="G24" s="57">
        <v>76</v>
      </c>
      <c r="H24" s="57">
        <f t="shared" si="0"/>
        <v>311</v>
      </c>
      <c r="I24" s="57" t="s">
        <v>330</v>
      </c>
    </row>
    <row r="25" spans="1:10" ht="20.100000000000001" customHeight="1">
      <c r="A25" s="60" t="s">
        <v>329</v>
      </c>
      <c r="B25" s="60">
        <v>142</v>
      </c>
      <c r="C25" s="60">
        <v>0</v>
      </c>
      <c r="D25" s="60">
        <v>14</v>
      </c>
      <c r="E25" s="60">
        <v>55</v>
      </c>
      <c r="F25" s="60">
        <v>37</v>
      </c>
      <c r="G25" s="60">
        <v>60</v>
      </c>
      <c r="H25" s="60">
        <f t="shared" si="0"/>
        <v>308</v>
      </c>
      <c r="I25" s="60" t="s">
        <v>331</v>
      </c>
    </row>
    <row r="26" spans="1:10" ht="20.100000000000001" customHeight="1">
      <c r="A26" s="57" t="s">
        <v>143</v>
      </c>
      <c r="B26" s="58">
        <v>1910</v>
      </c>
      <c r="C26" s="57">
        <v>120</v>
      </c>
      <c r="D26" s="57">
        <v>103</v>
      </c>
      <c r="E26" s="58">
        <v>705</v>
      </c>
      <c r="F26" s="57">
        <v>107</v>
      </c>
      <c r="G26" s="58">
        <v>1285</v>
      </c>
      <c r="H26" s="58">
        <f t="shared" si="0"/>
        <v>4230</v>
      </c>
      <c r="I26" s="57" t="s">
        <v>166</v>
      </c>
    </row>
    <row r="27" spans="1:10" ht="20.100000000000001" customHeight="1">
      <c r="A27" s="48" t="s">
        <v>9</v>
      </c>
      <c r="B27" s="64">
        <f t="shared" ref="B27:G27" si="1">SUM(B6:B26)</f>
        <v>43729</v>
      </c>
      <c r="C27" s="63">
        <f t="shared" si="1"/>
        <v>2062</v>
      </c>
      <c r="D27" s="64">
        <f t="shared" si="1"/>
        <v>1645</v>
      </c>
      <c r="E27" s="64">
        <f t="shared" si="1"/>
        <v>18270</v>
      </c>
      <c r="F27" s="64">
        <f t="shared" si="1"/>
        <v>5073</v>
      </c>
      <c r="G27" s="64">
        <f t="shared" si="1"/>
        <v>38177</v>
      </c>
      <c r="H27" s="64">
        <f t="shared" si="0"/>
        <v>108956</v>
      </c>
      <c r="I27" s="113" t="s">
        <v>173</v>
      </c>
      <c r="J27" s="12"/>
    </row>
    <row r="28" spans="1:10" ht="20.100000000000001" customHeight="1">
      <c r="A28" s="48" t="s">
        <v>28</v>
      </c>
      <c r="B28" s="114">
        <f t="shared" ref="B28:G28" si="2">B27/$H$27</f>
        <v>0.401345497264951</v>
      </c>
      <c r="C28" s="114">
        <f t="shared" si="2"/>
        <v>1.8925070670729467E-2</v>
      </c>
      <c r="D28" s="114">
        <f t="shared" si="2"/>
        <v>1.5097837659238592E-2</v>
      </c>
      <c r="E28" s="114">
        <f t="shared" si="2"/>
        <v>0.16768236719409671</v>
      </c>
      <c r="F28" s="114">
        <f t="shared" si="2"/>
        <v>4.6560079298065271E-2</v>
      </c>
      <c r="G28" s="114">
        <f t="shared" si="2"/>
        <v>0.35038914791291897</v>
      </c>
      <c r="H28" s="115">
        <v>1</v>
      </c>
      <c r="I28" s="113" t="s">
        <v>29</v>
      </c>
    </row>
  </sheetData>
  <mergeCells count="6">
    <mergeCell ref="B3:G3"/>
    <mergeCell ref="C1:I1"/>
    <mergeCell ref="C2:I2"/>
    <mergeCell ref="A3:A5"/>
    <mergeCell ref="I3:I5"/>
    <mergeCell ref="H3:H4"/>
  </mergeCells>
  <hyperlinks>
    <hyperlink ref="J1" location="الفهرس!A1" display="R" xr:uid="{00000000-0004-0000-0A00-000000000000}"/>
  </hyperlink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7"/>
  <sheetViews>
    <sheetView rightToLeft="1" workbookViewId="0">
      <selection activeCell="M1" sqref="M1"/>
    </sheetView>
  </sheetViews>
  <sheetFormatPr defaultRowHeight="13.2"/>
  <cols>
    <col min="1" max="1" width="19.33203125" customWidth="1"/>
    <col min="2" max="11" width="11.33203125" customWidth="1"/>
    <col min="12" max="12" width="18.44140625" style="6" customWidth="1"/>
  </cols>
  <sheetData>
    <row r="1" spans="1:13" ht="35.1" customHeight="1">
      <c r="C1" s="184" t="s">
        <v>334</v>
      </c>
      <c r="D1" s="184"/>
      <c r="E1" s="184"/>
      <c r="F1" s="184"/>
      <c r="G1" s="184"/>
      <c r="H1" s="184"/>
      <c r="I1" s="184"/>
      <c r="J1" s="184"/>
      <c r="K1" s="184"/>
      <c r="L1" s="184"/>
      <c r="M1" s="7" t="s">
        <v>93</v>
      </c>
    </row>
    <row r="2" spans="1:13" ht="35.1" customHeight="1">
      <c r="C2" s="184" t="s">
        <v>335</v>
      </c>
      <c r="D2" s="184"/>
      <c r="E2" s="184"/>
      <c r="F2" s="184"/>
      <c r="G2" s="184"/>
      <c r="H2" s="184"/>
      <c r="I2" s="184"/>
      <c r="J2" s="184"/>
      <c r="K2" s="184"/>
      <c r="L2" s="184"/>
    </row>
    <row r="3" spans="1:13" ht="20.100000000000001" customHeight="1">
      <c r="A3" s="69" t="s">
        <v>4</v>
      </c>
      <c r="B3" s="252" t="s">
        <v>18</v>
      </c>
      <c r="C3" s="252" t="s">
        <v>19</v>
      </c>
      <c r="D3" s="252" t="s">
        <v>20</v>
      </c>
      <c r="E3" s="252" t="s">
        <v>21</v>
      </c>
      <c r="F3" s="253" t="s">
        <v>22</v>
      </c>
      <c r="G3" s="253" t="s">
        <v>23</v>
      </c>
      <c r="H3" s="253" t="s">
        <v>24</v>
      </c>
      <c r="I3" s="253" t="s">
        <v>25</v>
      </c>
      <c r="J3" s="253" t="s">
        <v>26</v>
      </c>
      <c r="K3" s="108" t="s">
        <v>174</v>
      </c>
      <c r="L3" s="48" t="s">
        <v>14</v>
      </c>
    </row>
    <row r="4" spans="1:13" ht="20.100000000000001" customHeight="1">
      <c r="A4" s="69" t="s">
        <v>161</v>
      </c>
      <c r="B4" s="252"/>
      <c r="C4" s="252"/>
      <c r="D4" s="252"/>
      <c r="E4" s="252"/>
      <c r="F4" s="253"/>
      <c r="G4" s="253"/>
      <c r="H4" s="253"/>
      <c r="I4" s="253"/>
      <c r="J4" s="253"/>
      <c r="K4" s="110" t="s">
        <v>27</v>
      </c>
      <c r="L4" s="48" t="s">
        <v>165</v>
      </c>
    </row>
    <row r="5" spans="1:13" ht="20.100000000000001" customHeight="1">
      <c r="A5" s="57" t="s">
        <v>126</v>
      </c>
      <c r="B5" s="58">
        <v>135</v>
      </c>
      <c r="C5" s="58">
        <v>850</v>
      </c>
      <c r="D5" s="58">
        <v>347</v>
      </c>
      <c r="E5" s="58">
        <v>313</v>
      </c>
      <c r="F5" s="58">
        <v>384</v>
      </c>
      <c r="G5" s="58">
        <v>1839</v>
      </c>
      <c r="H5" s="58">
        <v>23477</v>
      </c>
      <c r="I5" s="58">
        <v>15611</v>
      </c>
      <c r="J5" s="58">
        <v>1358</v>
      </c>
      <c r="K5" s="58">
        <f t="shared" ref="K5:K26" si="0">SUM(B5:J5)</f>
        <v>44314</v>
      </c>
      <c r="L5" s="57" t="s">
        <v>144</v>
      </c>
    </row>
    <row r="6" spans="1:13" ht="20.100000000000001" customHeight="1">
      <c r="A6" s="60" t="s">
        <v>127</v>
      </c>
      <c r="B6" s="61">
        <v>96</v>
      </c>
      <c r="C6" s="61">
        <v>82</v>
      </c>
      <c r="D6" s="61">
        <v>119</v>
      </c>
      <c r="E6" s="61">
        <v>180</v>
      </c>
      <c r="F6" s="61">
        <v>330</v>
      </c>
      <c r="G6" s="61">
        <v>1149</v>
      </c>
      <c r="H6" s="61">
        <v>6589</v>
      </c>
      <c r="I6" s="61">
        <v>3737</v>
      </c>
      <c r="J6" s="61">
        <v>556</v>
      </c>
      <c r="K6" s="61">
        <f t="shared" si="0"/>
        <v>12838</v>
      </c>
      <c r="L6" s="60" t="s">
        <v>145</v>
      </c>
    </row>
    <row r="7" spans="1:13" ht="20.100000000000001" customHeight="1">
      <c r="A7" s="57" t="s">
        <v>129</v>
      </c>
      <c r="B7" s="58">
        <v>83</v>
      </c>
      <c r="C7" s="58">
        <v>77</v>
      </c>
      <c r="D7" s="58">
        <v>110</v>
      </c>
      <c r="E7" s="58">
        <v>128</v>
      </c>
      <c r="F7" s="58">
        <v>264</v>
      </c>
      <c r="G7" s="58">
        <v>900</v>
      </c>
      <c r="H7" s="58">
        <v>7579</v>
      </c>
      <c r="I7" s="58">
        <v>2788</v>
      </c>
      <c r="J7" s="58">
        <v>390</v>
      </c>
      <c r="K7" s="58">
        <f t="shared" si="0"/>
        <v>12319</v>
      </c>
      <c r="L7" s="57" t="s">
        <v>147</v>
      </c>
    </row>
    <row r="8" spans="1:13" ht="20.100000000000001" customHeight="1">
      <c r="A8" s="60" t="s">
        <v>128</v>
      </c>
      <c r="B8" s="61">
        <v>226</v>
      </c>
      <c r="C8" s="61">
        <v>130</v>
      </c>
      <c r="D8" s="61">
        <v>172</v>
      </c>
      <c r="E8" s="61">
        <v>192</v>
      </c>
      <c r="F8" s="61">
        <v>311</v>
      </c>
      <c r="G8" s="61">
        <v>938</v>
      </c>
      <c r="H8" s="61">
        <v>5176</v>
      </c>
      <c r="I8" s="61">
        <v>3419</v>
      </c>
      <c r="J8" s="61">
        <v>259</v>
      </c>
      <c r="K8" s="61">
        <f t="shared" si="0"/>
        <v>10823</v>
      </c>
      <c r="L8" s="60" t="s">
        <v>146</v>
      </c>
    </row>
    <row r="9" spans="1:13" ht="20.100000000000001" customHeight="1">
      <c r="A9" s="57" t="s">
        <v>130</v>
      </c>
      <c r="B9" s="58">
        <v>28</v>
      </c>
      <c r="C9" s="58">
        <v>7</v>
      </c>
      <c r="D9" s="58">
        <v>11</v>
      </c>
      <c r="E9" s="58">
        <v>48</v>
      </c>
      <c r="F9" s="58">
        <v>51</v>
      </c>
      <c r="G9" s="58">
        <v>352</v>
      </c>
      <c r="H9" s="58">
        <v>2592</v>
      </c>
      <c r="I9" s="58">
        <v>1457</v>
      </c>
      <c r="J9" s="58">
        <v>23</v>
      </c>
      <c r="K9" s="58">
        <f t="shared" si="0"/>
        <v>4569</v>
      </c>
      <c r="L9" s="57" t="s">
        <v>148</v>
      </c>
    </row>
    <row r="10" spans="1:13" ht="20.100000000000001" customHeight="1">
      <c r="A10" s="60" t="s">
        <v>131</v>
      </c>
      <c r="B10" s="61">
        <v>16</v>
      </c>
      <c r="C10" s="61">
        <v>12</v>
      </c>
      <c r="D10" s="61">
        <v>16</v>
      </c>
      <c r="E10" s="61">
        <v>64</v>
      </c>
      <c r="F10" s="61">
        <v>81</v>
      </c>
      <c r="G10" s="61">
        <v>266</v>
      </c>
      <c r="H10" s="61">
        <v>2240</v>
      </c>
      <c r="I10" s="61">
        <v>1722</v>
      </c>
      <c r="J10" s="61">
        <v>31</v>
      </c>
      <c r="K10" s="61">
        <f t="shared" si="0"/>
        <v>4448</v>
      </c>
      <c r="L10" s="60" t="s">
        <v>149</v>
      </c>
    </row>
    <row r="11" spans="1:13" ht="20.100000000000001" customHeight="1">
      <c r="A11" s="57" t="s">
        <v>132</v>
      </c>
      <c r="B11" s="58">
        <v>63</v>
      </c>
      <c r="C11" s="58">
        <v>23</v>
      </c>
      <c r="D11" s="58">
        <v>59</v>
      </c>
      <c r="E11" s="58">
        <v>63</v>
      </c>
      <c r="F11" s="58">
        <v>63</v>
      </c>
      <c r="G11" s="58">
        <v>367</v>
      </c>
      <c r="H11" s="58">
        <v>2915</v>
      </c>
      <c r="I11" s="58">
        <v>782</v>
      </c>
      <c r="J11" s="58">
        <v>52</v>
      </c>
      <c r="K11" s="58">
        <f t="shared" si="0"/>
        <v>4387</v>
      </c>
      <c r="L11" s="57" t="s">
        <v>150</v>
      </c>
    </row>
    <row r="12" spans="1:13" ht="20.100000000000001" customHeight="1">
      <c r="A12" s="60" t="s">
        <v>133</v>
      </c>
      <c r="B12" s="61">
        <v>20</v>
      </c>
      <c r="C12" s="61">
        <v>12</v>
      </c>
      <c r="D12" s="61">
        <v>23</v>
      </c>
      <c r="E12" s="61">
        <v>19</v>
      </c>
      <c r="F12" s="61">
        <v>20</v>
      </c>
      <c r="G12" s="61">
        <v>152</v>
      </c>
      <c r="H12" s="61">
        <v>1454</v>
      </c>
      <c r="I12" s="61">
        <v>1119</v>
      </c>
      <c r="J12" s="61">
        <v>46</v>
      </c>
      <c r="K12" s="61">
        <f t="shared" si="0"/>
        <v>2865</v>
      </c>
      <c r="L12" s="60" t="s">
        <v>151</v>
      </c>
    </row>
    <row r="13" spans="1:13" ht="20.100000000000001" customHeight="1">
      <c r="A13" s="57" t="s">
        <v>134</v>
      </c>
      <c r="B13" s="58">
        <v>17</v>
      </c>
      <c r="C13" s="58">
        <v>111</v>
      </c>
      <c r="D13" s="58">
        <v>35</v>
      </c>
      <c r="E13" s="58">
        <v>13</v>
      </c>
      <c r="F13" s="58">
        <v>11</v>
      </c>
      <c r="G13" s="58">
        <v>129</v>
      </c>
      <c r="H13" s="58">
        <v>1010</v>
      </c>
      <c r="I13" s="58">
        <v>612</v>
      </c>
      <c r="J13" s="58">
        <v>7</v>
      </c>
      <c r="K13" s="58">
        <f t="shared" si="0"/>
        <v>1945</v>
      </c>
      <c r="L13" s="57" t="s">
        <v>152</v>
      </c>
    </row>
    <row r="14" spans="1:13" ht="20.100000000000001" customHeight="1">
      <c r="A14" s="60" t="s">
        <v>137</v>
      </c>
      <c r="B14" s="61">
        <v>29</v>
      </c>
      <c r="C14" s="61">
        <v>7</v>
      </c>
      <c r="D14" s="61">
        <v>24</v>
      </c>
      <c r="E14" s="61">
        <v>25</v>
      </c>
      <c r="F14" s="61">
        <v>38</v>
      </c>
      <c r="G14" s="61">
        <v>85</v>
      </c>
      <c r="H14" s="61">
        <v>489</v>
      </c>
      <c r="I14" s="61">
        <v>247</v>
      </c>
      <c r="J14" s="61">
        <v>27</v>
      </c>
      <c r="K14" s="61">
        <f t="shared" si="0"/>
        <v>971</v>
      </c>
      <c r="L14" s="60" t="s">
        <v>155</v>
      </c>
    </row>
    <row r="15" spans="1:13" ht="20.100000000000001" customHeight="1">
      <c r="A15" s="57" t="s">
        <v>135</v>
      </c>
      <c r="B15" s="58">
        <v>0</v>
      </c>
      <c r="C15" s="58">
        <v>4</v>
      </c>
      <c r="D15" s="58">
        <v>14</v>
      </c>
      <c r="E15" s="58">
        <v>19</v>
      </c>
      <c r="F15" s="58">
        <v>5</v>
      </c>
      <c r="G15" s="58">
        <v>16</v>
      </c>
      <c r="H15" s="58">
        <v>637</v>
      </c>
      <c r="I15" s="58">
        <v>193</v>
      </c>
      <c r="J15" s="58">
        <v>1</v>
      </c>
      <c r="K15" s="58">
        <f t="shared" si="0"/>
        <v>889</v>
      </c>
      <c r="L15" s="57" t="s">
        <v>153</v>
      </c>
    </row>
    <row r="16" spans="1:13" ht="20.100000000000001" customHeight="1">
      <c r="A16" s="60" t="s">
        <v>138</v>
      </c>
      <c r="B16" s="61">
        <v>9</v>
      </c>
      <c r="C16" s="61">
        <v>3</v>
      </c>
      <c r="D16" s="61">
        <v>9</v>
      </c>
      <c r="E16" s="61">
        <v>4</v>
      </c>
      <c r="F16" s="61">
        <v>7</v>
      </c>
      <c r="G16" s="61">
        <v>70</v>
      </c>
      <c r="H16" s="61">
        <v>326</v>
      </c>
      <c r="I16" s="61">
        <v>246</v>
      </c>
      <c r="J16" s="61">
        <v>12</v>
      </c>
      <c r="K16" s="61">
        <f t="shared" si="0"/>
        <v>686</v>
      </c>
      <c r="L16" s="60" t="s">
        <v>156</v>
      </c>
    </row>
    <row r="17" spans="1:12" ht="20.100000000000001" customHeight="1">
      <c r="A17" s="57" t="s">
        <v>140</v>
      </c>
      <c r="B17" s="58">
        <v>1</v>
      </c>
      <c r="C17" s="58">
        <v>1</v>
      </c>
      <c r="D17" s="58">
        <v>4</v>
      </c>
      <c r="E17" s="58">
        <v>18</v>
      </c>
      <c r="F17" s="58">
        <v>21</v>
      </c>
      <c r="G17" s="58">
        <v>34</v>
      </c>
      <c r="H17" s="58">
        <v>292</v>
      </c>
      <c r="I17" s="58">
        <v>269</v>
      </c>
      <c r="J17" s="58">
        <v>9</v>
      </c>
      <c r="K17" s="58">
        <f t="shared" si="0"/>
        <v>649</v>
      </c>
      <c r="L17" s="57" t="s">
        <v>158</v>
      </c>
    </row>
    <row r="18" spans="1:12" ht="20.100000000000001" customHeight="1">
      <c r="A18" s="60" t="s">
        <v>139</v>
      </c>
      <c r="B18" s="61">
        <v>8</v>
      </c>
      <c r="C18" s="61">
        <v>8</v>
      </c>
      <c r="D18" s="61">
        <v>15</v>
      </c>
      <c r="E18" s="61">
        <v>15</v>
      </c>
      <c r="F18" s="61">
        <v>15</v>
      </c>
      <c r="G18" s="61">
        <v>46</v>
      </c>
      <c r="H18" s="61">
        <v>345</v>
      </c>
      <c r="I18" s="61">
        <v>171</v>
      </c>
      <c r="J18" s="61">
        <v>0</v>
      </c>
      <c r="K18" s="61">
        <f t="shared" si="0"/>
        <v>623</v>
      </c>
      <c r="L18" s="60" t="s">
        <v>157</v>
      </c>
    </row>
    <row r="19" spans="1:12" ht="20.100000000000001" customHeight="1">
      <c r="A19" s="57" t="s">
        <v>141</v>
      </c>
      <c r="B19" s="58">
        <v>7</v>
      </c>
      <c r="C19" s="58">
        <v>4</v>
      </c>
      <c r="D19" s="58">
        <v>15</v>
      </c>
      <c r="E19" s="58">
        <v>6</v>
      </c>
      <c r="F19" s="58">
        <v>14</v>
      </c>
      <c r="G19" s="58">
        <v>51</v>
      </c>
      <c r="H19" s="58">
        <v>258</v>
      </c>
      <c r="I19" s="58">
        <v>169</v>
      </c>
      <c r="J19" s="58">
        <v>3</v>
      </c>
      <c r="K19" s="58">
        <f t="shared" si="0"/>
        <v>527</v>
      </c>
      <c r="L19" s="57" t="s">
        <v>159</v>
      </c>
    </row>
    <row r="20" spans="1:12" ht="20.100000000000001" customHeight="1">
      <c r="A20" s="60" t="s">
        <v>142</v>
      </c>
      <c r="B20" s="61">
        <v>11</v>
      </c>
      <c r="C20" s="61">
        <v>4</v>
      </c>
      <c r="D20" s="61">
        <v>1</v>
      </c>
      <c r="E20" s="61">
        <v>11</v>
      </c>
      <c r="F20" s="61">
        <v>42</v>
      </c>
      <c r="G20" s="61">
        <v>48</v>
      </c>
      <c r="H20" s="61">
        <v>281</v>
      </c>
      <c r="I20" s="61">
        <v>64</v>
      </c>
      <c r="J20" s="61">
        <v>2</v>
      </c>
      <c r="K20" s="61">
        <f t="shared" si="0"/>
        <v>464</v>
      </c>
      <c r="L20" s="60" t="s">
        <v>160</v>
      </c>
    </row>
    <row r="21" spans="1:12" ht="20.100000000000001" customHeight="1">
      <c r="A21" s="57" t="s">
        <v>227</v>
      </c>
      <c r="B21" s="58">
        <v>0</v>
      </c>
      <c r="C21" s="58">
        <v>7</v>
      </c>
      <c r="D21" s="58">
        <v>7</v>
      </c>
      <c r="E21" s="58">
        <v>60</v>
      </c>
      <c r="F21" s="58">
        <v>20</v>
      </c>
      <c r="G21" s="58">
        <v>90</v>
      </c>
      <c r="H21" s="58">
        <v>146</v>
      </c>
      <c r="I21" s="58">
        <v>103</v>
      </c>
      <c r="J21" s="58">
        <v>4</v>
      </c>
      <c r="K21" s="58">
        <f t="shared" si="0"/>
        <v>437</v>
      </c>
      <c r="L21" s="57" t="s">
        <v>228</v>
      </c>
    </row>
    <row r="22" spans="1:12" ht="20.100000000000001" customHeight="1">
      <c r="A22" s="60" t="s">
        <v>136</v>
      </c>
      <c r="B22" s="61">
        <v>2</v>
      </c>
      <c r="C22" s="61">
        <v>3</v>
      </c>
      <c r="D22" s="61">
        <v>8</v>
      </c>
      <c r="E22" s="61">
        <v>10</v>
      </c>
      <c r="F22" s="61">
        <v>7</v>
      </c>
      <c r="G22" s="61">
        <v>23</v>
      </c>
      <c r="H22" s="61">
        <v>230</v>
      </c>
      <c r="I22" s="61">
        <v>68</v>
      </c>
      <c r="J22" s="61">
        <v>2</v>
      </c>
      <c r="K22" s="61">
        <f t="shared" si="0"/>
        <v>353</v>
      </c>
      <c r="L22" s="60" t="s">
        <v>154</v>
      </c>
    </row>
    <row r="23" spans="1:12" ht="20.100000000000001" customHeight="1">
      <c r="A23" s="57" t="s">
        <v>328</v>
      </c>
      <c r="B23" s="58">
        <v>4</v>
      </c>
      <c r="C23" s="58">
        <v>17</v>
      </c>
      <c r="D23" s="58">
        <v>1</v>
      </c>
      <c r="E23" s="58">
        <v>5</v>
      </c>
      <c r="F23" s="58">
        <v>17</v>
      </c>
      <c r="G23" s="58">
        <v>31</v>
      </c>
      <c r="H23" s="58">
        <v>167</v>
      </c>
      <c r="I23" s="58">
        <v>69</v>
      </c>
      <c r="J23" s="58">
        <v>0</v>
      </c>
      <c r="K23" s="58">
        <f t="shared" si="0"/>
        <v>311</v>
      </c>
      <c r="L23" s="57" t="s">
        <v>330</v>
      </c>
    </row>
    <row r="24" spans="1:12" ht="20.100000000000001" customHeight="1">
      <c r="A24" s="60" t="s">
        <v>329</v>
      </c>
      <c r="B24" s="61">
        <v>1</v>
      </c>
      <c r="C24" s="61">
        <v>5</v>
      </c>
      <c r="D24" s="61">
        <v>42</v>
      </c>
      <c r="E24" s="61">
        <v>2</v>
      </c>
      <c r="F24" s="61">
        <v>21</v>
      </c>
      <c r="G24" s="61">
        <v>32</v>
      </c>
      <c r="H24" s="61">
        <v>108</v>
      </c>
      <c r="I24" s="61">
        <v>97</v>
      </c>
      <c r="J24" s="61">
        <v>0</v>
      </c>
      <c r="K24" s="61">
        <f t="shared" si="0"/>
        <v>308</v>
      </c>
      <c r="L24" s="60" t="s">
        <v>331</v>
      </c>
    </row>
    <row r="25" spans="1:12" ht="20.100000000000001" customHeight="1">
      <c r="A25" s="57" t="s">
        <v>143</v>
      </c>
      <c r="B25" s="58">
        <v>132</v>
      </c>
      <c r="C25" s="58">
        <v>108</v>
      </c>
      <c r="D25" s="58">
        <v>219</v>
      </c>
      <c r="E25" s="58">
        <v>124</v>
      </c>
      <c r="F25" s="58">
        <v>146</v>
      </c>
      <c r="G25" s="58">
        <v>477</v>
      </c>
      <c r="H25" s="58">
        <v>1792</v>
      </c>
      <c r="I25" s="58">
        <v>1226</v>
      </c>
      <c r="J25" s="58">
        <v>6</v>
      </c>
      <c r="K25" s="58">
        <f t="shared" si="0"/>
        <v>4230</v>
      </c>
      <c r="L25" s="57" t="s">
        <v>166</v>
      </c>
    </row>
    <row r="26" spans="1:12" ht="20.100000000000001" customHeight="1">
      <c r="A26" s="48" t="s">
        <v>175</v>
      </c>
      <c r="B26" s="64">
        <f t="shared" ref="B26:J26" si="1">SUM(B5:B25)</f>
        <v>888</v>
      </c>
      <c r="C26" s="64">
        <f t="shared" si="1"/>
        <v>1475</v>
      </c>
      <c r="D26" s="64">
        <f t="shared" si="1"/>
        <v>1251</v>
      </c>
      <c r="E26" s="64">
        <f t="shared" si="1"/>
        <v>1319</v>
      </c>
      <c r="F26" s="64">
        <f t="shared" si="1"/>
        <v>1868</v>
      </c>
      <c r="G26" s="64">
        <f t="shared" si="1"/>
        <v>7095</v>
      </c>
      <c r="H26" s="64">
        <f t="shared" si="1"/>
        <v>58103</v>
      </c>
      <c r="I26" s="116">
        <f t="shared" si="1"/>
        <v>34169</v>
      </c>
      <c r="J26" s="116">
        <f t="shared" si="1"/>
        <v>2788</v>
      </c>
      <c r="K26" s="116">
        <f t="shared" si="0"/>
        <v>108956</v>
      </c>
      <c r="L26" s="113" t="s">
        <v>176</v>
      </c>
    </row>
    <row r="27" spans="1:12" ht="20.100000000000001" customHeight="1">
      <c r="A27" s="48" t="s">
        <v>28</v>
      </c>
      <c r="B27" s="114">
        <f>B26/$K$26</f>
        <v>8.1500789309446008E-3</v>
      </c>
      <c r="C27" s="114">
        <f t="shared" ref="C27:J27" si="2">C26/$K$26</f>
        <v>1.3537574800837036E-2</v>
      </c>
      <c r="D27" s="114">
        <f t="shared" si="2"/>
        <v>1.1481699034472631E-2</v>
      </c>
      <c r="E27" s="114">
        <f t="shared" si="2"/>
        <v>1.2105804177833255E-2</v>
      </c>
      <c r="F27" s="114">
        <f t="shared" si="2"/>
        <v>1.714453540878887E-2</v>
      </c>
      <c r="G27" s="114">
        <f t="shared" si="2"/>
        <v>6.5118029296229674E-2</v>
      </c>
      <c r="H27" s="114">
        <f t="shared" si="2"/>
        <v>0.53327031095120969</v>
      </c>
      <c r="I27" s="114">
        <f t="shared" si="2"/>
        <v>0.31360365652189875</v>
      </c>
      <c r="J27" s="114">
        <f t="shared" si="2"/>
        <v>2.5588310877785528E-2</v>
      </c>
      <c r="K27" s="115">
        <v>1</v>
      </c>
      <c r="L27" s="113" t="s">
        <v>29</v>
      </c>
    </row>
  </sheetData>
  <mergeCells count="11">
    <mergeCell ref="E3:E4"/>
    <mergeCell ref="D3:D4"/>
    <mergeCell ref="C3:C4"/>
    <mergeCell ref="B3:B4"/>
    <mergeCell ref="C1:L1"/>
    <mergeCell ref="C2:L2"/>
    <mergeCell ref="J3:J4"/>
    <mergeCell ref="I3:I4"/>
    <mergeCell ref="H3:H4"/>
    <mergeCell ref="G3:G4"/>
    <mergeCell ref="F3:F4"/>
  </mergeCells>
  <hyperlinks>
    <hyperlink ref="M1" location="الفهرس!A1" display="R" xr:uid="{00000000-0004-0000-0B00-000000000000}"/>
  </hyperlink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6"/>
  <sheetViews>
    <sheetView rightToLeft="1" workbookViewId="0">
      <selection activeCell="G1" sqref="G1"/>
    </sheetView>
  </sheetViews>
  <sheetFormatPr defaultRowHeight="20.100000000000001" customHeight="1"/>
  <cols>
    <col min="1" max="1" width="27.109375" customWidth="1"/>
    <col min="2" max="5" width="19" customWidth="1"/>
    <col min="6" max="6" width="27.109375" customWidth="1"/>
  </cols>
  <sheetData>
    <row r="1" spans="1:7" ht="42" customHeight="1">
      <c r="C1" s="184" t="s">
        <v>336</v>
      </c>
      <c r="D1" s="184"/>
      <c r="E1" s="184"/>
      <c r="F1" s="184"/>
      <c r="G1" s="7" t="s">
        <v>93</v>
      </c>
    </row>
    <row r="2" spans="1:7" ht="42" customHeight="1">
      <c r="C2" s="254" t="s">
        <v>337</v>
      </c>
      <c r="D2" s="254"/>
      <c r="E2" s="254"/>
      <c r="F2" s="254"/>
    </row>
    <row r="3" spans="1:7" ht="20.100000000000001" customHeight="1">
      <c r="A3" s="72" t="s">
        <v>33</v>
      </c>
      <c r="B3" s="216">
        <v>1439</v>
      </c>
      <c r="C3" s="216">
        <v>1438</v>
      </c>
      <c r="D3" s="123" t="s">
        <v>177</v>
      </c>
      <c r="E3" s="124" t="s">
        <v>178</v>
      </c>
      <c r="F3" s="74" t="s">
        <v>34</v>
      </c>
    </row>
    <row r="4" spans="1:7" ht="20.100000000000001" customHeight="1">
      <c r="A4" s="72" t="s">
        <v>161</v>
      </c>
      <c r="B4" s="216"/>
      <c r="C4" s="216"/>
      <c r="D4" s="74" t="s">
        <v>224</v>
      </c>
      <c r="E4" s="74" t="s">
        <v>225</v>
      </c>
      <c r="F4" s="74" t="s">
        <v>165</v>
      </c>
    </row>
    <row r="5" spans="1:7" ht="20.100000000000001" customHeight="1">
      <c r="A5" s="117" t="s">
        <v>126</v>
      </c>
      <c r="B5" s="118">
        <v>44314</v>
      </c>
      <c r="C5" s="118">
        <v>36522</v>
      </c>
      <c r="D5" s="118">
        <f>B5-C5</f>
        <v>7792</v>
      </c>
      <c r="E5" s="119">
        <f>D5/$C$5</f>
        <v>0.21335085701768797</v>
      </c>
      <c r="F5" s="120" t="s">
        <v>144</v>
      </c>
    </row>
    <row r="6" spans="1:7" ht="20.100000000000001" customHeight="1">
      <c r="A6" s="81" t="s">
        <v>127</v>
      </c>
      <c r="B6" s="82">
        <v>12838</v>
      </c>
      <c r="C6" s="82">
        <v>13643</v>
      </c>
      <c r="D6" s="82">
        <f>B6-C6</f>
        <v>-805</v>
      </c>
      <c r="E6" s="121">
        <f>D6/$C$6</f>
        <v>-5.9004617752693687E-2</v>
      </c>
      <c r="F6" s="83" t="s">
        <v>145</v>
      </c>
    </row>
    <row r="7" spans="1:7" ht="20.100000000000001" customHeight="1">
      <c r="A7" s="117" t="s">
        <v>129</v>
      </c>
      <c r="B7" s="118">
        <v>12319</v>
      </c>
      <c r="C7" s="118">
        <v>10581</v>
      </c>
      <c r="D7" s="118">
        <f>B7-C7</f>
        <v>1738</v>
      </c>
      <c r="E7" s="119">
        <f>D7/$C$7</f>
        <v>0.16425668651356204</v>
      </c>
      <c r="F7" s="120" t="s">
        <v>147</v>
      </c>
    </row>
    <row r="8" spans="1:7" ht="20.100000000000001" customHeight="1">
      <c r="A8" s="81" t="s">
        <v>128</v>
      </c>
      <c r="B8" s="82">
        <v>10823</v>
      </c>
      <c r="C8" s="82">
        <v>8853</v>
      </c>
      <c r="D8" s="82">
        <f>B8-C8</f>
        <v>1970</v>
      </c>
      <c r="E8" s="121">
        <f>D8/$C$8</f>
        <v>0.22252343838246921</v>
      </c>
      <c r="F8" s="83" t="s">
        <v>146</v>
      </c>
    </row>
    <row r="9" spans="1:7" ht="20.100000000000001" customHeight="1">
      <c r="A9" s="117" t="s">
        <v>130</v>
      </c>
      <c r="B9" s="118">
        <v>4569</v>
      </c>
      <c r="C9" s="118">
        <v>4583</v>
      </c>
      <c r="D9" s="118">
        <f t="shared" ref="D9:D26" si="0">B9-C9</f>
        <v>-14</v>
      </c>
      <c r="E9" s="119">
        <f>D9/$C$9</f>
        <v>-3.0547676194632336E-3</v>
      </c>
      <c r="F9" s="120" t="s">
        <v>148</v>
      </c>
    </row>
    <row r="10" spans="1:7" ht="20.100000000000001" customHeight="1">
      <c r="A10" s="81" t="s">
        <v>131</v>
      </c>
      <c r="B10" s="82">
        <v>4448</v>
      </c>
      <c r="C10" s="82">
        <v>4851</v>
      </c>
      <c r="D10" s="82">
        <f t="shared" si="0"/>
        <v>-403</v>
      </c>
      <c r="E10" s="121">
        <f>D10/$C$10</f>
        <v>-8.3075654504225938E-2</v>
      </c>
      <c r="F10" s="83" t="s">
        <v>149</v>
      </c>
    </row>
    <row r="11" spans="1:7" ht="20.100000000000001" customHeight="1">
      <c r="A11" s="117" t="s">
        <v>132</v>
      </c>
      <c r="B11" s="118">
        <v>4387</v>
      </c>
      <c r="C11" s="118">
        <v>3750</v>
      </c>
      <c r="D11" s="118">
        <v>637</v>
      </c>
      <c r="E11" s="119">
        <f>D11/$C$11</f>
        <v>0.16986666666666667</v>
      </c>
      <c r="F11" s="120" t="s">
        <v>150</v>
      </c>
    </row>
    <row r="12" spans="1:7" ht="20.100000000000001" customHeight="1">
      <c r="A12" s="81" t="s">
        <v>133</v>
      </c>
      <c r="B12" s="82">
        <v>2865</v>
      </c>
      <c r="C12" s="82">
        <v>2648</v>
      </c>
      <c r="D12" s="82">
        <f t="shared" si="0"/>
        <v>217</v>
      </c>
      <c r="E12" s="121">
        <f>D12/$C$12</f>
        <v>8.1948640483383683E-2</v>
      </c>
      <c r="F12" s="83" t="s">
        <v>151</v>
      </c>
    </row>
    <row r="13" spans="1:7" ht="20.100000000000001" customHeight="1">
      <c r="A13" s="117" t="s">
        <v>134</v>
      </c>
      <c r="B13" s="118">
        <v>1945</v>
      </c>
      <c r="C13" s="118">
        <v>2324</v>
      </c>
      <c r="D13" s="118">
        <f t="shared" si="0"/>
        <v>-379</v>
      </c>
      <c r="E13" s="119">
        <f>D13/$C$13</f>
        <v>-0.16308089500860584</v>
      </c>
      <c r="F13" s="120" t="s">
        <v>152</v>
      </c>
    </row>
    <row r="14" spans="1:7" ht="20.100000000000001" customHeight="1">
      <c r="A14" s="81" t="s">
        <v>137</v>
      </c>
      <c r="B14" s="82">
        <v>971</v>
      </c>
      <c r="C14" s="82">
        <v>823</v>
      </c>
      <c r="D14" s="82">
        <f t="shared" si="0"/>
        <v>148</v>
      </c>
      <c r="E14" s="121">
        <f>D14/$C$14</f>
        <v>0.17982989064398541</v>
      </c>
      <c r="F14" s="83" t="s">
        <v>155</v>
      </c>
    </row>
    <row r="15" spans="1:7" ht="20.100000000000001" customHeight="1">
      <c r="A15" s="117" t="s">
        <v>135</v>
      </c>
      <c r="B15" s="120">
        <v>889</v>
      </c>
      <c r="C15" s="120">
        <v>1433</v>
      </c>
      <c r="D15" s="118">
        <f t="shared" si="0"/>
        <v>-544</v>
      </c>
      <c r="E15" s="119">
        <f>D15/$C$15</f>
        <v>-0.37962316817864622</v>
      </c>
      <c r="F15" s="120" t="s">
        <v>153</v>
      </c>
    </row>
    <row r="16" spans="1:7" ht="20.100000000000001" customHeight="1">
      <c r="A16" s="81" t="s">
        <v>138</v>
      </c>
      <c r="B16" s="83">
        <v>686</v>
      </c>
      <c r="C16" s="83">
        <v>459</v>
      </c>
      <c r="D16" s="82">
        <f t="shared" si="0"/>
        <v>227</v>
      </c>
      <c r="E16" s="121">
        <f>D16/$C$16</f>
        <v>0.49455337690631807</v>
      </c>
      <c r="F16" s="83" t="s">
        <v>156</v>
      </c>
    </row>
    <row r="17" spans="1:6" ht="20.100000000000001" customHeight="1">
      <c r="A17" s="117" t="s">
        <v>140</v>
      </c>
      <c r="B17" s="120">
        <v>649</v>
      </c>
      <c r="C17" s="120">
        <v>559</v>
      </c>
      <c r="D17" s="118">
        <f t="shared" si="0"/>
        <v>90</v>
      </c>
      <c r="E17" s="119">
        <f>D17/$C$17</f>
        <v>0.16100178890876565</v>
      </c>
      <c r="F17" s="120" t="s">
        <v>158</v>
      </c>
    </row>
    <row r="18" spans="1:6" ht="20.100000000000001" customHeight="1">
      <c r="A18" s="81" t="s">
        <v>139</v>
      </c>
      <c r="B18" s="83">
        <v>623</v>
      </c>
      <c r="C18" s="83">
        <v>568</v>
      </c>
      <c r="D18" s="82">
        <f t="shared" si="0"/>
        <v>55</v>
      </c>
      <c r="E18" s="121">
        <f>D18/$C$18</f>
        <v>9.6830985915492954E-2</v>
      </c>
      <c r="F18" s="83" t="s">
        <v>157</v>
      </c>
    </row>
    <row r="19" spans="1:6" ht="20.100000000000001" customHeight="1">
      <c r="A19" s="117" t="s">
        <v>141</v>
      </c>
      <c r="B19" s="120">
        <v>527</v>
      </c>
      <c r="C19" s="120">
        <v>438</v>
      </c>
      <c r="D19" s="118">
        <v>89</v>
      </c>
      <c r="E19" s="119">
        <f>D19/$C$19</f>
        <v>0.20319634703196346</v>
      </c>
      <c r="F19" s="120" t="s">
        <v>159</v>
      </c>
    </row>
    <row r="20" spans="1:6" ht="20.100000000000001" customHeight="1">
      <c r="A20" s="81" t="s">
        <v>142</v>
      </c>
      <c r="B20" s="83">
        <v>464</v>
      </c>
      <c r="C20" s="83">
        <v>415</v>
      </c>
      <c r="D20" s="82">
        <f t="shared" si="0"/>
        <v>49</v>
      </c>
      <c r="E20" s="121">
        <f>D20/$C$20</f>
        <v>0.1180722891566265</v>
      </c>
      <c r="F20" s="83" t="s">
        <v>160</v>
      </c>
    </row>
    <row r="21" spans="1:6" ht="20.100000000000001" customHeight="1">
      <c r="A21" s="117" t="s">
        <v>227</v>
      </c>
      <c r="B21" s="120">
        <v>437</v>
      </c>
      <c r="C21" s="120">
        <v>1084</v>
      </c>
      <c r="D21" s="118">
        <f t="shared" si="0"/>
        <v>-647</v>
      </c>
      <c r="E21" s="119">
        <f>D21/$C$21</f>
        <v>-0.59686346863468631</v>
      </c>
      <c r="F21" s="120" t="s">
        <v>228</v>
      </c>
    </row>
    <row r="22" spans="1:6" ht="20.100000000000001" customHeight="1">
      <c r="A22" s="81" t="s">
        <v>136</v>
      </c>
      <c r="B22" s="83">
        <v>353</v>
      </c>
      <c r="C22" s="83">
        <v>372</v>
      </c>
      <c r="D22" s="82">
        <f t="shared" si="0"/>
        <v>-19</v>
      </c>
      <c r="E22" s="121">
        <f>D22/$C$22</f>
        <v>-5.1075268817204304E-2</v>
      </c>
      <c r="F22" s="83" t="s">
        <v>154</v>
      </c>
    </row>
    <row r="23" spans="1:6" ht="20.100000000000001" customHeight="1">
      <c r="A23" s="117" t="s">
        <v>328</v>
      </c>
      <c r="B23" s="120">
        <v>311</v>
      </c>
      <c r="C23" s="120">
        <v>257</v>
      </c>
      <c r="D23" s="118">
        <f t="shared" si="0"/>
        <v>54</v>
      </c>
      <c r="E23" s="119">
        <f>D23/$C$23</f>
        <v>0.21011673151750973</v>
      </c>
      <c r="F23" s="120" t="s">
        <v>330</v>
      </c>
    </row>
    <row r="24" spans="1:6" ht="20.100000000000001" customHeight="1">
      <c r="A24" s="81" t="s">
        <v>329</v>
      </c>
      <c r="B24" s="83">
        <v>308</v>
      </c>
      <c r="C24" s="83">
        <v>244</v>
      </c>
      <c r="D24" s="82">
        <f t="shared" si="0"/>
        <v>64</v>
      </c>
      <c r="E24" s="121">
        <f>D24/$C$24</f>
        <v>0.26229508196721313</v>
      </c>
      <c r="F24" s="83" t="s">
        <v>331</v>
      </c>
    </row>
    <row r="25" spans="1:6" ht="20.100000000000001" customHeight="1">
      <c r="A25" s="117" t="s">
        <v>143</v>
      </c>
      <c r="B25" s="118">
        <v>4230</v>
      </c>
      <c r="C25" s="118">
        <v>4602</v>
      </c>
      <c r="D25" s="118">
        <f t="shared" si="0"/>
        <v>-372</v>
      </c>
      <c r="E25" s="119">
        <f>D25/$C$25</f>
        <v>-8.0834419817470665E-2</v>
      </c>
      <c r="F25" s="120" t="s">
        <v>166</v>
      </c>
    </row>
    <row r="26" spans="1:6" ht="20.100000000000001" customHeight="1">
      <c r="A26" s="72" t="s">
        <v>172</v>
      </c>
      <c r="B26" s="73">
        <f>SUM(B5:B25)</f>
        <v>108956</v>
      </c>
      <c r="C26" s="73">
        <f>SUM(C5:C25)</f>
        <v>99009</v>
      </c>
      <c r="D26" s="67">
        <f t="shared" si="0"/>
        <v>9947</v>
      </c>
      <c r="E26" s="122">
        <f>D26/$C$26</f>
        <v>0.10046561423708955</v>
      </c>
      <c r="F26" s="74" t="s">
        <v>27</v>
      </c>
    </row>
  </sheetData>
  <mergeCells count="4">
    <mergeCell ref="B3:B4"/>
    <mergeCell ref="C3:C4"/>
    <mergeCell ref="C1:F1"/>
    <mergeCell ref="C2:F2"/>
  </mergeCells>
  <hyperlinks>
    <hyperlink ref="G1" location="الفهرس!A1" display="R" xr:uid="{00000000-0004-0000-0C00-000000000000}"/>
  </hyperlinks>
  <pageMargins left="0.7" right="0.7" top="0.75" bottom="0.75" header="0.3" footer="0.3"/>
  <pageSetup paperSize="9" orientation="portrait" r:id="rId1"/>
  <ignoredErrors>
    <ignoredError sqref="C26" formulaRange="1"/>
  </ignoredError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4"/>
  <sheetViews>
    <sheetView rightToLeft="1" workbookViewId="0">
      <selection activeCell="G1" sqref="G1"/>
    </sheetView>
  </sheetViews>
  <sheetFormatPr defaultRowHeight="20.100000000000001" customHeight="1"/>
  <cols>
    <col min="1" max="1" width="30.6640625" style="6" customWidth="1"/>
    <col min="2" max="5" width="20.6640625" style="6" customWidth="1"/>
    <col min="6" max="6" width="30.6640625" style="6" customWidth="1"/>
  </cols>
  <sheetData>
    <row r="1" spans="1:8" ht="35.1" customHeight="1">
      <c r="B1" s="255" t="s">
        <v>338</v>
      </c>
      <c r="C1" s="255"/>
      <c r="D1" s="255"/>
      <c r="E1" s="255"/>
      <c r="F1" s="255"/>
      <c r="G1" s="7" t="s">
        <v>93</v>
      </c>
      <c r="H1" s="8"/>
    </row>
    <row r="2" spans="1:8" ht="35.1" customHeight="1">
      <c r="B2" s="256" t="s">
        <v>339</v>
      </c>
      <c r="C2" s="256"/>
      <c r="D2" s="256"/>
      <c r="E2" s="256"/>
      <c r="F2" s="256"/>
      <c r="G2" s="8"/>
      <c r="H2" s="8"/>
    </row>
    <row r="3" spans="1:8" ht="20.100000000000001" customHeight="1">
      <c r="A3" s="214" t="s">
        <v>70</v>
      </c>
      <c r="B3" s="189" t="s">
        <v>58</v>
      </c>
      <c r="C3" s="192"/>
      <c r="D3" s="214" t="s">
        <v>73</v>
      </c>
      <c r="E3" s="214"/>
      <c r="F3" s="214" t="s">
        <v>71</v>
      </c>
    </row>
    <row r="4" spans="1:8" ht="20.100000000000001" customHeight="1">
      <c r="A4" s="214"/>
      <c r="B4" s="195" t="s">
        <v>72</v>
      </c>
      <c r="C4" s="197"/>
      <c r="D4" s="70" t="s">
        <v>59</v>
      </c>
      <c r="E4" s="70" t="s">
        <v>28</v>
      </c>
      <c r="F4" s="214"/>
    </row>
    <row r="5" spans="1:8" ht="20.100000000000001" customHeight="1">
      <c r="A5" s="214"/>
      <c r="B5" s="72">
        <v>1439</v>
      </c>
      <c r="C5" s="72">
        <v>1438</v>
      </c>
      <c r="D5" s="99" t="s">
        <v>74</v>
      </c>
      <c r="E5" s="99" t="s">
        <v>29</v>
      </c>
      <c r="F5" s="214"/>
    </row>
    <row r="6" spans="1:8" ht="20.100000000000001" customHeight="1">
      <c r="A6" s="85" t="s">
        <v>60</v>
      </c>
      <c r="B6" s="111">
        <v>15368</v>
      </c>
      <c r="C6" s="111">
        <v>14769</v>
      </c>
      <c r="D6" s="111">
        <f>B6-C6</f>
        <v>599</v>
      </c>
      <c r="E6" s="125">
        <f>D6/$C$6</f>
        <v>4.0557925384250793E-2</v>
      </c>
      <c r="F6" s="85" t="s">
        <v>61</v>
      </c>
    </row>
    <row r="7" spans="1:8" ht="20.100000000000001" customHeight="1">
      <c r="A7" s="87" t="s">
        <v>62</v>
      </c>
      <c r="B7" s="112">
        <v>4642</v>
      </c>
      <c r="C7" s="112">
        <v>5365</v>
      </c>
      <c r="D7" s="112">
        <f t="shared" ref="D7:D12" si="0">B7-C7</f>
        <v>-723</v>
      </c>
      <c r="E7" s="126">
        <f>D7/$C$7</f>
        <v>-0.13476234855545199</v>
      </c>
      <c r="F7" s="87" t="s">
        <v>229</v>
      </c>
    </row>
    <row r="8" spans="1:8" ht="20.100000000000001" customHeight="1">
      <c r="A8" s="85" t="s">
        <v>247</v>
      </c>
      <c r="B8" s="111">
        <v>1534</v>
      </c>
      <c r="C8" s="111">
        <v>1532</v>
      </c>
      <c r="D8" s="111">
        <f t="shared" si="0"/>
        <v>2</v>
      </c>
      <c r="E8" s="125">
        <f>D8/$C$8</f>
        <v>1.3054830287206266E-3</v>
      </c>
      <c r="F8" s="85" t="s">
        <v>248</v>
      </c>
    </row>
    <row r="9" spans="1:8" ht="20.100000000000001" customHeight="1">
      <c r="A9" s="87" t="s">
        <v>63</v>
      </c>
      <c r="B9" s="112">
        <v>4420</v>
      </c>
      <c r="C9" s="112">
        <v>4323</v>
      </c>
      <c r="D9" s="112">
        <f t="shared" si="0"/>
        <v>97</v>
      </c>
      <c r="E9" s="126">
        <f>D9/$C$9</f>
        <v>2.2438121674762897E-2</v>
      </c>
      <c r="F9" s="87" t="s">
        <v>64</v>
      </c>
    </row>
    <row r="10" spans="1:8" ht="20.100000000000001" customHeight="1">
      <c r="A10" s="85" t="s">
        <v>65</v>
      </c>
      <c r="B10" s="111">
        <v>1761</v>
      </c>
      <c r="C10" s="111">
        <v>1632</v>
      </c>
      <c r="D10" s="111">
        <f t="shared" si="0"/>
        <v>129</v>
      </c>
      <c r="E10" s="125">
        <f>D10/$C$10</f>
        <v>7.904411764705882E-2</v>
      </c>
      <c r="F10" s="85" t="s">
        <v>230</v>
      </c>
    </row>
    <row r="11" spans="1:8" ht="20.100000000000001" customHeight="1">
      <c r="A11" s="87" t="s">
        <v>66</v>
      </c>
      <c r="B11" s="112">
        <v>4362</v>
      </c>
      <c r="C11" s="112">
        <v>3860</v>
      </c>
      <c r="D11" s="112">
        <f t="shared" si="0"/>
        <v>502</v>
      </c>
      <c r="E11" s="126">
        <f>D11/$C$11</f>
        <v>0.1300518134715026</v>
      </c>
      <c r="F11" s="87" t="s">
        <v>231</v>
      </c>
    </row>
    <row r="12" spans="1:8" ht="20.100000000000001" customHeight="1">
      <c r="A12" s="85" t="s">
        <v>67</v>
      </c>
      <c r="B12" s="111">
        <v>202</v>
      </c>
      <c r="C12" s="111">
        <v>88</v>
      </c>
      <c r="D12" s="111">
        <f t="shared" si="0"/>
        <v>114</v>
      </c>
      <c r="E12" s="125">
        <f>D12/$C$12</f>
        <v>1.2954545454545454</v>
      </c>
      <c r="F12" s="85" t="s">
        <v>68</v>
      </c>
    </row>
    <row r="13" spans="1:8" ht="20.100000000000001" customHeight="1">
      <c r="A13" s="66" t="s">
        <v>69</v>
      </c>
      <c r="B13" s="127">
        <f>SUM(B6:B12)</f>
        <v>32289</v>
      </c>
      <c r="C13" s="127">
        <f>SUM(C6:C12)</f>
        <v>31569</v>
      </c>
      <c r="D13" s="127">
        <f>SUM(D6:D12)</f>
        <v>720</v>
      </c>
      <c r="E13" s="128">
        <f>D13/$C$13</f>
        <v>2.280718426304286E-2</v>
      </c>
      <c r="F13" s="66" t="s">
        <v>27</v>
      </c>
    </row>
    <row r="14" spans="1:8" ht="20.100000000000001" customHeight="1">
      <c r="C14" s="29"/>
    </row>
  </sheetData>
  <mergeCells count="7">
    <mergeCell ref="B1:F1"/>
    <mergeCell ref="B2:F2"/>
    <mergeCell ref="A3:A5"/>
    <mergeCell ref="F3:F5"/>
    <mergeCell ref="B3:C3"/>
    <mergeCell ref="D3:E3"/>
    <mergeCell ref="B4:C4"/>
  </mergeCells>
  <hyperlinks>
    <hyperlink ref="G1" location="الفهرس!A1" display="R" xr:uid="{00000000-0004-0000-0D00-000000000000}"/>
  </hyperlink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2"/>
  <sheetViews>
    <sheetView rightToLeft="1" zoomScaleNormal="100" workbookViewId="0">
      <selection activeCell="M1" sqref="M1"/>
    </sheetView>
  </sheetViews>
  <sheetFormatPr defaultRowHeight="20.100000000000001" customHeight="1"/>
  <cols>
    <col min="1" max="1" width="19.33203125" customWidth="1"/>
    <col min="2" max="10" width="11.44140625" customWidth="1"/>
    <col min="11" max="11" width="15.6640625" customWidth="1"/>
    <col min="12" max="12" width="15.6640625" style="6" customWidth="1"/>
  </cols>
  <sheetData>
    <row r="1" spans="1:13" ht="54" customHeight="1">
      <c r="C1" s="184" t="s">
        <v>340</v>
      </c>
      <c r="D1" s="184"/>
      <c r="E1" s="184"/>
      <c r="F1" s="184"/>
      <c r="G1" s="184"/>
      <c r="H1" s="184"/>
      <c r="I1" s="184"/>
      <c r="J1" s="184"/>
      <c r="K1" s="184"/>
      <c r="L1" s="184"/>
      <c r="M1" s="7" t="s">
        <v>93</v>
      </c>
    </row>
    <row r="2" spans="1:13" ht="50.25" customHeight="1">
      <c r="C2" s="184" t="s">
        <v>341</v>
      </c>
      <c r="D2" s="184"/>
      <c r="E2" s="184"/>
      <c r="F2" s="184"/>
      <c r="G2" s="184"/>
      <c r="H2" s="184"/>
      <c r="I2" s="184"/>
      <c r="J2" s="184"/>
      <c r="K2" s="184"/>
      <c r="L2" s="184"/>
    </row>
    <row r="3" spans="1:13" ht="20.100000000000001" customHeight="1">
      <c r="A3" s="69" t="s">
        <v>4</v>
      </c>
      <c r="B3" s="252" t="s">
        <v>18</v>
      </c>
      <c r="C3" s="252" t="s">
        <v>19</v>
      </c>
      <c r="D3" s="252" t="s">
        <v>20</v>
      </c>
      <c r="E3" s="252" t="s">
        <v>21</v>
      </c>
      <c r="F3" s="253" t="s">
        <v>22</v>
      </c>
      <c r="G3" s="253" t="s">
        <v>23</v>
      </c>
      <c r="H3" s="253" t="s">
        <v>24</v>
      </c>
      <c r="I3" s="253" t="s">
        <v>25</v>
      </c>
      <c r="J3" s="253" t="s">
        <v>26</v>
      </c>
      <c r="K3" s="108" t="s">
        <v>174</v>
      </c>
      <c r="L3" s="48" t="s">
        <v>14</v>
      </c>
    </row>
    <row r="4" spans="1:13" ht="20.100000000000001" customHeight="1">
      <c r="A4" s="69" t="s">
        <v>249</v>
      </c>
      <c r="B4" s="252"/>
      <c r="C4" s="252"/>
      <c r="D4" s="252"/>
      <c r="E4" s="252"/>
      <c r="F4" s="253"/>
      <c r="G4" s="253"/>
      <c r="H4" s="253"/>
      <c r="I4" s="253"/>
      <c r="J4" s="253"/>
      <c r="K4" s="110" t="s">
        <v>27</v>
      </c>
      <c r="L4" s="48" t="s">
        <v>71</v>
      </c>
    </row>
    <row r="5" spans="1:13" ht="20.100000000000001" customHeight="1">
      <c r="A5" s="37" t="s">
        <v>60</v>
      </c>
      <c r="B5" s="38">
        <v>200</v>
      </c>
      <c r="C5" s="38">
        <v>213</v>
      </c>
      <c r="D5" s="38">
        <v>274</v>
      </c>
      <c r="E5" s="38">
        <v>359</v>
      </c>
      <c r="F5" s="38">
        <v>591</v>
      </c>
      <c r="G5" s="38">
        <v>1589</v>
      </c>
      <c r="H5" s="38">
        <v>7219</v>
      </c>
      <c r="I5" s="38">
        <v>4438</v>
      </c>
      <c r="J5" s="38">
        <v>485</v>
      </c>
      <c r="K5" s="38">
        <f>SUM(B5:J5)</f>
        <v>15368</v>
      </c>
      <c r="L5" s="40" t="s">
        <v>61</v>
      </c>
    </row>
    <row r="6" spans="1:13" ht="20.100000000000001" customHeight="1">
      <c r="A6" s="41" t="s">
        <v>62</v>
      </c>
      <c r="B6" s="42">
        <v>56</v>
      </c>
      <c r="C6" s="42">
        <v>65</v>
      </c>
      <c r="D6" s="42">
        <v>67</v>
      </c>
      <c r="E6" s="42">
        <v>90</v>
      </c>
      <c r="F6" s="42">
        <v>176</v>
      </c>
      <c r="G6" s="42">
        <v>464</v>
      </c>
      <c r="H6" s="42">
        <v>2120</v>
      </c>
      <c r="I6" s="42">
        <v>1433</v>
      </c>
      <c r="J6" s="42">
        <v>171</v>
      </c>
      <c r="K6" s="42">
        <f t="shared" ref="K6:K11" si="0">SUM(B6:J6)</f>
        <v>4642</v>
      </c>
      <c r="L6" s="44" t="s">
        <v>229</v>
      </c>
    </row>
    <row r="7" spans="1:13" ht="20.100000000000001" customHeight="1">
      <c r="A7" s="37" t="s">
        <v>247</v>
      </c>
      <c r="B7" s="38">
        <v>12</v>
      </c>
      <c r="C7" s="38">
        <v>11</v>
      </c>
      <c r="D7" s="38">
        <v>21</v>
      </c>
      <c r="E7" s="38">
        <v>29</v>
      </c>
      <c r="F7" s="38">
        <v>39</v>
      </c>
      <c r="G7" s="38">
        <v>156</v>
      </c>
      <c r="H7" s="38">
        <v>873</v>
      </c>
      <c r="I7" s="38">
        <v>351</v>
      </c>
      <c r="J7" s="38">
        <v>42</v>
      </c>
      <c r="K7" s="38">
        <f t="shared" si="0"/>
        <v>1534</v>
      </c>
      <c r="L7" s="40" t="s">
        <v>248</v>
      </c>
    </row>
    <row r="8" spans="1:13" ht="20.100000000000001" customHeight="1">
      <c r="A8" s="41" t="s">
        <v>63</v>
      </c>
      <c r="B8" s="42">
        <v>41</v>
      </c>
      <c r="C8" s="42">
        <v>39</v>
      </c>
      <c r="D8" s="42">
        <v>58</v>
      </c>
      <c r="E8" s="42">
        <v>68</v>
      </c>
      <c r="F8" s="42">
        <v>139</v>
      </c>
      <c r="G8" s="42">
        <v>423</v>
      </c>
      <c r="H8" s="42">
        <v>2322</v>
      </c>
      <c r="I8" s="42">
        <v>1213</v>
      </c>
      <c r="J8" s="42">
        <v>117</v>
      </c>
      <c r="K8" s="42">
        <f t="shared" si="0"/>
        <v>4420</v>
      </c>
      <c r="L8" s="44" t="s">
        <v>64</v>
      </c>
    </row>
    <row r="9" spans="1:13" ht="20.100000000000001" customHeight="1">
      <c r="A9" s="37" t="s">
        <v>65</v>
      </c>
      <c r="B9" s="38">
        <v>60</v>
      </c>
      <c r="C9" s="38">
        <v>41</v>
      </c>
      <c r="D9" s="38">
        <v>56</v>
      </c>
      <c r="E9" s="38">
        <v>66</v>
      </c>
      <c r="F9" s="38">
        <v>125</v>
      </c>
      <c r="G9" s="38">
        <v>228</v>
      </c>
      <c r="H9" s="38">
        <v>653</v>
      </c>
      <c r="I9" s="38">
        <v>501</v>
      </c>
      <c r="J9" s="38">
        <v>31</v>
      </c>
      <c r="K9" s="38">
        <f t="shared" si="0"/>
        <v>1761</v>
      </c>
      <c r="L9" s="40" t="s">
        <v>230</v>
      </c>
    </row>
    <row r="10" spans="1:13" ht="20.100000000000001" customHeight="1">
      <c r="A10" s="41" t="s">
        <v>66</v>
      </c>
      <c r="B10" s="42">
        <v>18</v>
      </c>
      <c r="C10" s="42">
        <v>55</v>
      </c>
      <c r="D10" s="42">
        <v>54</v>
      </c>
      <c r="E10" s="42">
        <v>74</v>
      </c>
      <c r="F10" s="42">
        <v>109</v>
      </c>
      <c r="G10" s="42">
        <v>357</v>
      </c>
      <c r="H10" s="42">
        <v>2272</v>
      </c>
      <c r="I10" s="42">
        <v>1346</v>
      </c>
      <c r="J10" s="42">
        <v>77</v>
      </c>
      <c r="K10" s="42">
        <f t="shared" si="0"/>
        <v>4362</v>
      </c>
      <c r="L10" s="44" t="s">
        <v>231</v>
      </c>
    </row>
    <row r="11" spans="1:13" ht="20.100000000000001" customHeight="1">
      <c r="A11" s="37" t="s">
        <v>67</v>
      </c>
      <c r="B11" s="38">
        <v>6</v>
      </c>
      <c r="C11" s="38">
        <v>7</v>
      </c>
      <c r="D11" s="38">
        <v>8</v>
      </c>
      <c r="E11" s="38">
        <v>4</v>
      </c>
      <c r="F11" s="38">
        <v>9</v>
      </c>
      <c r="G11" s="38">
        <v>27</v>
      </c>
      <c r="H11" s="38">
        <v>86</v>
      </c>
      <c r="I11" s="38">
        <v>49</v>
      </c>
      <c r="J11" s="38">
        <v>6</v>
      </c>
      <c r="K11" s="38">
        <f t="shared" si="0"/>
        <v>202</v>
      </c>
      <c r="L11" s="40" t="s">
        <v>68</v>
      </c>
    </row>
    <row r="12" spans="1:13" ht="20.100000000000001" customHeight="1">
      <c r="A12" s="45" t="s">
        <v>51</v>
      </c>
      <c r="B12" s="46">
        <f t="shared" ref="B12:J12" si="1">SUM(B5:B11)</f>
        <v>393</v>
      </c>
      <c r="C12" s="46">
        <f t="shared" si="1"/>
        <v>431</v>
      </c>
      <c r="D12" s="46">
        <f t="shared" si="1"/>
        <v>538</v>
      </c>
      <c r="E12" s="46">
        <f t="shared" si="1"/>
        <v>690</v>
      </c>
      <c r="F12" s="46">
        <f t="shared" si="1"/>
        <v>1188</v>
      </c>
      <c r="G12" s="46">
        <f t="shared" si="1"/>
        <v>3244</v>
      </c>
      <c r="H12" s="46">
        <f t="shared" si="1"/>
        <v>15545</v>
      </c>
      <c r="I12" s="46">
        <f t="shared" si="1"/>
        <v>9331</v>
      </c>
      <c r="J12" s="46">
        <f t="shared" si="1"/>
        <v>929</v>
      </c>
      <c r="K12" s="46">
        <f>SUM(B12:J12)</f>
        <v>32289</v>
      </c>
      <c r="L12" s="88" t="s">
        <v>27</v>
      </c>
    </row>
  </sheetData>
  <mergeCells count="11">
    <mergeCell ref="B3:B4"/>
    <mergeCell ref="C2:L2"/>
    <mergeCell ref="C1:L1"/>
    <mergeCell ref="J3:J4"/>
    <mergeCell ref="I3:I4"/>
    <mergeCell ref="H3:H4"/>
    <mergeCell ref="G3:G4"/>
    <mergeCell ref="F3:F4"/>
    <mergeCell ref="E3:E4"/>
    <mergeCell ref="D3:D4"/>
    <mergeCell ref="C3:C4"/>
  </mergeCells>
  <hyperlinks>
    <hyperlink ref="M1" location="الفهرس!A1" display="R" xr:uid="{00000000-0004-0000-0E00-000000000000}"/>
  </hyperlink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1"/>
  <sheetViews>
    <sheetView rightToLeft="1" zoomScaleNormal="100" workbookViewId="0">
      <selection activeCell="K1" sqref="K1"/>
    </sheetView>
  </sheetViews>
  <sheetFormatPr defaultRowHeight="20.100000000000001" customHeight="1"/>
  <cols>
    <col min="1" max="1" width="20.6640625" customWidth="1"/>
    <col min="2" max="9" width="14.6640625" customWidth="1"/>
    <col min="10" max="10" width="20.6640625" customWidth="1"/>
  </cols>
  <sheetData>
    <row r="1" spans="1:11" ht="35.1" customHeight="1">
      <c r="C1" s="184" t="s">
        <v>242</v>
      </c>
      <c r="D1" s="184"/>
      <c r="E1" s="184"/>
      <c r="F1" s="184"/>
      <c r="G1" s="184"/>
      <c r="H1" s="184"/>
      <c r="I1" s="184"/>
      <c r="J1" s="184"/>
      <c r="K1" s="7" t="s">
        <v>93</v>
      </c>
    </row>
    <row r="2" spans="1:11" ht="35.1" customHeight="1">
      <c r="C2" s="256" t="s">
        <v>251</v>
      </c>
      <c r="D2" s="256"/>
      <c r="E2" s="256"/>
      <c r="F2" s="256"/>
      <c r="G2" s="256"/>
      <c r="H2" s="256"/>
      <c r="I2" s="256"/>
      <c r="J2" s="256"/>
    </row>
    <row r="3" spans="1:11" ht="20.100000000000001" customHeight="1">
      <c r="A3" s="246" t="s">
        <v>187</v>
      </c>
      <c r="B3" s="243" t="s">
        <v>237</v>
      </c>
      <c r="C3" s="245"/>
      <c r="D3" s="246" t="s">
        <v>180</v>
      </c>
      <c r="E3" s="246" t="s">
        <v>181</v>
      </c>
      <c r="F3" s="249" t="s">
        <v>182</v>
      </c>
      <c r="G3" s="249" t="s">
        <v>183</v>
      </c>
      <c r="H3" s="249" t="s">
        <v>190</v>
      </c>
      <c r="I3" s="249" t="s">
        <v>28</v>
      </c>
      <c r="J3" s="249" t="s">
        <v>71</v>
      </c>
    </row>
    <row r="4" spans="1:11" ht="20.100000000000001" customHeight="1">
      <c r="A4" s="247"/>
      <c r="B4" s="33" t="s">
        <v>188</v>
      </c>
      <c r="C4" s="35" t="s">
        <v>235</v>
      </c>
      <c r="D4" s="247"/>
      <c r="E4" s="247"/>
      <c r="F4" s="250"/>
      <c r="G4" s="250"/>
      <c r="H4" s="250"/>
      <c r="I4" s="250"/>
      <c r="J4" s="250"/>
    </row>
    <row r="5" spans="1:11" ht="26.25" customHeight="1">
      <c r="A5" s="31" t="s">
        <v>189</v>
      </c>
      <c r="B5" s="34" t="s">
        <v>13</v>
      </c>
      <c r="C5" s="36" t="s">
        <v>236</v>
      </c>
      <c r="D5" s="31" t="s">
        <v>184</v>
      </c>
      <c r="E5" s="31" t="s">
        <v>185</v>
      </c>
      <c r="F5" s="32" t="s">
        <v>192</v>
      </c>
      <c r="G5" s="32" t="s">
        <v>186</v>
      </c>
      <c r="H5" s="32" t="s">
        <v>191</v>
      </c>
      <c r="I5" s="32" t="s">
        <v>29</v>
      </c>
      <c r="J5" s="251"/>
    </row>
    <row r="6" spans="1:11" ht="20.100000000000001" customHeight="1">
      <c r="A6" s="37" t="s">
        <v>60</v>
      </c>
      <c r="B6" s="38">
        <v>4760</v>
      </c>
      <c r="C6" s="38">
        <v>343</v>
      </c>
      <c r="D6" s="38">
        <v>1629</v>
      </c>
      <c r="E6" s="38">
        <v>2798</v>
      </c>
      <c r="F6" s="38">
        <v>1766</v>
      </c>
      <c r="G6" s="38">
        <v>4072</v>
      </c>
      <c r="H6" s="38">
        <f t="shared" ref="H6:H13" si="0">SUM(B6:G6)</f>
        <v>15368</v>
      </c>
      <c r="I6" s="39">
        <f>H6/$H$13</f>
        <v>0.47595156245160891</v>
      </c>
      <c r="J6" s="40" t="s">
        <v>61</v>
      </c>
    </row>
    <row r="7" spans="1:11" ht="20.100000000000001" customHeight="1">
      <c r="A7" s="41" t="s">
        <v>62</v>
      </c>
      <c r="B7" s="42">
        <v>1158</v>
      </c>
      <c r="C7" s="42">
        <v>151</v>
      </c>
      <c r="D7" s="42">
        <v>780</v>
      </c>
      <c r="E7" s="42">
        <v>755</v>
      </c>
      <c r="F7" s="42">
        <v>467</v>
      </c>
      <c r="G7" s="42">
        <v>1331</v>
      </c>
      <c r="H7" s="42">
        <f t="shared" si="0"/>
        <v>4642</v>
      </c>
      <c r="I7" s="43">
        <f t="shared" ref="I7:I12" si="1">H7/$H$13</f>
        <v>0.14376413019913903</v>
      </c>
      <c r="J7" s="44" t="s">
        <v>229</v>
      </c>
    </row>
    <row r="8" spans="1:11" ht="20.100000000000001" customHeight="1">
      <c r="A8" s="37" t="s">
        <v>247</v>
      </c>
      <c r="B8" s="38">
        <v>117</v>
      </c>
      <c r="C8" s="38">
        <v>19</v>
      </c>
      <c r="D8" s="38">
        <v>267</v>
      </c>
      <c r="E8" s="38">
        <v>276</v>
      </c>
      <c r="F8" s="38">
        <v>366</v>
      </c>
      <c r="G8" s="38">
        <v>489</v>
      </c>
      <c r="H8" s="38">
        <f t="shared" si="0"/>
        <v>1534</v>
      </c>
      <c r="I8" s="39">
        <v>4.7E-2</v>
      </c>
      <c r="J8" s="40" t="s">
        <v>248</v>
      </c>
    </row>
    <row r="9" spans="1:11" ht="20.100000000000001" customHeight="1">
      <c r="A9" s="41" t="s">
        <v>63</v>
      </c>
      <c r="B9" s="42">
        <v>571</v>
      </c>
      <c r="C9" s="42">
        <v>55</v>
      </c>
      <c r="D9" s="42">
        <v>727</v>
      </c>
      <c r="E9" s="42">
        <v>887</v>
      </c>
      <c r="F9" s="42">
        <v>816</v>
      </c>
      <c r="G9" s="42">
        <v>1364</v>
      </c>
      <c r="H9" s="42">
        <f t="shared" si="0"/>
        <v>4420</v>
      </c>
      <c r="I9" s="43">
        <f t="shared" si="1"/>
        <v>0.13688872371395833</v>
      </c>
      <c r="J9" s="44" t="s">
        <v>64</v>
      </c>
    </row>
    <row r="10" spans="1:11" ht="20.100000000000001" customHeight="1">
      <c r="A10" s="37" t="s">
        <v>65</v>
      </c>
      <c r="B10" s="38">
        <v>1206</v>
      </c>
      <c r="C10" s="38">
        <v>62</v>
      </c>
      <c r="D10" s="38">
        <v>56</v>
      </c>
      <c r="E10" s="38">
        <v>227</v>
      </c>
      <c r="F10" s="38">
        <v>56</v>
      </c>
      <c r="G10" s="38">
        <v>154</v>
      </c>
      <c r="H10" s="38">
        <f t="shared" si="0"/>
        <v>1761</v>
      </c>
      <c r="I10" s="39">
        <f t="shared" si="1"/>
        <v>5.4538697389203757E-2</v>
      </c>
      <c r="J10" s="40" t="s">
        <v>230</v>
      </c>
    </row>
    <row r="11" spans="1:11" ht="20.100000000000001" customHeight="1">
      <c r="A11" s="41" t="s">
        <v>66</v>
      </c>
      <c r="B11" s="42">
        <v>1859</v>
      </c>
      <c r="C11" s="42">
        <v>46</v>
      </c>
      <c r="D11" s="42">
        <v>7</v>
      </c>
      <c r="E11" s="42">
        <v>805</v>
      </c>
      <c r="F11" s="42">
        <v>324</v>
      </c>
      <c r="G11" s="42">
        <v>1321</v>
      </c>
      <c r="H11" s="42">
        <f t="shared" si="0"/>
        <v>4362</v>
      </c>
      <c r="I11" s="43">
        <f t="shared" si="1"/>
        <v>0.13509244634395615</v>
      </c>
      <c r="J11" s="44" t="s">
        <v>231</v>
      </c>
    </row>
    <row r="12" spans="1:11" ht="20.100000000000001" customHeight="1">
      <c r="A12" s="37" t="s">
        <v>67</v>
      </c>
      <c r="B12" s="38">
        <v>91</v>
      </c>
      <c r="C12" s="38">
        <v>2</v>
      </c>
      <c r="D12" s="38">
        <v>36</v>
      </c>
      <c r="E12" s="38">
        <v>7</v>
      </c>
      <c r="F12" s="38">
        <v>6</v>
      </c>
      <c r="G12" s="38">
        <v>60</v>
      </c>
      <c r="H12" s="38">
        <f t="shared" si="0"/>
        <v>202</v>
      </c>
      <c r="I12" s="39">
        <f t="shared" si="1"/>
        <v>6.2560004955247916E-3</v>
      </c>
      <c r="J12" s="40" t="s">
        <v>68</v>
      </c>
    </row>
    <row r="13" spans="1:11" ht="20.100000000000001" customHeight="1">
      <c r="A13" s="45" t="s">
        <v>193</v>
      </c>
      <c r="B13" s="46">
        <f t="shared" ref="B13:G13" si="2">SUM(B6:B12)</f>
        <v>9762</v>
      </c>
      <c r="C13" s="46">
        <f t="shared" si="2"/>
        <v>678</v>
      </c>
      <c r="D13" s="46">
        <f t="shared" si="2"/>
        <v>3502</v>
      </c>
      <c r="E13" s="46">
        <f t="shared" si="2"/>
        <v>5755</v>
      </c>
      <c r="F13" s="46">
        <f t="shared" si="2"/>
        <v>3801</v>
      </c>
      <c r="G13" s="46">
        <f t="shared" si="2"/>
        <v>8791</v>
      </c>
      <c r="H13" s="46">
        <f t="shared" si="0"/>
        <v>32289</v>
      </c>
      <c r="I13" s="257">
        <v>1</v>
      </c>
      <c r="J13" s="47" t="s">
        <v>173</v>
      </c>
    </row>
    <row r="14" spans="1:11" ht="20.100000000000001" customHeight="1">
      <c r="A14" s="48" t="s">
        <v>28</v>
      </c>
      <c r="B14" s="49">
        <v>0.30299999999999999</v>
      </c>
      <c r="C14" s="49">
        <f>C13/$H$13</f>
        <v>2.0997863049335687E-2</v>
      </c>
      <c r="D14" s="49">
        <f t="shared" ref="D14:G14" si="3">D13/$H$13</f>
        <v>0.10845798878875158</v>
      </c>
      <c r="E14" s="49">
        <f t="shared" si="3"/>
        <v>0.17823407352349097</v>
      </c>
      <c r="F14" s="49">
        <f t="shared" si="3"/>
        <v>0.11771810833410759</v>
      </c>
      <c r="G14" s="49">
        <f t="shared" si="3"/>
        <v>0.27225990275325962</v>
      </c>
      <c r="H14" s="50">
        <v>1</v>
      </c>
      <c r="I14" s="258"/>
      <c r="J14" s="48" t="s">
        <v>29</v>
      </c>
    </row>
    <row r="17" spans="7:9" ht="20.100000000000001" customHeight="1">
      <c r="G17" s="150"/>
    </row>
    <row r="21" spans="7:9" ht="20.100000000000001" customHeight="1">
      <c r="I21" s="150"/>
    </row>
  </sheetData>
  <mergeCells count="12">
    <mergeCell ref="A3:A4"/>
    <mergeCell ref="J3:J5"/>
    <mergeCell ref="I13:I14"/>
    <mergeCell ref="C1:J1"/>
    <mergeCell ref="C2:J2"/>
    <mergeCell ref="B3:C3"/>
    <mergeCell ref="D3:D4"/>
    <mergeCell ref="I3:I4"/>
    <mergeCell ref="H3:H4"/>
    <mergeCell ref="G3:G4"/>
    <mergeCell ref="F3:F4"/>
    <mergeCell ref="E3:E4"/>
  </mergeCells>
  <hyperlinks>
    <hyperlink ref="K1" location="الفهرس!A1" display="R" xr:uid="{00000000-0004-0000-0F00-000000000000}"/>
  </hyperlink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"/>
  <sheetViews>
    <sheetView rightToLeft="1" zoomScaleNormal="100" workbookViewId="0">
      <selection activeCell="G1" sqref="G1"/>
    </sheetView>
  </sheetViews>
  <sheetFormatPr defaultRowHeight="13.2"/>
  <cols>
    <col min="1" max="1" width="30.6640625" customWidth="1"/>
    <col min="2" max="6" width="25.6640625" customWidth="1"/>
  </cols>
  <sheetData>
    <row r="1" spans="1:7" ht="35.1" customHeight="1">
      <c r="B1" s="184" t="s">
        <v>342</v>
      </c>
      <c r="C1" s="184"/>
      <c r="D1" s="184"/>
      <c r="E1" s="184"/>
      <c r="F1" s="184"/>
      <c r="G1" s="7" t="s">
        <v>93</v>
      </c>
    </row>
    <row r="2" spans="1:7" ht="35.1" customHeight="1">
      <c r="B2" s="184" t="s">
        <v>343</v>
      </c>
      <c r="C2" s="184"/>
      <c r="D2" s="184"/>
      <c r="E2" s="184"/>
      <c r="F2" s="184"/>
    </row>
    <row r="3" spans="1:7" ht="17.25" customHeight="1">
      <c r="A3" s="261" t="s">
        <v>194</v>
      </c>
      <c r="B3" s="56" t="s">
        <v>195</v>
      </c>
      <c r="C3" s="52"/>
      <c r="D3" s="53" t="s">
        <v>252</v>
      </c>
      <c r="E3" s="261" t="s">
        <v>28</v>
      </c>
      <c r="F3" s="261" t="s">
        <v>196</v>
      </c>
    </row>
    <row r="4" spans="1:7" ht="17.25" customHeight="1">
      <c r="A4" s="262"/>
      <c r="B4" s="54" t="s">
        <v>107</v>
      </c>
      <c r="C4" s="54" t="s">
        <v>163</v>
      </c>
      <c r="D4" s="54" t="s">
        <v>9</v>
      </c>
      <c r="E4" s="262"/>
      <c r="F4" s="262"/>
    </row>
    <row r="5" spans="1:7" ht="17.25" customHeight="1">
      <c r="A5" s="51" t="s">
        <v>197</v>
      </c>
      <c r="B5" s="55" t="s">
        <v>40</v>
      </c>
      <c r="C5" s="55" t="s">
        <v>41</v>
      </c>
      <c r="D5" s="55" t="s">
        <v>27</v>
      </c>
      <c r="E5" s="51" t="s">
        <v>29</v>
      </c>
      <c r="F5" s="51" t="s">
        <v>198</v>
      </c>
    </row>
    <row r="6" spans="1:7" ht="20.100000000000001" customHeight="1">
      <c r="A6" s="57" t="s">
        <v>199</v>
      </c>
      <c r="B6" s="58">
        <v>877616</v>
      </c>
      <c r="C6" s="58">
        <v>779320</v>
      </c>
      <c r="D6" s="58">
        <f>SUM(B6:C6)</f>
        <v>1656936</v>
      </c>
      <c r="E6" s="59">
        <v>0.95</v>
      </c>
      <c r="F6" s="57" t="s">
        <v>232</v>
      </c>
    </row>
    <row r="7" spans="1:7" ht="20.100000000000001" customHeight="1">
      <c r="A7" s="60" t="s">
        <v>201</v>
      </c>
      <c r="B7" s="61">
        <v>45965</v>
      </c>
      <c r="C7" s="61">
        <v>39658</v>
      </c>
      <c r="D7" s="61">
        <f>SUM(B7:C7)</f>
        <v>85623</v>
      </c>
      <c r="E7" s="62">
        <v>0.05</v>
      </c>
      <c r="F7" s="60" t="s">
        <v>233</v>
      </c>
    </row>
    <row r="8" spans="1:7" ht="20.100000000000001" customHeight="1">
      <c r="A8" s="57" t="s">
        <v>202</v>
      </c>
      <c r="B8" s="58">
        <v>7869</v>
      </c>
      <c r="C8" s="58">
        <v>8294</v>
      </c>
      <c r="D8" s="58">
        <f>SUM(B8:C8)</f>
        <v>16163</v>
      </c>
      <c r="E8" s="59">
        <v>0.01</v>
      </c>
      <c r="F8" s="57" t="s">
        <v>234</v>
      </c>
    </row>
    <row r="9" spans="1:7" ht="20.100000000000001" customHeight="1">
      <c r="A9" s="63" t="s">
        <v>203</v>
      </c>
      <c r="B9" s="64">
        <f>SUM(B6:B8)</f>
        <v>931450</v>
      </c>
      <c r="C9" s="64">
        <f>SUM(C6:C8)</f>
        <v>827272</v>
      </c>
      <c r="D9" s="64">
        <f>SUM(D6:D8)</f>
        <v>1758722</v>
      </c>
      <c r="E9" s="106">
        <v>1</v>
      </c>
      <c r="F9" s="63" t="s">
        <v>27</v>
      </c>
    </row>
    <row r="10" spans="1:7" ht="20.100000000000001" customHeight="1">
      <c r="A10" s="260" t="s">
        <v>204</v>
      </c>
      <c r="B10" s="260"/>
      <c r="C10" s="260"/>
      <c r="D10" s="259" t="s">
        <v>205</v>
      </c>
      <c r="E10" s="259"/>
      <c r="F10" s="259"/>
    </row>
  </sheetData>
  <mergeCells count="7">
    <mergeCell ref="D10:F10"/>
    <mergeCell ref="A10:C10"/>
    <mergeCell ref="B1:F1"/>
    <mergeCell ref="B2:F2"/>
    <mergeCell ref="E3:E4"/>
    <mergeCell ref="F3:F4"/>
    <mergeCell ref="A3:A4"/>
  </mergeCells>
  <hyperlinks>
    <hyperlink ref="G1" location="الفهرس!A1" display="R" xr:uid="{00000000-0004-0000-1000-000000000000}"/>
  </hyperlink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3"/>
  <sheetViews>
    <sheetView rightToLeft="1" workbookViewId="0">
      <selection activeCell="G1" sqref="G1"/>
    </sheetView>
  </sheetViews>
  <sheetFormatPr defaultColWidth="9.109375" defaultRowHeight="20.100000000000001" customHeight="1"/>
  <cols>
    <col min="1" max="1" width="32.6640625" style="24" customWidth="1"/>
    <col min="2" max="5" width="25.6640625" style="24" customWidth="1"/>
    <col min="6" max="6" width="32.33203125" style="24" customWidth="1"/>
    <col min="7" max="7" width="10.6640625" style="24" customWidth="1"/>
    <col min="8" max="8" width="15.33203125" style="24" customWidth="1"/>
    <col min="9" max="16384" width="9.109375" style="24"/>
  </cols>
  <sheetData>
    <row r="1" spans="1:8" ht="35.1" customHeight="1">
      <c r="B1" s="184" t="s">
        <v>348</v>
      </c>
      <c r="C1" s="184"/>
      <c r="D1" s="184"/>
      <c r="E1" s="184"/>
      <c r="F1" s="184"/>
      <c r="G1" s="7" t="s">
        <v>93</v>
      </c>
      <c r="H1" s="18"/>
    </row>
    <row r="2" spans="1:8" ht="35.1" customHeight="1">
      <c r="B2" s="184" t="s">
        <v>349</v>
      </c>
      <c r="C2" s="184"/>
      <c r="D2" s="184"/>
      <c r="E2" s="184"/>
      <c r="F2" s="184"/>
      <c r="G2" s="14"/>
      <c r="H2" s="14"/>
    </row>
    <row r="3" spans="1:8" ht="18.75" customHeight="1">
      <c r="A3" s="265" t="s">
        <v>253</v>
      </c>
      <c r="B3" s="268" t="s">
        <v>95</v>
      </c>
      <c r="C3" s="269"/>
      <c r="D3" s="269" t="s">
        <v>34</v>
      </c>
      <c r="E3" s="270"/>
      <c r="F3" s="246" t="s">
        <v>254</v>
      </c>
      <c r="G3" s="14"/>
      <c r="H3" s="14"/>
    </row>
    <row r="4" spans="1:8" ht="18.75" customHeight="1">
      <c r="A4" s="266"/>
      <c r="B4" s="35" t="s">
        <v>107</v>
      </c>
      <c r="C4" s="35" t="s">
        <v>38</v>
      </c>
      <c r="D4" s="35" t="s">
        <v>9</v>
      </c>
      <c r="E4" s="35" t="s">
        <v>206</v>
      </c>
      <c r="F4" s="247"/>
      <c r="G4" s="15"/>
      <c r="H4" s="15"/>
    </row>
    <row r="5" spans="1:8" ht="18.75" customHeight="1">
      <c r="A5" s="267"/>
      <c r="B5" s="34" t="s">
        <v>40</v>
      </c>
      <c r="C5" s="34" t="s">
        <v>41</v>
      </c>
      <c r="D5" s="34" t="s">
        <v>27</v>
      </c>
      <c r="E5" s="34" t="s">
        <v>45</v>
      </c>
      <c r="F5" s="248"/>
      <c r="G5" s="15"/>
      <c r="H5" s="15"/>
    </row>
    <row r="6" spans="1:8" ht="20.100000000000001" customHeight="1">
      <c r="A6" s="37" t="s">
        <v>238</v>
      </c>
      <c r="B6" s="38">
        <v>72479</v>
      </c>
      <c r="C6" s="38">
        <v>57894</v>
      </c>
      <c r="D6" s="38">
        <f t="shared" ref="D6:D12" si="0">SUM(B6:C6)</f>
        <v>130373</v>
      </c>
      <c r="E6" s="39">
        <f t="shared" ref="E6:E11" si="1">D6/$D$12</f>
        <v>7.4129396232036668E-2</v>
      </c>
      <c r="F6" s="65" t="s">
        <v>223</v>
      </c>
      <c r="G6" s="16"/>
      <c r="H6" s="16"/>
    </row>
    <row r="7" spans="1:8" ht="20.100000000000001" customHeight="1">
      <c r="A7" s="41" t="s">
        <v>239</v>
      </c>
      <c r="B7" s="42">
        <v>103295</v>
      </c>
      <c r="C7" s="42">
        <v>89545</v>
      </c>
      <c r="D7" s="42">
        <f t="shared" si="0"/>
        <v>192840</v>
      </c>
      <c r="E7" s="43">
        <f t="shared" si="1"/>
        <v>0.10964780107373422</v>
      </c>
      <c r="F7" s="44" t="s">
        <v>207</v>
      </c>
      <c r="G7" s="16"/>
      <c r="H7" s="16"/>
    </row>
    <row r="8" spans="1:8" ht="20.100000000000001" customHeight="1">
      <c r="A8" s="37" t="s">
        <v>240</v>
      </c>
      <c r="B8" s="38">
        <v>124018</v>
      </c>
      <c r="C8" s="38">
        <v>110051</v>
      </c>
      <c r="D8" s="38">
        <f t="shared" si="0"/>
        <v>234069</v>
      </c>
      <c r="E8" s="39">
        <f t="shared" si="1"/>
        <v>0.13309039177311707</v>
      </c>
      <c r="F8" s="40" t="s">
        <v>208</v>
      </c>
      <c r="G8" s="16"/>
      <c r="H8" s="16"/>
    </row>
    <row r="9" spans="1:8" ht="20.100000000000001" customHeight="1">
      <c r="A9" s="41" t="s">
        <v>241</v>
      </c>
      <c r="B9" s="42">
        <v>177668</v>
      </c>
      <c r="C9" s="42">
        <v>164396</v>
      </c>
      <c r="D9" s="42">
        <f>SUM(B9:C9)</f>
        <v>342064</v>
      </c>
      <c r="E9" s="43">
        <f t="shared" si="1"/>
        <v>0.19449577591000738</v>
      </c>
      <c r="F9" s="44" t="s">
        <v>209</v>
      </c>
      <c r="G9" s="16"/>
      <c r="H9" s="16"/>
    </row>
    <row r="10" spans="1:8" ht="20.100000000000001" customHeight="1">
      <c r="A10" s="37" t="s">
        <v>344</v>
      </c>
      <c r="B10" s="38">
        <v>208946</v>
      </c>
      <c r="C10" s="38">
        <v>193893</v>
      </c>
      <c r="D10" s="38">
        <f t="shared" si="0"/>
        <v>402839</v>
      </c>
      <c r="E10" s="39">
        <f t="shared" si="1"/>
        <v>0.22905211852697585</v>
      </c>
      <c r="F10" s="40" t="s">
        <v>346</v>
      </c>
      <c r="G10" s="16"/>
      <c r="H10" s="16"/>
    </row>
    <row r="11" spans="1:8" ht="20.100000000000001" customHeight="1">
      <c r="A11" s="41" t="s">
        <v>345</v>
      </c>
      <c r="B11" s="42">
        <v>245044</v>
      </c>
      <c r="C11" s="42">
        <v>211493</v>
      </c>
      <c r="D11" s="42">
        <f t="shared" si="0"/>
        <v>456537</v>
      </c>
      <c r="E11" s="43">
        <f t="shared" si="1"/>
        <v>0.25958451648412884</v>
      </c>
      <c r="F11" s="44" t="s">
        <v>347</v>
      </c>
      <c r="G11" s="16"/>
      <c r="H11" s="16"/>
    </row>
    <row r="12" spans="1:8" ht="20.100000000000001" customHeight="1">
      <c r="A12" s="66" t="s">
        <v>9</v>
      </c>
      <c r="B12" s="67">
        <f>SUM(B6:B11)</f>
        <v>931450</v>
      </c>
      <c r="C12" s="67">
        <f>SUM(C6:C11)</f>
        <v>827272</v>
      </c>
      <c r="D12" s="67">
        <f t="shared" si="0"/>
        <v>1758722</v>
      </c>
      <c r="E12" s="68">
        <v>1</v>
      </c>
      <c r="F12" s="69" t="s">
        <v>27</v>
      </c>
    </row>
    <row r="13" spans="1:8" ht="20.100000000000001" customHeight="1">
      <c r="A13" s="263" t="s">
        <v>210</v>
      </c>
      <c r="B13" s="263"/>
      <c r="C13" s="263"/>
      <c r="D13" s="264" t="s">
        <v>211</v>
      </c>
      <c r="E13" s="264"/>
      <c r="F13" s="264"/>
    </row>
  </sheetData>
  <mergeCells count="8">
    <mergeCell ref="A13:C13"/>
    <mergeCell ref="D13:F13"/>
    <mergeCell ref="B1:F1"/>
    <mergeCell ref="B2:F2"/>
    <mergeCell ref="A3:A5"/>
    <mergeCell ref="F3:F5"/>
    <mergeCell ref="B3:C3"/>
    <mergeCell ref="D3:E3"/>
  </mergeCells>
  <hyperlinks>
    <hyperlink ref="G1" location="الفهرس!A1" display="R" xr:uid="{00000000-0004-0000-1100-000000000000}"/>
  </hyperlink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6"/>
  <sheetViews>
    <sheetView rightToLeft="1" zoomScaleNormal="100" workbookViewId="0">
      <selection activeCell="I1" sqref="I1"/>
    </sheetView>
  </sheetViews>
  <sheetFormatPr defaultRowHeight="13.2"/>
  <cols>
    <col min="1" max="1" width="33.6640625" customWidth="1"/>
    <col min="2" max="2" width="13.33203125" customWidth="1"/>
    <col min="3" max="3" width="16.109375" customWidth="1"/>
    <col min="4" max="4" width="12.6640625" customWidth="1"/>
    <col min="5" max="5" width="10.6640625" customWidth="1"/>
    <col min="6" max="6" width="15.109375" customWidth="1"/>
    <col min="7" max="7" width="10.6640625" customWidth="1"/>
    <col min="8" max="8" width="33.88671875" customWidth="1"/>
    <col min="9" max="9" width="14.33203125" customWidth="1"/>
  </cols>
  <sheetData>
    <row r="1" spans="1:9" ht="35.1" customHeight="1">
      <c r="B1" s="184" t="s">
        <v>350</v>
      </c>
      <c r="C1" s="184"/>
      <c r="D1" s="184"/>
      <c r="E1" s="184"/>
      <c r="F1" s="184"/>
      <c r="G1" s="184"/>
      <c r="H1" s="184"/>
      <c r="I1" s="7" t="s">
        <v>93</v>
      </c>
    </row>
    <row r="2" spans="1:9" ht="35.1" customHeight="1">
      <c r="B2" s="184" t="s">
        <v>351</v>
      </c>
      <c r="C2" s="184"/>
      <c r="D2" s="184"/>
      <c r="E2" s="184"/>
      <c r="F2" s="184"/>
      <c r="G2" s="184"/>
      <c r="H2" s="184"/>
      <c r="I2" s="25"/>
    </row>
    <row r="3" spans="1:9" ht="20.100000000000001" customHeight="1">
      <c r="A3" s="241" t="s">
        <v>253</v>
      </c>
      <c r="B3" s="272" t="s">
        <v>95</v>
      </c>
      <c r="C3" s="209"/>
      <c r="D3" s="209"/>
      <c r="E3" s="239" t="s">
        <v>34</v>
      </c>
      <c r="F3" s="239"/>
      <c r="G3" s="240"/>
      <c r="H3" s="226" t="s">
        <v>255</v>
      </c>
      <c r="I3" s="14"/>
    </row>
    <row r="4" spans="1:9" ht="20.100000000000001" customHeight="1">
      <c r="A4" s="242"/>
      <c r="B4" s="189" t="s">
        <v>212</v>
      </c>
      <c r="C4" s="192"/>
      <c r="D4" s="189" t="s">
        <v>213</v>
      </c>
      <c r="E4" s="192"/>
      <c r="F4" s="189" t="s">
        <v>214</v>
      </c>
      <c r="G4" s="192"/>
      <c r="H4" s="227"/>
      <c r="I4" s="15"/>
    </row>
    <row r="5" spans="1:9" ht="20.100000000000001" customHeight="1">
      <c r="A5" s="242"/>
      <c r="B5" s="204" t="s">
        <v>200</v>
      </c>
      <c r="C5" s="206"/>
      <c r="D5" s="204" t="s">
        <v>215</v>
      </c>
      <c r="E5" s="206"/>
      <c r="F5" s="204" t="s">
        <v>216</v>
      </c>
      <c r="G5" s="206"/>
      <c r="H5" s="227"/>
      <c r="I5" s="15"/>
    </row>
    <row r="6" spans="1:9" ht="20.100000000000001" customHeight="1">
      <c r="A6" s="242"/>
      <c r="B6" s="70" t="s">
        <v>107</v>
      </c>
      <c r="C6" s="70" t="s">
        <v>38</v>
      </c>
      <c r="D6" s="70" t="s">
        <v>107</v>
      </c>
      <c r="E6" s="70" t="s">
        <v>38</v>
      </c>
      <c r="F6" s="70" t="s">
        <v>107</v>
      </c>
      <c r="G6" s="70" t="s">
        <v>38</v>
      </c>
      <c r="H6" s="227"/>
      <c r="I6" s="16"/>
    </row>
    <row r="7" spans="1:9" ht="20.100000000000001" customHeight="1">
      <c r="A7" s="271"/>
      <c r="B7" s="71" t="s">
        <v>40</v>
      </c>
      <c r="C7" s="71" t="s">
        <v>41</v>
      </c>
      <c r="D7" s="71" t="s">
        <v>40</v>
      </c>
      <c r="E7" s="71" t="s">
        <v>41</v>
      </c>
      <c r="F7" s="71" t="s">
        <v>40</v>
      </c>
      <c r="G7" s="71" t="s">
        <v>41</v>
      </c>
      <c r="H7" s="228"/>
      <c r="I7" s="16"/>
    </row>
    <row r="8" spans="1:9" ht="20.100000000000001" customHeight="1">
      <c r="A8" s="37" t="s">
        <v>238</v>
      </c>
      <c r="B8" s="38">
        <v>72479</v>
      </c>
      <c r="C8" s="38">
        <v>57894</v>
      </c>
      <c r="D8" s="38">
        <v>0</v>
      </c>
      <c r="E8" s="38">
        <v>0</v>
      </c>
      <c r="F8" s="38">
        <v>0</v>
      </c>
      <c r="G8" s="38">
        <v>0</v>
      </c>
      <c r="H8" s="40" t="s">
        <v>223</v>
      </c>
      <c r="I8" s="16"/>
    </row>
    <row r="9" spans="1:9" ht="20.100000000000001" customHeight="1">
      <c r="A9" s="41" t="s">
        <v>239</v>
      </c>
      <c r="B9" s="42">
        <v>103258</v>
      </c>
      <c r="C9" s="42">
        <v>89544</v>
      </c>
      <c r="D9" s="42">
        <v>37</v>
      </c>
      <c r="E9" s="42">
        <v>1</v>
      </c>
      <c r="F9" s="42">
        <v>0</v>
      </c>
      <c r="G9" s="42">
        <v>0</v>
      </c>
      <c r="H9" s="44" t="s">
        <v>207</v>
      </c>
      <c r="I9" s="16"/>
    </row>
    <row r="10" spans="1:9" ht="20.100000000000001" customHeight="1">
      <c r="A10" s="37" t="s">
        <v>240</v>
      </c>
      <c r="B10" s="38">
        <v>119119</v>
      </c>
      <c r="C10" s="38">
        <v>106035</v>
      </c>
      <c r="D10" s="38">
        <v>2719</v>
      </c>
      <c r="E10" s="38">
        <v>1938</v>
      </c>
      <c r="F10" s="38">
        <v>2180</v>
      </c>
      <c r="G10" s="38">
        <v>2078</v>
      </c>
      <c r="H10" s="40" t="s">
        <v>208</v>
      </c>
      <c r="I10" s="16"/>
    </row>
    <row r="11" spans="1:9" ht="20.100000000000001" customHeight="1">
      <c r="A11" s="41" t="s">
        <v>241</v>
      </c>
      <c r="B11" s="42">
        <v>161412</v>
      </c>
      <c r="C11" s="42">
        <v>149906</v>
      </c>
      <c r="D11" s="42">
        <v>13794</v>
      </c>
      <c r="E11" s="42">
        <v>11828</v>
      </c>
      <c r="F11" s="42">
        <v>2462</v>
      </c>
      <c r="G11" s="42">
        <v>2662</v>
      </c>
      <c r="H11" s="44" t="s">
        <v>209</v>
      </c>
      <c r="I11" s="16"/>
    </row>
    <row r="12" spans="1:9" ht="20.100000000000001" customHeight="1">
      <c r="A12" s="37" t="s">
        <v>344</v>
      </c>
      <c r="B12" s="38">
        <v>187021</v>
      </c>
      <c r="C12" s="38">
        <v>173053</v>
      </c>
      <c r="D12" s="38">
        <v>19441</v>
      </c>
      <c r="E12" s="38">
        <v>18038</v>
      </c>
      <c r="F12" s="38">
        <v>2484</v>
      </c>
      <c r="G12" s="38">
        <v>2802</v>
      </c>
      <c r="H12" s="40" t="s">
        <v>346</v>
      </c>
    </row>
    <row r="13" spans="1:9" ht="20.100000000000001" customHeight="1">
      <c r="A13" s="41" t="s">
        <v>345</v>
      </c>
      <c r="B13" s="42">
        <v>234327</v>
      </c>
      <c r="C13" s="42">
        <v>202888</v>
      </c>
      <c r="D13" s="42">
        <v>9974</v>
      </c>
      <c r="E13" s="42">
        <v>7853</v>
      </c>
      <c r="F13" s="42">
        <v>743</v>
      </c>
      <c r="G13" s="42">
        <v>752</v>
      </c>
      <c r="H13" s="44" t="s">
        <v>347</v>
      </c>
    </row>
    <row r="14" spans="1:9" ht="20.100000000000001" customHeight="1">
      <c r="A14" s="72" t="s">
        <v>217</v>
      </c>
      <c r="B14" s="73">
        <f t="shared" ref="B14:G14" si="0">SUM(B8:B13)</f>
        <v>877616</v>
      </c>
      <c r="C14" s="73">
        <f t="shared" si="0"/>
        <v>779320</v>
      </c>
      <c r="D14" s="73">
        <f t="shared" si="0"/>
        <v>45965</v>
      </c>
      <c r="E14" s="73">
        <f t="shared" si="0"/>
        <v>39658</v>
      </c>
      <c r="F14" s="73">
        <f t="shared" si="0"/>
        <v>7869</v>
      </c>
      <c r="G14" s="73">
        <f t="shared" si="0"/>
        <v>8294</v>
      </c>
      <c r="H14" s="74" t="s">
        <v>27</v>
      </c>
    </row>
    <row r="15" spans="1:9" ht="20.100000000000001" customHeight="1">
      <c r="A15" s="263" t="s">
        <v>210</v>
      </c>
      <c r="B15" s="263"/>
      <c r="C15" s="263"/>
      <c r="D15" s="19"/>
      <c r="E15" s="264" t="s">
        <v>211</v>
      </c>
      <c r="F15" s="264"/>
      <c r="G15" s="264"/>
      <c r="H15" s="264"/>
    </row>
    <row r="16" spans="1:9" ht="20.100000000000001" customHeight="1">
      <c r="D16" s="20"/>
    </row>
  </sheetData>
  <mergeCells count="14">
    <mergeCell ref="B1:H1"/>
    <mergeCell ref="B2:H2"/>
    <mergeCell ref="A15:C15"/>
    <mergeCell ref="E15:H15"/>
    <mergeCell ref="F5:G5"/>
    <mergeCell ref="A3:A7"/>
    <mergeCell ref="H3:H7"/>
    <mergeCell ref="B4:C4"/>
    <mergeCell ref="B3:D3"/>
    <mergeCell ref="E3:G3"/>
    <mergeCell ref="B5:C5"/>
    <mergeCell ref="D4:E4"/>
    <mergeCell ref="D5:E5"/>
    <mergeCell ref="F4:G4"/>
  </mergeCells>
  <hyperlinks>
    <hyperlink ref="I1" location="الفهرس!A1" display="R" xr:uid="{00000000-0004-0000-1200-000000000000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rightToLeft="1" zoomScaleNormal="100" workbookViewId="0">
      <selection activeCell="C10" sqref="C10"/>
    </sheetView>
  </sheetViews>
  <sheetFormatPr defaultRowHeight="20.100000000000001" customHeight="1"/>
  <cols>
    <col min="1" max="1" width="41.88671875" customWidth="1"/>
    <col min="2" max="2" width="30.6640625" customWidth="1"/>
    <col min="3" max="3" width="50.44140625" customWidth="1"/>
  </cols>
  <sheetData>
    <row r="1" spans="1:7" ht="30" customHeight="1">
      <c r="B1" s="184" t="s">
        <v>301</v>
      </c>
      <c r="C1" s="184"/>
      <c r="D1" s="7" t="s">
        <v>93</v>
      </c>
      <c r="E1" s="8"/>
      <c r="F1" s="8"/>
      <c r="G1" s="8"/>
    </row>
    <row r="2" spans="1:7" ht="30" customHeight="1">
      <c r="B2" s="184" t="s">
        <v>394</v>
      </c>
      <c r="C2" s="184"/>
      <c r="D2" s="8"/>
      <c r="E2" s="8"/>
      <c r="F2" s="8"/>
      <c r="G2" s="8"/>
    </row>
    <row r="4" spans="1:7" ht="25.5" customHeight="1">
      <c r="A4" s="180" t="s">
        <v>384</v>
      </c>
      <c r="B4" s="181">
        <v>2371675</v>
      </c>
      <c r="C4" s="180" t="s">
        <v>385</v>
      </c>
    </row>
    <row r="5" spans="1:7" ht="12" customHeight="1">
      <c r="A5" s="169"/>
      <c r="B5" s="170"/>
      <c r="C5" s="169"/>
    </row>
    <row r="6" spans="1:7" ht="14.25" customHeight="1">
      <c r="A6" s="171" t="s">
        <v>31</v>
      </c>
      <c r="B6" s="172"/>
      <c r="C6" s="171" t="s">
        <v>32</v>
      </c>
    </row>
    <row r="7" spans="1:7" ht="12" customHeight="1">
      <c r="A7" s="186"/>
      <c r="B7" s="186"/>
      <c r="C7" s="186"/>
    </row>
    <row r="8" spans="1:7" ht="20.100000000000001" customHeight="1">
      <c r="A8" s="185" t="s">
        <v>386</v>
      </c>
      <c r="B8" s="11" t="s">
        <v>33</v>
      </c>
      <c r="C8" s="185" t="s">
        <v>387</v>
      </c>
    </row>
    <row r="9" spans="1:7" ht="20.100000000000001" customHeight="1">
      <c r="A9" s="185"/>
      <c r="B9" s="11" t="s">
        <v>34</v>
      </c>
      <c r="C9" s="185"/>
    </row>
    <row r="10" spans="1:7" ht="20.100000000000001" customHeight="1">
      <c r="A10" s="3" t="s">
        <v>388</v>
      </c>
      <c r="B10" s="3">
        <v>211736</v>
      </c>
      <c r="C10" s="3" t="s">
        <v>390</v>
      </c>
    </row>
    <row r="11" spans="1:7" ht="20.100000000000001" customHeight="1">
      <c r="A11" s="4" t="s">
        <v>389</v>
      </c>
      <c r="B11" s="4">
        <v>401217</v>
      </c>
      <c r="C11" s="4" t="s">
        <v>391</v>
      </c>
    </row>
    <row r="12" spans="1:7" ht="20.100000000000001" customHeight="1">
      <c r="A12" s="3" t="s">
        <v>9</v>
      </c>
      <c r="B12" s="3">
        <f>B10+B11</f>
        <v>612953</v>
      </c>
      <c r="C12" s="3" t="s">
        <v>27</v>
      </c>
    </row>
    <row r="13" spans="1:7" ht="12" customHeight="1">
      <c r="A13" s="173"/>
      <c r="B13" s="170"/>
      <c r="C13" s="173"/>
    </row>
    <row r="14" spans="1:7" ht="18.75" customHeight="1">
      <c r="A14" s="171" t="s">
        <v>35</v>
      </c>
      <c r="B14" s="174"/>
      <c r="C14" s="171" t="s">
        <v>36</v>
      </c>
    </row>
    <row r="15" spans="1:7" ht="12" customHeight="1">
      <c r="A15" s="171"/>
      <c r="B15" s="174"/>
      <c r="C15" s="171"/>
    </row>
    <row r="16" spans="1:7" ht="16.5" customHeight="1">
      <c r="A16" s="1" t="s">
        <v>37</v>
      </c>
      <c r="B16" s="1" t="s">
        <v>38</v>
      </c>
      <c r="C16" s="1" t="s">
        <v>39</v>
      </c>
    </row>
    <row r="17" spans="1:3" ht="16.5" customHeight="1">
      <c r="A17" s="1" t="s">
        <v>40</v>
      </c>
      <c r="B17" s="1" t="s">
        <v>41</v>
      </c>
      <c r="C17" s="1" t="s">
        <v>27</v>
      </c>
    </row>
    <row r="18" spans="1:3" ht="20.100000000000001" customHeight="1">
      <c r="A18" s="4">
        <v>931450</v>
      </c>
      <c r="B18" s="4">
        <v>827272</v>
      </c>
      <c r="C18" s="4">
        <f>SUM(A18:B18)</f>
        <v>1758722</v>
      </c>
    </row>
    <row r="19" spans="1:3" ht="15.75" customHeight="1">
      <c r="A19" s="175"/>
      <c r="B19" s="175"/>
      <c r="C19" s="175"/>
    </row>
    <row r="20" spans="1:3" ht="15.75" customHeight="1">
      <c r="A20" s="179" t="s">
        <v>392</v>
      </c>
      <c r="B20" s="176"/>
      <c r="C20" s="177" t="s">
        <v>393</v>
      </c>
    </row>
    <row r="21" spans="1:3" ht="15.75" customHeight="1">
      <c r="A21" s="175"/>
      <c r="B21" s="178"/>
      <c r="C21" s="175"/>
    </row>
    <row r="22" spans="1:3" ht="20.100000000000001" customHeight="1">
      <c r="A22" s="5" t="s">
        <v>42</v>
      </c>
      <c r="B22" s="2">
        <v>32289</v>
      </c>
      <c r="C22" s="5" t="s">
        <v>43</v>
      </c>
    </row>
  </sheetData>
  <mergeCells count="5">
    <mergeCell ref="B1:C1"/>
    <mergeCell ref="B2:C2"/>
    <mergeCell ref="C8:C9"/>
    <mergeCell ref="A8:A9"/>
    <mergeCell ref="A7:C7"/>
  </mergeCells>
  <hyperlinks>
    <hyperlink ref="D1" location="الفهرس!A1" display="R" xr:uid="{00000000-0004-0000-0100-000000000000}"/>
  </hyperlink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6"/>
  <sheetViews>
    <sheetView rightToLeft="1" zoomScaleNormal="100" workbookViewId="0">
      <selection activeCell="G1" sqref="G1"/>
    </sheetView>
  </sheetViews>
  <sheetFormatPr defaultRowHeight="20.100000000000001" customHeight="1"/>
  <cols>
    <col min="1" max="1" width="29.109375" customWidth="1"/>
    <col min="2" max="6" width="25.6640625" customWidth="1"/>
    <col min="7" max="7" width="10.6640625" customWidth="1"/>
    <col min="8" max="8" width="15.33203125" customWidth="1"/>
  </cols>
  <sheetData>
    <row r="1" spans="1:8" ht="35.1" customHeight="1">
      <c r="A1" s="17"/>
      <c r="B1" s="273" t="s">
        <v>352</v>
      </c>
      <c r="C1" s="273"/>
      <c r="D1" s="273"/>
      <c r="E1" s="273"/>
      <c r="F1" s="273"/>
      <c r="G1" s="7" t="s">
        <v>93</v>
      </c>
      <c r="H1" s="8"/>
    </row>
    <row r="2" spans="1:8" ht="35.1" customHeight="1">
      <c r="A2" s="17"/>
      <c r="B2" s="184" t="s">
        <v>353</v>
      </c>
      <c r="C2" s="184"/>
      <c r="D2" s="184"/>
      <c r="E2" s="184"/>
      <c r="F2" s="184"/>
      <c r="G2" s="8"/>
      <c r="H2" s="8"/>
    </row>
    <row r="3" spans="1:8" ht="20.100000000000001" customHeight="1">
      <c r="A3" s="241" t="s">
        <v>218</v>
      </c>
      <c r="B3" s="189" t="s">
        <v>219</v>
      </c>
      <c r="C3" s="192"/>
      <c r="D3" s="189" t="s">
        <v>220</v>
      </c>
      <c r="E3" s="192"/>
      <c r="F3" s="75"/>
      <c r="G3" s="14"/>
      <c r="H3" s="14"/>
    </row>
    <row r="4" spans="1:8" ht="20.100000000000001" customHeight="1">
      <c r="A4" s="242"/>
      <c r="B4" s="204" t="s">
        <v>34</v>
      </c>
      <c r="C4" s="206"/>
      <c r="D4" s="204" t="s">
        <v>178</v>
      </c>
      <c r="E4" s="206"/>
      <c r="F4" s="76" t="s">
        <v>196</v>
      </c>
      <c r="G4" s="15"/>
      <c r="H4" s="15"/>
    </row>
    <row r="5" spans="1:8" ht="20.100000000000001" customHeight="1">
      <c r="A5" s="242"/>
      <c r="B5" s="226">
        <v>1439</v>
      </c>
      <c r="C5" s="226">
        <v>1438</v>
      </c>
      <c r="D5" s="70" t="s">
        <v>59</v>
      </c>
      <c r="E5" s="70" t="s">
        <v>28</v>
      </c>
      <c r="F5" s="76" t="s">
        <v>198</v>
      </c>
      <c r="G5" s="15"/>
      <c r="H5" s="15"/>
    </row>
    <row r="6" spans="1:8" ht="20.100000000000001" customHeight="1">
      <c r="A6" s="271"/>
      <c r="B6" s="228"/>
      <c r="C6" s="228"/>
      <c r="D6" s="71" t="s">
        <v>179</v>
      </c>
      <c r="E6" s="71" t="s">
        <v>29</v>
      </c>
      <c r="F6" s="77"/>
      <c r="G6" s="16"/>
      <c r="H6" s="16"/>
    </row>
    <row r="7" spans="1:8" ht="20.100000000000001" customHeight="1">
      <c r="A7" s="78" t="s">
        <v>199</v>
      </c>
      <c r="B7" s="79">
        <v>1656936</v>
      </c>
      <c r="C7" s="79">
        <v>1648332</v>
      </c>
      <c r="D7" s="79">
        <f>B7-C7</f>
        <v>8604</v>
      </c>
      <c r="E7" s="164">
        <v>0.01</v>
      </c>
      <c r="F7" s="80" t="s">
        <v>232</v>
      </c>
      <c r="G7" s="16"/>
      <c r="H7" s="16"/>
    </row>
    <row r="8" spans="1:8" ht="20.100000000000001" customHeight="1">
      <c r="A8" s="81" t="s">
        <v>201</v>
      </c>
      <c r="B8" s="82">
        <v>85623</v>
      </c>
      <c r="C8" s="82">
        <v>88855</v>
      </c>
      <c r="D8" s="82">
        <f>B8-C8</f>
        <v>-3232</v>
      </c>
      <c r="E8" s="165">
        <v>-0.04</v>
      </c>
      <c r="F8" s="83" t="s">
        <v>233</v>
      </c>
      <c r="G8" s="16"/>
      <c r="H8" s="16"/>
    </row>
    <row r="9" spans="1:8" ht="20.100000000000001" customHeight="1">
      <c r="A9" s="78" t="s">
        <v>202</v>
      </c>
      <c r="B9" s="79">
        <v>16163</v>
      </c>
      <c r="C9" s="79">
        <v>14827</v>
      </c>
      <c r="D9" s="79">
        <f>B9-C9</f>
        <v>1336</v>
      </c>
      <c r="E9" s="164">
        <f>D9/$C$9</f>
        <v>9.0105887907196328E-2</v>
      </c>
      <c r="F9" s="80" t="s">
        <v>234</v>
      </c>
      <c r="G9" s="16"/>
      <c r="H9" s="16"/>
    </row>
    <row r="10" spans="1:8" ht="20.100000000000001" customHeight="1">
      <c r="A10" s="72" t="s">
        <v>221</v>
      </c>
      <c r="B10" s="73">
        <f>SUM(B7:B9)</f>
        <v>1758722</v>
      </c>
      <c r="C10" s="73">
        <f>SUM(C7:C9)</f>
        <v>1752014</v>
      </c>
      <c r="D10" s="73">
        <f>SUM(D7:D9)</f>
        <v>6708</v>
      </c>
      <c r="E10" s="84">
        <f>D10/$C$10</f>
        <v>3.8287365283610746E-3</v>
      </c>
      <c r="F10" s="74" t="s">
        <v>27</v>
      </c>
      <c r="G10" s="16"/>
      <c r="H10" s="16"/>
    </row>
    <row r="11" spans="1:8" ht="20.100000000000001" customHeight="1">
      <c r="A11" s="263" t="s">
        <v>222</v>
      </c>
      <c r="B11" s="263"/>
      <c r="C11" s="263"/>
      <c r="D11" s="274" t="s">
        <v>211</v>
      </c>
      <c r="E11" s="274"/>
      <c r="F11" s="274"/>
      <c r="G11" s="16"/>
      <c r="H11" s="16"/>
    </row>
    <row r="12" spans="1:8" ht="20.100000000000001" customHeight="1">
      <c r="A12" s="17"/>
      <c r="B12" s="17"/>
      <c r="C12" s="17"/>
      <c r="D12" s="26"/>
      <c r="E12" s="26"/>
      <c r="F12" s="26"/>
      <c r="G12" s="17"/>
      <c r="H12" s="17"/>
    </row>
    <row r="14" spans="1:8" ht="20.100000000000001" customHeight="1">
      <c r="D14" s="27"/>
    </row>
    <row r="15" spans="1:8" ht="20.100000000000001" customHeight="1">
      <c r="D15" s="27"/>
    </row>
    <row r="16" spans="1:8" ht="20.100000000000001" customHeight="1">
      <c r="D16" s="27"/>
    </row>
  </sheetData>
  <mergeCells count="11">
    <mergeCell ref="A11:C11"/>
    <mergeCell ref="D11:F11"/>
    <mergeCell ref="B3:C3"/>
    <mergeCell ref="B4:C4"/>
    <mergeCell ref="D3:E3"/>
    <mergeCell ref="D4:E4"/>
    <mergeCell ref="B1:F1"/>
    <mergeCell ref="B2:F2"/>
    <mergeCell ref="A3:A6"/>
    <mergeCell ref="B5:B6"/>
    <mergeCell ref="C5:C6"/>
  </mergeCells>
  <hyperlinks>
    <hyperlink ref="G1" location="الفهرس!A1" display="R" xr:uid="{00000000-0004-0000-1300-000000000000}"/>
  </hyperlink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4"/>
  <sheetViews>
    <sheetView rightToLeft="1" workbookViewId="0">
      <selection activeCell="G1" sqref="G1"/>
    </sheetView>
  </sheetViews>
  <sheetFormatPr defaultRowHeight="13.2"/>
  <cols>
    <col min="1" max="1" width="25.33203125" customWidth="1"/>
    <col min="2" max="5" width="15.44140625" customWidth="1"/>
    <col min="6" max="6" width="25.33203125" customWidth="1"/>
  </cols>
  <sheetData>
    <row r="1" spans="1:8" ht="41.25" customHeight="1">
      <c r="C1" s="184" t="s">
        <v>354</v>
      </c>
      <c r="D1" s="184"/>
      <c r="E1" s="184"/>
      <c r="F1" s="184"/>
      <c r="G1" s="7" t="s">
        <v>93</v>
      </c>
    </row>
    <row r="2" spans="1:8" ht="41.25" customHeight="1">
      <c r="C2" s="275" t="s">
        <v>355</v>
      </c>
      <c r="D2" s="275"/>
      <c r="E2" s="275"/>
      <c r="F2" s="275"/>
    </row>
    <row r="3" spans="1:8" ht="20.100000000000001" customHeight="1">
      <c r="A3" s="241" t="s">
        <v>261</v>
      </c>
      <c r="B3" s="272" t="s">
        <v>219</v>
      </c>
      <c r="C3" s="210"/>
      <c r="D3" s="272" t="s">
        <v>220</v>
      </c>
      <c r="E3" s="210"/>
      <c r="F3" s="241" t="s">
        <v>262</v>
      </c>
    </row>
    <row r="4" spans="1:8" ht="20.100000000000001" customHeight="1">
      <c r="A4" s="242"/>
      <c r="B4" s="272" t="s">
        <v>263</v>
      </c>
      <c r="C4" s="210"/>
      <c r="D4" s="272" t="s">
        <v>178</v>
      </c>
      <c r="E4" s="210"/>
      <c r="F4" s="242"/>
    </row>
    <row r="5" spans="1:8" ht="20.100000000000001" customHeight="1">
      <c r="A5" s="242"/>
      <c r="B5" s="241">
        <v>1439</v>
      </c>
      <c r="C5" s="241">
        <v>1438</v>
      </c>
      <c r="D5" s="70" t="s">
        <v>59</v>
      </c>
      <c r="E5" s="70" t="s">
        <v>28</v>
      </c>
      <c r="F5" s="242"/>
    </row>
    <row r="6" spans="1:8" ht="20.100000000000001" customHeight="1">
      <c r="A6" s="242"/>
      <c r="B6" s="242"/>
      <c r="C6" s="242"/>
      <c r="D6" s="70" t="s">
        <v>179</v>
      </c>
      <c r="E6" s="70" t="s">
        <v>29</v>
      </c>
      <c r="F6" s="242"/>
    </row>
    <row r="7" spans="1:8" ht="30" customHeight="1">
      <c r="A7" s="78" t="s">
        <v>264</v>
      </c>
      <c r="B7" s="167">
        <v>34140</v>
      </c>
      <c r="C7" s="167">
        <v>32600</v>
      </c>
      <c r="D7" s="167">
        <v>1540</v>
      </c>
      <c r="E7" s="151">
        <v>4.7E-2</v>
      </c>
      <c r="F7" s="78" t="s">
        <v>265</v>
      </c>
    </row>
    <row r="8" spans="1:8" ht="35.1" customHeight="1">
      <c r="A8" s="81" t="s">
        <v>268</v>
      </c>
      <c r="B8" s="168">
        <v>395410</v>
      </c>
      <c r="C8" s="168">
        <v>383044</v>
      </c>
      <c r="D8" s="168">
        <v>12366</v>
      </c>
      <c r="E8" s="152">
        <v>3.2000000000000001E-2</v>
      </c>
      <c r="F8" s="81" t="s">
        <v>269</v>
      </c>
    </row>
    <row r="9" spans="1:8" ht="35.1" customHeight="1">
      <c r="A9" s="78" t="s">
        <v>270</v>
      </c>
      <c r="B9" s="167">
        <v>1049496</v>
      </c>
      <c r="C9" s="167">
        <v>1042335</v>
      </c>
      <c r="D9" s="167">
        <v>7161</v>
      </c>
      <c r="E9" s="151">
        <v>7.0000000000000001E-3</v>
      </c>
      <c r="F9" s="78" t="s">
        <v>287</v>
      </c>
    </row>
    <row r="10" spans="1:8" ht="35.1" customHeight="1">
      <c r="A10" s="81" t="s">
        <v>272</v>
      </c>
      <c r="B10" s="168">
        <v>166083</v>
      </c>
      <c r="C10" s="168">
        <v>186873</v>
      </c>
      <c r="D10" s="168">
        <v>-20790</v>
      </c>
      <c r="E10" s="152" t="s">
        <v>356</v>
      </c>
      <c r="F10" s="81" t="s">
        <v>273</v>
      </c>
    </row>
    <row r="11" spans="1:8" ht="30" customHeight="1">
      <c r="A11" s="78" t="s">
        <v>266</v>
      </c>
      <c r="B11" s="167">
        <v>88601</v>
      </c>
      <c r="C11" s="167">
        <v>84894</v>
      </c>
      <c r="D11" s="167">
        <v>3707</v>
      </c>
      <c r="E11" s="151">
        <v>4.3999999999999997E-2</v>
      </c>
      <c r="F11" s="78" t="s">
        <v>267</v>
      </c>
    </row>
    <row r="12" spans="1:8" ht="35.1" customHeight="1">
      <c r="A12" s="81" t="s">
        <v>274</v>
      </c>
      <c r="B12" s="168">
        <v>24992</v>
      </c>
      <c r="C12" s="168">
        <v>22268</v>
      </c>
      <c r="D12" s="168">
        <v>2724</v>
      </c>
      <c r="E12" s="152">
        <v>0.122</v>
      </c>
      <c r="F12" s="81" t="s">
        <v>275</v>
      </c>
    </row>
    <row r="13" spans="1:8" ht="30" customHeight="1">
      <c r="A13" s="70" t="s">
        <v>221</v>
      </c>
      <c r="B13" s="166">
        <v>1758722</v>
      </c>
      <c r="C13" s="166">
        <v>1752014</v>
      </c>
      <c r="D13" s="166">
        <v>6708</v>
      </c>
      <c r="E13" s="153">
        <v>4.0000000000000001E-3</v>
      </c>
      <c r="F13" s="70" t="s">
        <v>27</v>
      </c>
    </row>
    <row r="14" spans="1:8" ht="18" customHeight="1">
      <c r="A14" s="263" t="s">
        <v>222</v>
      </c>
      <c r="B14" s="263"/>
      <c r="C14" s="263"/>
      <c r="D14" s="264" t="s">
        <v>211</v>
      </c>
      <c r="E14" s="264"/>
      <c r="F14" s="264"/>
      <c r="G14" s="26"/>
      <c r="H14" s="26"/>
    </row>
  </sheetData>
  <mergeCells count="12">
    <mergeCell ref="B3:C3"/>
    <mergeCell ref="B4:C4"/>
    <mergeCell ref="A14:C14"/>
    <mergeCell ref="D14:F14"/>
    <mergeCell ref="C1:F1"/>
    <mergeCell ref="C2:F2"/>
    <mergeCell ref="A3:A6"/>
    <mergeCell ref="F3:F6"/>
    <mergeCell ref="B5:B6"/>
    <mergeCell ref="C5:C6"/>
    <mergeCell ref="D3:E3"/>
    <mergeCell ref="D4:E4"/>
  </mergeCells>
  <hyperlinks>
    <hyperlink ref="G1" location="الفهرس!A1" display="R" xr:uid="{00000000-0004-0000-1400-000000000000}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6"/>
  <sheetViews>
    <sheetView rightToLeft="1" workbookViewId="0">
      <selection activeCell="F1" sqref="F1"/>
    </sheetView>
  </sheetViews>
  <sheetFormatPr defaultRowHeight="13.2"/>
  <cols>
    <col min="1" max="1" width="30.44140625" customWidth="1"/>
    <col min="2" max="4" width="16.33203125" customWidth="1"/>
    <col min="5" max="5" width="30.44140625" customWidth="1"/>
  </cols>
  <sheetData>
    <row r="1" spans="1:7" ht="34.5" customHeight="1">
      <c r="B1" s="235" t="s">
        <v>357</v>
      </c>
      <c r="C1" s="235"/>
      <c r="D1" s="235"/>
      <c r="E1" s="235"/>
      <c r="F1" s="7" t="s">
        <v>93</v>
      </c>
    </row>
    <row r="2" spans="1:7" ht="34.5" customHeight="1">
      <c r="B2" s="254" t="s">
        <v>358</v>
      </c>
      <c r="C2" s="254"/>
      <c r="D2" s="254"/>
      <c r="E2" s="254"/>
    </row>
    <row r="3" spans="1:7" ht="16.5" customHeight="1">
      <c r="A3" s="286" t="s">
        <v>289</v>
      </c>
      <c r="B3" s="189" t="s">
        <v>370</v>
      </c>
      <c r="C3" s="191"/>
      <c r="D3" s="192"/>
      <c r="E3" s="241" t="s">
        <v>288</v>
      </c>
    </row>
    <row r="4" spans="1:7" ht="16.5" customHeight="1">
      <c r="A4" s="287"/>
      <c r="B4" s="195" t="s">
        <v>371</v>
      </c>
      <c r="C4" s="196"/>
      <c r="D4" s="197"/>
      <c r="E4" s="242"/>
    </row>
    <row r="5" spans="1:7" ht="16.5" customHeight="1">
      <c r="A5" s="280" t="s">
        <v>290</v>
      </c>
      <c r="B5" s="70" t="s">
        <v>107</v>
      </c>
      <c r="C5" s="70" t="s">
        <v>291</v>
      </c>
      <c r="D5" s="70" t="s">
        <v>292</v>
      </c>
      <c r="E5" s="242"/>
    </row>
    <row r="6" spans="1:7" ht="16.5" customHeight="1">
      <c r="A6" s="281"/>
      <c r="B6" s="99" t="s">
        <v>40</v>
      </c>
      <c r="C6" s="99" t="s">
        <v>41</v>
      </c>
      <c r="D6" s="99" t="s">
        <v>27</v>
      </c>
      <c r="E6" s="242"/>
    </row>
    <row r="7" spans="1:7" ht="20.25" customHeight="1">
      <c r="A7" s="78" t="s">
        <v>359</v>
      </c>
      <c r="B7" s="78">
        <v>7146</v>
      </c>
      <c r="C7" s="78">
        <v>164</v>
      </c>
      <c r="D7" s="78">
        <v>7310</v>
      </c>
      <c r="E7" s="78" t="s">
        <v>363</v>
      </c>
    </row>
    <row r="8" spans="1:7" ht="20.25" customHeight="1">
      <c r="A8" s="81" t="s">
        <v>360</v>
      </c>
      <c r="B8" s="81">
        <v>189113</v>
      </c>
      <c r="C8" s="81">
        <v>3141</v>
      </c>
      <c r="D8" s="81">
        <v>192254</v>
      </c>
      <c r="E8" s="81" t="s">
        <v>364</v>
      </c>
    </row>
    <row r="9" spans="1:7" ht="20.25" customHeight="1">
      <c r="A9" s="78" t="s">
        <v>361</v>
      </c>
      <c r="B9" s="78">
        <v>23363</v>
      </c>
      <c r="C9" s="78">
        <v>9216</v>
      </c>
      <c r="D9" s="78">
        <v>32579</v>
      </c>
      <c r="E9" s="78" t="s">
        <v>293</v>
      </c>
    </row>
    <row r="10" spans="1:7" ht="20.25" customHeight="1">
      <c r="A10" s="81" t="s">
        <v>294</v>
      </c>
      <c r="B10" s="81">
        <v>47688</v>
      </c>
      <c r="C10" s="81">
        <v>77</v>
      </c>
      <c r="D10" s="81">
        <v>47765</v>
      </c>
      <c r="E10" s="81" t="s">
        <v>365</v>
      </c>
    </row>
    <row r="11" spans="1:7" ht="20.25" customHeight="1">
      <c r="A11" s="78" t="s">
        <v>362</v>
      </c>
      <c r="B11" s="78">
        <v>7394</v>
      </c>
      <c r="C11" s="78">
        <v>17</v>
      </c>
      <c r="D11" s="78">
        <v>7411</v>
      </c>
      <c r="E11" s="78" t="s">
        <v>366</v>
      </c>
    </row>
    <row r="12" spans="1:7" ht="15" customHeight="1">
      <c r="A12" s="70" t="s">
        <v>295</v>
      </c>
      <c r="B12" s="283">
        <f t="shared" ref="B12:C12" si="0">SUM(B7:B11)</f>
        <v>274704</v>
      </c>
      <c r="C12" s="283">
        <f t="shared" si="0"/>
        <v>12615</v>
      </c>
      <c r="D12" s="283">
        <f>SUM(D7:D11)</f>
        <v>287319</v>
      </c>
      <c r="E12" s="241" t="s">
        <v>367</v>
      </c>
    </row>
    <row r="13" spans="1:7" ht="15.75" customHeight="1">
      <c r="A13" s="99" t="s">
        <v>296</v>
      </c>
      <c r="B13" s="284"/>
      <c r="C13" s="284"/>
      <c r="D13" s="284"/>
      <c r="E13" s="271"/>
    </row>
    <row r="14" spans="1:7" ht="33" customHeight="1">
      <c r="A14" s="282" t="s">
        <v>368</v>
      </c>
      <c r="B14" s="282"/>
      <c r="C14" s="282"/>
      <c r="D14" s="277" t="s">
        <v>369</v>
      </c>
      <c r="E14" s="277"/>
      <c r="F14" s="129"/>
      <c r="G14" s="129"/>
    </row>
    <row r="15" spans="1:7" ht="66" customHeight="1">
      <c r="A15" s="285"/>
      <c r="B15" s="285"/>
      <c r="C15" s="285"/>
      <c r="D15" s="278"/>
      <c r="E15" s="278"/>
      <c r="F15" s="130"/>
    </row>
    <row r="16" spans="1:7" ht="20.100000000000001" customHeight="1">
      <c r="A16" s="276"/>
      <c r="B16" s="276"/>
      <c r="C16" s="276"/>
      <c r="D16" s="279"/>
      <c r="E16" s="279"/>
      <c r="F16" s="129"/>
    </row>
  </sheetData>
  <mergeCells count="17">
    <mergeCell ref="B3:D3"/>
    <mergeCell ref="E3:E6"/>
    <mergeCell ref="B1:E1"/>
    <mergeCell ref="B2:E2"/>
    <mergeCell ref="A16:C16"/>
    <mergeCell ref="D14:E14"/>
    <mergeCell ref="D15:E15"/>
    <mergeCell ref="D16:E16"/>
    <mergeCell ref="A5:A6"/>
    <mergeCell ref="A14:C14"/>
    <mergeCell ref="B12:B13"/>
    <mergeCell ref="C12:C13"/>
    <mergeCell ref="D12:D13"/>
    <mergeCell ref="E12:E13"/>
    <mergeCell ref="A15:C15"/>
    <mergeCell ref="A3:A4"/>
    <mergeCell ref="B4:D4"/>
  </mergeCells>
  <hyperlinks>
    <hyperlink ref="F1" location="الفهرس!A1" display="R" xr:uid="{00000000-0004-0000-1500-000000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"/>
  <sheetViews>
    <sheetView rightToLeft="1" zoomScaleNormal="100" workbookViewId="0">
      <selection activeCell="F7" sqref="F7"/>
    </sheetView>
  </sheetViews>
  <sheetFormatPr defaultRowHeight="13.2"/>
  <cols>
    <col min="1" max="2" width="5.6640625" customWidth="1"/>
    <col min="3" max="3" width="20.109375" customWidth="1"/>
    <col min="4" max="6" width="15.6640625" customWidth="1"/>
    <col min="7" max="7" width="19.33203125" customWidth="1"/>
    <col min="8" max="8" width="23.5546875" customWidth="1"/>
    <col min="9" max="10" width="5.6640625" customWidth="1"/>
  </cols>
  <sheetData>
    <row r="1" spans="1:11" ht="30" customHeight="1">
      <c r="D1" s="208" t="s">
        <v>302</v>
      </c>
      <c r="E1" s="208"/>
      <c r="F1" s="208"/>
      <c r="G1" s="208"/>
      <c r="H1" s="208"/>
      <c r="I1" s="208"/>
      <c r="J1" s="30"/>
      <c r="K1" s="7" t="s">
        <v>93</v>
      </c>
    </row>
    <row r="2" spans="1:11" ht="30" customHeight="1">
      <c r="D2" s="184" t="s">
        <v>395</v>
      </c>
      <c r="E2" s="184"/>
      <c r="F2" s="184"/>
      <c r="G2" s="184"/>
      <c r="H2" s="184"/>
      <c r="I2" s="184"/>
      <c r="J2" s="28"/>
    </row>
    <row r="3" spans="1:11" ht="20.100000000000001" customHeight="1">
      <c r="A3" s="189" t="s">
        <v>245</v>
      </c>
      <c r="B3" s="191"/>
      <c r="C3" s="192"/>
      <c r="D3" s="92" t="s">
        <v>33</v>
      </c>
      <c r="E3" s="209" t="s">
        <v>34</v>
      </c>
      <c r="F3" s="210"/>
      <c r="G3" s="189" t="s">
        <v>44</v>
      </c>
      <c r="H3" s="198" t="s">
        <v>246</v>
      </c>
      <c r="I3" s="199"/>
      <c r="J3" s="200"/>
    </row>
    <row r="4" spans="1:11" ht="20.100000000000001" customHeight="1">
      <c r="A4" s="190"/>
      <c r="B4" s="193"/>
      <c r="C4" s="194"/>
      <c r="D4" s="93" t="s">
        <v>37</v>
      </c>
      <c r="E4" s="70" t="s">
        <v>38</v>
      </c>
      <c r="F4" s="70" t="s">
        <v>39</v>
      </c>
      <c r="G4" s="190"/>
      <c r="H4" s="201"/>
      <c r="I4" s="202"/>
      <c r="J4" s="203"/>
    </row>
    <row r="5" spans="1:11" ht="20.100000000000001" customHeight="1">
      <c r="A5" s="195"/>
      <c r="B5" s="196"/>
      <c r="C5" s="197"/>
      <c r="D5" s="94" t="s">
        <v>40</v>
      </c>
      <c r="E5" s="76" t="s">
        <v>41</v>
      </c>
      <c r="F5" s="76" t="s">
        <v>27</v>
      </c>
      <c r="G5" s="91" t="s">
        <v>45</v>
      </c>
      <c r="H5" s="204"/>
      <c r="I5" s="205"/>
      <c r="J5" s="206"/>
    </row>
    <row r="6" spans="1:11" ht="20.100000000000001" customHeight="1">
      <c r="A6" s="188" t="s">
        <v>257</v>
      </c>
      <c r="B6" s="207" t="s">
        <v>46</v>
      </c>
      <c r="C6" s="85" t="s">
        <v>47</v>
      </c>
      <c r="D6" s="85">
        <v>71290</v>
      </c>
      <c r="E6" s="85">
        <v>59716</v>
      </c>
      <c r="F6" s="85">
        <v>131006</v>
      </c>
      <c r="G6" s="154">
        <v>5.5E-2</v>
      </c>
      <c r="H6" s="85" t="s">
        <v>48</v>
      </c>
      <c r="I6" s="207" t="s">
        <v>49</v>
      </c>
      <c r="J6" s="187" t="s">
        <v>256</v>
      </c>
    </row>
    <row r="7" spans="1:11" ht="20.100000000000001" customHeight="1">
      <c r="A7" s="188"/>
      <c r="B7" s="207"/>
      <c r="C7" s="86" t="s">
        <v>243</v>
      </c>
      <c r="D7" s="87">
        <v>47264</v>
      </c>
      <c r="E7" s="87">
        <v>33466</v>
      </c>
      <c r="F7" s="87">
        <v>80730</v>
      </c>
      <c r="G7" s="155">
        <v>3.4000000000000002E-2</v>
      </c>
      <c r="H7" s="87" t="s">
        <v>50</v>
      </c>
      <c r="I7" s="207"/>
      <c r="J7" s="188"/>
    </row>
    <row r="8" spans="1:11" ht="20.100000000000001" customHeight="1">
      <c r="A8" s="188"/>
      <c r="B8" s="207"/>
      <c r="C8" s="45" t="s">
        <v>51</v>
      </c>
      <c r="D8" s="46">
        <f>D6+D7</f>
        <v>118554</v>
      </c>
      <c r="E8" s="46">
        <f t="shared" ref="E8:F8" si="0">E6+E7</f>
        <v>93182</v>
      </c>
      <c r="F8" s="46">
        <f t="shared" si="0"/>
        <v>211736</v>
      </c>
      <c r="G8" s="156">
        <v>8.8999999999999996E-2</v>
      </c>
      <c r="H8" s="88" t="s">
        <v>27</v>
      </c>
      <c r="I8" s="207"/>
      <c r="J8" s="188"/>
    </row>
    <row r="9" spans="1:11" ht="20.100000000000001" customHeight="1">
      <c r="A9" s="188"/>
      <c r="B9" s="207" t="s">
        <v>52</v>
      </c>
      <c r="C9" s="85" t="s">
        <v>47</v>
      </c>
      <c r="D9" s="85">
        <v>70792</v>
      </c>
      <c r="E9" s="85">
        <v>38164</v>
      </c>
      <c r="F9" s="85">
        <v>108956</v>
      </c>
      <c r="G9" s="154">
        <v>4.5999999999999999E-2</v>
      </c>
      <c r="H9" s="85" t="s">
        <v>48</v>
      </c>
      <c r="I9" s="207" t="s">
        <v>53</v>
      </c>
      <c r="J9" s="188"/>
    </row>
    <row r="10" spans="1:11" ht="20.100000000000001" customHeight="1">
      <c r="A10" s="188"/>
      <c r="B10" s="207"/>
      <c r="C10" s="86" t="s">
        <v>244</v>
      </c>
      <c r="D10" s="87">
        <v>206331</v>
      </c>
      <c r="E10" s="87">
        <v>85930</v>
      </c>
      <c r="F10" s="87">
        <v>292261</v>
      </c>
      <c r="G10" s="155">
        <v>0.123</v>
      </c>
      <c r="H10" s="87" t="s">
        <v>50</v>
      </c>
      <c r="I10" s="207"/>
      <c r="J10" s="188"/>
    </row>
    <row r="11" spans="1:11" ht="20.100000000000001" customHeight="1">
      <c r="A11" s="188"/>
      <c r="B11" s="207"/>
      <c r="C11" s="45" t="s">
        <v>51</v>
      </c>
      <c r="D11" s="46">
        <f>D9+D10</f>
        <v>277123</v>
      </c>
      <c r="E11" s="46">
        <f t="shared" ref="E11:F11" si="1">E9+E10</f>
        <v>124094</v>
      </c>
      <c r="F11" s="46">
        <f t="shared" si="1"/>
        <v>401217</v>
      </c>
      <c r="G11" s="156">
        <v>0.16900000000000001</v>
      </c>
      <c r="H11" s="88" t="s">
        <v>27</v>
      </c>
      <c r="I11" s="207"/>
      <c r="J11" s="188"/>
    </row>
    <row r="12" spans="1:11" ht="20.100000000000001" customHeight="1">
      <c r="A12" s="215" t="s">
        <v>54</v>
      </c>
      <c r="B12" s="215"/>
      <c r="C12" s="215"/>
      <c r="D12" s="85">
        <v>395677</v>
      </c>
      <c r="E12" s="85">
        <v>217276</v>
      </c>
      <c r="F12" s="85">
        <v>612953</v>
      </c>
      <c r="G12" s="154">
        <v>0.25800000000000001</v>
      </c>
      <c r="H12" s="215" t="s">
        <v>55</v>
      </c>
      <c r="I12" s="215"/>
      <c r="J12" s="215"/>
    </row>
    <row r="13" spans="1:11" ht="20.100000000000001" customHeight="1">
      <c r="A13" s="213" t="s">
        <v>35</v>
      </c>
      <c r="B13" s="213"/>
      <c r="C13" s="213"/>
      <c r="D13" s="89">
        <v>931450</v>
      </c>
      <c r="E13" s="89">
        <v>827272</v>
      </c>
      <c r="F13" s="89">
        <v>1758722</v>
      </c>
      <c r="G13" s="157">
        <v>0.74199999999999999</v>
      </c>
      <c r="H13" s="213" t="s">
        <v>36</v>
      </c>
      <c r="I13" s="213"/>
      <c r="J13" s="213"/>
    </row>
    <row r="14" spans="1:11" ht="20.100000000000001" customHeight="1">
      <c r="A14" s="214" t="s">
        <v>56</v>
      </c>
      <c r="B14" s="214"/>
      <c r="C14" s="214"/>
      <c r="D14" s="73">
        <f>D12+D13</f>
        <v>1327127</v>
      </c>
      <c r="E14" s="73">
        <f t="shared" ref="E14:F14" si="2">E12+E13</f>
        <v>1044548</v>
      </c>
      <c r="F14" s="73">
        <f t="shared" si="2"/>
        <v>2371675</v>
      </c>
      <c r="G14" s="90">
        <v>1</v>
      </c>
      <c r="H14" s="216" t="s">
        <v>57</v>
      </c>
      <c r="I14" s="216"/>
      <c r="J14" s="216"/>
    </row>
    <row r="15" spans="1:11" ht="37.5" customHeight="1">
      <c r="A15" s="211" t="s">
        <v>258</v>
      </c>
      <c r="B15" s="211"/>
      <c r="C15" s="211"/>
      <c r="D15" s="211"/>
      <c r="E15" s="211"/>
      <c r="F15" s="212" t="s">
        <v>259</v>
      </c>
      <c r="G15" s="212"/>
      <c r="H15" s="212"/>
      <c r="I15" s="212"/>
      <c r="J15" s="212"/>
    </row>
  </sheetData>
  <mergeCells count="20">
    <mergeCell ref="D1:I1"/>
    <mergeCell ref="D2:I2"/>
    <mergeCell ref="E3:F3"/>
    <mergeCell ref="A15:E15"/>
    <mergeCell ref="F15:J15"/>
    <mergeCell ref="A13:C13"/>
    <mergeCell ref="A14:C14"/>
    <mergeCell ref="H12:J12"/>
    <mergeCell ref="H13:J13"/>
    <mergeCell ref="H14:J14"/>
    <mergeCell ref="A12:C12"/>
    <mergeCell ref="J6:J11"/>
    <mergeCell ref="A6:A11"/>
    <mergeCell ref="G3:G4"/>
    <mergeCell ref="A3:C5"/>
    <mergeCell ref="H3:J5"/>
    <mergeCell ref="B6:B8"/>
    <mergeCell ref="B9:B11"/>
    <mergeCell ref="I6:I8"/>
    <mergeCell ref="I9:I11"/>
  </mergeCells>
  <hyperlinks>
    <hyperlink ref="K1" location="الفهرس!A1" display="R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"/>
  <sheetViews>
    <sheetView rightToLeft="1" workbookViewId="0">
      <selection activeCell="C2" sqref="C2"/>
    </sheetView>
  </sheetViews>
  <sheetFormatPr defaultRowHeight="20.100000000000001" customHeight="1"/>
  <cols>
    <col min="1" max="1" width="30.6640625" customWidth="1"/>
    <col min="2" max="2" width="79.5546875" customWidth="1"/>
  </cols>
  <sheetData>
    <row r="1" spans="1:6" ht="30" customHeight="1">
      <c r="B1" s="28" t="s">
        <v>303</v>
      </c>
      <c r="C1" s="7" t="s">
        <v>93</v>
      </c>
      <c r="D1" s="9"/>
      <c r="E1" s="9"/>
    </row>
    <row r="2" spans="1:6" ht="30" customHeight="1">
      <c r="B2" s="28" t="s">
        <v>304</v>
      </c>
      <c r="C2" s="8"/>
      <c r="D2" s="8"/>
      <c r="E2" s="8"/>
      <c r="F2" s="8"/>
    </row>
    <row r="3" spans="1:6" ht="20.100000000000001" customHeight="1">
      <c r="B3" s="28"/>
      <c r="C3" s="8"/>
      <c r="D3" s="8"/>
      <c r="E3" s="8"/>
      <c r="F3" s="8"/>
    </row>
    <row r="4" spans="1:6" ht="20.100000000000001" customHeight="1">
      <c r="A4" s="54" t="s">
        <v>94</v>
      </c>
      <c r="B4" s="54" t="s">
        <v>95</v>
      </c>
    </row>
    <row r="5" spans="1:6" ht="20.100000000000001" customHeight="1">
      <c r="A5" s="55" t="s">
        <v>96</v>
      </c>
      <c r="B5" s="55" t="s">
        <v>34</v>
      </c>
    </row>
    <row r="6" spans="1:6" ht="20.100000000000001" customHeight="1">
      <c r="A6" s="95">
        <v>1430</v>
      </c>
      <c r="B6" s="85">
        <v>2313278</v>
      </c>
    </row>
    <row r="7" spans="1:6" ht="20.100000000000001" customHeight="1">
      <c r="A7" s="96">
        <v>1431</v>
      </c>
      <c r="B7" s="87">
        <v>2789399</v>
      </c>
    </row>
    <row r="8" spans="1:6" ht="20.100000000000001" customHeight="1">
      <c r="A8" s="95">
        <v>1432</v>
      </c>
      <c r="B8" s="85">
        <v>2927717</v>
      </c>
    </row>
    <row r="9" spans="1:6" ht="20.100000000000001" customHeight="1">
      <c r="A9" s="96">
        <v>1433</v>
      </c>
      <c r="B9" s="87">
        <v>3161573</v>
      </c>
    </row>
    <row r="10" spans="1:6" ht="20.100000000000001" customHeight="1">
      <c r="A10" s="95">
        <v>1434</v>
      </c>
      <c r="B10" s="85">
        <v>1980249</v>
      </c>
    </row>
    <row r="11" spans="1:6" ht="20.100000000000001" customHeight="1">
      <c r="A11" s="96">
        <v>1435</v>
      </c>
      <c r="B11" s="87">
        <v>2085238</v>
      </c>
    </row>
    <row r="12" spans="1:6" ht="20.100000000000001" customHeight="1">
      <c r="A12" s="95">
        <v>1436</v>
      </c>
      <c r="B12" s="85">
        <v>1952817</v>
      </c>
    </row>
    <row r="13" spans="1:6" ht="20.100000000000001" customHeight="1">
      <c r="A13" s="96">
        <v>1437</v>
      </c>
      <c r="B13" s="87">
        <v>1862909</v>
      </c>
    </row>
    <row r="14" spans="1:6" ht="20.100000000000001" customHeight="1">
      <c r="A14" s="95">
        <v>1438</v>
      </c>
      <c r="B14" s="85">
        <v>2352122</v>
      </c>
    </row>
    <row r="15" spans="1:6" ht="20.100000000000001" customHeight="1">
      <c r="A15" s="96">
        <v>1439</v>
      </c>
      <c r="B15" s="87">
        <v>2371675</v>
      </c>
    </row>
  </sheetData>
  <hyperlinks>
    <hyperlink ref="C1" location="الفهرس!A1" display="R" xr:uid="{00000000-0004-0000-0300-000000000000}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4"/>
  <sheetViews>
    <sheetView rightToLeft="1" workbookViewId="0">
      <selection activeCell="E1" sqref="E1"/>
    </sheetView>
  </sheetViews>
  <sheetFormatPr defaultRowHeight="20.100000000000001" customHeight="1"/>
  <cols>
    <col min="1" max="1" width="25" customWidth="1"/>
    <col min="2" max="2" width="30.6640625" customWidth="1"/>
    <col min="3" max="4" width="35.6640625" customWidth="1"/>
  </cols>
  <sheetData>
    <row r="1" spans="1:6" ht="30" customHeight="1">
      <c r="B1" s="184" t="s">
        <v>305</v>
      </c>
      <c r="C1" s="184"/>
      <c r="D1" s="184"/>
      <c r="E1" s="7" t="s">
        <v>93</v>
      </c>
    </row>
    <row r="2" spans="1:6" ht="30" customHeight="1">
      <c r="B2" s="184" t="s">
        <v>306</v>
      </c>
      <c r="C2" s="184"/>
      <c r="D2" s="184"/>
      <c r="E2" s="21"/>
      <c r="F2" s="8"/>
    </row>
    <row r="3" spans="1:6" ht="20.100000000000001" customHeight="1">
      <c r="A3" s="54" t="s">
        <v>94</v>
      </c>
      <c r="B3" s="54" t="s">
        <v>98</v>
      </c>
      <c r="C3" s="54" t="s">
        <v>99</v>
      </c>
      <c r="D3" s="54" t="s">
        <v>100</v>
      </c>
    </row>
    <row r="4" spans="1:6" ht="20.100000000000001" customHeight="1">
      <c r="A4" s="55" t="s">
        <v>101</v>
      </c>
      <c r="B4" s="55" t="s">
        <v>260</v>
      </c>
      <c r="C4" s="55" t="s">
        <v>32</v>
      </c>
      <c r="D4" s="55" t="s">
        <v>36</v>
      </c>
    </row>
    <row r="5" spans="1:6" ht="20.100000000000001" customHeight="1">
      <c r="A5" s="95">
        <v>1430</v>
      </c>
      <c r="B5" s="85">
        <v>2313278</v>
      </c>
      <c r="C5" s="85">
        <v>699313</v>
      </c>
      <c r="D5" s="85">
        <v>1613965</v>
      </c>
    </row>
    <row r="6" spans="1:6" ht="20.100000000000001" customHeight="1">
      <c r="A6" s="96">
        <v>1431</v>
      </c>
      <c r="B6" s="87">
        <v>2789399</v>
      </c>
      <c r="C6" s="87">
        <v>989798</v>
      </c>
      <c r="D6" s="87">
        <v>1799601</v>
      </c>
    </row>
    <row r="7" spans="1:6" ht="20.100000000000001" customHeight="1">
      <c r="A7" s="95">
        <v>1432</v>
      </c>
      <c r="B7" s="85">
        <v>2927717</v>
      </c>
      <c r="C7" s="85">
        <v>1099522</v>
      </c>
      <c r="D7" s="85">
        <v>1828195</v>
      </c>
    </row>
    <row r="8" spans="1:6" ht="20.100000000000001" customHeight="1">
      <c r="A8" s="96">
        <v>1433</v>
      </c>
      <c r="B8" s="87">
        <v>3161573</v>
      </c>
      <c r="C8" s="87">
        <v>1408641</v>
      </c>
      <c r="D8" s="87">
        <v>1752932</v>
      </c>
    </row>
    <row r="9" spans="1:6" ht="20.100000000000001" customHeight="1">
      <c r="A9" s="95">
        <v>1434</v>
      </c>
      <c r="B9" s="85">
        <v>1980249</v>
      </c>
      <c r="C9" s="85">
        <v>600718</v>
      </c>
      <c r="D9" s="85">
        <v>1379531</v>
      </c>
    </row>
    <row r="10" spans="1:6" ht="20.100000000000001" customHeight="1">
      <c r="A10" s="96">
        <v>1435</v>
      </c>
      <c r="B10" s="87">
        <v>2085238</v>
      </c>
      <c r="C10" s="87">
        <v>696185</v>
      </c>
      <c r="D10" s="87">
        <v>1389053</v>
      </c>
    </row>
    <row r="11" spans="1:6" ht="20.100000000000001" customHeight="1">
      <c r="A11" s="95">
        <v>1436</v>
      </c>
      <c r="B11" s="85">
        <v>1952817</v>
      </c>
      <c r="C11" s="85">
        <v>567876</v>
      </c>
      <c r="D11" s="85">
        <v>1384941</v>
      </c>
    </row>
    <row r="12" spans="1:6" ht="20.100000000000001" customHeight="1">
      <c r="A12" s="96">
        <v>1437</v>
      </c>
      <c r="B12" s="87">
        <v>1862909</v>
      </c>
      <c r="C12" s="87">
        <v>537537</v>
      </c>
      <c r="D12" s="87">
        <v>1325372</v>
      </c>
    </row>
    <row r="13" spans="1:6" ht="20.100000000000001" customHeight="1">
      <c r="A13" s="95">
        <v>1438</v>
      </c>
      <c r="B13" s="85">
        <v>2352122</v>
      </c>
      <c r="C13" s="85">
        <v>600108</v>
      </c>
      <c r="D13" s="85">
        <v>1752014</v>
      </c>
    </row>
    <row r="14" spans="1:6" ht="20.100000000000001" customHeight="1">
      <c r="A14" s="96">
        <v>1439</v>
      </c>
      <c r="B14" s="87">
        <v>2371675</v>
      </c>
      <c r="C14" s="87">
        <v>612953</v>
      </c>
      <c r="D14" s="87">
        <v>1758722</v>
      </c>
    </row>
  </sheetData>
  <mergeCells count="2">
    <mergeCell ref="B1:D1"/>
    <mergeCell ref="B2:D2"/>
  </mergeCells>
  <hyperlinks>
    <hyperlink ref="E1" location="الفهرس!A1" display="R" xr:uid="{00000000-0004-0000-0400-000000000000}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4"/>
  <sheetViews>
    <sheetView rightToLeft="1" topLeftCell="A4" workbookViewId="0">
      <selection activeCell="I10" sqref="I10"/>
    </sheetView>
  </sheetViews>
  <sheetFormatPr defaultRowHeight="13.2"/>
  <cols>
    <col min="1" max="1" width="25.6640625" customWidth="1"/>
    <col min="2" max="5" width="17.33203125" customWidth="1"/>
    <col min="6" max="6" width="25.6640625" customWidth="1"/>
  </cols>
  <sheetData>
    <row r="1" spans="1:7" ht="52.5" customHeight="1">
      <c r="C1" s="184" t="s">
        <v>308</v>
      </c>
      <c r="D1" s="184"/>
      <c r="E1" s="184"/>
      <c r="F1" s="184"/>
      <c r="G1" s="7" t="s">
        <v>93</v>
      </c>
    </row>
    <row r="2" spans="1:7" ht="39" customHeight="1">
      <c r="C2" s="221" t="s">
        <v>309</v>
      </c>
      <c r="D2" s="221"/>
      <c r="E2" s="221"/>
      <c r="F2" s="221"/>
    </row>
    <row r="3" spans="1:7" ht="20.100000000000001" customHeight="1">
      <c r="A3" s="217" t="s">
        <v>261</v>
      </c>
      <c r="B3" s="222" t="s">
        <v>219</v>
      </c>
      <c r="C3" s="223"/>
      <c r="D3" s="222" t="s">
        <v>220</v>
      </c>
      <c r="E3" s="223"/>
      <c r="F3" s="217" t="s">
        <v>262</v>
      </c>
    </row>
    <row r="4" spans="1:7" ht="20.100000000000001" customHeight="1">
      <c r="A4" s="218"/>
      <c r="B4" s="224" t="s">
        <v>263</v>
      </c>
      <c r="C4" s="225"/>
      <c r="D4" s="224" t="s">
        <v>178</v>
      </c>
      <c r="E4" s="225"/>
      <c r="F4" s="218"/>
    </row>
    <row r="5" spans="1:7" ht="20.100000000000001" customHeight="1">
      <c r="A5" s="218"/>
      <c r="B5" s="217">
        <v>1439</v>
      </c>
      <c r="C5" s="217">
        <v>1438</v>
      </c>
      <c r="D5" s="54" t="s">
        <v>59</v>
      </c>
      <c r="E5" s="54" t="s">
        <v>28</v>
      </c>
      <c r="F5" s="218"/>
    </row>
    <row r="6" spans="1:7" ht="20.100000000000001" customHeight="1">
      <c r="A6" s="219"/>
      <c r="B6" s="219"/>
      <c r="C6" s="219"/>
      <c r="D6" s="55" t="s">
        <v>179</v>
      </c>
      <c r="E6" s="55" t="s">
        <v>29</v>
      </c>
      <c r="F6" s="219"/>
    </row>
    <row r="7" spans="1:7" ht="36" customHeight="1">
      <c r="A7" s="95" t="s">
        <v>264</v>
      </c>
      <c r="B7" s="158">
        <v>35794</v>
      </c>
      <c r="C7" s="158">
        <v>34507</v>
      </c>
      <c r="D7" s="158">
        <f>B7-C7</f>
        <v>1287</v>
      </c>
      <c r="E7" s="147">
        <v>3.6999999999999998E-2</v>
      </c>
      <c r="F7" s="95" t="s">
        <v>265</v>
      </c>
    </row>
    <row r="8" spans="1:7" ht="36" customHeight="1">
      <c r="A8" s="97" t="s">
        <v>268</v>
      </c>
      <c r="B8" s="159">
        <v>465510</v>
      </c>
      <c r="C8" s="159">
        <v>441467</v>
      </c>
      <c r="D8" s="159">
        <f>B8-C8</f>
        <v>24043</v>
      </c>
      <c r="E8" s="148">
        <v>5.3999999999999999E-2</v>
      </c>
      <c r="F8" s="97" t="s">
        <v>269</v>
      </c>
    </row>
    <row r="9" spans="1:7" ht="36" customHeight="1">
      <c r="A9" s="97" t="s">
        <v>270</v>
      </c>
      <c r="B9" s="159">
        <v>1083528</v>
      </c>
      <c r="C9" s="159">
        <v>1077908</v>
      </c>
      <c r="D9" s="159">
        <f t="shared" ref="D9:D11" si="0">B9-C9</f>
        <v>5620</v>
      </c>
      <c r="E9" s="148">
        <v>5.0000000000000001E-3</v>
      </c>
      <c r="F9" s="97" t="s">
        <v>271</v>
      </c>
    </row>
    <row r="10" spans="1:7" ht="36" customHeight="1">
      <c r="A10" s="97" t="s">
        <v>272</v>
      </c>
      <c r="B10" s="159">
        <v>167959</v>
      </c>
      <c r="C10" s="159">
        <v>188610</v>
      </c>
      <c r="D10" s="159">
        <f t="shared" si="0"/>
        <v>-20651</v>
      </c>
      <c r="E10" s="161" t="s">
        <v>307</v>
      </c>
      <c r="F10" s="97" t="s">
        <v>273</v>
      </c>
    </row>
    <row r="11" spans="1:7" ht="36" customHeight="1">
      <c r="A11" s="96" t="s">
        <v>266</v>
      </c>
      <c r="B11" s="159">
        <v>89368</v>
      </c>
      <c r="C11" s="159">
        <v>85450</v>
      </c>
      <c r="D11" s="159">
        <f t="shared" si="0"/>
        <v>3918</v>
      </c>
      <c r="E11" s="148">
        <v>4.5999999999999999E-2</v>
      </c>
      <c r="F11" s="96" t="s">
        <v>267</v>
      </c>
    </row>
    <row r="12" spans="1:7" ht="36" customHeight="1">
      <c r="A12" s="98" t="s">
        <v>274</v>
      </c>
      <c r="B12" s="158">
        <v>25519</v>
      </c>
      <c r="C12" s="158">
        <v>23044</v>
      </c>
      <c r="D12" s="158">
        <f>B12-C12</f>
        <v>2475</v>
      </c>
      <c r="E12" s="147">
        <v>0.107</v>
      </c>
      <c r="F12" s="98" t="s">
        <v>275</v>
      </c>
    </row>
    <row r="13" spans="1:7" ht="36" customHeight="1">
      <c r="A13" s="54" t="s">
        <v>221</v>
      </c>
      <c r="B13" s="160">
        <f>SUM(B7:B12)</f>
        <v>1867678</v>
      </c>
      <c r="C13" s="160">
        <f>SUM(C7:C12)</f>
        <v>1850986</v>
      </c>
      <c r="D13" s="160">
        <f>B13-C13</f>
        <v>16692</v>
      </c>
      <c r="E13" s="149">
        <v>8.9999999999999993E-3</v>
      </c>
      <c r="F13" s="54" t="s">
        <v>27</v>
      </c>
    </row>
    <row r="14" spans="1:7" ht="20.100000000000001" customHeight="1">
      <c r="A14" s="211" t="s">
        <v>222</v>
      </c>
      <c r="B14" s="211"/>
      <c r="C14" s="211"/>
      <c r="D14" s="220" t="s">
        <v>211</v>
      </c>
      <c r="E14" s="220"/>
      <c r="F14" s="220"/>
    </row>
  </sheetData>
  <mergeCells count="12">
    <mergeCell ref="C1:F1"/>
    <mergeCell ref="C2:F2"/>
    <mergeCell ref="B3:C3"/>
    <mergeCell ref="B4:C4"/>
    <mergeCell ref="D3:E3"/>
    <mergeCell ref="D4:E4"/>
    <mergeCell ref="A14:C14"/>
    <mergeCell ref="A3:A6"/>
    <mergeCell ref="F3:F6"/>
    <mergeCell ref="B5:B6"/>
    <mergeCell ref="C5:C6"/>
    <mergeCell ref="D14:F14"/>
  </mergeCells>
  <hyperlinks>
    <hyperlink ref="G1" location="الفهرس!A1" display="R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rightToLeft="1" zoomScaleNormal="100" workbookViewId="0">
      <selection activeCell="J1" sqref="J1"/>
    </sheetView>
  </sheetViews>
  <sheetFormatPr defaultColWidth="9.109375" defaultRowHeight="20.100000000000001" customHeight="1"/>
  <cols>
    <col min="1" max="1" width="30.6640625" style="17" customWidth="1"/>
    <col min="2" max="8" width="10.6640625" style="17" customWidth="1"/>
    <col min="9" max="9" width="30.6640625" style="17" customWidth="1"/>
    <col min="10" max="16384" width="9.109375" style="17"/>
  </cols>
  <sheetData>
    <row r="1" spans="1:17" ht="30" customHeight="1">
      <c r="C1" s="184" t="s">
        <v>310</v>
      </c>
      <c r="D1" s="184"/>
      <c r="E1" s="184"/>
      <c r="F1" s="184"/>
      <c r="G1" s="184"/>
      <c r="H1" s="184"/>
      <c r="I1" s="184"/>
      <c r="J1" s="22" t="s">
        <v>93</v>
      </c>
      <c r="Q1" s="22"/>
    </row>
    <row r="2" spans="1:17" ht="30" customHeight="1">
      <c r="C2" s="184" t="s">
        <v>311</v>
      </c>
      <c r="D2" s="184"/>
      <c r="E2" s="184"/>
      <c r="F2" s="184"/>
      <c r="G2" s="184"/>
      <c r="H2" s="184"/>
      <c r="I2" s="184"/>
    </row>
    <row r="3" spans="1:17" ht="20.100000000000001" customHeight="1">
      <c r="A3" s="226" t="s">
        <v>109</v>
      </c>
      <c r="B3" s="198" t="s">
        <v>102</v>
      </c>
      <c r="C3" s="200"/>
      <c r="D3" s="189" t="s">
        <v>103</v>
      </c>
      <c r="E3" s="192"/>
      <c r="F3" s="198" t="s">
        <v>104</v>
      </c>
      <c r="G3" s="199"/>
      <c r="H3" s="200"/>
      <c r="I3" s="226" t="s">
        <v>110</v>
      </c>
    </row>
    <row r="4" spans="1:17" ht="20.100000000000001" customHeight="1">
      <c r="A4" s="227"/>
      <c r="B4" s="195" t="s">
        <v>105</v>
      </c>
      <c r="C4" s="197"/>
      <c r="D4" s="195" t="s">
        <v>106</v>
      </c>
      <c r="E4" s="197"/>
      <c r="F4" s="204" t="s">
        <v>27</v>
      </c>
      <c r="G4" s="205"/>
      <c r="H4" s="206"/>
      <c r="I4" s="227"/>
    </row>
    <row r="5" spans="1:17" ht="20.100000000000001" customHeight="1">
      <c r="A5" s="227"/>
      <c r="B5" s="70" t="s">
        <v>107</v>
      </c>
      <c r="C5" s="70" t="s">
        <v>38</v>
      </c>
      <c r="D5" s="70" t="s">
        <v>107</v>
      </c>
      <c r="E5" s="70" t="s">
        <v>38</v>
      </c>
      <c r="F5" s="70" t="s">
        <v>107</v>
      </c>
      <c r="G5" s="100" t="s">
        <v>38</v>
      </c>
      <c r="H5" s="100" t="s">
        <v>108</v>
      </c>
      <c r="I5" s="227"/>
    </row>
    <row r="6" spans="1:17" ht="20.100000000000001" customHeight="1">
      <c r="A6" s="228"/>
      <c r="B6" s="99" t="s">
        <v>40</v>
      </c>
      <c r="C6" s="71" t="s">
        <v>41</v>
      </c>
      <c r="D6" s="71" t="s">
        <v>40</v>
      </c>
      <c r="E6" s="71" t="s">
        <v>41</v>
      </c>
      <c r="F6" s="71" t="s">
        <v>40</v>
      </c>
      <c r="G6" s="71" t="s">
        <v>41</v>
      </c>
      <c r="H6" s="71" t="s">
        <v>27</v>
      </c>
      <c r="I6" s="228"/>
    </row>
    <row r="7" spans="1:17" ht="20.100000000000001" customHeight="1">
      <c r="A7" s="101" t="s">
        <v>116</v>
      </c>
      <c r="B7" s="58">
        <v>25481</v>
      </c>
      <c r="C7" s="58">
        <v>22468</v>
      </c>
      <c r="D7" s="58">
        <v>26313</v>
      </c>
      <c r="E7" s="58">
        <v>17416</v>
      </c>
      <c r="F7" s="58">
        <v>51794</v>
      </c>
      <c r="G7" s="58">
        <v>39884</v>
      </c>
      <c r="H7" s="58">
        <f t="shared" ref="H7:H12" si="0">F7+G7</f>
        <v>91678</v>
      </c>
      <c r="I7" s="101" t="s">
        <v>121</v>
      </c>
    </row>
    <row r="8" spans="1:17" ht="20.100000000000001" customHeight="1">
      <c r="A8" s="86" t="s">
        <v>117</v>
      </c>
      <c r="B8" s="61">
        <v>982</v>
      </c>
      <c r="C8" s="61">
        <v>547</v>
      </c>
      <c r="D8" s="61">
        <v>1631</v>
      </c>
      <c r="E8" s="61">
        <v>431</v>
      </c>
      <c r="F8" s="61">
        <v>2613</v>
      </c>
      <c r="G8" s="61">
        <v>978</v>
      </c>
      <c r="H8" s="61">
        <f t="shared" si="0"/>
        <v>3591</v>
      </c>
      <c r="I8" s="86" t="s">
        <v>122</v>
      </c>
    </row>
    <row r="9" spans="1:17" ht="20.100000000000001" customHeight="1">
      <c r="A9" s="101" t="s">
        <v>118</v>
      </c>
      <c r="B9" s="58">
        <v>4802</v>
      </c>
      <c r="C9" s="58">
        <v>3567</v>
      </c>
      <c r="D9" s="58">
        <v>1172</v>
      </c>
      <c r="E9" s="58">
        <v>473</v>
      </c>
      <c r="F9" s="58">
        <v>5974</v>
      </c>
      <c r="G9" s="58">
        <v>4040</v>
      </c>
      <c r="H9" s="58">
        <f t="shared" si="0"/>
        <v>10014</v>
      </c>
      <c r="I9" s="101" t="s">
        <v>111</v>
      </c>
    </row>
    <row r="10" spans="1:17" ht="20.100000000000001" customHeight="1">
      <c r="A10" s="86" t="s">
        <v>112</v>
      </c>
      <c r="B10" s="61">
        <v>13014</v>
      </c>
      <c r="C10" s="61">
        <v>11491</v>
      </c>
      <c r="D10" s="61">
        <v>12203</v>
      </c>
      <c r="E10" s="61">
        <v>6067</v>
      </c>
      <c r="F10" s="61">
        <v>25217</v>
      </c>
      <c r="G10" s="61">
        <v>17558</v>
      </c>
      <c r="H10" s="61">
        <f t="shared" si="0"/>
        <v>42775</v>
      </c>
      <c r="I10" s="86" t="s">
        <v>123</v>
      </c>
    </row>
    <row r="11" spans="1:17" ht="20.100000000000001" customHeight="1">
      <c r="A11" s="101" t="s">
        <v>119</v>
      </c>
      <c r="B11" s="58">
        <v>9124</v>
      </c>
      <c r="C11" s="58">
        <v>7107</v>
      </c>
      <c r="D11" s="58">
        <v>3983</v>
      </c>
      <c r="E11" s="58">
        <v>1090</v>
      </c>
      <c r="F11" s="58">
        <v>13107</v>
      </c>
      <c r="G11" s="58">
        <v>8197</v>
      </c>
      <c r="H11" s="58">
        <f t="shared" si="0"/>
        <v>21304</v>
      </c>
      <c r="I11" s="101" t="s">
        <v>124</v>
      </c>
    </row>
    <row r="12" spans="1:17" ht="20.100000000000001" customHeight="1">
      <c r="A12" s="86" t="s">
        <v>120</v>
      </c>
      <c r="B12" s="61">
        <v>17887</v>
      </c>
      <c r="C12" s="61">
        <v>14536</v>
      </c>
      <c r="D12" s="61">
        <v>25490</v>
      </c>
      <c r="E12" s="61">
        <v>12687</v>
      </c>
      <c r="F12" s="61">
        <v>43377</v>
      </c>
      <c r="G12" s="61">
        <v>27223</v>
      </c>
      <c r="H12" s="61">
        <f t="shared" si="0"/>
        <v>70600</v>
      </c>
      <c r="I12" s="86" t="s">
        <v>125</v>
      </c>
    </row>
    <row r="13" spans="1:17" ht="24" customHeight="1">
      <c r="A13" s="64" t="s">
        <v>9</v>
      </c>
      <c r="B13" s="64">
        <f>SUM(B7:B12)</f>
        <v>71290</v>
      </c>
      <c r="C13" s="64">
        <f t="shared" ref="C13:H13" si="1">SUM(C7:C12)</f>
        <v>59716</v>
      </c>
      <c r="D13" s="64">
        <f t="shared" si="1"/>
        <v>70792</v>
      </c>
      <c r="E13" s="64">
        <f t="shared" si="1"/>
        <v>38164</v>
      </c>
      <c r="F13" s="64">
        <f t="shared" si="1"/>
        <v>142082</v>
      </c>
      <c r="G13" s="64">
        <f t="shared" si="1"/>
        <v>97880</v>
      </c>
      <c r="H13" s="64">
        <f t="shared" si="1"/>
        <v>239962</v>
      </c>
      <c r="I13" s="64" t="s">
        <v>27</v>
      </c>
    </row>
    <row r="14" spans="1:17" ht="20.100000000000001" customHeight="1">
      <c r="A14" s="86" t="s">
        <v>113</v>
      </c>
      <c r="B14" s="61">
        <v>47264</v>
      </c>
      <c r="C14" s="61">
        <v>33466</v>
      </c>
      <c r="D14" s="61">
        <v>206331</v>
      </c>
      <c r="E14" s="61">
        <v>85930</v>
      </c>
      <c r="F14" s="61">
        <v>253595</v>
      </c>
      <c r="G14" s="61">
        <v>119396</v>
      </c>
      <c r="H14" s="61">
        <v>372991</v>
      </c>
      <c r="I14" s="86" t="s">
        <v>114</v>
      </c>
    </row>
    <row r="15" spans="1:17" ht="24" customHeight="1">
      <c r="A15" s="64" t="s">
        <v>115</v>
      </c>
      <c r="B15" s="102">
        <f>B13+B14</f>
        <v>118554</v>
      </c>
      <c r="C15" s="102">
        <f t="shared" ref="C15:H15" si="2">C13+C14</f>
        <v>93182</v>
      </c>
      <c r="D15" s="102">
        <f t="shared" si="2"/>
        <v>277123</v>
      </c>
      <c r="E15" s="102">
        <f t="shared" si="2"/>
        <v>124094</v>
      </c>
      <c r="F15" s="102">
        <f t="shared" si="2"/>
        <v>395677</v>
      </c>
      <c r="G15" s="102">
        <f t="shared" si="2"/>
        <v>217276</v>
      </c>
      <c r="H15" s="102">
        <f t="shared" si="2"/>
        <v>612953</v>
      </c>
      <c r="I15" s="64" t="s">
        <v>27</v>
      </c>
    </row>
  </sheetData>
  <mergeCells count="10">
    <mergeCell ref="F3:H3"/>
    <mergeCell ref="F4:H4"/>
    <mergeCell ref="C1:I1"/>
    <mergeCell ref="C2:I2"/>
    <mergeCell ref="A3:A6"/>
    <mergeCell ref="I3:I6"/>
    <mergeCell ref="B3:C3"/>
    <mergeCell ref="B4:C4"/>
    <mergeCell ref="D3:E3"/>
    <mergeCell ref="D4:E4"/>
  </mergeCells>
  <hyperlinks>
    <hyperlink ref="J1" location="الفهرس!A1" display="R" xr:uid="{00000000-0004-0000-0600-000000000000}"/>
  </hyperlink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6"/>
  <sheetViews>
    <sheetView rightToLeft="1" topLeftCell="A10" zoomScaleNormal="100" workbookViewId="0">
      <selection activeCell="J1" sqref="J1"/>
    </sheetView>
  </sheetViews>
  <sheetFormatPr defaultRowHeight="20.100000000000001" customHeight="1"/>
  <cols>
    <col min="1" max="3" width="15.6640625" customWidth="1"/>
    <col min="4" max="4" width="11.109375" customWidth="1"/>
    <col min="5" max="5" width="15.6640625" customWidth="1"/>
    <col min="6" max="6" width="11.6640625" customWidth="1"/>
    <col min="7" max="9" width="15.6640625" customWidth="1"/>
  </cols>
  <sheetData>
    <row r="1" spans="1:10" ht="54.75" customHeight="1">
      <c r="C1" s="184" t="s">
        <v>320</v>
      </c>
      <c r="D1" s="184"/>
      <c r="E1" s="184"/>
      <c r="F1" s="184"/>
      <c r="G1" s="184"/>
      <c r="H1" s="184"/>
      <c r="I1" s="184"/>
      <c r="J1" s="7" t="s">
        <v>93</v>
      </c>
    </row>
    <row r="2" spans="1:10" ht="56.25" customHeight="1">
      <c r="C2" s="184" t="s">
        <v>321</v>
      </c>
      <c r="D2" s="184"/>
      <c r="E2" s="184"/>
      <c r="F2" s="184"/>
      <c r="G2" s="184"/>
      <c r="H2" s="184"/>
      <c r="I2" s="184"/>
    </row>
    <row r="3" spans="1:10" ht="20.100000000000001" customHeight="1">
      <c r="A3" s="217" t="s">
        <v>4</v>
      </c>
      <c r="B3" s="54" t="s">
        <v>10</v>
      </c>
      <c r="C3" s="54" t="s">
        <v>11</v>
      </c>
      <c r="D3" s="54" t="s">
        <v>5</v>
      </c>
      <c r="E3" s="54" t="s">
        <v>6</v>
      </c>
      <c r="F3" s="54" t="s">
        <v>7</v>
      </c>
      <c r="G3" s="54" t="s">
        <v>8</v>
      </c>
      <c r="H3" s="231" t="s">
        <v>276</v>
      </c>
      <c r="I3" s="232"/>
    </row>
    <row r="4" spans="1:10" ht="29.25" customHeight="1">
      <c r="A4" s="218"/>
      <c r="B4" s="218" t="s">
        <v>281</v>
      </c>
      <c r="C4" s="218" t="s">
        <v>280</v>
      </c>
      <c r="D4" s="218" t="s">
        <v>15</v>
      </c>
      <c r="E4" s="218" t="s">
        <v>16</v>
      </c>
      <c r="F4" s="218" t="s">
        <v>279</v>
      </c>
      <c r="G4" s="218" t="s">
        <v>17</v>
      </c>
      <c r="H4" s="54" t="s">
        <v>277</v>
      </c>
      <c r="I4" s="54" t="s">
        <v>12</v>
      </c>
    </row>
    <row r="5" spans="1:10" ht="20.100000000000001" customHeight="1">
      <c r="A5" s="51" t="s">
        <v>14</v>
      </c>
      <c r="B5" s="219"/>
      <c r="C5" s="219"/>
      <c r="D5" s="219"/>
      <c r="E5" s="219"/>
      <c r="F5" s="219"/>
      <c r="G5" s="219"/>
      <c r="H5" s="55" t="s">
        <v>278</v>
      </c>
      <c r="I5" s="55" t="s">
        <v>29</v>
      </c>
    </row>
    <row r="6" spans="1:10" ht="20.100000000000001" customHeight="1">
      <c r="A6" s="162" t="s">
        <v>312</v>
      </c>
      <c r="B6" s="101">
        <v>566</v>
      </c>
      <c r="C6" s="101">
        <v>33</v>
      </c>
      <c r="D6" s="101">
        <v>41</v>
      </c>
      <c r="E6" s="101">
        <v>79</v>
      </c>
      <c r="F6" s="101">
        <v>39</v>
      </c>
      <c r="G6" s="101">
        <v>451</v>
      </c>
      <c r="H6" s="101">
        <f>SUM(B6:G6)</f>
        <v>1209</v>
      </c>
      <c r="I6" s="103">
        <f>H6/$H$15</f>
        <v>5.0382977304739918E-3</v>
      </c>
    </row>
    <row r="7" spans="1:10" ht="20.100000000000001" customHeight="1">
      <c r="A7" s="163" t="s">
        <v>313</v>
      </c>
      <c r="B7" s="86">
        <v>522</v>
      </c>
      <c r="C7" s="86">
        <v>29</v>
      </c>
      <c r="D7" s="86">
        <v>182</v>
      </c>
      <c r="E7" s="86">
        <v>113</v>
      </c>
      <c r="F7" s="86">
        <v>807</v>
      </c>
      <c r="G7" s="86">
        <v>360</v>
      </c>
      <c r="H7" s="86">
        <f t="shared" ref="H7:H14" si="0">SUM(B7:G7)</f>
        <v>2013</v>
      </c>
      <c r="I7" s="104">
        <v>8.9999999999999993E-3</v>
      </c>
    </row>
    <row r="8" spans="1:10" ht="20.100000000000001" customHeight="1">
      <c r="A8" s="162" t="s">
        <v>314</v>
      </c>
      <c r="B8" s="101">
        <v>702</v>
      </c>
      <c r="C8" s="101">
        <v>64</v>
      </c>
      <c r="D8" s="101">
        <v>131</v>
      </c>
      <c r="E8" s="101">
        <v>375</v>
      </c>
      <c r="F8" s="101">
        <v>382</v>
      </c>
      <c r="G8" s="101">
        <v>750</v>
      </c>
      <c r="H8" s="101">
        <f t="shared" si="0"/>
        <v>2404</v>
      </c>
      <c r="I8" s="103">
        <f t="shared" ref="I8:I14" si="1">H8/$H$15</f>
        <v>1.0018252890040923E-2</v>
      </c>
    </row>
    <row r="9" spans="1:10" ht="20.100000000000001" customHeight="1">
      <c r="A9" s="163" t="s">
        <v>315</v>
      </c>
      <c r="B9" s="86">
        <v>900</v>
      </c>
      <c r="C9" s="86">
        <v>112</v>
      </c>
      <c r="D9" s="86">
        <v>127</v>
      </c>
      <c r="E9" s="86">
        <v>1070</v>
      </c>
      <c r="F9" s="86">
        <v>125</v>
      </c>
      <c r="G9" s="86">
        <v>611</v>
      </c>
      <c r="H9" s="86">
        <f t="shared" si="0"/>
        <v>2945</v>
      </c>
      <c r="I9" s="104">
        <f t="shared" si="1"/>
        <v>1.2272776522949468E-2</v>
      </c>
    </row>
    <row r="10" spans="1:10" ht="20.100000000000001" customHeight="1">
      <c r="A10" s="162" t="s">
        <v>316</v>
      </c>
      <c r="B10" s="101">
        <v>1921</v>
      </c>
      <c r="C10" s="101">
        <v>59</v>
      </c>
      <c r="D10" s="101">
        <v>229</v>
      </c>
      <c r="E10" s="101">
        <v>400</v>
      </c>
      <c r="F10" s="101">
        <v>268</v>
      </c>
      <c r="G10" s="101">
        <v>2727</v>
      </c>
      <c r="H10" s="101">
        <f t="shared" si="0"/>
        <v>5604</v>
      </c>
      <c r="I10" s="103">
        <f t="shared" si="1"/>
        <v>2.3353697668797559E-2</v>
      </c>
    </row>
    <row r="11" spans="1:10" ht="20.100000000000001" customHeight="1">
      <c r="A11" s="163" t="s">
        <v>317</v>
      </c>
      <c r="B11" s="86">
        <v>2975</v>
      </c>
      <c r="C11" s="86">
        <v>197</v>
      </c>
      <c r="D11" s="86">
        <v>776</v>
      </c>
      <c r="E11" s="86">
        <v>3522</v>
      </c>
      <c r="F11" s="86">
        <v>1905</v>
      </c>
      <c r="G11" s="86">
        <v>8186</v>
      </c>
      <c r="H11" s="86">
        <f t="shared" si="0"/>
        <v>17561</v>
      </c>
      <c r="I11" s="104">
        <f t="shared" si="1"/>
        <v>7.3182420549920399E-2</v>
      </c>
    </row>
    <row r="12" spans="1:10" ht="20.100000000000001" customHeight="1">
      <c r="A12" s="162" t="s">
        <v>317</v>
      </c>
      <c r="B12" s="101">
        <v>35542</v>
      </c>
      <c r="C12" s="101">
        <v>964</v>
      </c>
      <c r="D12" s="101">
        <v>4789</v>
      </c>
      <c r="E12" s="101">
        <v>25928</v>
      </c>
      <c r="F12" s="101">
        <v>14502</v>
      </c>
      <c r="G12" s="101">
        <v>47030</v>
      </c>
      <c r="H12" s="101">
        <f t="shared" si="0"/>
        <v>128755</v>
      </c>
      <c r="I12" s="103">
        <f t="shared" si="1"/>
        <v>0.53656412265275333</v>
      </c>
    </row>
    <row r="13" spans="1:10" ht="20.100000000000001" customHeight="1">
      <c r="A13" s="163" t="s">
        <v>318</v>
      </c>
      <c r="B13" s="86">
        <v>47690</v>
      </c>
      <c r="C13" s="86">
        <v>1284</v>
      </c>
      <c r="D13" s="86">
        <v>3427</v>
      </c>
      <c r="E13" s="86">
        <v>11052</v>
      </c>
      <c r="F13" s="86">
        <v>3219</v>
      </c>
      <c r="G13" s="86">
        <v>8401</v>
      </c>
      <c r="H13" s="86">
        <f t="shared" si="0"/>
        <v>75073</v>
      </c>
      <c r="I13" s="104">
        <f t="shared" si="1"/>
        <v>0.31285370183612404</v>
      </c>
    </row>
    <row r="14" spans="1:10" ht="20.100000000000001" customHeight="1">
      <c r="A14" s="162" t="s">
        <v>319</v>
      </c>
      <c r="B14" s="101">
        <v>860</v>
      </c>
      <c r="C14" s="101">
        <v>849</v>
      </c>
      <c r="D14" s="101">
        <v>312</v>
      </c>
      <c r="E14" s="101">
        <v>236</v>
      </c>
      <c r="F14" s="101">
        <v>57</v>
      </c>
      <c r="G14" s="101">
        <v>2084</v>
      </c>
      <c r="H14" s="101">
        <f t="shared" si="0"/>
        <v>4398</v>
      </c>
      <c r="I14" s="103">
        <f t="shared" si="1"/>
        <v>1.8327901917803653E-2</v>
      </c>
    </row>
    <row r="15" spans="1:10" ht="20.100000000000001" customHeight="1">
      <c r="A15" s="63" t="s">
        <v>30</v>
      </c>
      <c r="B15" s="64">
        <f t="shared" ref="B15:H15" si="2">SUM(B6:B14)</f>
        <v>91678</v>
      </c>
      <c r="C15" s="64">
        <f t="shared" si="2"/>
        <v>3591</v>
      </c>
      <c r="D15" s="64">
        <f t="shared" si="2"/>
        <v>10014</v>
      </c>
      <c r="E15" s="64">
        <f t="shared" si="2"/>
        <v>42775</v>
      </c>
      <c r="F15" s="64">
        <f t="shared" si="2"/>
        <v>21304</v>
      </c>
      <c r="G15" s="64">
        <f t="shared" si="2"/>
        <v>70600</v>
      </c>
      <c r="H15" s="64">
        <f t="shared" si="2"/>
        <v>239962</v>
      </c>
      <c r="I15" s="229">
        <v>1</v>
      </c>
    </row>
    <row r="16" spans="1:10" ht="20.100000000000001" customHeight="1">
      <c r="A16" s="63" t="s">
        <v>250</v>
      </c>
      <c r="B16" s="105">
        <f t="shared" ref="B16:G16" si="3">B15/$H$15</f>
        <v>0.38205215825839089</v>
      </c>
      <c r="C16" s="105">
        <f t="shared" si="3"/>
        <v>1.4964869437660963E-2</v>
      </c>
      <c r="D16" s="105">
        <f t="shared" si="3"/>
        <v>4.1731607504521546E-2</v>
      </c>
      <c r="E16" s="105">
        <f t="shared" si="3"/>
        <v>0.17825739075353597</v>
      </c>
      <c r="F16" s="105">
        <f t="shared" si="3"/>
        <v>8.8780723614572302E-2</v>
      </c>
      <c r="G16" s="105">
        <f t="shared" si="3"/>
        <v>0.2942132504313183</v>
      </c>
      <c r="H16" s="106">
        <v>1</v>
      </c>
      <c r="I16" s="230"/>
    </row>
  </sheetData>
  <mergeCells count="11">
    <mergeCell ref="I15:I16"/>
    <mergeCell ref="C2:I2"/>
    <mergeCell ref="C1:I1"/>
    <mergeCell ref="A3:A4"/>
    <mergeCell ref="H3:I3"/>
    <mergeCell ref="G4:G5"/>
    <mergeCell ref="F4:F5"/>
    <mergeCell ref="E4:E5"/>
    <mergeCell ref="D4:D5"/>
    <mergeCell ref="C4:C5"/>
    <mergeCell ref="B4:B5"/>
  </mergeCells>
  <hyperlinks>
    <hyperlink ref="J1" location="الفهرس!A1" display="R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6"/>
  <sheetViews>
    <sheetView rightToLeft="1" workbookViewId="0">
      <selection activeCell="J1" sqref="J1"/>
    </sheetView>
  </sheetViews>
  <sheetFormatPr defaultRowHeight="15.9" customHeight="1"/>
  <cols>
    <col min="1" max="1" width="15.6640625" customWidth="1"/>
    <col min="2" max="3" width="16.6640625" customWidth="1"/>
    <col min="4" max="4" width="11.5546875" customWidth="1"/>
    <col min="5" max="5" width="13" customWidth="1"/>
    <col min="6" max="6" width="12.88671875" customWidth="1"/>
    <col min="7" max="7" width="13" customWidth="1"/>
    <col min="8" max="9" width="16.6640625" customWidth="1"/>
  </cols>
  <sheetData>
    <row r="1" spans="1:10" ht="54.75" customHeight="1">
      <c r="C1" s="235" t="s">
        <v>322</v>
      </c>
      <c r="D1" s="235"/>
      <c r="E1" s="235"/>
      <c r="F1" s="235"/>
      <c r="G1" s="235"/>
      <c r="H1" s="235"/>
      <c r="I1" s="235"/>
      <c r="J1" s="7" t="s">
        <v>93</v>
      </c>
    </row>
    <row r="2" spans="1:10" ht="50.25" customHeight="1">
      <c r="C2" s="184" t="s">
        <v>323</v>
      </c>
      <c r="D2" s="184"/>
      <c r="E2" s="184"/>
      <c r="F2" s="184"/>
      <c r="G2" s="184"/>
      <c r="H2" s="184"/>
      <c r="I2" s="184"/>
    </row>
    <row r="3" spans="1:10" ht="20.100000000000001" customHeight="1">
      <c r="A3" s="63" t="s">
        <v>4</v>
      </c>
      <c r="B3" s="63" t="s">
        <v>10</v>
      </c>
      <c r="C3" s="63" t="s">
        <v>11</v>
      </c>
      <c r="D3" s="54" t="s">
        <v>5</v>
      </c>
      <c r="E3" s="54" t="s">
        <v>6</v>
      </c>
      <c r="F3" s="54" t="s">
        <v>7</v>
      </c>
      <c r="G3" s="54" t="s">
        <v>8</v>
      </c>
      <c r="H3" s="231" t="s">
        <v>282</v>
      </c>
      <c r="I3" s="232"/>
    </row>
    <row r="4" spans="1:10" ht="20.100000000000001" customHeight="1">
      <c r="A4" s="236" t="s">
        <v>14</v>
      </c>
      <c r="B4" s="236" t="s">
        <v>281</v>
      </c>
      <c r="C4" s="236" t="s">
        <v>280</v>
      </c>
      <c r="D4" s="218" t="s">
        <v>15</v>
      </c>
      <c r="E4" s="218" t="s">
        <v>16</v>
      </c>
      <c r="F4" s="218" t="s">
        <v>283</v>
      </c>
      <c r="G4" s="218" t="s">
        <v>17</v>
      </c>
      <c r="H4" s="54" t="s">
        <v>277</v>
      </c>
      <c r="I4" s="54" t="s">
        <v>12</v>
      </c>
    </row>
    <row r="5" spans="1:10" ht="20.100000000000001" customHeight="1">
      <c r="A5" s="236"/>
      <c r="B5" s="236"/>
      <c r="C5" s="236"/>
      <c r="D5" s="219"/>
      <c r="E5" s="219"/>
      <c r="F5" s="219"/>
      <c r="G5" s="219"/>
      <c r="H5" s="55" t="s">
        <v>278</v>
      </c>
      <c r="I5" s="55" t="s">
        <v>29</v>
      </c>
    </row>
    <row r="6" spans="1:10" ht="15.9" customHeight="1">
      <c r="A6" s="162" t="s">
        <v>312</v>
      </c>
      <c r="B6" s="101">
        <v>86</v>
      </c>
      <c r="C6" s="101">
        <v>0</v>
      </c>
      <c r="D6" s="101">
        <v>33</v>
      </c>
      <c r="E6" s="101">
        <v>33</v>
      </c>
      <c r="F6" s="101">
        <v>30</v>
      </c>
      <c r="G6" s="101">
        <v>139</v>
      </c>
      <c r="H6" s="101">
        <v>321</v>
      </c>
      <c r="I6" s="103">
        <f>H6/$H$15</f>
        <v>2.450269453307482E-3</v>
      </c>
    </row>
    <row r="7" spans="1:10" ht="15.9" customHeight="1">
      <c r="A7" s="163" t="s">
        <v>313</v>
      </c>
      <c r="B7" s="86">
        <v>155</v>
      </c>
      <c r="C7" s="86">
        <v>1</v>
      </c>
      <c r="D7" s="86">
        <v>34</v>
      </c>
      <c r="E7" s="86">
        <v>82</v>
      </c>
      <c r="F7" s="86">
        <v>23</v>
      </c>
      <c r="G7" s="86">
        <v>243</v>
      </c>
      <c r="H7" s="86">
        <v>538</v>
      </c>
      <c r="I7" s="104">
        <f t="shared" ref="I7:I14" si="0">H7/$H$15</f>
        <v>4.106682136696029E-3</v>
      </c>
    </row>
    <row r="8" spans="1:10" ht="15.9" customHeight="1">
      <c r="A8" s="162" t="s">
        <v>314</v>
      </c>
      <c r="B8" s="101">
        <v>188</v>
      </c>
      <c r="C8" s="101">
        <v>10</v>
      </c>
      <c r="D8" s="101">
        <v>100</v>
      </c>
      <c r="E8" s="101">
        <v>279</v>
      </c>
      <c r="F8" s="101">
        <v>81</v>
      </c>
      <c r="G8" s="101">
        <v>495</v>
      </c>
      <c r="H8" s="101">
        <v>1153</v>
      </c>
      <c r="I8" s="103">
        <f t="shared" si="0"/>
        <v>8.8011236126589627E-3</v>
      </c>
    </row>
    <row r="9" spans="1:10" ht="15.9" customHeight="1">
      <c r="A9" s="163" t="s">
        <v>315</v>
      </c>
      <c r="B9" s="86">
        <v>256</v>
      </c>
      <c r="C9" s="86">
        <v>57</v>
      </c>
      <c r="D9" s="86">
        <v>103</v>
      </c>
      <c r="E9" s="86">
        <v>766</v>
      </c>
      <c r="F9" s="86">
        <v>63</v>
      </c>
      <c r="G9" s="86">
        <v>381</v>
      </c>
      <c r="H9" s="86">
        <v>1626</v>
      </c>
      <c r="I9" s="104">
        <v>1.2999999999999999E-2</v>
      </c>
    </row>
    <row r="10" spans="1:10" ht="15.9" customHeight="1">
      <c r="A10" s="162" t="s">
        <v>316</v>
      </c>
      <c r="B10" s="101">
        <v>927</v>
      </c>
      <c r="C10" s="101">
        <v>18</v>
      </c>
      <c r="D10" s="101">
        <v>166</v>
      </c>
      <c r="E10" s="101">
        <v>246</v>
      </c>
      <c r="F10" s="101">
        <v>199</v>
      </c>
      <c r="G10" s="101">
        <v>2180</v>
      </c>
      <c r="H10" s="101">
        <v>3736</v>
      </c>
      <c r="I10" s="103">
        <f t="shared" si="0"/>
        <v>2.8517777811703282E-2</v>
      </c>
    </row>
    <row r="11" spans="1:10" ht="15.9" customHeight="1">
      <c r="A11" s="163" t="s">
        <v>317</v>
      </c>
      <c r="B11" s="86">
        <v>1299</v>
      </c>
      <c r="C11" s="86">
        <v>59</v>
      </c>
      <c r="D11" s="86">
        <v>577</v>
      </c>
      <c r="E11" s="86">
        <v>2668</v>
      </c>
      <c r="F11" s="86">
        <v>1578</v>
      </c>
      <c r="G11" s="86">
        <v>4285</v>
      </c>
      <c r="H11" s="86">
        <f t="shared" ref="H11:H15" si="1">SUM(B11:G11)</f>
        <v>10466</v>
      </c>
      <c r="I11" s="104">
        <f t="shared" si="0"/>
        <v>7.9889470711265134E-2</v>
      </c>
    </row>
    <row r="12" spans="1:10" ht="15.9" customHeight="1">
      <c r="A12" s="162" t="s">
        <v>324</v>
      </c>
      <c r="B12" s="101">
        <v>21033</v>
      </c>
      <c r="C12" s="101">
        <v>484</v>
      </c>
      <c r="D12" s="101">
        <v>4101</v>
      </c>
      <c r="E12" s="101">
        <v>14363</v>
      </c>
      <c r="F12" s="101">
        <v>11543</v>
      </c>
      <c r="G12" s="101">
        <v>19128</v>
      </c>
      <c r="H12" s="101">
        <f t="shared" si="1"/>
        <v>70652</v>
      </c>
      <c r="I12" s="103">
        <f t="shared" si="0"/>
        <v>0.53930354334915953</v>
      </c>
    </row>
    <row r="13" spans="1:10" ht="15.9" customHeight="1">
      <c r="A13" s="163" t="s">
        <v>318</v>
      </c>
      <c r="B13" s="86">
        <v>23553</v>
      </c>
      <c r="C13" s="86">
        <v>702</v>
      </c>
      <c r="D13" s="86">
        <v>2965</v>
      </c>
      <c r="E13" s="86">
        <v>5886</v>
      </c>
      <c r="F13" s="86">
        <v>2658</v>
      </c>
      <c r="G13" s="86">
        <v>5140</v>
      </c>
      <c r="H13" s="86">
        <v>40904</v>
      </c>
      <c r="I13" s="104">
        <f t="shared" si="0"/>
        <v>0.31222997419965498</v>
      </c>
    </row>
    <row r="14" spans="1:10" ht="15.9" customHeight="1">
      <c r="A14" s="162" t="s">
        <v>319</v>
      </c>
      <c r="B14" s="101">
        <v>452</v>
      </c>
      <c r="C14" s="101">
        <v>198</v>
      </c>
      <c r="D14" s="101">
        <v>290</v>
      </c>
      <c r="E14" s="101">
        <v>182</v>
      </c>
      <c r="F14" s="101">
        <v>56</v>
      </c>
      <c r="G14" s="101">
        <v>432</v>
      </c>
      <c r="H14" s="101">
        <f t="shared" si="1"/>
        <v>1610</v>
      </c>
      <c r="I14" s="103">
        <f t="shared" si="0"/>
        <v>1.2289513457398898E-2</v>
      </c>
    </row>
    <row r="15" spans="1:10" ht="15.9" customHeight="1">
      <c r="A15" s="63" t="s">
        <v>30</v>
      </c>
      <c r="B15" s="64">
        <f t="shared" ref="B15:G15" si="2">SUM(B6:B14)</f>
        <v>47949</v>
      </c>
      <c r="C15" s="64">
        <f t="shared" si="2"/>
        <v>1529</v>
      </c>
      <c r="D15" s="64">
        <f t="shared" si="2"/>
        <v>8369</v>
      </c>
      <c r="E15" s="64">
        <f t="shared" si="2"/>
        <v>24505</v>
      </c>
      <c r="F15" s="64">
        <f t="shared" si="2"/>
        <v>16231</v>
      </c>
      <c r="G15" s="64">
        <f t="shared" si="2"/>
        <v>32423</v>
      </c>
      <c r="H15" s="64">
        <f t="shared" si="1"/>
        <v>131006</v>
      </c>
      <c r="I15" s="233">
        <v>1</v>
      </c>
    </row>
    <row r="16" spans="1:10" ht="15.9" customHeight="1">
      <c r="A16" s="63" t="s">
        <v>250</v>
      </c>
      <c r="B16" s="105">
        <f t="shared" ref="B16:G16" si="3">B15/$H$15</f>
        <v>0.3660061371234905</v>
      </c>
      <c r="C16" s="105">
        <f t="shared" si="3"/>
        <v>1.1671221165442804E-2</v>
      </c>
      <c r="D16" s="105">
        <f t="shared" si="3"/>
        <v>6.3882570263957369E-2</v>
      </c>
      <c r="E16" s="105">
        <f t="shared" si="3"/>
        <v>0.18705250141214907</v>
      </c>
      <c r="F16" s="105">
        <f t="shared" si="3"/>
        <v>0.12389508877455994</v>
      </c>
      <c r="G16" s="105">
        <f t="shared" si="3"/>
        <v>0.2474924812604003</v>
      </c>
      <c r="H16" s="106">
        <v>1</v>
      </c>
      <c r="I16" s="234"/>
    </row>
  </sheetData>
  <mergeCells count="11">
    <mergeCell ref="I15:I16"/>
    <mergeCell ref="C1:I1"/>
    <mergeCell ref="C2:I2"/>
    <mergeCell ref="A4:A5"/>
    <mergeCell ref="H3:I3"/>
    <mergeCell ref="G4:G5"/>
    <mergeCell ref="F4:F5"/>
    <mergeCell ref="E4:E5"/>
    <mergeCell ref="D4:D5"/>
    <mergeCell ref="C4:C5"/>
    <mergeCell ref="B4:B5"/>
  </mergeCells>
  <hyperlinks>
    <hyperlink ref="J1" location="الفهرس!A1" display="R" xr:uid="{00000000-0004-0000-0800-000000000000}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الفهرس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حسين</dc:creator>
  <cp:lastModifiedBy>Andrés Rodríguez Cantú</cp:lastModifiedBy>
  <cp:lastPrinted>2012-05-27T08:02:28Z</cp:lastPrinted>
  <dcterms:created xsi:type="dcterms:W3CDTF">1996-10-14T23:33:28Z</dcterms:created>
  <dcterms:modified xsi:type="dcterms:W3CDTF">2025-09-05T22:27:08Z</dcterms:modified>
</cp:coreProperties>
</file>