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icardD\Documents\GitHub\ageing-best-practices-2022\planning\"/>
    </mc:Choice>
  </mc:AlternateContent>
  <xr:revisionPtr revIDLastSave="0" documentId="13_ncr:1_{CC7CA8D0-235C-4CD0-ADDF-B1BF73D7C5E7}" xr6:coauthVersionLast="47" xr6:coauthVersionMax="47" xr10:uidLastSave="{00000000-0000-0000-0000-000000000000}"/>
  <bookViews>
    <workbookView xWindow="-120" yWindow="-120" windowWidth="16440" windowHeight="28440" xr2:uid="{00000000-000D-0000-FFFF-FFFF00000000}"/>
  </bookViews>
  <sheets>
    <sheet name="for-README" sheetId="4" r:id="rId1"/>
    <sheet name="outlook-responses" sheetId="3" r:id="rId2"/>
    <sheet name="emails" sheetId="2" r:id="rId3"/>
    <sheet name="list-pre-google-form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0" i="4" l="1"/>
  <c r="H61" i="4"/>
  <c r="F60" i="4"/>
  <c r="F61" i="4"/>
  <c r="D60" i="4"/>
  <c r="D6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C50" i="3"/>
  <c r="D5" i="4"/>
  <c r="F5" i="4"/>
  <c r="H5" i="4"/>
  <c r="D6" i="4"/>
  <c r="F6" i="4"/>
  <c r="H6" i="4"/>
  <c r="D7" i="4"/>
  <c r="F7" i="4"/>
  <c r="H7" i="4"/>
  <c r="D8" i="4"/>
  <c r="F8" i="4"/>
  <c r="H8" i="4"/>
  <c r="D9" i="4"/>
  <c r="F9" i="4"/>
  <c r="H9" i="4"/>
  <c r="D10" i="4"/>
  <c r="F10" i="4"/>
  <c r="H10" i="4"/>
  <c r="D11" i="4"/>
  <c r="F11" i="4"/>
  <c r="H11" i="4"/>
  <c r="D12" i="4"/>
  <c r="F12" i="4"/>
  <c r="H12" i="4"/>
  <c r="D13" i="4"/>
  <c r="F13" i="4"/>
  <c r="H13" i="4"/>
  <c r="D14" i="4"/>
  <c r="F14" i="4"/>
  <c r="H14" i="4"/>
  <c r="D15" i="4"/>
  <c r="F15" i="4"/>
  <c r="H15" i="4"/>
  <c r="D16" i="4"/>
  <c r="F16" i="4"/>
  <c r="H16" i="4"/>
  <c r="D17" i="4"/>
  <c r="F17" i="4"/>
  <c r="H17" i="4"/>
  <c r="D18" i="4"/>
  <c r="F18" i="4"/>
  <c r="H18" i="4"/>
  <c r="D19" i="4"/>
  <c r="F19" i="4"/>
  <c r="H19" i="4"/>
  <c r="D20" i="4"/>
  <c r="F20" i="4"/>
  <c r="H20" i="4"/>
  <c r="D21" i="4"/>
  <c r="F21" i="4"/>
  <c r="H21" i="4"/>
  <c r="D22" i="4"/>
  <c r="F22" i="4"/>
  <c r="H22" i="4"/>
  <c r="D23" i="4"/>
  <c r="F23" i="4"/>
  <c r="H23" i="4"/>
  <c r="D24" i="4"/>
  <c r="F24" i="4"/>
  <c r="H24" i="4"/>
  <c r="D25" i="4"/>
  <c r="F25" i="4"/>
  <c r="H25" i="4"/>
  <c r="D26" i="4"/>
  <c r="F26" i="4"/>
  <c r="H26" i="4"/>
  <c r="D27" i="4"/>
  <c r="F27" i="4"/>
  <c r="H27" i="4"/>
  <c r="D28" i="4"/>
  <c r="F28" i="4"/>
  <c r="H28" i="4"/>
  <c r="D29" i="4"/>
  <c r="F29" i="4"/>
  <c r="H29" i="4"/>
  <c r="D30" i="4"/>
  <c r="F30" i="4"/>
  <c r="H30" i="4"/>
  <c r="D31" i="4"/>
  <c r="F31" i="4"/>
  <c r="H31" i="4"/>
  <c r="D32" i="4"/>
  <c r="F32" i="4"/>
  <c r="H32" i="4"/>
  <c r="D33" i="4"/>
  <c r="F33" i="4"/>
  <c r="H33" i="4"/>
  <c r="D34" i="4"/>
  <c r="F34" i="4"/>
  <c r="H34" i="4"/>
  <c r="D35" i="4"/>
  <c r="F35" i="4"/>
  <c r="H35" i="4"/>
  <c r="D36" i="4"/>
  <c r="F36" i="4"/>
  <c r="H36" i="4"/>
  <c r="D37" i="4"/>
  <c r="F37" i="4"/>
  <c r="H37" i="4"/>
  <c r="D38" i="4"/>
  <c r="F38" i="4"/>
  <c r="H38" i="4"/>
  <c r="D39" i="4"/>
  <c r="F39" i="4"/>
  <c r="H39" i="4"/>
  <c r="D40" i="4"/>
  <c r="F40" i="4"/>
  <c r="H40" i="4"/>
  <c r="D41" i="4"/>
  <c r="F41" i="4"/>
  <c r="H41" i="4"/>
  <c r="F4" i="4"/>
  <c r="H4" i="4"/>
  <c r="D4" i="4"/>
  <c r="C1" i="3"/>
  <c r="O61" i="3"/>
  <c r="N61" i="3"/>
  <c r="C31" i="3"/>
  <c r="O58" i="3"/>
  <c r="N58" i="3"/>
  <c r="O64" i="3"/>
  <c r="N64" i="3"/>
  <c r="O53" i="3"/>
  <c r="N53" i="3"/>
  <c r="O50" i="3"/>
  <c r="N50" i="3"/>
  <c r="O63" i="3"/>
  <c r="N63" i="3"/>
  <c r="O60" i="3"/>
  <c r="N60" i="3"/>
  <c r="C19" i="3"/>
  <c r="O28" i="3"/>
  <c r="N28" i="3"/>
  <c r="O27" i="3"/>
  <c r="N27" i="3"/>
  <c r="O29" i="3"/>
  <c r="N29" i="3"/>
  <c r="O26" i="3"/>
  <c r="N26" i="3"/>
  <c r="O22" i="3"/>
  <c r="N22" i="3"/>
  <c r="O21" i="3"/>
  <c r="O24" i="3"/>
  <c r="N21" i="3"/>
  <c r="C41" i="3"/>
  <c r="O42" i="3"/>
  <c r="N42" i="3"/>
  <c r="O46" i="3"/>
  <c r="N46" i="3"/>
  <c r="C66" i="3"/>
  <c r="O67" i="3"/>
  <c r="N67" i="3"/>
  <c r="C9" i="3"/>
  <c r="O15" i="3"/>
  <c r="O11" i="3"/>
  <c r="O13" i="3"/>
  <c r="O16" i="3"/>
  <c r="O17" i="3"/>
  <c r="O14" i="3"/>
  <c r="O10" i="3"/>
  <c r="O9" i="3"/>
  <c r="O12" i="3"/>
  <c r="O69" i="3"/>
  <c r="O70" i="3"/>
  <c r="O68" i="3"/>
  <c r="O66" i="3"/>
  <c r="C2" i="3" s="1"/>
  <c r="O71" i="3"/>
  <c r="O47" i="3"/>
  <c r="O45" i="3"/>
  <c r="O48" i="3"/>
  <c r="O44" i="3"/>
  <c r="O41" i="3"/>
  <c r="O43" i="3"/>
  <c r="O39" i="3"/>
  <c r="O34" i="3"/>
  <c r="O35" i="3"/>
  <c r="O36" i="3"/>
  <c r="O37" i="3"/>
  <c r="O33" i="3"/>
  <c r="O38" i="3"/>
  <c r="O32" i="3"/>
  <c r="O31" i="3"/>
  <c r="O55" i="3"/>
  <c r="O54" i="3"/>
  <c r="O51" i="3"/>
  <c r="O62" i="3"/>
  <c r="O57" i="3"/>
  <c r="O56" i="3"/>
  <c r="O59" i="3"/>
  <c r="O19" i="3"/>
  <c r="O25" i="3"/>
  <c r="O20" i="3"/>
  <c r="O23" i="3"/>
  <c r="N23" i="3"/>
  <c r="N14" i="3"/>
  <c r="N10" i="3"/>
  <c r="N9" i="3"/>
  <c r="N17" i="3"/>
  <c r="N16" i="3"/>
  <c r="N13" i="3"/>
  <c r="N11" i="3"/>
  <c r="N15" i="3"/>
  <c r="N12" i="3"/>
  <c r="N66" i="3"/>
  <c r="N68" i="3"/>
  <c r="N70" i="3"/>
  <c r="N69" i="3"/>
  <c r="N71" i="3"/>
  <c r="N41" i="3"/>
  <c r="N44" i="3"/>
  <c r="N48" i="3"/>
  <c r="N45" i="3"/>
  <c r="N47" i="3"/>
  <c r="N43" i="3"/>
  <c r="N32" i="3"/>
  <c r="N38" i="3"/>
  <c r="N33" i="3"/>
  <c r="N37" i="3"/>
  <c r="N36" i="3"/>
  <c r="N35" i="3"/>
  <c r="N34" i="3"/>
  <c r="N39" i="3"/>
  <c r="N31" i="3"/>
  <c r="N56" i="3"/>
  <c r="N57" i="3"/>
  <c r="N62" i="3"/>
  <c r="N51" i="3"/>
  <c r="N54" i="3"/>
  <c r="N55" i="3"/>
  <c r="N59" i="3"/>
  <c r="N24" i="3"/>
  <c r="N19" i="3"/>
  <c r="N25" i="3"/>
  <c r="N20" i="3"/>
  <c r="F5" i="1"/>
  <c r="F4" i="1"/>
  <c r="B70" i="2"/>
  <c r="B71" i="2"/>
  <c r="B72" i="2"/>
  <c r="B73" i="2"/>
  <c r="B74" i="2"/>
  <c r="B75" i="2"/>
  <c r="B76" i="2"/>
  <c r="B77" i="2"/>
  <c r="A71" i="2"/>
  <c r="A72" i="2"/>
  <c r="A73" i="2"/>
  <c r="A74" i="2"/>
  <c r="A75" i="2"/>
  <c r="A76" i="2"/>
  <c r="A77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A11" i="2"/>
  <c r="A19" i="2"/>
  <c r="A29" i="2"/>
  <c r="A30" i="2"/>
  <c r="A33" i="2"/>
  <c r="A35" i="2"/>
  <c r="A36" i="2"/>
  <c r="A38" i="2"/>
  <c r="A41" i="2"/>
  <c r="A43" i="2"/>
  <c r="A66" i="2"/>
  <c r="A68" i="2"/>
  <c r="B4" i="2"/>
  <c r="E35" i="1"/>
  <c r="B78" i="2"/>
  <c r="E24" i="1"/>
  <c r="A18" i="2" s="1"/>
  <c r="E23" i="1"/>
  <c r="A17" i="2" s="1"/>
  <c r="E18" i="1"/>
  <c r="A12" i="2" s="1"/>
  <c r="E43" i="1"/>
  <c r="A37" i="2" s="1"/>
  <c r="E42" i="1"/>
  <c r="E41" i="1"/>
  <c r="E40" i="1"/>
  <c r="A34" i="2" s="1"/>
  <c r="E22" i="1"/>
  <c r="A16" i="2" s="1"/>
  <c r="E11" i="1"/>
  <c r="A5" i="2" s="1"/>
  <c r="E12" i="1"/>
  <c r="A6" i="2" s="1"/>
  <c r="E13" i="1"/>
  <c r="A7" i="2" s="1"/>
  <c r="E14" i="1"/>
  <c r="A8" i="2" s="1"/>
  <c r="E15" i="1"/>
  <c r="A9" i="2" s="1"/>
  <c r="E16" i="1"/>
  <c r="A10" i="2" s="1"/>
  <c r="E17" i="1"/>
  <c r="E19" i="1"/>
  <c r="A13" i="2" s="1"/>
  <c r="E20" i="1"/>
  <c r="A14" i="2" s="1"/>
  <c r="E21" i="1"/>
  <c r="A15" i="2" s="1"/>
  <c r="E26" i="1"/>
  <c r="A20" i="2" s="1"/>
  <c r="E27" i="1"/>
  <c r="A21" i="2" s="1"/>
  <c r="E28" i="1"/>
  <c r="A22" i="2" s="1"/>
  <c r="E29" i="1"/>
  <c r="A23" i="2" s="1"/>
  <c r="E30" i="1"/>
  <c r="A24" i="2" s="1"/>
  <c r="E31" i="1"/>
  <c r="A25" i="2" s="1"/>
  <c r="E32" i="1"/>
  <c r="A26" i="2" s="1"/>
  <c r="E33" i="1"/>
  <c r="A27" i="2" s="1"/>
  <c r="E34" i="1"/>
  <c r="A28" i="2" s="1"/>
  <c r="E37" i="1"/>
  <c r="A31" i="2" s="1"/>
  <c r="E38" i="1"/>
  <c r="A32" i="2" s="1"/>
  <c r="E39" i="1"/>
  <c r="E45" i="1"/>
  <c r="A39" i="2" s="1"/>
  <c r="E46" i="1"/>
  <c r="A40" i="2" s="1"/>
  <c r="E47" i="1"/>
  <c r="E48" i="1"/>
  <c r="A42" i="2" s="1"/>
  <c r="E50" i="1"/>
  <c r="A44" i="2" s="1"/>
  <c r="E51" i="1"/>
  <c r="A45" i="2" s="1"/>
  <c r="E52" i="1"/>
  <c r="A46" i="2" s="1"/>
  <c r="E53" i="1"/>
  <c r="A47" i="2" s="1"/>
  <c r="E54" i="1"/>
  <c r="A48" i="2" s="1"/>
  <c r="E55" i="1"/>
  <c r="A49" i="2" s="1"/>
  <c r="E56" i="1"/>
  <c r="A50" i="2" s="1"/>
  <c r="E57" i="1"/>
  <c r="A51" i="2" s="1"/>
  <c r="E58" i="1"/>
  <c r="A52" i="2" s="1"/>
  <c r="E59" i="1"/>
  <c r="A53" i="2" s="1"/>
  <c r="E60" i="1"/>
  <c r="A54" i="2" s="1"/>
  <c r="E61" i="1"/>
  <c r="A55" i="2" s="1"/>
  <c r="E62" i="1"/>
  <c r="A56" i="2" s="1"/>
  <c r="E63" i="1"/>
  <c r="A57" i="2" s="1"/>
  <c r="E64" i="1"/>
  <c r="A58" i="2" s="1"/>
  <c r="E65" i="1"/>
  <c r="A59" i="2" s="1"/>
  <c r="E66" i="1"/>
  <c r="A60" i="2" s="1"/>
  <c r="E67" i="1"/>
  <c r="A61" i="2" s="1"/>
  <c r="E68" i="1"/>
  <c r="A62" i="2" s="1"/>
  <c r="E69" i="1"/>
  <c r="A63" i="2" s="1"/>
  <c r="E70" i="1"/>
  <c r="A64" i="2" s="1"/>
  <c r="E71" i="1"/>
  <c r="A65" i="2" s="1"/>
  <c r="E72" i="1"/>
  <c r="E73" i="1"/>
  <c r="A67" i="2" s="1"/>
  <c r="E74" i="1"/>
  <c r="E75" i="1"/>
  <c r="A69" i="2" s="1"/>
  <c r="E76" i="1"/>
  <c r="A70" i="2" s="1"/>
  <c r="E10" i="1"/>
  <c r="A4" i="2" s="1"/>
  <c r="F11" i="1"/>
  <c r="F12" i="1"/>
  <c r="F13" i="1"/>
  <c r="F14" i="1"/>
  <c r="F15" i="1"/>
  <c r="F16" i="1"/>
  <c r="F17" i="1"/>
  <c r="F19" i="1"/>
  <c r="F20" i="1"/>
  <c r="F21" i="1"/>
  <c r="F24" i="1"/>
  <c r="F26" i="1"/>
  <c r="F27" i="1"/>
  <c r="F28" i="1"/>
  <c r="F29" i="1"/>
  <c r="F30" i="1"/>
  <c r="F31" i="1"/>
  <c r="F32" i="1"/>
  <c r="F33" i="1"/>
  <c r="F34" i="1"/>
  <c r="F37" i="1"/>
  <c r="F38" i="1"/>
  <c r="F39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10" i="1"/>
  <c r="C3" i="3" l="1"/>
  <c r="C7" i="3"/>
  <c r="F3" i="1"/>
</calcChain>
</file>

<file path=xl/sharedStrings.xml><?xml version="1.0" encoding="utf-8"?>
<sst xmlns="http://schemas.openxmlformats.org/spreadsheetml/2006/main" count="823" uniqueCount="261">
  <si>
    <t>Name</t>
  </si>
  <si>
    <t>Region</t>
  </si>
  <si>
    <t>Email</t>
  </si>
  <si>
    <t>Replied to planning survey, if so when</t>
  </si>
  <si>
    <t>https://forms.gle/5MXqYDZbVZLRG2GN6</t>
  </si>
  <si>
    <t>Gulf</t>
  </si>
  <si>
    <t>Maritimes</t>
  </si>
  <si>
    <t>Quebec</t>
  </si>
  <si>
    <t>Newfoundland and Labrador</t>
  </si>
  <si>
    <t>TESA chair, NCR contact, workshop co-chair</t>
  </si>
  <si>
    <t>Nicolas.Rolland@dfo-mpo.gc.ca</t>
  </si>
  <si>
    <t>Francois-Etienne.Sylvain@dfo-mpo.gc.ca</t>
  </si>
  <si>
    <t>Central</t>
  </si>
  <si>
    <t>Laura.Alsip@dfo-mpo.gc.ca</t>
  </si>
  <si>
    <t>Yes, 2022-10-31</t>
  </si>
  <si>
    <t>George.Nau@dfo-mpo.gc.ca</t>
  </si>
  <si>
    <t>Pacific</t>
  </si>
  <si>
    <t>Sarah.Hawkshaw@dfo-mpo.gc.ca</t>
  </si>
  <si>
    <t>Dheeraj.Busawon@dfo-mpo.gc.ca</t>
  </si>
  <si>
    <t>Mark.Billard@dfo-mpo.gc.ca</t>
  </si>
  <si>
    <t>Marie-France.Robichaud@dfo-mpo.gc.ca</t>
  </si>
  <si>
    <t>Central (and Arctic)</t>
  </si>
  <si>
    <t>Loewen, Tracey</t>
  </si>
  <si>
    <t>Tracey.Loewen@dfo-mpo.gc.ca</t>
  </si>
  <si>
    <t>Madeline.Lavery@dfo-mpo.gc.ca</t>
  </si>
  <si>
    <t>Lavery, Madeline</t>
  </si>
  <si>
    <t>Joeleen.Savoie@dfo-mpo.gc.ca</t>
  </si>
  <si>
    <t>Andrew.Darcy@dfo-mpo.gc.ca</t>
  </si>
  <si>
    <t>Jolene.Sutton@dfo-mpo.gc.ca</t>
  </si>
  <si>
    <t>Avlijas, Suncica</t>
  </si>
  <si>
    <t>Suncica.Avlijas@dfo-mpo.gc.ca</t>
  </si>
  <si>
    <t>Karen.Robertson@dfo-mpo.gc.ca</t>
  </si>
  <si>
    <t>Nell.denHeyer@dfo-mpo.gc.ca</t>
  </si>
  <si>
    <t>den Heyer, Nell</t>
  </si>
  <si>
    <t>Quinn.McCurdy@dfo-mpo.gc.ca</t>
  </si>
  <si>
    <t>Tania.Davignon-Burton@dfo-mpo.gc.ca</t>
  </si>
  <si>
    <t>Kim.Emond@dfo-mpo.gc.ca</t>
  </si>
  <si>
    <t>Divya.Varkey@dfo-mpo.gc.ca</t>
  </si>
  <si>
    <t>Aaron.Adamack@dfo-mpo.gc.ca</t>
  </si>
  <si>
    <t>Emily.Yungwirth@dfo-mpo.gc.ca</t>
  </si>
  <si>
    <t>dana.haggarty@dfo-mpo.gc.ca</t>
  </si>
  <si>
    <t>Dana Haggarty</t>
  </si>
  <si>
    <t>Yes, 2022-11-01</t>
  </si>
  <si>
    <t>Daigle, Abby</t>
  </si>
  <si>
    <t>abby.daigle@dfo-mpo.gc.ca</t>
  </si>
  <si>
    <t>Yes, 2022-11-02</t>
  </si>
  <si>
    <t>lynn.collier@dfo-mpo.gc.ca</t>
  </si>
  <si>
    <t>Yes, 2022-11-03</t>
  </si>
  <si>
    <t>Kendra.Holt@dfo-mpo.gc.ca</t>
  </si>
  <si>
    <t>Matthew.Siegle@dfo-mpo.gc.ca</t>
  </si>
  <si>
    <t>Mackenzie.Mazur@dfo-mpo.gc.ca</t>
  </si>
  <si>
    <t>Karalea.Cantera@dfo-mpo.gc.ca</t>
  </si>
  <si>
    <t>Kiana.Matwichuk@dfo-mpo.gc.ca</t>
  </si>
  <si>
    <t>Erin.Herder@dfo-mpo.gc.ca</t>
  </si>
  <si>
    <t>Meredith.Schofield@dfo-mpo.gc.ca</t>
  </si>
  <si>
    <t>Wojciech.Walkusz@dfo-mpo.gc.ca</t>
  </si>
  <si>
    <t>Andrea.Perreault@dfo-mpo.gc.ca</t>
  </si>
  <si>
    <t>Brendan.Malley@dfo-mpo.gc.ca</t>
  </si>
  <si>
    <t>Forrest, Robyn</t>
  </si>
  <si>
    <t>Robyn.Forrest@dfo-mpo.gc.ca</t>
  </si>
  <si>
    <t xml:space="preserve"> Thiess, Mary</t>
  </si>
  <si>
    <t>Mary.Thiess@dfo-mpo.gc.ca</t>
  </si>
  <si>
    <t>Peter.Comeau@dfo-mpo.gc.ca</t>
  </si>
  <si>
    <t>Lauren.Wiens@dfo-mpo.gc.ca</t>
  </si>
  <si>
    <t>Darcy, Andrew</t>
  </si>
  <si>
    <t>Robichaud, Marie-France</t>
  </si>
  <si>
    <t>Savoie, Joeleen</t>
  </si>
  <si>
    <t>McCurdy, Quinn</t>
  </si>
  <si>
    <t>Busawon, Dheeraj</t>
  </si>
  <si>
    <t>Nau, George</t>
  </si>
  <si>
    <t>Billard, Mark</t>
  </si>
  <si>
    <t>Collier, Lynn</t>
  </si>
  <si>
    <t>Davignon-Burton, Tania</t>
  </si>
  <si>
    <t>Emond, Kim</t>
  </si>
  <si>
    <t>Alsip, Laura</t>
  </si>
  <si>
    <t>Walkusz, Wojciech</t>
  </si>
  <si>
    <t>Wiens, Lauren</t>
  </si>
  <si>
    <t>Malley, Brendan K</t>
  </si>
  <si>
    <t>Hawkshaw, Sarah</t>
  </si>
  <si>
    <t>Yungwirth, Emily</t>
  </si>
  <si>
    <t>Holt, Kendra</t>
  </si>
  <si>
    <t>Siegle, Matthew</t>
  </si>
  <si>
    <t>Mazur, Mackenzie</t>
  </si>
  <si>
    <t>Cantera, Karalea</t>
  </si>
  <si>
    <t>Matwichuk, Kiana</t>
  </si>
  <si>
    <t>Herder, Erin</t>
  </si>
  <si>
    <t>Varkey, Divya</t>
  </si>
  <si>
    <t>Adamack, Aaron</t>
  </si>
  <si>
    <t>Schofield, Meredith</t>
  </si>
  <si>
    <t>Perreault, Andrea</t>
  </si>
  <si>
    <t>Yes, 2022-11-04</t>
  </si>
  <si>
    <t>yeongha.jung@dfo-mpo.gc.ca</t>
  </si>
  <si>
    <t>Jung, Yeongha</t>
  </si>
  <si>
    <t>Campbell, Barbara</t>
  </si>
  <si>
    <t>barbara.campbell@dfo-mpo.gc.ca</t>
  </si>
  <si>
    <t>stephen.wischniowski@dfo-mpo.gc.ca</t>
  </si>
  <si>
    <t>Wischniowski, Stephen</t>
  </si>
  <si>
    <t>Potential participants</t>
  </si>
  <si>
    <t>Participant</t>
  </si>
  <si>
    <t>Responded</t>
  </si>
  <si>
    <t>Yes, 2022-11-07</t>
  </si>
  <si>
    <t>Horsman, Matthew</t>
  </si>
  <si>
    <t>matthew.horsman@dfo-mpo.gc.ca</t>
  </si>
  <si>
    <t>Yes, 2022-11-08</t>
  </si>
  <si>
    <t>kirby.morrill@dfo-mpo.gc.ca</t>
  </si>
  <si>
    <t>Morrill, Kirdy</t>
  </si>
  <si>
    <t>Yes, 2022-11-09</t>
  </si>
  <si>
    <t>LeCorre, Nicolas</t>
  </si>
  <si>
    <t>Nicolas.LeCorre@dfo-mpo.gc.ca</t>
  </si>
  <si>
    <t>Smith, Andrew</t>
  </si>
  <si>
    <t>Belley, Rénald</t>
  </si>
  <si>
    <t>Desgagnés, Mathieu</t>
  </si>
  <si>
    <t>Mathieu.Desgagnes@dfo-mpo.gc.ca</t>
  </si>
  <si>
    <t>Renald.Belley@dfo-mpo.gc.ca</t>
  </si>
  <si>
    <t>Ricard, Daniel</t>
  </si>
  <si>
    <t>Daniel.Ricard@dfo-mpo.gc.ca</t>
  </si>
  <si>
    <t>Robichaud, Sylvie</t>
  </si>
  <si>
    <t>Sylvie.Robichaud@dfo-mpo.gc.ca</t>
  </si>
  <si>
    <t>Dionne, Hélène</t>
  </si>
  <si>
    <t>helene.dionne@dfo-mpo.gc.ca</t>
  </si>
  <si>
    <t>andrew.smith4@dfo-mpo.gc.ca</t>
  </si>
  <si>
    <t>In person of virtual?</t>
  </si>
  <si>
    <t>In person</t>
  </si>
  <si>
    <t>Confirmed</t>
  </si>
  <si>
    <t>Responded to survey</t>
  </si>
  <si>
    <t>Confirmed participants</t>
  </si>
  <si>
    <t>Comeau, Peter</t>
  </si>
  <si>
    <t>Not coming</t>
  </si>
  <si>
    <t>A Google form survey was sent to potential participants on Monday October 31 2022</t>
  </si>
  <si>
    <t>Kraska, Kelly</t>
  </si>
  <si>
    <t>Puncher, Gregory</t>
  </si>
  <si>
    <t>Kelly.Kraska@dfo-mpo.gc.ca</t>
  </si>
  <si>
    <t>Gregory.Puncher@dfo-mpo.gc.ca</t>
  </si>
  <si>
    <t>Regnier-McKellar, Catriona</t>
  </si>
  <si>
    <t>Catriona.Regnier-McKellar@dfo-mpo.gc.ca</t>
  </si>
  <si>
    <t>All</t>
  </si>
  <si>
    <t>Forbes, Gillian</t>
  </si>
  <si>
    <t>Gillian.Forbes@dfo-mpo.gc.ca</t>
  </si>
  <si>
    <t>Wheeland, laura</t>
  </si>
  <si>
    <t>Laura.Wheeland@dfo-mpo.gc.ca</t>
  </si>
  <si>
    <t>Virtual</t>
  </si>
  <si>
    <t>Rolland, Nicolas</t>
  </si>
  <si>
    <t>Sylvain, François-Étienne</t>
  </si>
  <si>
    <t>Sutton, Jolene</t>
  </si>
  <si>
    <t>dwight.drover@dfo-mpo.gc.ca</t>
  </si>
  <si>
    <t>Ty, Audrey</t>
  </si>
  <si>
    <t>audrey.ty@dfo-mpo.gc.ca</t>
  </si>
  <si>
    <t>Robertson, Karen</t>
  </si>
  <si>
    <t>hannah.polaczek@dfo-mpo.gc.ca</t>
  </si>
  <si>
    <t>Polaczek, Hannah</t>
  </si>
  <si>
    <t>marc.legresley@dfo-mpo.gc.ca</t>
  </si>
  <si>
    <t>Legresley, Marc</t>
  </si>
  <si>
    <t>Central and Arctic</t>
  </si>
  <si>
    <t>Legge, Michael</t>
  </si>
  <si>
    <t>In person or virtual</t>
  </si>
  <si>
    <t>michael.legge@dfo-mpo.gc.ca</t>
  </si>
  <si>
    <t>Vandenbyllaardt, Lenore</t>
  </si>
  <si>
    <t>lenore.vandenbyllaardt@dfo-mpo.gc.ca</t>
  </si>
  <si>
    <t>Harper, Danni</t>
  </si>
  <si>
    <t>danni.harper@dfo-mpo.gc.ca</t>
  </si>
  <si>
    <t>Hedges, Kevin</t>
  </si>
  <si>
    <t>kevin.hedges@dfo-mpo.gc.ca</t>
  </si>
  <si>
    <t>rick.wastle@dfo-mpo.gc.ca</t>
  </si>
  <si>
    <t>Wastle, Rick</t>
  </si>
  <si>
    <t>name</t>
  </si>
  <si>
    <t>email</t>
  </si>
  <si>
    <t>aaron.adamack@dfo-mpo.gc.ca</t>
  </si>
  <si>
    <t>Drover, Dwight</t>
  </si>
  <si>
    <t>Burke, Lauren (Lauren.Burke@dfo-mpo.gc.ca)</t>
  </si>
  <si>
    <t>Zhu, Xinhua</t>
  </si>
  <si>
    <t>Lynn.Collier@dfo-mpo.gc.ca</t>
  </si>
  <si>
    <t>Xinhua.Zhu@dfo-mpo.gc.ca</t>
  </si>
  <si>
    <t>Lauren.Burke@dfo-mpo.gc.ca</t>
  </si>
  <si>
    <t>In Person</t>
  </si>
  <si>
    <t xml:space="preserve">Desgagnés, Mathieu </t>
  </si>
  <si>
    <t>Antaya, Kelly</t>
  </si>
  <si>
    <t>Kelly.Antaya@dfo-mpo.gc.ca</t>
  </si>
  <si>
    <t xml:space="preserve">Forest, Isabelle </t>
  </si>
  <si>
    <t>Isabelle.Forest@dfo-mpo.gc.ca</t>
  </si>
  <si>
    <t xml:space="preserve">Horsman, Matthew </t>
  </si>
  <si>
    <t>Matthew.Horsman@dfo-mpo.gc.ca</t>
  </si>
  <si>
    <t xml:space="preserve">Robichaud, Sylvie </t>
  </si>
  <si>
    <t xml:space="preserve">Sylvain, François-Étienne </t>
  </si>
  <si>
    <t xml:space="preserve">Sutton, Jolene </t>
  </si>
  <si>
    <t>Barbara.Campbell@dfo-mpo.gc.ca</t>
  </si>
  <si>
    <t xml:space="preserve">Forrest, Robyn </t>
  </si>
  <si>
    <t xml:space="preserve">Yungwirth, Emily </t>
  </si>
  <si>
    <t>Num.</t>
  </si>
  <si>
    <t>Total</t>
  </si>
  <si>
    <t xml:space="preserve">McArthur, Judy </t>
  </si>
  <si>
    <t>Judy.McArthur@dfo-mpo.gc.ca</t>
  </si>
  <si>
    <t>|</t>
  </si>
  <si>
    <t>GLF</t>
  </si>
  <si>
    <t>PAC</t>
  </si>
  <si>
    <t>MAR</t>
  </si>
  <si>
    <t>NL</t>
  </si>
  <si>
    <t>QUE</t>
  </si>
  <si>
    <t>C&amp;A</t>
  </si>
  <si>
    <t>Number</t>
  </si>
  <si>
    <t>Laura Alsip</t>
  </si>
  <si>
    <t>Lauren Burke</t>
  </si>
  <si>
    <t>Kevin J Hedges</t>
  </si>
  <si>
    <t>Michael Legge</t>
  </si>
  <si>
    <t>Tracey Loewen</t>
  </si>
  <si>
    <t>Brendan K Malley</t>
  </si>
  <si>
    <t>Lenore J Vandenbyllaardt</t>
  </si>
  <si>
    <t>Rick J Wastle</t>
  </si>
  <si>
    <t>Xinhua Zhu</t>
  </si>
  <si>
    <t>Suncica Avlijas</t>
  </si>
  <si>
    <t>Abby Daigle</t>
  </si>
  <si>
    <t>Isabelle Forest</t>
  </si>
  <si>
    <t>Matthew Horsman</t>
  </si>
  <si>
    <t>Kirby Morrill</t>
  </si>
  <si>
    <t>Daniel Ricard</t>
  </si>
  <si>
    <t>Karen Robertson</t>
  </si>
  <si>
    <t>Sylvie Robichaud</t>
  </si>
  <si>
    <t>Nicolas Rolland</t>
  </si>
  <si>
    <t>Jolene Sutton</t>
  </si>
  <si>
    <t>François-Étienne Sylvain</t>
  </si>
  <si>
    <t>Mark Billard</t>
  </si>
  <si>
    <t>Lynn Collier</t>
  </si>
  <si>
    <t>Peter Comeau</t>
  </si>
  <si>
    <t>Tania Davignon-Burton</t>
  </si>
  <si>
    <t>Nell den Heyer</t>
  </si>
  <si>
    <t>Danni Harper</t>
  </si>
  <si>
    <t>Kelly Kraska</t>
  </si>
  <si>
    <t>George Nau</t>
  </si>
  <si>
    <t>Gregory Puncher</t>
  </si>
  <si>
    <t>Aaron Adamack</t>
  </si>
  <si>
    <t>Kelly Antaya</t>
  </si>
  <si>
    <t>Dwight Drover</t>
  </si>
  <si>
    <t>Gillian Forbes</t>
  </si>
  <si>
    <t>Marc Legresley</t>
  </si>
  <si>
    <t>Andrea Perreault</t>
  </si>
  <si>
    <t>Hannah Polaczek</t>
  </si>
  <si>
    <t>Meredith Schofield</t>
  </si>
  <si>
    <t>Barbara Campbell</t>
  </si>
  <si>
    <t>Karalea Cantera</t>
  </si>
  <si>
    <t>Robyn Forrest</t>
  </si>
  <si>
    <t>Sarah Hawkshaw</t>
  </si>
  <si>
    <t>Erin Herder</t>
  </si>
  <si>
    <t>Kendra Holt</t>
  </si>
  <si>
    <t>Yeongha Jung</t>
  </si>
  <si>
    <t>Madeline Lavery</t>
  </si>
  <si>
    <t>Kiana Matwichuk</t>
  </si>
  <si>
    <t>Mackenzie Mazur</t>
  </si>
  <si>
    <t>Judy McArthur</t>
  </si>
  <si>
    <t>Audrey Ty</t>
  </si>
  <si>
    <t>Stephen Wischniowski</t>
  </si>
  <si>
    <t>Emily Yungwirth</t>
  </si>
  <si>
    <t>Rénald Belley</t>
  </si>
  <si>
    <t>Mathieu Desgagnés</t>
  </si>
  <si>
    <t>Hélène Dionne</t>
  </si>
  <si>
    <t>Kim Emond</t>
  </si>
  <si>
    <t>Nicolas Le Corre</t>
  </si>
  <si>
    <t>Andrew Smith</t>
  </si>
  <si>
    <t>---</t>
  </si>
  <si>
    <t>Cooke, Chelsea</t>
  </si>
  <si>
    <t>Chelsea.Cooke@dfo-mpo.gc.ca</t>
  </si>
  <si>
    <t>Chelsea Cooke</t>
  </si>
  <si>
    <t>List of participants as of 2023-01-11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</si>
</sst>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quotePrefix="1" applyFont="1"/>
    <xf numFmtId="0" fontId="1" fillId="0" borderId="0" xfId="0" applyFont="1"/>
    <xf numFmtId="0" fontId="4" fillId="0" borderId="0" xfId="0" applyFont="1"/>
    <xf numFmtId="0" fontId="0" fillId="0" borderId="0" xfId="0" applyFont="1" applyFill="1"/>
    <xf numFmtId="0" fontId="2" fillId="0" borderId="0" xfId="1" applyFont="1"/>
    <xf numFmtId="0" fontId="0" fillId="0" borderId="0" xfId="0" applyFill="1"/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5MXqYDZbVZLRG2GN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7253-3AFE-489E-871D-A05432044822}">
  <dimension ref="A1:I65"/>
  <sheetViews>
    <sheetView tabSelected="1" workbookViewId="0">
      <selection sqref="A1:I61"/>
    </sheetView>
  </sheetViews>
  <sheetFormatPr defaultRowHeight="15" x14ac:dyDescent="0.25"/>
  <sheetData>
    <row r="1" spans="1:9" x14ac:dyDescent="0.25">
      <c r="A1" t="s">
        <v>260</v>
      </c>
    </row>
    <row r="2" spans="1:9" x14ac:dyDescent="0.25">
      <c r="A2" t="s">
        <v>191</v>
      </c>
      <c r="B2" t="s">
        <v>198</v>
      </c>
      <c r="C2" t="s">
        <v>191</v>
      </c>
      <c r="D2" t="s">
        <v>1</v>
      </c>
      <c r="E2" t="s">
        <v>191</v>
      </c>
      <c r="F2" t="s">
        <v>0</v>
      </c>
      <c r="G2" t="s">
        <v>191</v>
      </c>
      <c r="H2" t="s">
        <v>154</v>
      </c>
      <c r="I2" t="s">
        <v>191</v>
      </c>
    </row>
    <row r="3" spans="1:9" x14ac:dyDescent="0.25">
      <c r="A3" t="s">
        <v>191</v>
      </c>
      <c r="B3" t="s">
        <v>256</v>
      </c>
      <c r="C3" t="s">
        <v>191</v>
      </c>
      <c r="D3" t="s">
        <v>256</v>
      </c>
      <c r="E3" t="s">
        <v>191</v>
      </c>
      <c r="F3" t="s">
        <v>256</v>
      </c>
      <c r="G3" t="s">
        <v>191</v>
      </c>
      <c r="H3" t="s">
        <v>256</v>
      </c>
      <c r="I3" t="s">
        <v>191</v>
      </c>
    </row>
    <row r="4" spans="1:9" x14ac:dyDescent="0.25">
      <c r="A4" t="s">
        <v>191</v>
      </c>
      <c r="B4">
        <v>1</v>
      </c>
      <c r="C4" t="s">
        <v>191</v>
      </c>
      <c r="D4" t="str">
        <f>'outlook-responses'!A9</f>
        <v>C&amp;A</v>
      </c>
      <c r="E4" t="s">
        <v>191</v>
      </c>
      <c r="F4" t="str">
        <f>'outlook-responses'!I9</f>
        <v>Laura Alsip</v>
      </c>
      <c r="G4" t="s">
        <v>191</v>
      </c>
      <c r="H4" t="str">
        <f>'outlook-responses'!H9</f>
        <v>Virtual</v>
      </c>
      <c r="I4" t="s">
        <v>191</v>
      </c>
    </row>
    <row r="5" spans="1:9" x14ac:dyDescent="0.25">
      <c r="A5" t="s">
        <v>191</v>
      </c>
      <c r="B5">
        <v>2</v>
      </c>
      <c r="C5" t="s">
        <v>191</v>
      </c>
      <c r="D5" t="str">
        <f>'outlook-responses'!A10</f>
        <v>C&amp;A</v>
      </c>
      <c r="E5" t="s">
        <v>191</v>
      </c>
      <c r="F5" t="str">
        <f>'outlook-responses'!I10</f>
        <v>Lauren Burke</v>
      </c>
      <c r="G5" t="s">
        <v>191</v>
      </c>
      <c r="H5" t="str">
        <f>'outlook-responses'!H10</f>
        <v>Virtual</v>
      </c>
      <c r="I5" t="s">
        <v>191</v>
      </c>
    </row>
    <row r="6" spans="1:9" x14ac:dyDescent="0.25">
      <c r="A6" t="s">
        <v>191</v>
      </c>
      <c r="B6">
        <v>3</v>
      </c>
      <c r="C6" t="s">
        <v>191</v>
      </c>
      <c r="D6" t="str">
        <f>'outlook-responses'!A11</f>
        <v>C&amp;A</v>
      </c>
      <c r="E6" t="s">
        <v>191</v>
      </c>
      <c r="F6" t="str">
        <f>'outlook-responses'!I11</f>
        <v>Kevin J Hedges</v>
      </c>
      <c r="G6" t="s">
        <v>191</v>
      </c>
      <c r="H6" t="str">
        <f>'outlook-responses'!H11</f>
        <v>Virtual</v>
      </c>
      <c r="I6" t="s">
        <v>191</v>
      </c>
    </row>
    <row r="7" spans="1:9" x14ac:dyDescent="0.25">
      <c r="A7" t="s">
        <v>191</v>
      </c>
      <c r="B7">
        <v>4</v>
      </c>
      <c r="C7" t="s">
        <v>191</v>
      </c>
      <c r="D7" t="str">
        <f>'outlook-responses'!A12</f>
        <v>C&amp;A</v>
      </c>
      <c r="E7" t="s">
        <v>191</v>
      </c>
      <c r="F7" t="str">
        <f>'outlook-responses'!I12</f>
        <v>Michael Legge</v>
      </c>
      <c r="G7" t="s">
        <v>191</v>
      </c>
      <c r="H7" t="str">
        <f>'outlook-responses'!H12</f>
        <v>In person</v>
      </c>
      <c r="I7" t="s">
        <v>191</v>
      </c>
    </row>
    <row r="8" spans="1:9" x14ac:dyDescent="0.25">
      <c r="A8" t="s">
        <v>191</v>
      </c>
      <c r="B8">
        <v>5</v>
      </c>
      <c r="C8" t="s">
        <v>191</v>
      </c>
      <c r="D8" t="str">
        <f>'outlook-responses'!A13</f>
        <v>C&amp;A</v>
      </c>
      <c r="E8" t="s">
        <v>191</v>
      </c>
      <c r="F8" t="str">
        <f>'outlook-responses'!I13</f>
        <v>Tracey Loewen</v>
      </c>
      <c r="G8" t="s">
        <v>191</v>
      </c>
      <c r="H8" t="str">
        <f>'outlook-responses'!H13</f>
        <v>In person</v>
      </c>
      <c r="I8" t="s">
        <v>191</v>
      </c>
    </row>
    <row r="9" spans="1:9" x14ac:dyDescent="0.25">
      <c r="A9" t="s">
        <v>191</v>
      </c>
      <c r="B9">
        <v>6</v>
      </c>
      <c r="C9" t="s">
        <v>191</v>
      </c>
      <c r="D9" t="str">
        <f>'outlook-responses'!A14</f>
        <v>C&amp;A</v>
      </c>
      <c r="E9" t="s">
        <v>191</v>
      </c>
      <c r="F9" t="str">
        <f>'outlook-responses'!I14</f>
        <v>Brendan K Malley</v>
      </c>
      <c r="G9" t="s">
        <v>191</v>
      </c>
      <c r="H9" t="str">
        <f>'outlook-responses'!H14</f>
        <v>Virtual</v>
      </c>
      <c r="I9" t="s">
        <v>191</v>
      </c>
    </row>
    <row r="10" spans="1:9" x14ac:dyDescent="0.25">
      <c r="A10" t="s">
        <v>191</v>
      </c>
      <c r="B10">
        <v>7</v>
      </c>
      <c r="C10" t="s">
        <v>191</v>
      </c>
      <c r="D10" t="str">
        <f>'outlook-responses'!A15</f>
        <v>C&amp;A</v>
      </c>
      <c r="E10" t="s">
        <v>191</v>
      </c>
      <c r="F10" t="str">
        <f>'outlook-responses'!I15</f>
        <v>Lenore J Vandenbyllaardt</v>
      </c>
      <c r="G10" t="s">
        <v>191</v>
      </c>
      <c r="H10" t="str">
        <f>'outlook-responses'!H15</f>
        <v>Virtual</v>
      </c>
      <c r="I10" t="s">
        <v>191</v>
      </c>
    </row>
    <row r="11" spans="1:9" x14ac:dyDescent="0.25">
      <c r="A11" t="s">
        <v>191</v>
      </c>
      <c r="B11">
        <v>8</v>
      </c>
      <c r="C11" t="s">
        <v>191</v>
      </c>
      <c r="D11" t="str">
        <f>'outlook-responses'!A16</f>
        <v>C&amp;A</v>
      </c>
      <c r="E11" t="s">
        <v>191</v>
      </c>
      <c r="F11" t="str">
        <f>'outlook-responses'!I16</f>
        <v>Rick J Wastle</v>
      </c>
      <c r="G11" t="s">
        <v>191</v>
      </c>
      <c r="H11" t="str">
        <f>'outlook-responses'!H16</f>
        <v>Virtual</v>
      </c>
      <c r="I11" t="s">
        <v>191</v>
      </c>
    </row>
    <row r="12" spans="1:9" x14ac:dyDescent="0.25">
      <c r="A12" t="s">
        <v>191</v>
      </c>
      <c r="B12">
        <v>9</v>
      </c>
      <c r="C12" t="s">
        <v>191</v>
      </c>
      <c r="D12" t="str">
        <f>'outlook-responses'!A17</f>
        <v>C&amp;A</v>
      </c>
      <c r="E12" t="s">
        <v>191</v>
      </c>
      <c r="F12" t="str">
        <f>'outlook-responses'!I17</f>
        <v>Xinhua Zhu</v>
      </c>
      <c r="G12" t="s">
        <v>191</v>
      </c>
      <c r="H12" t="str">
        <f>'outlook-responses'!H17</f>
        <v>Virtual</v>
      </c>
      <c r="I12" t="s">
        <v>191</v>
      </c>
    </row>
    <row r="13" spans="1:9" x14ac:dyDescent="0.25">
      <c r="A13" t="s">
        <v>191</v>
      </c>
      <c r="B13">
        <v>10</v>
      </c>
      <c r="C13" t="s">
        <v>191</v>
      </c>
      <c r="D13" t="str">
        <f>'outlook-responses'!A19</f>
        <v>GLF</v>
      </c>
      <c r="E13" t="s">
        <v>191</v>
      </c>
      <c r="F13" t="str">
        <f>'outlook-responses'!I19</f>
        <v>Suncica Avlijas</v>
      </c>
      <c r="G13" t="s">
        <v>191</v>
      </c>
      <c r="H13" t="str">
        <f>'outlook-responses'!H19</f>
        <v>In person</v>
      </c>
      <c r="I13" t="s">
        <v>191</v>
      </c>
    </row>
    <row r="14" spans="1:9" x14ac:dyDescent="0.25">
      <c r="A14" t="s">
        <v>191</v>
      </c>
      <c r="B14">
        <v>11</v>
      </c>
      <c r="C14" t="s">
        <v>191</v>
      </c>
      <c r="D14" t="str">
        <f>'outlook-responses'!A20</f>
        <v>GLF</v>
      </c>
      <c r="E14" t="s">
        <v>191</v>
      </c>
      <c r="F14" t="str">
        <f>'outlook-responses'!I20</f>
        <v>Abby Daigle</v>
      </c>
      <c r="G14" t="s">
        <v>191</v>
      </c>
      <c r="H14" t="str">
        <f>'outlook-responses'!H20</f>
        <v>In person</v>
      </c>
      <c r="I14" t="s">
        <v>191</v>
      </c>
    </row>
    <row r="15" spans="1:9" x14ac:dyDescent="0.25">
      <c r="A15" t="s">
        <v>191</v>
      </c>
      <c r="B15">
        <v>12</v>
      </c>
      <c r="C15" t="s">
        <v>191</v>
      </c>
      <c r="D15" t="str">
        <f>'outlook-responses'!A21</f>
        <v>GLF</v>
      </c>
      <c r="E15" t="s">
        <v>191</v>
      </c>
      <c r="F15" t="str">
        <f>'outlook-responses'!I21</f>
        <v>Isabelle Forest</v>
      </c>
      <c r="G15" t="s">
        <v>191</v>
      </c>
      <c r="H15" t="str">
        <f>'outlook-responses'!H21</f>
        <v>In person</v>
      </c>
      <c r="I15" t="s">
        <v>191</v>
      </c>
    </row>
    <row r="16" spans="1:9" x14ac:dyDescent="0.25">
      <c r="A16" t="s">
        <v>191</v>
      </c>
      <c r="B16">
        <v>13</v>
      </c>
      <c r="C16" t="s">
        <v>191</v>
      </c>
      <c r="D16" t="str">
        <f>'outlook-responses'!A22</f>
        <v>GLF</v>
      </c>
      <c r="E16" t="s">
        <v>191</v>
      </c>
      <c r="F16" t="str">
        <f>'outlook-responses'!I22</f>
        <v>Matthew Horsman</v>
      </c>
      <c r="G16" t="s">
        <v>191</v>
      </c>
      <c r="H16" t="str">
        <f>'outlook-responses'!H22</f>
        <v>In person</v>
      </c>
      <c r="I16" t="s">
        <v>191</v>
      </c>
    </row>
    <row r="17" spans="1:9" x14ac:dyDescent="0.25">
      <c r="A17" t="s">
        <v>191</v>
      </c>
      <c r="B17">
        <v>14</v>
      </c>
      <c r="C17" t="s">
        <v>191</v>
      </c>
      <c r="D17" t="str">
        <f>'outlook-responses'!A23</f>
        <v>GLF</v>
      </c>
      <c r="E17" t="s">
        <v>191</v>
      </c>
      <c r="F17" t="str">
        <f>'outlook-responses'!I23</f>
        <v>Kirby Morrill</v>
      </c>
      <c r="G17" t="s">
        <v>191</v>
      </c>
      <c r="H17" t="str">
        <f>'outlook-responses'!H23</f>
        <v>In person</v>
      </c>
      <c r="I17" t="s">
        <v>191</v>
      </c>
    </row>
    <row r="18" spans="1:9" x14ac:dyDescent="0.25">
      <c r="A18" t="s">
        <v>191</v>
      </c>
      <c r="B18">
        <v>15</v>
      </c>
      <c r="C18" t="s">
        <v>191</v>
      </c>
      <c r="D18" t="str">
        <f>'outlook-responses'!A24</f>
        <v>GLF</v>
      </c>
      <c r="E18" t="s">
        <v>191</v>
      </c>
      <c r="F18" t="str">
        <f>'outlook-responses'!I24</f>
        <v>Daniel Ricard</v>
      </c>
      <c r="G18" t="s">
        <v>191</v>
      </c>
      <c r="H18" t="str">
        <f>'outlook-responses'!H24</f>
        <v>In person</v>
      </c>
      <c r="I18" t="s">
        <v>191</v>
      </c>
    </row>
    <row r="19" spans="1:9" x14ac:dyDescent="0.25">
      <c r="A19" t="s">
        <v>191</v>
      </c>
      <c r="B19">
        <v>16</v>
      </c>
      <c r="C19" t="s">
        <v>191</v>
      </c>
      <c r="D19" t="str">
        <f>'outlook-responses'!A25</f>
        <v>GLF</v>
      </c>
      <c r="E19" t="s">
        <v>191</v>
      </c>
      <c r="F19" t="str">
        <f>'outlook-responses'!I25</f>
        <v>Karen Robertson</v>
      </c>
      <c r="G19" t="s">
        <v>191</v>
      </c>
      <c r="H19" t="str">
        <f>'outlook-responses'!H25</f>
        <v>In person</v>
      </c>
      <c r="I19" t="s">
        <v>191</v>
      </c>
    </row>
    <row r="20" spans="1:9" x14ac:dyDescent="0.25">
      <c r="A20" t="s">
        <v>191</v>
      </c>
      <c r="B20">
        <v>17</v>
      </c>
      <c r="C20" t="s">
        <v>191</v>
      </c>
      <c r="D20" t="str">
        <f>'outlook-responses'!A26</f>
        <v>GLF</v>
      </c>
      <c r="E20" t="s">
        <v>191</v>
      </c>
      <c r="F20" t="str">
        <f>'outlook-responses'!I26</f>
        <v>Sylvie Robichaud</v>
      </c>
      <c r="G20" t="s">
        <v>191</v>
      </c>
      <c r="H20" t="str">
        <f>'outlook-responses'!H26</f>
        <v>In person</v>
      </c>
      <c r="I20" t="s">
        <v>191</v>
      </c>
    </row>
    <row r="21" spans="1:9" x14ac:dyDescent="0.25">
      <c r="A21" t="s">
        <v>191</v>
      </c>
      <c r="B21">
        <v>18</v>
      </c>
      <c r="C21" t="s">
        <v>191</v>
      </c>
      <c r="D21" t="str">
        <f>'outlook-responses'!A27</f>
        <v>GLF</v>
      </c>
      <c r="E21" t="s">
        <v>191</v>
      </c>
      <c r="F21" t="str">
        <f>'outlook-responses'!I27</f>
        <v>Nicolas Rolland</v>
      </c>
      <c r="G21" t="s">
        <v>191</v>
      </c>
      <c r="H21" t="str">
        <f>'outlook-responses'!H27</f>
        <v>In person</v>
      </c>
      <c r="I21" t="s">
        <v>191</v>
      </c>
    </row>
    <row r="22" spans="1:9" x14ac:dyDescent="0.25">
      <c r="A22" t="s">
        <v>191</v>
      </c>
      <c r="B22">
        <v>19</v>
      </c>
      <c r="C22" t="s">
        <v>191</v>
      </c>
      <c r="D22" t="str">
        <f>'outlook-responses'!A28</f>
        <v>GLF</v>
      </c>
      <c r="E22" t="s">
        <v>191</v>
      </c>
      <c r="F22" t="str">
        <f>'outlook-responses'!I28</f>
        <v>Jolene Sutton</v>
      </c>
      <c r="G22" t="s">
        <v>191</v>
      </c>
      <c r="H22" t="str">
        <f>'outlook-responses'!H28</f>
        <v>In person</v>
      </c>
      <c r="I22" t="s">
        <v>191</v>
      </c>
    </row>
    <row r="23" spans="1:9" x14ac:dyDescent="0.25">
      <c r="A23" t="s">
        <v>191</v>
      </c>
      <c r="B23">
        <v>20</v>
      </c>
      <c r="C23" t="s">
        <v>191</v>
      </c>
      <c r="D23" t="str">
        <f>'outlook-responses'!A29</f>
        <v>GLF</v>
      </c>
      <c r="E23" t="s">
        <v>191</v>
      </c>
      <c r="F23" t="str">
        <f>'outlook-responses'!I29</f>
        <v>François-Étienne Sylvain</v>
      </c>
      <c r="G23" t="s">
        <v>191</v>
      </c>
      <c r="H23" t="str">
        <f>'outlook-responses'!H29</f>
        <v>In person</v>
      </c>
      <c r="I23" t="s">
        <v>191</v>
      </c>
    </row>
    <row r="24" spans="1:9" x14ac:dyDescent="0.25">
      <c r="A24" t="s">
        <v>191</v>
      </c>
      <c r="B24">
        <v>21</v>
      </c>
      <c r="C24" t="s">
        <v>191</v>
      </c>
      <c r="D24" t="str">
        <f>'outlook-responses'!A31</f>
        <v>MAR</v>
      </c>
      <c r="E24" t="s">
        <v>191</v>
      </c>
      <c r="F24" t="str">
        <f>'outlook-responses'!I31</f>
        <v>Mark Billard</v>
      </c>
      <c r="G24" t="s">
        <v>191</v>
      </c>
      <c r="H24" t="str">
        <f>'outlook-responses'!H31</f>
        <v>Virtual</v>
      </c>
      <c r="I24" t="s">
        <v>191</v>
      </c>
    </row>
    <row r="25" spans="1:9" x14ac:dyDescent="0.25">
      <c r="A25" t="s">
        <v>191</v>
      </c>
      <c r="B25">
        <v>22</v>
      </c>
      <c r="C25" t="s">
        <v>191</v>
      </c>
      <c r="D25" t="str">
        <f>'outlook-responses'!A32</f>
        <v>MAR</v>
      </c>
      <c r="E25" t="s">
        <v>191</v>
      </c>
      <c r="F25" t="str">
        <f>'outlook-responses'!I32</f>
        <v>Lynn Collier</v>
      </c>
      <c r="G25" t="s">
        <v>191</v>
      </c>
      <c r="H25" t="str">
        <f>'outlook-responses'!H32</f>
        <v>Virtual</v>
      </c>
      <c r="I25" t="s">
        <v>191</v>
      </c>
    </row>
    <row r="26" spans="1:9" x14ac:dyDescent="0.25">
      <c r="A26" t="s">
        <v>191</v>
      </c>
      <c r="B26">
        <v>23</v>
      </c>
      <c r="C26" t="s">
        <v>191</v>
      </c>
      <c r="D26" t="str">
        <f>'outlook-responses'!A33</f>
        <v>MAR</v>
      </c>
      <c r="E26" t="s">
        <v>191</v>
      </c>
      <c r="F26" t="str">
        <f>'outlook-responses'!I33</f>
        <v>Peter Comeau</v>
      </c>
      <c r="G26" t="s">
        <v>191</v>
      </c>
      <c r="H26" t="str">
        <f>'outlook-responses'!H33</f>
        <v>In person</v>
      </c>
      <c r="I26" t="s">
        <v>191</v>
      </c>
    </row>
    <row r="27" spans="1:9" x14ac:dyDescent="0.25">
      <c r="A27" t="s">
        <v>191</v>
      </c>
      <c r="B27">
        <v>24</v>
      </c>
      <c r="C27" t="s">
        <v>191</v>
      </c>
      <c r="D27" t="str">
        <f>'outlook-responses'!A34</f>
        <v>MAR</v>
      </c>
      <c r="E27" t="s">
        <v>191</v>
      </c>
      <c r="F27" t="str">
        <f>'outlook-responses'!I34</f>
        <v>Tania Davignon-Burton</v>
      </c>
      <c r="G27" t="s">
        <v>191</v>
      </c>
      <c r="H27" t="str">
        <f>'outlook-responses'!H34</f>
        <v>In person</v>
      </c>
      <c r="I27" t="s">
        <v>191</v>
      </c>
    </row>
    <row r="28" spans="1:9" x14ac:dyDescent="0.25">
      <c r="A28" t="s">
        <v>191</v>
      </c>
      <c r="B28">
        <v>25</v>
      </c>
      <c r="C28" t="s">
        <v>191</v>
      </c>
      <c r="D28" t="str">
        <f>'outlook-responses'!A35</f>
        <v>MAR</v>
      </c>
      <c r="E28" t="s">
        <v>191</v>
      </c>
      <c r="F28" t="str">
        <f>'outlook-responses'!I35</f>
        <v>Nell den Heyer</v>
      </c>
      <c r="G28" t="s">
        <v>191</v>
      </c>
      <c r="H28" t="str">
        <f>'outlook-responses'!H35</f>
        <v>Virtual</v>
      </c>
      <c r="I28" t="s">
        <v>191</v>
      </c>
    </row>
    <row r="29" spans="1:9" x14ac:dyDescent="0.25">
      <c r="A29" t="s">
        <v>191</v>
      </c>
      <c r="B29">
        <v>26</v>
      </c>
      <c r="C29" t="s">
        <v>191</v>
      </c>
      <c r="D29" t="str">
        <f>'outlook-responses'!A36</f>
        <v>MAR</v>
      </c>
      <c r="E29" t="s">
        <v>191</v>
      </c>
      <c r="F29" t="str">
        <f>'outlook-responses'!I36</f>
        <v>Danni Harper</v>
      </c>
      <c r="G29" t="s">
        <v>191</v>
      </c>
      <c r="H29" t="str">
        <f>'outlook-responses'!H36</f>
        <v>Virtual</v>
      </c>
      <c r="I29" t="s">
        <v>191</v>
      </c>
    </row>
    <row r="30" spans="1:9" x14ac:dyDescent="0.25">
      <c r="A30" t="s">
        <v>191</v>
      </c>
      <c r="B30">
        <v>27</v>
      </c>
      <c r="C30" t="s">
        <v>191</v>
      </c>
      <c r="D30" t="str">
        <f>'outlook-responses'!A37</f>
        <v>MAR</v>
      </c>
      <c r="E30" t="s">
        <v>191</v>
      </c>
      <c r="F30" t="str">
        <f>'outlook-responses'!I37</f>
        <v>Kelly Kraska</v>
      </c>
      <c r="G30" t="s">
        <v>191</v>
      </c>
      <c r="H30" t="str">
        <f>'outlook-responses'!H37</f>
        <v>Virtual</v>
      </c>
      <c r="I30" t="s">
        <v>191</v>
      </c>
    </row>
    <row r="31" spans="1:9" x14ac:dyDescent="0.25">
      <c r="A31" t="s">
        <v>191</v>
      </c>
      <c r="B31">
        <v>28</v>
      </c>
      <c r="C31" t="s">
        <v>191</v>
      </c>
      <c r="D31" t="str">
        <f>'outlook-responses'!A38</f>
        <v>MAR</v>
      </c>
      <c r="E31" t="s">
        <v>191</v>
      </c>
      <c r="F31" t="str">
        <f>'outlook-responses'!I38</f>
        <v>George Nau</v>
      </c>
      <c r="G31" t="s">
        <v>191</v>
      </c>
      <c r="H31" t="str">
        <f>'outlook-responses'!H38</f>
        <v>In person</v>
      </c>
      <c r="I31" t="s">
        <v>191</v>
      </c>
    </row>
    <row r="32" spans="1:9" x14ac:dyDescent="0.25">
      <c r="A32" t="s">
        <v>191</v>
      </c>
      <c r="B32">
        <v>29</v>
      </c>
      <c r="C32" t="s">
        <v>191</v>
      </c>
      <c r="D32" t="str">
        <f>'outlook-responses'!A39</f>
        <v>MAR</v>
      </c>
      <c r="E32" t="s">
        <v>191</v>
      </c>
      <c r="F32" t="str">
        <f>'outlook-responses'!I39</f>
        <v>Gregory Puncher</v>
      </c>
      <c r="G32" t="s">
        <v>191</v>
      </c>
      <c r="H32" t="str">
        <f>'outlook-responses'!H39</f>
        <v>Virtual</v>
      </c>
      <c r="I32" t="s">
        <v>191</v>
      </c>
    </row>
    <row r="33" spans="1:9" x14ac:dyDescent="0.25">
      <c r="A33" t="s">
        <v>191</v>
      </c>
      <c r="B33">
        <v>30</v>
      </c>
      <c r="C33" t="s">
        <v>191</v>
      </c>
      <c r="D33" t="str">
        <f>'outlook-responses'!A41</f>
        <v>NL</v>
      </c>
      <c r="E33" t="s">
        <v>191</v>
      </c>
      <c r="F33" t="str">
        <f>'outlook-responses'!I41</f>
        <v>Aaron Adamack</v>
      </c>
      <c r="G33" t="s">
        <v>191</v>
      </c>
      <c r="H33" t="str">
        <f>'outlook-responses'!H41</f>
        <v>Virtual</v>
      </c>
      <c r="I33" t="s">
        <v>191</v>
      </c>
    </row>
    <row r="34" spans="1:9" x14ac:dyDescent="0.25">
      <c r="A34" t="s">
        <v>191</v>
      </c>
      <c r="B34">
        <v>31</v>
      </c>
      <c r="C34" t="s">
        <v>191</v>
      </c>
      <c r="D34" t="str">
        <f>'outlook-responses'!A42</f>
        <v>NL</v>
      </c>
      <c r="E34" t="s">
        <v>191</v>
      </c>
      <c r="F34" t="str">
        <f>'outlook-responses'!I42</f>
        <v>Kelly Antaya</v>
      </c>
      <c r="G34" t="s">
        <v>191</v>
      </c>
      <c r="H34" t="str">
        <f>'outlook-responses'!H42</f>
        <v>Virtual</v>
      </c>
      <c r="I34" t="s">
        <v>191</v>
      </c>
    </row>
    <row r="35" spans="1:9" x14ac:dyDescent="0.25">
      <c r="A35" t="s">
        <v>191</v>
      </c>
      <c r="B35">
        <v>32</v>
      </c>
      <c r="C35" t="s">
        <v>191</v>
      </c>
      <c r="D35" t="str">
        <f>'outlook-responses'!A43</f>
        <v>NL</v>
      </c>
      <c r="E35" t="s">
        <v>191</v>
      </c>
      <c r="F35" t="str">
        <f>'outlook-responses'!I43</f>
        <v>Dwight Drover</v>
      </c>
      <c r="G35" t="s">
        <v>191</v>
      </c>
      <c r="H35" t="str">
        <f>'outlook-responses'!H43</f>
        <v>Virtual</v>
      </c>
      <c r="I35" t="s">
        <v>191</v>
      </c>
    </row>
    <row r="36" spans="1:9" x14ac:dyDescent="0.25">
      <c r="A36" t="s">
        <v>191</v>
      </c>
      <c r="B36">
        <v>33</v>
      </c>
      <c r="C36" t="s">
        <v>191</v>
      </c>
      <c r="D36" t="str">
        <f>'outlook-responses'!A44</f>
        <v>NL</v>
      </c>
      <c r="E36" t="s">
        <v>191</v>
      </c>
      <c r="F36" t="str">
        <f>'outlook-responses'!I44</f>
        <v>Gillian Forbes</v>
      </c>
      <c r="G36" t="s">
        <v>191</v>
      </c>
      <c r="H36" t="str">
        <f>'outlook-responses'!H44</f>
        <v>In person</v>
      </c>
      <c r="I36" t="s">
        <v>191</v>
      </c>
    </row>
    <row r="37" spans="1:9" x14ac:dyDescent="0.25">
      <c r="A37" t="s">
        <v>191</v>
      </c>
      <c r="B37">
        <v>34</v>
      </c>
      <c r="C37" t="s">
        <v>191</v>
      </c>
      <c r="D37" t="str">
        <f>'outlook-responses'!A45</f>
        <v>NL</v>
      </c>
      <c r="E37" t="s">
        <v>191</v>
      </c>
      <c r="F37" t="str">
        <f>'outlook-responses'!I45</f>
        <v>Marc Legresley</v>
      </c>
      <c r="G37" t="s">
        <v>191</v>
      </c>
      <c r="H37" t="str">
        <f>'outlook-responses'!H45</f>
        <v>Virtual</v>
      </c>
      <c r="I37" t="s">
        <v>191</v>
      </c>
    </row>
    <row r="38" spans="1:9" x14ac:dyDescent="0.25">
      <c r="A38" t="s">
        <v>191</v>
      </c>
      <c r="B38">
        <v>35</v>
      </c>
      <c r="C38" t="s">
        <v>191</v>
      </c>
      <c r="D38" t="str">
        <f>'outlook-responses'!A46</f>
        <v>NL</v>
      </c>
      <c r="E38" t="s">
        <v>191</v>
      </c>
      <c r="F38" t="str">
        <f>'outlook-responses'!I46</f>
        <v>Andrea Perreault</v>
      </c>
      <c r="G38" t="s">
        <v>191</v>
      </c>
      <c r="H38" t="str">
        <f>'outlook-responses'!H46</f>
        <v>Virtual</v>
      </c>
      <c r="I38" t="s">
        <v>191</v>
      </c>
    </row>
    <row r="39" spans="1:9" x14ac:dyDescent="0.25">
      <c r="A39" t="s">
        <v>191</v>
      </c>
      <c r="B39">
        <v>36</v>
      </c>
      <c r="C39" t="s">
        <v>191</v>
      </c>
      <c r="D39" t="str">
        <f>'outlook-responses'!A47</f>
        <v>NL</v>
      </c>
      <c r="E39" t="s">
        <v>191</v>
      </c>
      <c r="F39" t="str">
        <f>'outlook-responses'!I47</f>
        <v>Hannah Polaczek</v>
      </c>
      <c r="G39" t="s">
        <v>191</v>
      </c>
      <c r="H39" t="str">
        <f>'outlook-responses'!H47</f>
        <v>Virtual</v>
      </c>
      <c r="I39" t="s">
        <v>191</v>
      </c>
    </row>
    <row r="40" spans="1:9" x14ac:dyDescent="0.25">
      <c r="A40" t="s">
        <v>191</v>
      </c>
      <c r="B40">
        <v>37</v>
      </c>
      <c r="C40" t="s">
        <v>191</v>
      </c>
      <c r="D40" t="str">
        <f>'outlook-responses'!A48</f>
        <v>NL</v>
      </c>
      <c r="E40" t="s">
        <v>191</v>
      </c>
      <c r="F40" t="str">
        <f>'outlook-responses'!I48</f>
        <v>Meredith Schofield</v>
      </c>
      <c r="G40" t="s">
        <v>191</v>
      </c>
      <c r="H40" t="str">
        <f>'outlook-responses'!H48</f>
        <v>In person</v>
      </c>
      <c r="I40" t="s">
        <v>191</v>
      </c>
    </row>
    <row r="41" spans="1:9" x14ac:dyDescent="0.25">
      <c r="A41" t="s">
        <v>191</v>
      </c>
      <c r="B41">
        <v>38</v>
      </c>
      <c r="C41" t="s">
        <v>191</v>
      </c>
      <c r="D41" t="str">
        <f>'outlook-responses'!A50</f>
        <v>PAC</v>
      </c>
      <c r="E41" t="s">
        <v>191</v>
      </c>
      <c r="F41" t="str">
        <f>'outlook-responses'!I50</f>
        <v>Barbara Campbell</v>
      </c>
      <c r="G41" t="s">
        <v>191</v>
      </c>
      <c r="H41" t="str">
        <f>'outlook-responses'!H50</f>
        <v>Virtual</v>
      </c>
      <c r="I41" t="s">
        <v>191</v>
      </c>
    </row>
    <row r="42" spans="1:9" x14ac:dyDescent="0.25">
      <c r="A42" t="s">
        <v>191</v>
      </c>
      <c r="B42">
        <v>39</v>
      </c>
      <c r="C42" t="s">
        <v>191</v>
      </c>
      <c r="D42" t="str">
        <f>'outlook-responses'!A51</f>
        <v>PAC</v>
      </c>
      <c r="E42" t="s">
        <v>191</v>
      </c>
      <c r="F42" t="str">
        <f>'outlook-responses'!I51</f>
        <v>Karalea Cantera</v>
      </c>
      <c r="G42" t="s">
        <v>191</v>
      </c>
      <c r="H42" t="str">
        <f>'outlook-responses'!H51</f>
        <v>Virtual</v>
      </c>
      <c r="I42" t="s">
        <v>191</v>
      </c>
    </row>
    <row r="43" spans="1:9" x14ac:dyDescent="0.25">
      <c r="A43" t="s">
        <v>191</v>
      </c>
      <c r="B43">
        <v>40</v>
      </c>
      <c r="C43" t="s">
        <v>191</v>
      </c>
      <c r="D43" t="str">
        <f>'outlook-responses'!A52</f>
        <v>PAC</v>
      </c>
      <c r="E43" t="s">
        <v>191</v>
      </c>
      <c r="F43" t="str">
        <f>'outlook-responses'!I52</f>
        <v>Chelsea Cooke</v>
      </c>
      <c r="G43" t="s">
        <v>191</v>
      </c>
      <c r="H43" t="str">
        <f>'outlook-responses'!H52</f>
        <v>Virtual</v>
      </c>
      <c r="I43" t="s">
        <v>191</v>
      </c>
    </row>
    <row r="44" spans="1:9" x14ac:dyDescent="0.25">
      <c r="A44" t="s">
        <v>191</v>
      </c>
      <c r="B44">
        <v>41</v>
      </c>
      <c r="C44" t="s">
        <v>191</v>
      </c>
      <c r="D44" t="str">
        <f>'outlook-responses'!A53</f>
        <v>PAC</v>
      </c>
      <c r="E44" t="s">
        <v>191</v>
      </c>
      <c r="F44" t="str">
        <f>'outlook-responses'!I53</f>
        <v>Robyn Forrest</v>
      </c>
      <c r="G44" t="s">
        <v>191</v>
      </c>
      <c r="H44" t="str">
        <f>'outlook-responses'!H53</f>
        <v>Virtual</v>
      </c>
      <c r="I44" t="s">
        <v>191</v>
      </c>
    </row>
    <row r="45" spans="1:9" x14ac:dyDescent="0.25">
      <c r="A45" t="s">
        <v>191</v>
      </c>
      <c r="B45">
        <v>42</v>
      </c>
      <c r="C45" t="s">
        <v>191</v>
      </c>
      <c r="D45" t="str">
        <f>'outlook-responses'!A54</f>
        <v>PAC</v>
      </c>
      <c r="E45" t="s">
        <v>191</v>
      </c>
      <c r="F45" t="str">
        <f>'outlook-responses'!I54</f>
        <v>Sarah Hawkshaw</v>
      </c>
      <c r="G45" t="s">
        <v>191</v>
      </c>
      <c r="H45" t="str">
        <f>'outlook-responses'!H54</f>
        <v>Virtual</v>
      </c>
      <c r="I45" t="s">
        <v>191</v>
      </c>
    </row>
    <row r="46" spans="1:9" x14ac:dyDescent="0.25">
      <c r="A46" t="s">
        <v>191</v>
      </c>
      <c r="B46">
        <v>43</v>
      </c>
      <c r="C46" t="s">
        <v>191</v>
      </c>
      <c r="D46" t="str">
        <f>'outlook-responses'!A55</f>
        <v>PAC</v>
      </c>
      <c r="E46" t="s">
        <v>191</v>
      </c>
      <c r="F46" t="str">
        <f>'outlook-responses'!I55</f>
        <v>Erin Herder</v>
      </c>
      <c r="G46" t="s">
        <v>191</v>
      </c>
      <c r="H46" t="str">
        <f>'outlook-responses'!H55</f>
        <v>Virtual</v>
      </c>
      <c r="I46" t="s">
        <v>191</v>
      </c>
    </row>
    <row r="47" spans="1:9" x14ac:dyDescent="0.25">
      <c r="A47" t="s">
        <v>191</v>
      </c>
      <c r="B47">
        <v>44</v>
      </c>
      <c r="C47" t="s">
        <v>191</v>
      </c>
      <c r="D47" t="str">
        <f>'outlook-responses'!A56</f>
        <v>PAC</v>
      </c>
      <c r="E47" t="s">
        <v>191</v>
      </c>
      <c r="F47" t="str">
        <f>'outlook-responses'!I56</f>
        <v>Kendra Holt</v>
      </c>
      <c r="G47" t="s">
        <v>191</v>
      </c>
      <c r="H47" t="str">
        <f>'outlook-responses'!H56</f>
        <v>Virtual</v>
      </c>
      <c r="I47" t="s">
        <v>191</v>
      </c>
    </row>
    <row r="48" spans="1:9" x14ac:dyDescent="0.25">
      <c r="A48" t="s">
        <v>191</v>
      </c>
      <c r="B48">
        <v>45</v>
      </c>
      <c r="C48" t="s">
        <v>191</v>
      </c>
      <c r="D48" t="str">
        <f>'outlook-responses'!A57</f>
        <v>PAC</v>
      </c>
      <c r="E48" t="s">
        <v>191</v>
      </c>
      <c r="F48" t="str">
        <f>'outlook-responses'!I57</f>
        <v>Yeongha Jung</v>
      </c>
      <c r="G48" t="s">
        <v>191</v>
      </c>
      <c r="H48" t="str">
        <f>'outlook-responses'!H57</f>
        <v>Virtual</v>
      </c>
      <c r="I48" t="s">
        <v>191</v>
      </c>
    </row>
    <row r="49" spans="1:9" x14ac:dyDescent="0.25">
      <c r="A49" t="s">
        <v>191</v>
      </c>
      <c r="B49">
        <v>46</v>
      </c>
      <c r="C49" t="s">
        <v>191</v>
      </c>
      <c r="D49" t="str">
        <f>'outlook-responses'!A58</f>
        <v>PAC</v>
      </c>
      <c r="E49" t="s">
        <v>191</v>
      </c>
      <c r="F49" t="str">
        <f>'outlook-responses'!I58</f>
        <v>Madeline Lavery</v>
      </c>
      <c r="G49" t="s">
        <v>191</v>
      </c>
      <c r="H49" t="str">
        <f>'outlook-responses'!H58</f>
        <v>Virtual</v>
      </c>
      <c r="I49" t="s">
        <v>191</v>
      </c>
    </row>
    <row r="50" spans="1:9" x14ac:dyDescent="0.25">
      <c r="A50" t="s">
        <v>191</v>
      </c>
      <c r="B50">
        <v>47</v>
      </c>
      <c r="C50" t="s">
        <v>191</v>
      </c>
      <c r="D50" t="str">
        <f>'outlook-responses'!A59</f>
        <v>PAC</v>
      </c>
      <c r="E50" t="s">
        <v>191</v>
      </c>
      <c r="F50" t="str">
        <f>'outlook-responses'!I59</f>
        <v>Kiana Matwichuk</v>
      </c>
      <c r="G50" t="s">
        <v>191</v>
      </c>
      <c r="H50" t="str">
        <f>'outlook-responses'!H59</f>
        <v>Virtual</v>
      </c>
      <c r="I50" t="s">
        <v>191</v>
      </c>
    </row>
    <row r="51" spans="1:9" x14ac:dyDescent="0.25">
      <c r="A51" t="s">
        <v>191</v>
      </c>
      <c r="B51">
        <v>48</v>
      </c>
      <c r="C51" t="s">
        <v>191</v>
      </c>
      <c r="D51" t="str">
        <f>'outlook-responses'!A60</f>
        <v>PAC</v>
      </c>
      <c r="E51" t="s">
        <v>191</v>
      </c>
      <c r="F51" t="str">
        <f>'outlook-responses'!I60</f>
        <v>Mackenzie Mazur</v>
      </c>
      <c r="G51" t="s">
        <v>191</v>
      </c>
      <c r="H51" t="str">
        <f>'outlook-responses'!H60</f>
        <v>Virtual</v>
      </c>
      <c r="I51" t="s">
        <v>191</v>
      </c>
    </row>
    <row r="52" spans="1:9" x14ac:dyDescent="0.25">
      <c r="A52" t="s">
        <v>191</v>
      </c>
      <c r="B52">
        <v>49</v>
      </c>
      <c r="C52" t="s">
        <v>191</v>
      </c>
      <c r="D52" t="str">
        <f>'outlook-responses'!A61</f>
        <v>PAC</v>
      </c>
      <c r="E52" t="s">
        <v>191</v>
      </c>
      <c r="F52" t="str">
        <f>'outlook-responses'!I61</f>
        <v>Judy McArthur</v>
      </c>
      <c r="G52" t="s">
        <v>191</v>
      </c>
      <c r="H52" t="str">
        <f>'outlook-responses'!H61</f>
        <v>Virtual</v>
      </c>
      <c r="I52" t="s">
        <v>191</v>
      </c>
    </row>
    <row r="53" spans="1:9" x14ac:dyDescent="0.25">
      <c r="A53" t="s">
        <v>191</v>
      </c>
      <c r="B53">
        <v>50</v>
      </c>
      <c r="C53" t="s">
        <v>191</v>
      </c>
      <c r="D53" t="str">
        <f>'outlook-responses'!A62</f>
        <v>PAC</v>
      </c>
      <c r="E53" t="s">
        <v>191</v>
      </c>
      <c r="F53" t="str">
        <f>'outlook-responses'!I62</f>
        <v>Audrey Ty</v>
      </c>
      <c r="G53" t="s">
        <v>191</v>
      </c>
      <c r="H53" t="str">
        <f>'outlook-responses'!H62</f>
        <v>Virtual</v>
      </c>
      <c r="I53" t="s">
        <v>191</v>
      </c>
    </row>
    <row r="54" spans="1:9" x14ac:dyDescent="0.25">
      <c r="A54" t="s">
        <v>191</v>
      </c>
      <c r="B54">
        <v>51</v>
      </c>
      <c r="C54" t="s">
        <v>191</v>
      </c>
      <c r="D54" t="str">
        <f>'outlook-responses'!A63</f>
        <v>PAC</v>
      </c>
      <c r="E54" t="s">
        <v>191</v>
      </c>
      <c r="F54" t="str">
        <f>'outlook-responses'!I63</f>
        <v>Stephen Wischniowski</v>
      </c>
      <c r="G54" t="s">
        <v>191</v>
      </c>
      <c r="H54" t="str">
        <f>'outlook-responses'!H63</f>
        <v>Virtual</v>
      </c>
      <c r="I54" t="s">
        <v>191</v>
      </c>
    </row>
    <row r="55" spans="1:9" x14ac:dyDescent="0.25">
      <c r="A55" t="s">
        <v>191</v>
      </c>
      <c r="B55">
        <v>52</v>
      </c>
      <c r="C55" t="s">
        <v>191</v>
      </c>
      <c r="D55" t="str">
        <f>'outlook-responses'!A64</f>
        <v>PAC</v>
      </c>
      <c r="E55" t="s">
        <v>191</v>
      </c>
      <c r="F55" t="str">
        <f>'outlook-responses'!I64</f>
        <v>Emily Yungwirth</v>
      </c>
      <c r="G55" t="s">
        <v>191</v>
      </c>
      <c r="H55" t="str">
        <f>'outlook-responses'!H64</f>
        <v>Virtual</v>
      </c>
      <c r="I55" t="s">
        <v>191</v>
      </c>
    </row>
    <row r="56" spans="1:9" x14ac:dyDescent="0.25">
      <c r="A56" t="s">
        <v>191</v>
      </c>
      <c r="B56">
        <v>53</v>
      </c>
      <c r="C56" t="s">
        <v>191</v>
      </c>
      <c r="D56" t="str">
        <f>'outlook-responses'!A66</f>
        <v>QUE</v>
      </c>
      <c r="E56" t="s">
        <v>191</v>
      </c>
      <c r="F56" t="str">
        <f>'outlook-responses'!I66</f>
        <v>Rénald Belley</v>
      </c>
      <c r="G56" t="s">
        <v>191</v>
      </c>
      <c r="H56" t="str">
        <f>'outlook-responses'!H66</f>
        <v>Virtual</v>
      </c>
      <c r="I56" t="s">
        <v>191</v>
      </c>
    </row>
    <row r="57" spans="1:9" x14ac:dyDescent="0.25">
      <c r="A57" t="s">
        <v>191</v>
      </c>
      <c r="B57">
        <v>54</v>
      </c>
      <c r="C57" t="s">
        <v>191</v>
      </c>
      <c r="D57" t="str">
        <f>'outlook-responses'!A67</f>
        <v>QUE</v>
      </c>
      <c r="E57" t="s">
        <v>191</v>
      </c>
      <c r="F57" t="str">
        <f>'outlook-responses'!I67</f>
        <v>Mathieu Desgagnés</v>
      </c>
      <c r="G57" t="s">
        <v>191</v>
      </c>
      <c r="H57" t="str">
        <f>'outlook-responses'!H67</f>
        <v>Virtual</v>
      </c>
      <c r="I57" t="s">
        <v>191</v>
      </c>
    </row>
    <row r="58" spans="1:9" x14ac:dyDescent="0.25">
      <c r="A58" t="s">
        <v>191</v>
      </c>
      <c r="B58">
        <v>55</v>
      </c>
      <c r="C58" t="s">
        <v>191</v>
      </c>
      <c r="D58" t="str">
        <f>'outlook-responses'!A68</f>
        <v>QUE</v>
      </c>
      <c r="E58" t="s">
        <v>191</v>
      </c>
      <c r="F58" t="str">
        <f>'outlook-responses'!I68</f>
        <v>Hélène Dionne</v>
      </c>
      <c r="G58" t="s">
        <v>191</v>
      </c>
      <c r="H58" t="str">
        <f>'outlook-responses'!H68</f>
        <v>In person</v>
      </c>
      <c r="I58" t="s">
        <v>191</v>
      </c>
    </row>
    <row r="59" spans="1:9" x14ac:dyDescent="0.25">
      <c r="A59" t="s">
        <v>191</v>
      </c>
      <c r="B59">
        <v>56</v>
      </c>
      <c r="C59" t="s">
        <v>191</v>
      </c>
      <c r="D59" t="str">
        <f>'outlook-responses'!A69</f>
        <v>QUE</v>
      </c>
      <c r="E59" t="s">
        <v>191</v>
      </c>
      <c r="F59" t="str">
        <f>'outlook-responses'!I69</f>
        <v>Kim Emond</v>
      </c>
      <c r="G59" t="s">
        <v>191</v>
      </c>
      <c r="H59" t="str">
        <f>'outlook-responses'!H69</f>
        <v>In person</v>
      </c>
      <c r="I59" t="s">
        <v>191</v>
      </c>
    </row>
    <row r="60" spans="1:9" x14ac:dyDescent="0.25">
      <c r="A60" t="s">
        <v>191</v>
      </c>
      <c r="B60">
        <v>57</v>
      </c>
      <c r="C60" t="s">
        <v>191</v>
      </c>
      <c r="D60" t="str">
        <f>'outlook-responses'!A70</f>
        <v>QUE</v>
      </c>
      <c r="E60" t="s">
        <v>191</v>
      </c>
      <c r="F60" t="str">
        <f>'outlook-responses'!I70</f>
        <v>Nicolas Le Corre</v>
      </c>
      <c r="G60" t="s">
        <v>191</v>
      </c>
      <c r="H60" t="str">
        <f>'outlook-responses'!H70</f>
        <v>Virtual</v>
      </c>
      <c r="I60" t="s">
        <v>191</v>
      </c>
    </row>
    <row r="61" spans="1:9" x14ac:dyDescent="0.25">
      <c r="A61" t="s">
        <v>191</v>
      </c>
      <c r="B61">
        <v>58</v>
      </c>
      <c r="C61" t="s">
        <v>191</v>
      </c>
      <c r="D61" t="str">
        <f>'outlook-responses'!A71</f>
        <v>QUE</v>
      </c>
      <c r="E61" t="s">
        <v>191</v>
      </c>
      <c r="F61" t="str">
        <f>'outlook-responses'!I71</f>
        <v>Andrew Smith</v>
      </c>
      <c r="G61" t="s">
        <v>191</v>
      </c>
      <c r="H61" t="str">
        <f>'outlook-responses'!H71</f>
        <v>Virtual</v>
      </c>
      <c r="I61" t="s">
        <v>191</v>
      </c>
    </row>
    <row r="62" spans="1:9" x14ac:dyDescent="0.25">
      <c r="A62" t="s">
        <v>191</v>
      </c>
      <c r="B62">
        <v>59</v>
      </c>
      <c r="C62" t="s">
        <v>191</v>
      </c>
      <c r="E62" t="s">
        <v>191</v>
      </c>
      <c r="G62" t="s">
        <v>191</v>
      </c>
      <c r="I62" t="s">
        <v>191</v>
      </c>
    </row>
    <row r="63" spans="1:9" x14ac:dyDescent="0.25">
      <c r="A63" t="s">
        <v>191</v>
      </c>
      <c r="B63">
        <v>60</v>
      </c>
      <c r="C63" t="s">
        <v>191</v>
      </c>
      <c r="E63" t="s">
        <v>191</v>
      </c>
      <c r="G63" t="s">
        <v>191</v>
      </c>
      <c r="I63" t="s">
        <v>191</v>
      </c>
    </row>
    <row r="64" spans="1:9" x14ac:dyDescent="0.25">
      <c r="A64" t="s">
        <v>191</v>
      </c>
      <c r="B64">
        <v>61</v>
      </c>
      <c r="C64" t="s">
        <v>191</v>
      </c>
      <c r="E64" t="s">
        <v>191</v>
      </c>
      <c r="G64" t="s">
        <v>191</v>
      </c>
      <c r="I64" t="s">
        <v>191</v>
      </c>
    </row>
    <row r="65" spans="1:2" x14ac:dyDescent="0.25">
      <c r="A65" t="s">
        <v>191</v>
      </c>
      <c r="B65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514F-C50B-429E-8CE0-7F6A61E6FA38}">
  <dimension ref="A1:O71"/>
  <sheetViews>
    <sheetView workbookViewId="0">
      <selection activeCell="A50" sqref="A50"/>
    </sheetView>
  </sheetViews>
  <sheetFormatPr defaultRowHeight="15" x14ac:dyDescent="0.25"/>
  <cols>
    <col min="6" max="6" width="12.5703125" customWidth="1"/>
    <col min="8" max="8" width="17.42578125" customWidth="1"/>
  </cols>
  <sheetData>
    <row r="1" spans="1:15" x14ac:dyDescent="0.25">
      <c r="B1" s="1" t="s">
        <v>125</v>
      </c>
      <c r="C1">
        <f>SUM(M8:M71)</f>
        <v>58</v>
      </c>
    </row>
    <row r="2" spans="1:15" x14ac:dyDescent="0.25">
      <c r="B2" t="s">
        <v>140</v>
      </c>
      <c r="C2">
        <f>SUM(O8:O71)</f>
        <v>38</v>
      </c>
    </row>
    <row r="3" spans="1:15" x14ac:dyDescent="0.25">
      <c r="B3" t="s">
        <v>173</v>
      </c>
      <c r="C3">
        <f>SUM(N8:N71)</f>
        <v>20</v>
      </c>
    </row>
    <row r="6" spans="1:15" x14ac:dyDescent="0.25">
      <c r="C6" t="s">
        <v>187</v>
      </c>
      <c r="E6" t="s">
        <v>164</v>
      </c>
      <c r="F6" t="s">
        <v>165</v>
      </c>
      <c r="N6" t="s">
        <v>122</v>
      </c>
      <c r="O6" t="s">
        <v>140</v>
      </c>
    </row>
    <row r="7" spans="1:15" x14ac:dyDescent="0.25">
      <c r="B7" t="s">
        <v>188</v>
      </c>
      <c r="C7">
        <f>C19+C50+C31+C41+C66+C9</f>
        <v>58</v>
      </c>
    </row>
    <row r="9" spans="1:15" x14ac:dyDescent="0.25">
      <c r="A9" t="s">
        <v>197</v>
      </c>
      <c r="B9" t="s">
        <v>152</v>
      </c>
      <c r="C9">
        <f>SUM(M9:M17)</f>
        <v>9</v>
      </c>
      <c r="E9" t="s">
        <v>74</v>
      </c>
      <c r="F9" t="s">
        <v>13</v>
      </c>
      <c r="H9" t="s">
        <v>140</v>
      </c>
      <c r="I9" t="s">
        <v>199</v>
      </c>
      <c r="M9">
        <v>1</v>
      </c>
      <c r="N9">
        <f t="shared" ref="N9:N17" si="0">IF(H9="In person",1,0)</f>
        <v>0</v>
      </c>
      <c r="O9">
        <f t="shared" ref="O9:O17" si="1">IF(H9="Virtual",1,0)</f>
        <v>1</v>
      </c>
    </row>
    <row r="10" spans="1:15" x14ac:dyDescent="0.25">
      <c r="A10" t="s">
        <v>197</v>
      </c>
      <c r="E10" t="s">
        <v>168</v>
      </c>
      <c r="F10" t="s">
        <v>172</v>
      </c>
      <c r="H10" t="s">
        <v>140</v>
      </c>
      <c r="I10" t="s">
        <v>200</v>
      </c>
      <c r="M10">
        <v>1</v>
      </c>
      <c r="N10">
        <f t="shared" si="0"/>
        <v>0</v>
      </c>
      <c r="O10">
        <f t="shared" si="1"/>
        <v>1</v>
      </c>
    </row>
    <row r="11" spans="1:15" x14ac:dyDescent="0.25">
      <c r="A11" t="s">
        <v>197</v>
      </c>
      <c r="E11" t="s">
        <v>160</v>
      </c>
      <c r="F11" t="s">
        <v>161</v>
      </c>
      <c r="H11" t="s">
        <v>140</v>
      </c>
      <c r="I11" t="s">
        <v>201</v>
      </c>
      <c r="M11">
        <v>1</v>
      </c>
      <c r="N11">
        <f t="shared" si="0"/>
        <v>0</v>
      </c>
      <c r="O11">
        <f t="shared" si="1"/>
        <v>1</v>
      </c>
    </row>
    <row r="12" spans="1:15" x14ac:dyDescent="0.25">
      <c r="A12" t="s">
        <v>197</v>
      </c>
      <c r="E12" t="s">
        <v>153</v>
      </c>
      <c r="F12" t="s">
        <v>155</v>
      </c>
      <c r="H12" t="s">
        <v>122</v>
      </c>
      <c r="I12" t="s">
        <v>202</v>
      </c>
      <c r="M12">
        <v>1</v>
      </c>
      <c r="N12">
        <f t="shared" si="0"/>
        <v>1</v>
      </c>
      <c r="O12">
        <f t="shared" si="1"/>
        <v>0</v>
      </c>
    </row>
    <row r="13" spans="1:15" x14ac:dyDescent="0.25">
      <c r="A13" t="s">
        <v>197</v>
      </c>
      <c r="E13" s="1" t="s">
        <v>22</v>
      </c>
      <c r="F13" s="1" t="s">
        <v>23</v>
      </c>
      <c r="H13" t="s">
        <v>122</v>
      </c>
      <c r="I13" t="s">
        <v>203</v>
      </c>
      <c r="M13">
        <v>1</v>
      </c>
      <c r="N13">
        <f t="shared" si="0"/>
        <v>1</v>
      </c>
      <c r="O13">
        <f t="shared" si="1"/>
        <v>0</v>
      </c>
    </row>
    <row r="14" spans="1:15" x14ac:dyDescent="0.25">
      <c r="A14" t="s">
        <v>197</v>
      </c>
      <c r="E14" t="s">
        <v>77</v>
      </c>
      <c r="F14" t="s">
        <v>57</v>
      </c>
      <c r="H14" t="s">
        <v>140</v>
      </c>
      <c r="I14" t="s">
        <v>204</v>
      </c>
      <c r="M14">
        <v>1</v>
      </c>
      <c r="N14">
        <f t="shared" si="0"/>
        <v>0</v>
      </c>
      <c r="O14">
        <f t="shared" si="1"/>
        <v>1</v>
      </c>
    </row>
    <row r="15" spans="1:15" x14ac:dyDescent="0.25">
      <c r="A15" t="s">
        <v>197</v>
      </c>
      <c r="E15" t="s">
        <v>156</v>
      </c>
      <c r="F15" t="s">
        <v>157</v>
      </c>
      <c r="H15" t="s">
        <v>140</v>
      </c>
      <c r="I15" t="s">
        <v>205</v>
      </c>
      <c r="M15">
        <v>1</v>
      </c>
      <c r="N15">
        <f t="shared" si="0"/>
        <v>0</v>
      </c>
      <c r="O15">
        <f t="shared" si="1"/>
        <v>1</v>
      </c>
    </row>
    <row r="16" spans="1:15" x14ac:dyDescent="0.25">
      <c r="A16" t="s">
        <v>197</v>
      </c>
      <c r="E16" s="1" t="s">
        <v>163</v>
      </c>
      <c r="F16" s="2" t="s">
        <v>162</v>
      </c>
      <c r="H16" t="s">
        <v>140</v>
      </c>
      <c r="I16" t="s">
        <v>206</v>
      </c>
      <c r="M16">
        <v>1</v>
      </c>
      <c r="N16">
        <f t="shared" si="0"/>
        <v>0</v>
      </c>
      <c r="O16">
        <f t="shared" si="1"/>
        <v>1</v>
      </c>
    </row>
    <row r="17" spans="1:15" x14ac:dyDescent="0.25">
      <c r="A17" t="s">
        <v>197</v>
      </c>
      <c r="E17" t="s">
        <v>169</v>
      </c>
      <c r="F17" t="s">
        <v>171</v>
      </c>
      <c r="H17" t="s">
        <v>140</v>
      </c>
      <c r="I17" t="s">
        <v>207</v>
      </c>
      <c r="M17">
        <v>1</v>
      </c>
      <c r="N17">
        <f t="shared" si="0"/>
        <v>0</v>
      </c>
      <c r="O17">
        <f t="shared" si="1"/>
        <v>1</v>
      </c>
    </row>
    <row r="19" spans="1:15" x14ac:dyDescent="0.25">
      <c r="A19" t="s">
        <v>192</v>
      </c>
      <c r="B19" t="s">
        <v>5</v>
      </c>
      <c r="C19">
        <f>SUM(M19:M29)</f>
        <v>11</v>
      </c>
      <c r="E19" s="1" t="s">
        <v>29</v>
      </c>
      <c r="F19" s="1" t="s">
        <v>30</v>
      </c>
      <c r="G19" s="2"/>
      <c r="H19" t="s">
        <v>122</v>
      </c>
      <c r="I19" t="s">
        <v>208</v>
      </c>
      <c r="M19">
        <v>1</v>
      </c>
      <c r="N19">
        <f t="shared" ref="N19:N29" si="2">IF(H19="In person",1,0)</f>
        <v>1</v>
      </c>
      <c r="O19">
        <f t="shared" ref="O19:O29" si="3">IF(H19="Virtual",1,0)</f>
        <v>0</v>
      </c>
    </row>
    <row r="20" spans="1:15" x14ac:dyDescent="0.25">
      <c r="A20" t="s">
        <v>192</v>
      </c>
      <c r="E20" s="1" t="s">
        <v>43</v>
      </c>
      <c r="F20" s="2" t="s">
        <v>44</v>
      </c>
      <c r="G20" s="2"/>
      <c r="H20" t="s">
        <v>122</v>
      </c>
      <c r="I20" t="s">
        <v>209</v>
      </c>
      <c r="M20">
        <v>1</v>
      </c>
      <c r="N20">
        <f t="shared" si="2"/>
        <v>1</v>
      </c>
      <c r="O20">
        <f t="shared" si="3"/>
        <v>0</v>
      </c>
    </row>
    <row r="21" spans="1:15" x14ac:dyDescent="0.25">
      <c r="A21" t="s">
        <v>192</v>
      </c>
      <c r="E21" s="1" t="s">
        <v>177</v>
      </c>
      <c r="F21" s="8" t="s">
        <v>178</v>
      </c>
      <c r="G21" s="2"/>
      <c r="H21" t="s">
        <v>122</v>
      </c>
      <c r="I21" s="1" t="s">
        <v>210</v>
      </c>
      <c r="M21">
        <v>1</v>
      </c>
      <c r="N21">
        <f t="shared" si="2"/>
        <v>1</v>
      </c>
      <c r="O21">
        <f t="shared" si="3"/>
        <v>0</v>
      </c>
    </row>
    <row r="22" spans="1:15" x14ac:dyDescent="0.25">
      <c r="A22" t="s">
        <v>192</v>
      </c>
      <c r="E22" s="1" t="s">
        <v>179</v>
      </c>
      <c r="F22" s="8" t="s">
        <v>180</v>
      </c>
      <c r="G22" s="2"/>
      <c r="H22" t="s">
        <v>122</v>
      </c>
      <c r="I22" s="1" t="s">
        <v>211</v>
      </c>
      <c r="M22">
        <v>1</v>
      </c>
      <c r="N22">
        <f t="shared" si="2"/>
        <v>1</v>
      </c>
      <c r="O22">
        <f t="shared" si="3"/>
        <v>0</v>
      </c>
    </row>
    <row r="23" spans="1:15" x14ac:dyDescent="0.25">
      <c r="A23" t="s">
        <v>192</v>
      </c>
      <c r="E23" s="1" t="s">
        <v>105</v>
      </c>
      <c r="F23" s="2" t="s">
        <v>104</v>
      </c>
      <c r="G23" s="2"/>
      <c r="H23" t="s">
        <v>122</v>
      </c>
      <c r="I23" t="s">
        <v>212</v>
      </c>
      <c r="M23">
        <v>1</v>
      </c>
      <c r="N23">
        <f t="shared" si="2"/>
        <v>1</v>
      </c>
      <c r="O23">
        <f t="shared" si="3"/>
        <v>0</v>
      </c>
    </row>
    <row r="24" spans="1:15" x14ac:dyDescent="0.25">
      <c r="A24" t="s">
        <v>192</v>
      </c>
      <c r="E24" s="1" t="s">
        <v>114</v>
      </c>
      <c r="F24" s="8" t="s">
        <v>115</v>
      </c>
      <c r="G24" s="2"/>
      <c r="H24" t="s">
        <v>122</v>
      </c>
      <c r="I24" s="1" t="s">
        <v>213</v>
      </c>
      <c r="M24">
        <v>1</v>
      </c>
      <c r="N24">
        <f t="shared" si="2"/>
        <v>1</v>
      </c>
      <c r="O24">
        <f t="shared" si="3"/>
        <v>0</v>
      </c>
    </row>
    <row r="25" spans="1:15" x14ac:dyDescent="0.25">
      <c r="A25" t="s">
        <v>192</v>
      </c>
      <c r="E25" s="1" t="s">
        <v>147</v>
      </c>
      <c r="F25" s="1" t="s">
        <v>31</v>
      </c>
      <c r="G25" s="2"/>
      <c r="H25" t="s">
        <v>122</v>
      </c>
      <c r="I25" t="s">
        <v>214</v>
      </c>
      <c r="M25">
        <v>1</v>
      </c>
      <c r="N25">
        <f t="shared" si="2"/>
        <v>1</v>
      </c>
      <c r="O25">
        <f t="shared" si="3"/>
        <v>0</v>
      </c>
    </row>
    <row r="26" spans="1:15" x14ac:dyDescent="0.25">
      <c r="A26" t="s">
        <v>192</v>
      </c>
      <c r="E26" s="1" t="s">
        <v>181</v>
      </c>
      <c r="F26" s="8" t="s">
        <v>117</v>
      </c>
      <c r="G26" s="2"/>
      <c r="H26" t="s">
        <v>122</v>
      </c>
      <c r="I26" s="1" t="s">
        <v>215</v>
      </c>
      <c r="M26">
        <v>1</v>
      </c>
      <c r="N26">
        <f t="shared" si="2"/>
        <v>1</v>
      </c>
      <c r="O26">
        <f t="shared" si="3"/>
        <v>0</v>
      </c>
    </row>
    <row r="27" spans="1:15" x14ac:dyDescent="0.25">
      <c r="A27" t="s">
        <v>192</v>
      </c>
      <c r="E27" s="1" t="s">
        <v>141</v>
      </c>
      <c r="F27" s="8" t="s">
        <v>10</v>
      </c>
      <c r="G27" s="2"/>
      <c r="H27" t="s">
        <v>122</v>
      </c>
      <c r="I27" s="1" t="s">
        <v>216</v>
      </c>
      <c r="M27">
        <v>1</v>
      </c>
      <c r="N27">
        <f t="shared" si="2"/>
        <v>1</v>
      </c>
      <c r="O27">
        <f t="shared" si="3"/>
        <v>0</v>
      </c>
    </row>
    <row r="28" spans="1:15" x14ac:dyDescent="0.25">
      <c r="A28" t="s">
        <v>192</v>
      </c>
      <c r="E28" s="1" t="s">
        <v>183</v>
      </c>
      <c r="F28" s="8" t="s">
        <v>28</v>
      </c>
      <c r="G28" s="2"/>
      <c r="H28" t="s">
        <v>122</v>
      </c>
      <c r="I28" s="1" t="s">
        <v>217</v>
      </c>
      <c r="M28">
        <v>1</v>
      </c>
      <c r="N28">
        <f t="shared" si="2"/>
        <v>1</v>
      </c>
      <c r="O28">
        <f t="shared" si="3"/>
        <v>0</v>
      </c>
    </row>
    <row r="29" spans="1:15" x14ac:dyDescent="0.25">
      <c r="A29" t="s">
        <v>192</v>
      </c>
      <c r="E29" s="1" t="s">
        <v>182</v>
      </c>
      <c r="F29" s="8" t="s">
        <v>11</v>
      </c>
      <c r="G29" s="2"/>
      <c r="H29" t="s">
        <v>122</v>
      </c>
      <c r="I29" s="1" t="s">
        <v>218</v>
      </c>
      <c r="M29">
        <v>1</v>
      </c>
      <c r="N29">
        <f t="shared" si="2"/>
        <v>1</v>
      </c>
      <c r="O29">
        <f t="shared" si="3"/>
        <v>0</v>
      </c>
    </row>
    <row r="31" spans="1:15" x14ac:dyDescent="0.25">
      <c r="A31" t="s">
        <v>194</v>
      </c>
      <c r="B31" t="s">
        <v>6</v>
      </c>
      <c r="C31">
        <f>SUM(M31:M39)</f>
        <v>9</v>
      </c>
      <c r="E31" s="1" t="s">
        <v>70</v>
      </c>
      <c r="F31" s="1" t="s">
        <v>19</v>
      </c>
      <c r="H31" t="s">
        <v>140</v>
      </c>
      <c r="I31" t="s">
        <v>219</v>
      </c>
      <c r="M31">
        <v>1</v>
      </c>
      <c r="N31">
        <f t="shared" ref="N31:N39" si="4">IF(H31="In person",1,0)</f>
        <v>0</v>
      </c>
      <c r="O31">
        <f t="shared" ref="O31:O39" si="5">IF(H31="Virtual",1,0)</f>
        <v>1</v>
      </c>
    </row>
    <row r="32" spans="1:15" x14ac:dyDescent="0.25">
      <c r="A32" t="s">
        <v>194</v>
      </c>
      <c r="E32" t="s">
        <v>71</v>
      </c>
      <c r="F32" t="s">
        <v>170</v>
      </c>
      <c r="H32" t="s">
        <v>140</v>
      </c>
      <c r="I32" t="s">
        <v>220</v>
      </c>
      <c r="M32">
        <v>1</v>
      </c>
      <c r="N32">
        <f t="shared" si="4"/>
        <v>0</v>
      </c>
      <c r="O32">
        <f t="shared" si="5"/>
        <v>1</v>
      </c>
    </row>
    <row r="33" spans="1:15" x14ac:dyDescent="0.25">
      <c r="A33" t="s">
        <v>194</v>
      </c>
      <c r="E33" s="1" t="s">
        <v>126</v>
      </c>
      <c r="F33" s="8" t="s">
        <v>62</v>
      </c>
      <c r="H33" t="s">
        <v>122</v>
      </c>
      <c r="I33" s="1" t="s">
        <v>221</v>
      </c>
      <c r="M33">
        <v>1</v>
      </c>
      <c r="N33">
        <f t="shared" si="4"/>
        <v>1</v>
      </c>
      <c r="O33">
        <f t="shared" si="5"/>
        <v>0</v>
      </c>
    </row>
    <row r="34" spans="1:15" x14ac:dyDescent="0.25">
      <c r="A34" t="s">
        <v>194</v>
      </c>
      <c r="E34" s="1" t="s">
        <v>72</v>
      </c>
      <c r="F34" s="1" t="s">
        <v>35</v>
      </c>
      <c r="H34" t="s">
        <v>122</v>
      </c>
      <c r="I34" t="s">
        <v>222</v>
      </c>
      <c r="M34">
        <v>1</v>
      </c>
      <c r="N34">
        <f t="shared" si="4"/>
        <v>1</v>
      </c>
      <c r="O34">
        <f t="shared" si="5"/>
        <v>0</v>
      </c>
    </row>
    <row r="35" spans="1:15" x14ac:dyDescent="0.25">
      <c r="A35" t="s">
        <v>194</v>
      </c>
      <c r="E35" s="1" t="s">
        <v>33</v>
      </c>
      <c r="F35" s="3" t="s">
        <v>32</v>
      </c>
      <c r="H35" t="s">
        <v>140</v>
      </c>
      <c r="I35" s="1" t="s">
        <v>223</v>
      </c>
      <c r="M35">
        <v>1</v>
      </c>
      <c r="N35">
        <f t="shared" si="4"/>
        <v>0</v>
      </c>
      <c r="O35">
        <f t="shared" si="5"/>
        <v>1</v>
      </c>
    </row>
    <row r="36" spans="1:15" x14ac:dyDescent="0.25">
      <c r="A36" t="s">
        <v>194</v>
      </c>
      <c r="E36" s="1" t="s">
        <v>158</v>
      </c>
      <c r="F36" s="1" t="s">
        <v>159</v>
      </c>
      <c r="H36" t="s">
        <v>140</v>
      </c>
      <c r="I36" t="s">
        <v>224</v>
      </c>
      <c r="M36">
        <v>1</v>
      </c>
      <c r="N36">
        <f t="shared" si="4"/>
        <v>0</v>
      </c>
      <c r="O36">
        <f t="shared" si="5"/>
        <v>1</v>
      </c>
    </row>
    <row r="37" spans="1:15" x14ac:dyDescent="0.25">
      <c r="A37" t="s">
        <v>194</v>
      </c>
      <c r="E37" s="1" t="s">
        <v>129</v>
      </c>
      <c r="F37" s="8" t="s">
        <v>131</v>
      </c>
      <c r="H37" t="s">
        <v>140</v>
      </c>
      <c r="I37" t="s">
        <v>225</v>
      </c>
      <c r="M37">
        <v>1</v>
      </c>
      <c r="N37">
        <f t="shared" si="4"/>
        <v>0</v>
      </c>
      <c r="O37">
        <f t="shared" si="5"/>
        <v>1</v>
      </c>
    </row>
    <row r="38" spans="1:15" x14ac:dyDescent="0.25">
      <c r="A38" t="s">
        <v>194</v>
      </c>
      <c r="E38" t="s">
        <v>69</v>
      </c>
      <c r="F38" s="8" t="s">
        <v>15</v>
      </c>
      <c r="H38" t="s">
        <v>122</v>
      </c>
      <c r="I38" t="s">
        <v>226</v>
      </c>
      <c r="M38">
        <v>1</v>
      </c>
      <c r="N38">
        <f t="shared" si="4"/>
        <v>1</v>
      </c>
      <c r="O38">
        <f t="shared" si="5"/>
        <v>0</v>
      </c>
    </row>
    <row r="39" spans="1:15" x14ac:dyDescent="0.25">
      <c r="A39" t="s">
        <v>194</v>
      </c>
      <c r="E39" s="1" t="s">
        <v>130</v>
      </c>
      <c r="F39" s="8" t="s">
        <v>132</v>
      </c>
      <c r="H39" t="s">
        <v>140</v>
      </c>
      <c r="I39" t="s">
        <v>227</v>
      </c>
      <c r="M39">
        <v>1</v>
      </c>
      <c r="N39">
        <f t="shared" si="4"/>
        <v>0</v>
      </c>
      <c r="O39">
        <f t="shared" si="5"/>
        <v>1</v>
      </c>
    </row>
    <row r="41" spans="1:15" x14ac:dyDescent="0.25">
      <c r="A41" t="s">
        <v>195</v>
      </c>
      <c r="B41" t="s">
        <v>8</v>
      </c>
      <c r="C41">
        <f>SUM(M41:M48)</f>
        <v>8</v>
      </c>
      <c r="E41" s="1" t="s">
        <v>87</v>
      </c>
      <c r="F41" t="s">
        <v>166</v>
      </c>
      <c r="H41" t="s">
        <v>140</v>
      </c>
      <c r="I41" t="s">
        <v>228</v>
      </c>
      <c r="M41">
        <v>1</v>
      </c>
      <c r="N41">
        <f t="shared" ref="N41:N48" si="6">IF(H41="In person",1,0)</f>
        <v>0</v>
      </c>
      <c r="O41">
        <f t="shared" ref="O41:O48" si="7">IF(H41="Virtual",1,0)</f>
        <v>1</v>
      </c>
    </row>
    <row r="42" spans="1:15" x14ac:dyDescent="0.25">
      <c r="A42" t="s">
        <v>195</v>
      </c>
      <c r="E42" s="1" t="s">
        <v>175</v>
      </c>
      <c r="F42" s="8" t="s">
        <v>176</v>
      </c>
      <c r="H42" t="s">
        <v>140</v>
      </c>
      <c r="I42" s="1" t="s">
        <v>229</v>
      </c>
      <c r="M42">
        <v>1</v>
      </c>
      <c r="N42">
        <f t="shared" si="6"/>
        <v>0</v>
      </c>
      <c r="O42">
        <f t="shared" si="7"/>
        <v>1</v>
      </c>
    </row>
    <row r="43" spans="1:15" x14ac:dyDescent="0.25">
      <c r="A43" t="s">
        <v>195</v>
      </c>
      <c r="E43" t="s">
        <v>167</v>
      </c>
      <c r="F43" t="s">
        <v>144</v>
      </c>
      <c r="H43" t="s">
        <v>140</v>
      </c>
      <c r="I43" t="s">
        <v>230</v>
      </c>
      <c r="M43">
        <v>1</v>
      </c>
      <c r="N43">
        <f t="shared" si="6"/>
        <v>0</v>
      </c>
      <c r="O43">
        <f t="shared" si="7"/>
        <v>1</v>
      </c>
    </row>
    <row r="44" spans="1:15" x14ac:dyDescent="0.25">
      <c r="A44" t="s">
        <v>195</v>
      </c>
      <c r="E44" s="1" t="s">
        <v>136</v>
      </c>
      <c r="F44" s="8" t="s">
        <v>137</v>
      </c>
      <c r="H44" t="s">
        <v>122</v>
      </c>
      <c r="I44" t="s">
        <v>231</v>
      </c>
      <c r="M44">
        <v>1</v>
      </c>
      <c r="N44">
        <f t="shared" si="6"/>
        <v>1</v>
      </c>
      <c r="O44">
        <f t="shared" si="7"/>
        <v>0</v>
      </c>
    </row>
    <row r="45" spans="1:15" x14ac:dyDescent="0.25">
      <c r="A45" t="s">
        <v>195</v>
      </c>
      <c r="E45" t="s">
        <v>151</v>
      </c>
      <c r="F45" t="s">
        <v>150</v>
      </c>
      <c r="H45" t="s">
        <v>140</v>
      </c>
      <c r="I45" t="s">
        <v>232</v>
      </c>
      <c r="M45">
        <v>1</v>
      </c>
      <c r="N45">
        <f t="shared" si="6"/>
        <v>0</v>
      </c>
      <c r="O45">
        <f t="shared" si="7"/>
        <v>1</v>
      </c>
    </row>
    <row r="46" spans="1:15" x14ac:dyDescent="0.25">
      <c r="A46" t="s">
        <v>195</v>
      </c>
      <c r="E46" s="1" t="s">
        <v>89</v>
      </c>
      <c r="F46" s="8" t="s">
        <v>56</v>
      </c>
      <c r="H46" t="s">
        <v>140</v>
      </c>
      <c r="I46" s="1" t="s">
        <v>233</v>
      </c>
      <c r="M46">
        <v>1</v>
      </c>
      <c r="N46">
        <f t="shared" si="6"/>
        <v>0</v>
      </c>
      <c r="O46">
        <f t="shared" si="7"/>
        <v>1</v>
      </c>
    </row>
    <row r="47" spans="1:15" x14ac:dyDescent="0.25">
      <c r="A47" t="s">
        <v>195</v>
      </c>
      <c r="E47" t="s">
        <v>149</v>
      </c>
      <c r="F47" t="s">
        <v>148</v>
      </c>
      <c r="H47" t="s">
        <v>140</v>
      </c>
      <c r="I47" t="s">
        <v>234</v>
      </c>
      <c r="M47">
        <v>1</v>
      </c>
      <c r="N47">
        <f t="shared" si="6"/>
        <v>0</v>
      </c>
      <c r="O47">
        <f t="shared" si="7"/>
        <v>1</v>
      </c>
    </row>
    <row r="48" spans="1:15" x14ac:dyDescent="0.25">
      <c r="A48" t="s">
        <v>195</v>
      </c>
      <c r="E48" s="1" t="s">
        <v>88</v>
      </c>
      <c r="F48" s="1" t="s">
        <v>54</v>
      </c>
      <c r="H48" t="s">
        <v>122</v>
      </c>
      <c r="I48" t="s">
        <v>235</v>
      </c>
      <c r="M48">
        <v>1</v>
      </c>
      <c r="N48">
        <f t="shared" si="6"/>
        <v>1</v>
      </c>
      <c r="O48">
        <f t="shared" si="7"/>
        <v>0</v>
      </c>
    </row>
    <row r="50" spans="1:15" x14ac:dyDescent="0.25">
      <c r="A50" t="s">
        <v>193</v>
      </c>
      <c r="B50" t="s">
        <v>16</v>
      </c>
      <c r="C50">
        <f>SUM(M50:M64)</f>
        <v>15</v>
      </c>
      <c r="E50" s="1" t="s">
        <v>93</v>
      </c>
      <c r="F50" s="8" t="s">
        <v>184</v>
      </c>
      <c r="H50" t="s">
        <v>140</v>
      </c>
      <c r="I50" s="1" t="s">
        <v>236</v>
      </c>
      <c r="M50">
        <v>1</v>
      </c>
      <c r="N50">
        <f t="shared" ref="N50:N64" si="8">IF(H50="In person",1,0)</f>
        <v>0</v>
      </c>
      <c r="O50">
        <f t="shared" ref="O50:O64" si="9">IF(H50="Virtual",1,0)</f>
        <v>1</v>
      </c>
    </row>
    <row r="51" spans="1:15" x14ac:dyDescent="0.25">
      <c r="A51" t="s">
        <v>193</v>
      </c>
      <c r="E51" s="1" t="s">
        <v>83</v>
      </c>
      <c r="F51" s="1" t="s">
        <v>51</v>
      </c>
      <c r="H51" t="s">
        <v>140</v>
      </c>
      <c r="I51" t="s">
        <v>237</v>
      </c>
      <c r="M51">
        <v>1</v>
      </c>
      <c r="N51">
        <f t="shared" si="8"/>
        <v>0</v>
      </c>
      <c r="O51">
        <f t="shared" si="9"/>
        <v>1</v>
      </c>
    </row>
    <row r="52" spans="1:15" x14ac:dyDescent="0.25">
      <c r="A52" t="s">
        <v>193</v>
      </c>
      <c r="E52" s="1" t="s">
        <v>257</v>
      </c>
      <c r="F52" s="1" t="s">
        <v>258</v>
      </c>
      <c r="H52" t="s">
        <v>140</v>
      </c>
      <c r="I52" t="s">
        <v>259</v>
      </c>
      <c r="M52">
        <v>1</v>
      </c>
      <c r="N52">
        <v>0</v>
      </c>
      <c r="O52">
        <v>1</v>
      </c>
    </row>
    <row r="53" spans="1:15" x14ac:dyDescent="0.25">
      <c r="A53" t="s">
        <v>193</v>
      </c>
      <c r="E53" s="1" t="s">
        <v>185</v>
      </c>
      <c r="F53" s="8" t="s">
        <v>59</v>
      </c>
      <c r="H53" t="s">
        <v>140</v>
      </c>
      <c r="I53" s="1" t="s">
        <v>238</v>
      </c>
      <c r="M53">
        <v>1</v>
      </c>
      <c r="N53">
        <f t="shared" si="8"/>
        <v>0</v>
      </c>
      <c r="O53">
        <f t="shared" si="9"/>
        <v>1</v>
      </c>
    </row>
    <row r="54" spans="1:15" x14ac:dyDescent="0.25">
      <c r="A54" t="s">
        <v>193</v>
      </c>
      <c r="E54" s="1" t="s">
        <v>78</v>
      </c>
      <c r="F54" s="6" t="s">
        <v>17</v>
      </c>
      <c r="H54" t="s">
        <v>140</v>
      </c>
      <c r="I54" t="s">
        <v>239</v>
      </c>
      <c r="M54">
        <v>1</v>
      </c>
      <c r="N54">
        <f t="shared" si="8"/>
        <v>0</v>
      </c>
      <c r="O54">
        <f t="shared" si="9"/>
        <v>1</v>
      </c>
    </row>
    <row r="55" spans="1:15" x14ac:dyDescent="0.25">
      <c r="A55" t="s">
        <v>193</v>
      </c>
      <c r="E55" s="1" t="s">
        <v>85</v>
      </c>
      <c r="F55" s="1" t="s">
        <v>53</v>
      </c>
      <c r="H55" t="s">
        <v>140</v>
      </c>
      <c r="I55" t="s">
        <v>240</v>
      </c>
      <c r="M55">
        <v>1</v>
      </c>
      <c r="N55">
        <f t="shared" si="8"/>
        <v>0</v>
      </c>
      <c r="O55">
        <f t="shared" si="9"/>
        <v>1</v>
      </c>
    </row>
    <row r="56" spans="1:15" x14ac:dyDescent="0.25">
      <c r="A56" t="s">
        <v>193</v>
      </c>
      <c r="E56" s="1" t="s">
        <v>80</v>
      </c>
      <c r="F56" s="2" t="s">
        <v>48</v>
      </c>
      <c r="H56" t="s">
        <v>140</v>
      </c>
      <c r="I56" t="s">
        <v>241</v>
      </c>
      <c r="M56">
        <v>1</v>
      </c>
      <c r="N56">
        <f t="shared" si="8"/>
        <v>0</v>
      </c>
      <c r="O56">
        <f t="shared" si="9"/>
        <v>1</v>
      </c>
    </row>
    <row r="57" spans="1:15" x14ac:dyDescent="0.25">
      <c r="A57" t="s">
        <v>193</v>
      </c>
      <c r="E57" s="1" t="s">
        <v>92</v>
      </c>
      <c r="F57" s="2" t="s">
        <v>91</v>
      </c>
      <c r="H57" t="s">
        <v>140</v>
      </c>
      <c r="I57" t="s">
        <v>242</v>
      </c>
      <c r="M57">
        <v>1</v>
      </c>
      <c r="N57">
        <f t="shared" si="8"/>
        <v>0</v>
      </c>
      <c r="O57">
        <f t="shared" si="9"/>
        <v>1</v>
      </c>
    </row>
    <row r="58" spans="1:15" x14ac:dyDescent="0.25">
      <c r="A58" t="s">
        <v>193</v>
      </c>
      <c r="E58" s="1" t="s">
        <v>25</v>
      </c>
      <c r="F58" s="8" t="s">
        <v>24</v>
      </c>
      <c r="H58" t="s">
        <v>140</v>
      </c>
      <c r="I58" s="1" t="s">
        <v>243</v>
      </c>
      <c r="M58">
        <v>1</v>
      </c>
      <c r="N58">
        <f t="shared" si="8"/>
        <v>0</v>
      </c>
      <c r="O58">
        <f t="shared" si="9"/>
        <v>1</v>
      </c>
    </row>
    <row r="59" spans="1:15" x14ac:dyDescent="0.25">
      <c r="A59" t="s">
        <v>193</v>
      </c>
      <c r="E59" s="1" t="s">
        <v>84</v>
      </c>
      <c r="F59" s="1" t="s">
        <v>52</v>
      </c>
      <c r="H59" t="s">
        <v>140</v>
      </c>
      <c r="I59" t="s">
        <v>244</v>
      </c>
      <c r="M59">
        <v>1</v>
      </c>
      <c r="N59">
        <f t="shared" si="8"/>
        <v>0</v>
      </c>
      <c r="O59">
        <f t="shared" si="9"/>
        <v>1</v>
      </c>
    </row>
    <row r="60" spans="1:15" x14ac:dyDescent="0.25">
      <c r="A60" t="s">
        <v>193</v>
      </c>
      <c r="E60" s="1" t="s">
        <v>82</v>
      </c>
      <c r="F60" s="8" t="s">
        <v>50</v>
      </c>
      <c r="H60" t="s">
        <v>140</v>
      </c>
      <c r="I60" t="s">
        <v>245</v>
      </c>
      <c r="M60">
        <v>1</v>
      </c>
      <c r="N60">
        <f t="shared" si="8"/>
        <v>0</v>
      </c>
      <c r="O60">
        <f t="shared" si="9"/>
        <v>1</v>
      </c>
    </row>
    <row r="61" spans="1:15" x14ac:dyDescent="0.25">
      <c r="A61" t="s">
        <v>193</v>
      </c>
      <c r="E61" s="1" t="s">
        <v>189</v>
      </c>
      <c r="F61" s="8" t="s">
        <v>190</v>
      </c>
      <c r="H61" t="s">
        <v>140</v>
      </c>
      <c r="I61" s="1" t="s">
        <v>246</v>
      </c>
      <c r="M61">
        <v>1</v>
      </c>
      <c r="N61">
        <f t="shared" si="8"/>
        <v>0</v>
      </c>
      <c r="O61">
        <f t="shared" si="9"/>
        <v>1</v>
      </c>
    </row>
    <row r="62" spans="1:15" x14ac:dyDescent="0.25">
      <c r="A62" t="s">
        <v>193</v>
      </c>
      <c r="E62" s="1" t="s">
        <v>145</v>
      </c>
      <c r="F62" s="6" t="s">
        <v>146</v>
      </c>
      <c r="H62" t="s">
        <v>140</v>
      </c>
      <c r="I62" t="s">
        <v>247</v>
      </c>
      <c r="M62">
        <v>1</v>
      </c>
      <c r="N62">
        <f t="shared" si="8"/>
        <v>0</v>
      </c>
      <c r="O62">
        <f t="shared" si="9"/>
        <v>1</v>
      </c>
    </row>
    <row r="63" spans="1:15" x14ac:dyDescent="0.25">
      <c r="A63" t="s">
        <v>193</v>
      </c>
      <c r="E63" s="1" t="s">
        <v>96</v>
      </c>
      <c r="F63" s="8" t="s">
        <v>95</v>
      </c>
      <c r="H63" t="s">
        <v>140</v>
      </c>
      <c r="I63" s="1" t="s">
        <v>248</v>
      </c>
      <c r="M63">
        <v>1</v>
      </c>
      <c r="N63">
        <f t="shared" si="8"/>
        <v>0</v>
      </c>
      <c r="O63">
        <f t="shared" si="9"/>
        <v>1</v>
      </c>
    </row>
    <row r="64" spans="1:15" x14ac:dyDescent="0.25">
      <c r="A64" t="s">
        <v>193</v>
      </c>
      <c r="E64" s="1" t="s">
        <v>186</v>
      </c>
      <c r="F64" s="8" t="s">
        <v>39</v>
      </c>
      <c r="H64" t="s">
        <v>140</v>
      </c>
      <c r="I64" s="1" t="s">
        <v>249</v>
      </c>
      <c r="M64">
        <v>1</v>
      </c>
      <c r="N64">
        <f t="shared" si="8"/>
        <v>0</v>
      </c>
      <c r="O64">
        <f t="shared" si="9"/>
        <v>1</v>
      </c>
    </row>
    <row r="66" spans="1:15" x14ac:dyDescent="0.25">
      <c r="A66" t="s">
        <v>196</v>
      </c>
      <c r="B66" t="s">
        <v>7</v>
      </c>
      <c r="C66">
        <f>SUM(M66:M71)</f>
        <v>6</v>
      </c>
      <c r="E66" s="1" t="s">
        <v>110</v>
      </c>
      <c r="F66" s="8" t="s">
        <v>113</v>
      </c>
      <c r="H66" t="s">
        <v>140</v>
      </c>
      <c r="I66" t="s">
        <v>250</v>
      </c>
      <c r="M66">
        <v>1</v>
      </c>
      <c r="N66">
        <f t="shared" ref="N66:N71" si="10">IF(H66="In person",1,0)</f>
        <v>0</v>
      </c>
      <c r="O66">
        <f t="shared" ref="O66:O71" si="11">IF(H66="Virtual",1,0)</f>
        <v>1</v>
      </c>
    </row>
    <row r="67" spans="1:15" x14ac:dyDescent="0.25">
      <c r="A67" t="s">
        <v>196</v>
      </c>
      <c r="E67" t="s">
        <v>174</v>
      </c>
      <c r="F67" t="s">
        <v>112</v>
      </c>
      <c r="H67" t="s">
        <v>140</v>
      </c>
      <c r="I67" t="s">
        <v>251</v>
      </c>
      <c r="M67">
        <v>1</v>
      </c>
      <c r="N67">
        <f t="shared" si="10"/>
        <v>0</v>
      </c>
      <c r="O67">
        <f t="shared" si="11"/>
        <v>1</v>
      </c>
    </row>
    <row r="68" spans="1:15" x14ac:dyDescent="0.25">
      <c r="A68" t="s">
        <v>196</v>
      </c>
      <c r="E68" s="1" t="s">
        <v>118</v>
      </c>
      <c r="F68" s="1" t="s">
        <v>119</v>
      </c>
      <c r="H68" t="s">
        <v>122</v>
      </c>
      <c r="I68" t="s">
        <v>252</v>
      </c>
      <c r="M68">
        <v>1</v>
      </c>
      <c r="N68">
        <f t="shared" si="10"/>
        <v>1</v>
      </c>
      <c r="O68">
        <f t="shared" si="11"/>
        <v>0</v>
      </c>
    </row>
    <row r="69" spans="1:15" x14ac:dyDescent="0.25">
      <c r="A69" t="s">
        <v>196</v>
      </c>
      <c r="E69" s="1" t="s">
        <v>73</v>
      </c>
      <c r="F69" s="1" t="s">
        <v>36</v>
      </c>
      <c r="H69" t="s">
        <v>122</v>
      </c>
      <c r="I69" t="s">
        <v>253</v>
      </c>
      <c r="M69">
        <v>1</v>
      </c>
      <c r="N69">
        <f t="shared" si="10"/>
        <v>1</v>
      </c>
      <c r="O69">
        <f t="shared" si="11"/>
        <v>0</v>
      </c>
    </row>
    <row r="70" spans="1:15" x14ac:dyDescent="0.25">
      <c r="A70" t="s">
        <v>196</v>
      </c>
      <c r="E70" s="1" t="s">
        <v>107</v>
      </c>
      <c r="F70" s="1" t="s">
        <v>108</v>
      </c>
      <c r="H70" t="s">
        <v>140</v>
      </c>
      <c r="I70" t="s">
        <v>254</v>
      </c>
      <c r="M70">
        <v>1</v>
      </c>
      <c r="N70">
        <f t="shared" si="10"/>
        <v>0</v>
      </c>
      <c r="O70">
        <f t="shared" si="11"/>
        <v>1</v>
      </c>
    </row>
    <row r="71" spans="1:15" x14ac:dyDescent="0.25">
      <c r="A71" t="s">
        <v>196</v>
      </c>
      <c r="E71" s="1" t="s">
        <v>109</v>
      </c>
      <c r="F71" s="1" t="s">
        <v>120</v>
      </c>
      <c r="H71" t="s">
        <v>140</v>
      </c>
      <c r="I71" t="s">
        <v>255</v>
      </c>
      <c r="M71">
        <v>1</v>
      </c>
      <c r="N71">
        <f t="shared" si="10"/>
        <v>0</v>
      </c>
      <c r="O71">
        <f t="shared" si="11"/>
        <v>1</v>
      </c>
    </row>
  </sheetData>
  <sortState xmlns:xlrd2="http://schemas.microsoft.com/office/spreadsheetml/2017/richdata2" ref="E9:O17">
    <sortCondition ref="E9:E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5CC8-2D75-4904-B60D-B994B74791C5}">
  <dimension ref="A3:B78"/>
  <sheetViews>
    <sheetView workbookViewId="0"/>
  </sheetViews>
  <sheetFormatPr defaultRowHeight="15" x14ac:dyDescent="0.25"/>
  <cols>
    <col min="1" max="1" width="37.42578125" customWidth="1"/>
  </cols>
  <sheetData>
    <row r="3" spans="1:2" x14ac:dyDescent="0.25">
      <c r="A3" t="s">
        <v>135</v>
      </c>
      <c r="B3" t="s">
        <v>123</v>
      </c>
    </row>
    <row r="4" spans="1:2" x14ac:dyDescent="0.25">
      <c r="A4" t="str">
        <f>IF('list-pre-google-forms'!E10=1,'list-pre-google-forms'!C10,"")</f>
        <v>Nicolas.Rolland@dfo-mpo.gc.ca</v>
      </c>
      <c r="B4" t="str">
        <f>IF('list-pre-google-forms'!G10=1,'list-pre-google-forms'!C10,"")</f>
        <v>Nicolas.Rolland@dfo-mpo.gc.ca</v>
      </c>
    </row>
    <row r="5" spans="1:2" x14ac:dyDescent="0.25">
      <c r="A5" t="str">
        <f>IF('list-pre-google-forms'!E11=1,'list-pre-google-forms'!C11,"")</f>
        <v>Francois-Etienne.Sylvain@dfo-mpo.gc.ca</v>
      </c>
      <c r="B5" t="str">
        <f>IF('list-pre-google-forms'!G11=1,'list-pre-google-forms'!C11,"")</f>
        <v>Francois-Etienne.Sylvain@dfo-mpo.gc.ca</v>
      </c>
    </row>
    <row r="6" spans="1:2" x14ac:dyDescent="0.25">
      <c r="A6" t="str">
        <f>IF('list-pre-google-forms'!E12=1,'list-pre-google-forms'!C12,"")</f>
        <v>Jolene.Sutton@dfo-mpo.gc.ca</v>
      </c>
      <c r="B6" t="str">
        <f>IF('list-pre-google-forms'!G12=1,'list-pre-google-forms'!C12,"")</f>
        <v>Jolene.Sutton@dfo-mpo.gc.ca</v>
      </c>
    </row>
    <row r="7" spans="1:2" x14ac:dyDescent="0.25">
      <c r="A7" t="str">
        <f>IF('list-pre-google-forms'!E13=1,'list-pre-google-forms'!C13,"")</f>
        <v>Suncica.Avlijas@dfo-mpo.gc.ca</v>
      </c>
      <c r="B7" t="str">
        <f>IF('list-pre-google-forms'!G13=1,'list-pre-google-forms'!C13,"")</f>
        <v>Suncica.Avlijas@dfo-mpo.gc.ca</v>
      </c>
    </row>
    <row r="8" spans="1:2" x14ac:dyDescent="0.25">
      <c r="A8" t="str">
        <f>IF('list-pre-google-forms'!E14=1,'list-pre-google-forms'!C14,"")</f>
        <v/>
      </c>
      <c r="B8" t="str">
        <f>IF('list-pre-google-forms'!G14=1,'list-pre-google-forms'!C14,"")</f>
        <v/>
      </c>
    </row>
    <row r="9" spans="1:2" x14ac:dyDescent="0.25">
      <c r="A9" t="str">
        <f>IF('list-pre-google-forms'!E15=1,'list-pre-google-forms'!C15,"")</f>
        <v>Karen.Robertson@dfo-mpo.gc.ca</v>
      </c>
      <c r="B9" t="str">
        <f>IF('list-pre-google-forms'!G15=1,'list-pre-google-forms'!C15,"")</f>
        <v>Karen.Robertson@dfo-mpo.gc.ca</v>
      </c>
    </row>
    <row r="10" spans="1:2" x14ac:dyDescent="0.25">
      <c r="A10" t="str">
        <f>IF('list-pre-google-forms'!E16=1,'list-pre-google-forms'!C16,"")</f>
        <v>Joeleen.Savoie@dfo-mpo.gc.ca</v>
      </c>
      <c r="B10" t="str">
        <f>IF('list-pre-google-forms'!G16=1,'list-pre-google-forms'!C16,"")</f>
        <v/>
      </c>
    </row>
    <row r="11" spans="1:2" x14ac:dyDescent="0.25">
      <c r="A11" t="str">
        <f>IF('list-pre-google-forms'!E17=1,'list-pre-google-forms'!C17,"")</f>
        <v>Marie-France.Robichaud@dfo-mpo.gc.ca</v>
      </c>
      <c r="B11" t="str">
        <f>IF('list-pre-google-forms'!G17=1,'list-pre-google-forms'!C17,"")</f>
        <v/>
      </c>
    </row>
    <row r="12" spans="1:2" x14ac:dyDescent="0.25">
      <c r="A12" t="str">
        <f>IF('list-pre-google-forms'!E18=1,'list-pre-google-forms'!C18,"")</f>
        <v>Sylvie.Robichaud@dfo-mpo.gc.ca</v>
      </c>
      <c r="B12" t="str">
        <f>IF('list-pre-google-forms'!G18=1,'list-pre-google-forms'!C18,"")</f>
        <v>Sylvie.Robichaud@dfo-mpo.gc.ca</v>
      </c>
    </row>
    <row r="13" spans="1:2" x14ac:dyDescent="0.25">
      <c r="A13" t="str">
        <f>IF('list-pre-google-forms'!E19=1,'list-pre-google-forms'!C19,"")</f>
        <v>Andrew.Darcy@dfo-mpo.gc.ca</v>
      </c>
      <c r="B13" t="str">
        <f>IF('list-pre-google-forms'!G19=1,'list-pre-google-forms'!C19,"")</f>
        <v>Andrew.Darcy@dfo-mpo.gc.ca</v>
      </c>
    </row>
    <row r="14" spans="1:2" x14ac:dyDescent="0.25">
      <c r="A14" t="str">
        <f>IF('list-pre-google-forms'!E20=1,'list-pre-google-forms'!C20,"")</f>
        <v>abby.daigle@dfo-mpo.gc.ca</v>
      </c>
      <c r="B14" t="str">
        <f>IF('list-pre-google-forms'!G20=1,'list-pre-google-forms'!C20,"")</f>
        <v>abby.daigle@dfo-mpo.gc.ca</v>
      </c>
    </row>
    <row r="15" spans="1:2" x14ac:dyDescent="0.25">
      <c r="A15" t="str">
        <f>IF('list-pre-google-forms'!E21=1,'list-pre-google-forms'!C21,"")</f>
        <v>matthew.horsman@dfo-mpo.gc.ca</v>
      </c>
      <c r="B15" t="str">
        <f>IF('list-pre-google-forms'!G21=1,'list-pre-google-forms'!C21,"")</f>
        <v>matthew.horsman@dfo-mpo.gc.ca</v>
      </c>
    </row>
    <row r="16" spans="1:2" x14ac:dyDescent="0.25">
      <c r="A16" t="str">
        <f>IF('list-pre-google-forms'!E22=1,'list-pre-google-forms'!C22,"")</f>
        <v>kirby.morrill@dfo-mpo.gc.ca</v>
      </c>
      <c r="B16" t="str">
        <f>IF('list-pre-google-forms'!G22=1,'list-pre-google-forms'!C22,"")</f>
        <v>kirby.morrill@dfo-mpo.gc.ca</v>
      </c>
    </row>
    <row r="17" spans="1:2" x14ac:dyDescent="0.25">
      <c r="A17" t="str">
        <f>IF('list-pre-google-forms'!E23=1,'list-pre-google-forms'!C23,"")</f>
        <v/>
      </c>
      <c r="B17" t="str">
        <f>IF('list-pre-google-forms'!G23=1,'list-pre-google-forms'!C23,"")</f>
        <v/>
      </c>
    </row>
    <row r="18" spans="1:2" x14ac:dyDescent="0.25">
      <c r="A18" t="str">
        <f>IF('list-pre-google-forms'!E24=1,'list-pre-google-forms'!C24,"")</f>
        <v/>
      </c>
      <c r="B18" t="str">
        <f>IF('list-pre-google-forms'!G24=1,'list-pre-google-forms'!C24,"")</f>
        <v/>
      </c>
    </row>
    <row r="19" spans="1:2" x14ac:dyDescent="0.25">
      <c r="A19" t="str">
        <f>IF('list-pre-google-forms'!E25=1,'list-pre-google-forms'!C25,"")</f>
        <v>Peter.Comeau@dfo-mpo.gc.ca</v>
      </c>
      <c r="B19" t="str">
        <f>IF('list-pre-google-forms'!G25=1,'list-pre-google-forms'!C25,"")</f>
        <v>Peter.Comeau@dfo-mpo.gc.ca</v>
      </c>
    </row>
    <row r="20" spans="1:2" x14ac:dyDescent="0.25">
      <c r="A20" t="str">
        <f>IF('list-pre-google-forms'!E26=1,'list-pre-google-forms'!C26,"")</f>
        <v>Nell.denHeyer@dfo-mpo.gc.ca</v>
      </c>
      <c r="B20" t="str">
        <f>IF('list-pre-google-forms'!G26=1,'list-pre-google-forms'!C26,"")</f>
        <v>Nell.denHeyer@dfo-mpo.gc.ca</v>
      </c>
    </row>
    <row r="21" spans="1:2" x14ac:dyDescent="0.25">
      <c r="A21" t="str">
        <f>IF('list-pre-google-forms'!E27=1,'list-pre-google-forms'!C27,"")</f>
        <v>Quinn.McCurdy@dfo-mpo.gc.ca</v>
      </c>
      <c r="B21" t="str">
        <f>IF('list-pre-google-forms'!G27=1,'list-pre-google-forms'!C27,"")</f>
        <v>Quinn.McCurdy@dfo-mpo.gc.ca</v>
      </c>
    </row>
    <row r="22" spans="1:2" x14ac:dyDescent="0.25">
      <c r="A22" t="str">
        <f>IF('list-pre-google-forms'!E28=1,'list-pre-google-forms'!C28,"")</f>
        <v>Dheeraj.Busawon@dfo-mpo.gc.ca</v>
      </c>
      <c r="B22" t="str">
        <f>IF('list-pre-google-forms'!G28=1,'list-pre-google-forms'!C28,"")</f>
        <v/>
      </c>
    </row>
    <row r="23" spans="1:2" x14ac:dyDescent="0.25">
      <c r="A23" t="str">
        <f>IF('list-pre-google-forms'!E29=1,'list-pre-google-forms'!C29,"")</f>
        <v>George.Nau@dfo-mpo.gc.ca</v>
      </c>
      <c r="B23" t="str">
        <f>IF('list-pre-google-forms'!G29=1,'list-pre-google-forms'!C29,"")</f>
        <v>George.Nau@dfo-mpo.gc.ca</v>
      </c>
    </row>
    <row r="24" spans="1:2" x14ac:dyDescent="0.25">
      <c r="A24" t="str">
        <f>IF('list-pre-google-forms'!E30=1,'list-pre-google-forms'!C30,"")</f>
        <v>Mark.Billard@dfo-mpo.gc.ca</v>
      </c>
      <c r="B24" t="str">
        <f>IF('list-pre-google-forms'!G30=1,'list-pre-google-forms'!C30,"")</f>
        <v>Mark.Billard@dfo-mpo.gc.ca</v>
      </c>
    </row>
    <row r="25" spans="1:2" x14ac:dyDescent="0.25">
      <c r="A25" t="str">
        <f>IF('list-pre-google-forms'!E31=1,'list-pre-google-forms'!C31,"")</f>
        <v>lynn.collier@dfo-mpo.gc.ca</v>
      </c>
      <c r="B25" t="str">
        <f>IF('list-pre-google-forms'!G31=1,'list-pre-google-forms'!C31,"")</f>
        <v>lynn.collier@dfo-mpo.gc.ca</v>
      </c>
    </row>
    <row r="26" spans="1:2" x14ac:dyDescent="0.25">
      <c r="A26" t="str">
        <f>IF('list-pre-google-forms'!E32=1,'list-pre-google-forms'!C32,"")</f>
        <v>Kelly.Kraska@dfo-mpo.gc.ca</v>
      </c>
      <c r="B26" t="str">
        <f>IF('list-pre-google-forms'!G32=1,'list-pre-google-forms'!C32,"")</f>
        <v/>
      </c>
    </row>
    <row r="27" spans="1:2" x14ac:dyDescent="0.25">
      <c r="A27" t="str">
        <f>IF('list-pre-google-forms'!E33=1,'list-pre-google-forms'!C33,"")</f>
        <v>Tania.Davignon-Burton@dfo-mpo.gc.ca</v>
      </c>
      <c r="B27" t="str">
        <f>IF('list-pre-google-forms'!G33=1,'list-pre-google-forms'!C33,"")</f>
        <v>Tania.Davignon-Burton@dfo-mpo.gc.ca</v>
      </c>
    </row>
    <row r="28" spans="1:2" x14ac:dyDescent="0.25">
      <c r="A28" t="str">
        <f>IF('list-pre-google-forms'!E34=1,'list-pre-google-forms'!C34,"")</f>
        <v>Gregory.Puncher@dfo-mpo.gc.ca</v>
      </c>
      <c r="B28" t="str">
        <f>IF('list-pre-google-forms'!G34=1,'list-pre-google-forms'!C34,"")</f>
        <v/>
      </c>
    </row>
    <row r="29" spans="1:2" x14ac:dyDescent="0.25">
      <c r="A29" t="str">
        <f>IF('list-pre-google-forms'!E35=1,'list-pre-google-forms'!C35,"")</f>
        <v>Catriona.Regnier-McKellar@dfo-mpo.gc.ca</v>
      </c>
      <c r="B29" t="str">
        <f>IF('list-pre-google-forms'!G35=1,'list-pre-google-forms'!C35,"")</f>
        <v/>
      </c>
    </row>
    <row r="30" spans="1:2" x14ac:dyDescent="0.25">
      <c r="A30" t="str">
        <f>IF('list-pre-google-forms'!E36=1,'list-pre-google-forms'!C36,"")</f>
        <v/>
      </c>
      <c r="B30" t="str">
        <f>IF('list-pre-google-forms'!G36=1,'list-pre-google-forms'!C36,"")</f>
        <v/>
      </c>
    </row>
    <row r="31" spans="1:2" x14ac:dyDescent="0.25">
      <c r="A31" t="str">
        <f>IF('list-pre-google-forms'!E37=1,'list-pre-google-forms'!C37,"")</f>
        <v/>
      </c>
      <c r="B31" t="str">
        <f>IF('list-pre-google-forms'!G37=1,'list-pre-google-forms'!C37,"")</f>
        <v/>
      </c>
    </row>
    <row r="32" spans="1:2" x14ac:dyDescent="0.25">
      <c r="A32" t="str">
        <f>IF('list-pre-google-forms'!E38=1,'list-pre-google-forms'!C38,"")</f>
        <v>Kim.Emond@dfo-mpo.gc.ca</v>
      </c>
      <c r="B32" t="str">
        <f>IF('list-pre-google-forms'!G38=1,'list-pre-google-forms'!C38,"")</f>
        <v>Kim.Emond@dfo-mpo.gc.ca</v>
      </c>
    </row>
    <row r="33" spans="1:2" x14ac:dyDescent="0.25">
      <c r="A33" t="str">
        <f>IF('list-pre-google-forms'!E39=1,'list-pre-google-forms'!C39,"")</f>
        <v>Nicolas.LeCorre@dfo-mpo.gc.ca</v>
      </c>
      <c r="B33" t="str">
        <f>IF('list-pre-google-forms'!G39=1,'list-pre-google-forms'!C39,"")</f>
        <v>Nicolas.LeCorre@dfo-mpo.gc.ca</v>
      </c>
    </row>
    <row r="34" spans="1:2" x14ac:dyDescent="0.25">
      <c r="A34" t="str">
        <f>IF('list-pre-google-forms'!E40=1,'list-pre-google-forms'!C40,"")</f>
        <v>andrew.smith4@dfo-mpo.gc.ca</v>
      </c>
      <c r="B34" t="str">
        <f>IF('list-pre-google-forms'!G40=1,'list-pre-google-forms'!C40,"")</f>
        <v>andrew.smith4@dfo-mpo.gc.ca</v>
      </c>
    </row>
    <row r="35" spans="1:2" x14ac:dyDescent="0.25">
      <c r="A35" t="str">
        <f>IF('list-pre-google-forms'!E41=1,'list-pre-google-forms'!C41,"")</f>
        <v>Renald.Belley@dfo-mpo.gc.ca</v>
      </c>
      <c r="B35" t="str">
        <f>IF('list-pre-google-forms'!G41=1,'list-pre-google-forms'!C41,"")</f>
        <v>Renald.Belley@dfo-mpo.gc.ca</v>
      </c>
    </row>
    <row r="36" spans="1:2" x14ac:dyDescent="0.25">
      <c r="A36" t="str">
        <f>IF('list-pre-google-forms'!E42=1,'list-pre-google-forms'!C42,"")</f>
        <v>Mathieu.Desgagnes@dfo-mpo.gc.ca</v>
      </c>
      <c r="B36" t="str">
        <f>IF('list-pre-google-forms'!G42=1,'list-pre-google-forms'!C42,"")</f>
        <v>Mathieu.Desgagnes@dfo-mpo.gc.ca</v>
      </c>
    </row>
    <row r="37" spans="1:2" x14ac:dyDescent="0.25">
      <c r="A37" t="str">
        <f>IF('list-pre-google-forms'!E43=1,'list-pre-google-forms'!C43,"")</f>
        <v>helene.dionne@dfo-mpo.gc.ca</v>
      </c>
      <c r="B37" t="str">
        <f>IF('list-pre-google-forms'!G43=1,'list-pre-google-forms'!C43,"")</f>
        <v>helene.dionne@dfo-mpo.gc.ca</v>
      </c>
    </row>
    <row r="38" spans="1:2" x14ac:dyDescent="0.25">
      <c r="A38" t="str">
        <f>IF('list-pre-google-forms'!E44=1,'list-pre-google-forms'!C44,"")</f>
        <v/>
      </c>
      <c r="B38" t="str">
        <f>IF('list-pre-google-forms'!G44=1,'list-pre-google-forms'!C44,"")</f>
        <v/>
      </c>
    </row>
    <row r="39" spans="1:2" x14ac:dyDescent="0.25">
      <c r="A39" t="str">
        <f>IF('list-pre-google-forms'!E45=1,'list-pre-google-forms'!C45,"")</f>
        <v/>
      </c>
      <c r="B39" t="str">
        <f>IF('list-pre-google-forms'!G45=1,'list-pre-google-forms'!C45,"")</f>
        <v/>
      </c>
    </row>
    <row r="40" spans="1:2" x14ac:dyDescent="0.25">
      <c r="A40" t="str">
        <f>IF('list-pre-google-forms'!E46=1,'list-pre-google-forms'!C46,"")</f>
        <v>Laura.Alsip@dfo-mpo.gc.ca</v>
      </c>
      <c r="B40" t="str">
        <f>IF('list-pre-google-forms'!G46=1,'list-pre-google-forms'!C46,"")</f>
        <v>Laura.Alsip@dfo-mpo.gc.ca</v>
      </c>
    </row>
    <row r="41" spans="1:2" x14ac:dyDescent="0.25">
      <c r="A41" t="str">
        <f>IF('list-pre-google-forms'!E47=1,'list-pre-google-forms'!C47,"")</f>
        <v>Wojciech.Walkusz@dfo-mpo.gc.ca</v>
      </c>
      <c r="B41" t="str">
        <f>IF('list-pre-google-forms'!G47=1,'list-pre-google-forms'!C47,"")</f>
        <v/>
      </c>
    </row>
    <row r="42" spans="1:2" x14ac:dyDescent="0.25">
      <c r="A42" t="str">
        <f>IF('list-pre-google-forms'!E48=1,'list-pre-google-forms'!C48,"")</f>
        <v>Lauren.Wiens@dfo-mpo.gc.ca</v>
      </c>
      <c r="B42" t="str">
        <f>IF('list-pre-google-forms'!G48=1,'list-pre-google-forms'!C48,"")</f>
        <v>Lauren.Wiens@dfo-mpo.gc.ca</v>
      </c>
    </row>
    <row r="43" spans="1:2" x14ac:dyDescent="0.25">
      <c r="A43" t="str">
        <f>IF('list-pre-google-forms'!E49=1,'list-pre-google-forms'!C49,"")</f>
        <v/>
      </c>
      <c r="B43" t="str">
        <f>IF('list-pre-google-forms'!G49=1,'list-pre-google-forms'!C49,"")</f>
        <v/>
      </c>
    </row>
    <row r="44" spans="1:2" x14ac:dyDescent="0.25">
      <c r="A44" t="str">
        <f>IF('list-pre-google-forms'!E50=1,'list-pre-google-forms'!C50,"")</f>
        <v/>
      </c>
      <c r="B44" t="str">
        <f>IF('list-pre-google-forms'!G50=1,'list-pre-google-forms'!C50,"")</f>
        <v/>
      </c>
    </row>
    <row r="45" spans="1:2" x14ac:dyDescent="0.25">
      <c r="A45" t="str">
        <f>IF('list-pre-google-forms'!E51=1,'list-pre-google-forms'!C51,"")</f>
        <v>Tracey.Loewen@dfo-mpo.gc.ca</v>
      </c>
      <c r="B45" t="str">
        <f>IF('list-pre-google-forms'!G51=1,'list-pre-google-forms'!C51,"")</f>
        <v>Tracey.Loewen@dfo-mpo.gc.ca</v>
      </c>
    </row>
    <row r="46" spans="1:2" x14ac:dyDescent="0.25">
      <c r="A46" t="str">
        <f>IF('list-pre-google-forms'!E52=1,'list-pre-google-forms'!C52,"")</f>
        <v>Brendan.Malley@dfo-mpo.gc.ca</v>
      </c>
      <c r="B46" t="str">
        <f>IF('list-pre-google-forms'!G52=1,'list-pre-google-forms'!C52,"")</f>
        <v/>
      </c>
    </row>
    <row r="47" spans="1:2" x14ac:dyDescent="0.25">
      <c r="A47" t="str">
        <f>IF('list-pre-google-forms'!E53=1,'list-pre-google-forms'!C53,"")</f>
        <v/>
      </c>
      <c r="B47" t="str">
        <f>IF('list-pre-google-forms'!G53=1,'list-pre-google-forms'!C53,"")</f>
        <v/>
      </c>
    </row>
    <row r="48" spans="1:2" x14ac:dyDescent="0.25">
      <c r="A48" t="str">
        <f>IF('list-pre-google-forms'!E54=1,'list-pre-google-forms'!C54,"")</f>
        <v/>
      </c>
      <c r="B48" t="str">
        <f>IF('list-pre-google-forms'!G54=1,'list-pre-google-forms'!C54,"")</f>
        <v/>
      </c>
    </row>
    <row r="49" spans="1:2" x14ac:dyDescent="0.25">
      <c r="A49" t="str">
        <f>IF('list-pre-google-forms'!E55=1,'list-pre-google-forms'!C55,"")</f>
        <v>Sarah.Hawkshaw@dfo-mpo.gc.ca</v>
      </c>
      <c r="B49" t="str">
        <f>IF('list-pre-google-forms'!G55=1,'list-pre-google-forms'!C55,"")</f>
        <v>Sarah.Hawkshaw@dfo-mpo.gc.ca</v>
      </c>
    </row>
    <row r="50" spans="1:2" x14ac:dyDescent="0.25">
      <c r="A50" t="str">
        <f>IF('list-pre-google-forms'!E56=1,'list-pre-google-forms'!C56,"")</f>
        <v>Madeline.Lavery@dfo-mpo.gc.ca</v>
      </c>
      <c r="B50" t="str">
        <f>IF('list-pre-google-forms'!G56=1,'list-pre-google-forms'!C56,"")</f>
        <v>Madeline.Lavery@dfo-mpo.gc.ca</v>
      </c>
    </row>
    <row r="51" spans="1:2" x14ac:dyDescent="0.25">
      <c r="A51" t="str">
        <f>IF('list-pre-google-forms'!E57=1,'list-pre-google-forms'!C57,"")</f>
        <v>Emily.Yungwirth@dfo-mpo.gc.ca</v>
      </c>
      <c r="B51" t="str">
        <f>IF('list-pre-google-forms'!G57=1,'list-pre-google-forms'!C57,"")</f>
        <v>Emily.Yungwirth@dfo-mpo.gc.ca</v>
      </c>
    </row>
    <row r="52" spans="1:2" x14ac:dyDescent="0.25">
      <c r="A52" t="str">
        <f>IF('list-pre-google-forms'!E58=1,'list-pre-google-forms'!C58,"")</f>
        <v>dana.haggarty@dfo-mpo.gc.ca</v>
      </c>
      <c r="B52" t="str">
        <f>IF('list-pre-google-forms'!G58=1,'list-pre-google-forms'!C58,"")</f>
        <v>dana.haggarty@dfo-mpo.gc.ca</v>
      </c>
    </row>
    <row r="53" spans="1:2" x14ac:dyDescent="0.25">
      <c r="A53" t="str">
        <f>IF('list-pre-google-forms'!E59=1,'list-pre-google-forms'!C59,"")</f>
        <v>Kendra.Holt@dfo-mpo.gc.ca</v>
      </c>
      <c r="B53" t="str">
        <f>IF('list-pre-google-forms'!G59=1,'list-pre-google-forms'!C59,"")</f>
        <v>Kendra.Holt@dfo-mpo.gc.ca</v>
      </c>
    </row>
    <row r="54" spans="1:2" x14ac:dyDescent="0.25">
      <c r="A54" t="str">
        <f>IF('list-pre-google-forms'!E60=1,'list-pre-google-forms'!C60,"")</f>
        <v>Matthew.Siegle@dfo-mpo.gc.ca</v>
      </c>
      <c r="B54" t="str">
        <f>IF('list-pre-google-forms'!G60=1,'list-pre-google-forms'!C60,"")</f>
        <v/>
      </c>
    </row>
    <row r="55" spans="1:2" x14ac:dyDescent="0.25">
      <c r="A55" t="str">
        <f>IF('list-pre-google-forms'!E61=1,'list-pre-google-forms'!C61,"")</f>
        <v>Mackenzie.Mazur@dfo-mpo.gc.ca</v>
      </c>
      <c r="B55" t="str">
        <f>IF('list-pre-google-forms'!G61=1,'list-pre-google-forms'!C61,"")</f>
        <v/>
      </c>
    </row>
    <row r="56" spans="1:2" x14ac:dyDescent="0.25">
      <c r="A56" t="str">
        <f>IF('list-pre-google-forms'!E62=1,'list-pre-google-forms'!C62,"")</f>
        <v>Karalea.Cantera@dfo-mpo.gc.ca</v>
      </c>
      <c r="B56" t="str">
        <f>IF('list-pre-google-forms'!G62=1,'list-pre-google-forms'!C62,"")</f>
        <v/>
      </c>
    </row>
    <row r="57" spans="1:2" x14ac:dyDescent="0.25">
      <c r="A57" t="str">
        <f>IF('list-pre-google-forms'!E63=1,'list-pre-google-forms'!C63,"")</f>
        <v>Kiana.Matwichuk@dfo-mpo.gc.ca</v>
      </c>
      <c r="B57" t="str">
        <f>IF('list-pre-google-forms'!G63=1,'list-pre-google-forms'!C63,"")</f>
        <v/>
      </c>
    </row>
    <row r="58" spans="1:2" x14ac:dyDescent="0.25">
      <c r="A58" t="str">
        <f>IF('list-pre-google-forms'!E64=1,'list-pre-google-forms'!C64,"")</f>
        <v>Erin.Herder@dfo-mpo.gc.ca</v>
      </c>
      <c r="B58" t="str">
        <f>IF('list-pre-google-forms'!G64=1,'list-pre-google-forms'!C64,"")</f>
        <v>Erin.Herder@dfo-mpo.gc.ca</v>
      </c>
    </row>
    <row r="59" spans="1:2" x14ac:dyDescent="0.25">
      <c r="A59" t="str">
        <f>IF('list-pre-google-forms'!E65=1,'list-pre-google-forms'!C65,"")</f>
        <v>Robyn.Forrest@dfo-mpo.gc.ca</v>
      </c>
      <c r="B59" t="str">
        <f>IF('list-pre-google-forms'!G65=1,'list-pre-google-forms'!C65,"")</f>
        <v>Robyn.Forrest@dfo-mpo.gc.ca</v>
      </c>
    </row>
    <row r="60" spans="1:2" x14ac:dyDescent="0.25">
      <c r="A60" t="str">
        <f>IF('list-pre-google-forms'!E66=1,'list-pre-google-forms'!C66,"")</f>
        <v>yeongha.jung@dfo-mpo.gc.ca</v>
      </c>
      <c r="B60" t="str">
        <f>IF('list-pre-google-forms'!G66=1,'list-pre-google-forms'!C66,"")</f>
        <v>yeongha.jung@dfo-mpo.gc.ca</v>
      </c>
    </row>
    <row r="61" spans="1:2" x14ac:dyDescent="0.25">
      <c r="A61" t="str">
        <f>IF('list-pre-google-forms'!E67=1,'list-pre-google-forms'!C67,"")</f>
        <v>barbara.campbell@dfo-mpo.gc.ca</v>
      </c>
      <c r="B61" t="str">
        <f>IF('list-pre-google-forms'!G67=1,'list-pre-google-forms'!C67,"")</f>
        <v>barbara.campbell@dfo-mpo.gc.ca</v>
      </c>
    </row>
    <row r="62" spans="1:2" x14ac:dyDescent="0.25">
      <c r="A62" t="str">
        <f>IF('list-pre-google-forms'!E68=1,'list-pre-google-forms'!C68,"")</f>
        <v>stephen.wischniowski@dfo-mpo.gc.ca</v>
      </c>
      <c r="B62" t="str">
        <f>IF('list-pre-google-forms'!G68=1,'list-pre-google-forms'!C68,"")</f>
        <v/>
      </c>
    </row>
    <row r="63" spans="1:2" x14ac:dyDescent="0.25">
      <c r="A63" t="str">
        <f>IF('list-pre-google-forms'!E69=1,'list-pre-google-forms'!C69,"")</f>
        <v/>
      </c>
      <c r="B63" t="str">
        <f>IF('list-pre-google-forms'!G69=1,'list-pre-google-forms'!C69,"")</f>
        <v/>
      </c>
    </row>
    <row r="64" spans="1:2" x14ac:dyDescent="0.25">
      <c r="A64" t="str">
        <f>IF('list-pre-google-forms'!E70=1,'list-pre-google-forms'!C70,"")</f>
        <v/>
      </c>
      <c r="B64" t="str">
        <f>IF('list-pre-google-forms'!G70=1,'list-pre-google-forms'!C70,"")</f>
        <v/>
      </c>
    </row>
    <row r="65" spans="1:2" x14ac:dyDescent="0.25">
      <c r="A65" t="str">
        <f>IF('list-pre-google-forms'!E71=1,'list-pre-google-forms'!C71,"")</f>
        <v>Gillian.Forbes@dfo-mpo.gc.ca</v>
      </c>
      <c r="B65" t="str">
        <f>IF('list-pre-google-forms'!G71=1,'list-pre-google-forms'!C71,"")</f>
        <v/>
      </c>
    </row>
    <row r="66" spans="1:2" x14ac:dyDescent="0.25">
      <c r="A66" t="str">
        <f>IF('list-pre-google-forms'!E72=1,'list-pre-google-forms'!C72,"")</f>
        <v>Divya.Varkey@dfo-mpo.gc.ca</v>
      </c>
      <c r="B66" t="str">
        <f>IF('list-pre-google-forms'!G72=1,'list-pre-google-forms'!C72,"")</f>
        <v/>
      </c>
    </row>
    <row r="67" spans="1:2" x14ac:dyDescent="0.25">
      <c r="A67" t="str">
        <f>IF('list-pre-google-forms'!E73=1,'list-pre-google-forms'!C73,"")</f>
        <v>Aaron.Adamack@dfo-mpo.gc.ca</v>
      </c>
      <c r="B67" t="str">
        <f>IF('list-pre-google-forms'!G73=1,'list-pre-google-forms'!C73,"")</f>
        <v>Aaron.Adamack@dfo-mpo.gc.ca</v>
      </c>
    </row>
    <row r="68" spans="1:2" x14ac:dyDescent="0.25">
      <c r="A68" t="str">
        <f>IF('list-pre-google-forms'!E74=1,'list-pre-google-forms'!C74,"")</f>
        <v>Meredith.Schofield@dfo-mpo.gc.ca</v>
      </c>
      <c r="B68" t="str">
        <f>IF('list-pre-google-forms'!G74=1,'list-pre-google-forms'!C74,"")</f>
        <v>Meredith.Schofield@dfo-mpo.gc.ca</v>
      </c>
    </row>
    <row r="69" spans="1:2" x14ac:dyDescent="0.25">
      <c r="A69" t="str">
        <f>IF('list-pre-google-forms'!E75=1,'list-pre-google-forms'!C75,"")</f>
        <v>Andrea.Perreault@dfo-mpo.gc.ca</v>
      </c>
      <c r="B69" t="str">
        <f>IF('list-pre-google-forms'!G75=1,'list-pre-google-forms'!C75,"")</f>
        <v>Andrea.Perreault@dfo-mpo.gc.ca</v>
      </c>
    </row>
    <row r="70" spans="1:2" x14ac:dyDescent="0.25">
      <c r="A70" t="str">
        <f>IF('list-pre-google-forms'!E76=1,'list-pre-google-forms'!C76,"")</f>
        <v>Laura.Wheeland@dfo-mpo.gc.ca</v>
      </c>
      <c r="B70" t="str">
        <f>IF('list-pre-google-forms'!G76=1,'list-pre-google-forms'!C76,"")</f>
        <v>Laura.Wheeland@dfo-mpo.gc.ca</v>
      </c>
    </row>
    <row r="71" spans="1:2" x14ac:dyDescent="0.25">
      <c r="A71" t="str">
        <f>IF('list-pre-google-forms'!E77=1,'list-pre-google-forms'!C77,"")</f>
        <v/>
      </c>
      <c r="B71" t="str">
        <f>IF('list-pre-google-forms'!G77=1,'list-pre-google-forms'!C77,"")</f>
        <v/>
      </c>
    </row>
    <row r="72" spans="1:2" x14ac:dyDescent="0.25">
      <c r="A72" t="str">
        <f>IF('list-pre-google-forms'!E78=1,'list-pre-google-forms'!C78,"")</f>
        <v/>
      </c>
      <c r="B72" t="str">
        <f>IF('list-pre-google-forms'!G78=1,'list-pre-google-forms'!C78,"")</f>
        <v/>
      </c>
    </row>
    <row r="73" spans="1:2" x14ac:dyDescent="0.25">
      <c r="A73" t="str">
        <f>IF('list-pre-google-forms'!E79=1,'list-pre-google-forms'!C79,"")</f>
        <v/>
      </c>
      <c r="B73" t="str">
        <f>IF('list-pre-google-forms'!G79=1,'list-pre-google-forms'!C79,"")</f>
        <v/>
      </c>
    </row>
    <row r="74" spans="1:2" x14ac:dyDescent="0.25">
      <c r="A74" t="str">
        <f>IF('list-pre-google-forms'!E80=1,'list-pre-google-forms'!C80,"")</f>
        <v/>
      </c>
      <c r="B74" t="str">
        <f>IF('list-pre-google-forms'!G80=1,'list-pre-google-forms'!C80,"")</f>
        <v/>
      </c>
    </row>
    <row r="75" spans="1:2" x14ac:dyDescent="0.25">
      <c r="A75" t="str">
        <f>IF('list-pre-google-forms'!E81=1,'list-pre-google-forms'!C81,"")</f>
        <v/>
      </c>
      <c r="B75" t="str">
        <f>IF('list-pre-google-forms'!G81=1,'list-pre-google-forms'!C81,"")</f>
        <v/>
      </c>
    </row>
    <row r="76" spans="1:2" x14ac:dyDescent="0.25">
      <c r="A76" t="str">
        <f>IF('list-pre-google-forms'!E82=1,'list-pre-google-forms'!C82,"")</f>
        <v/>
      </c>
      <c r="B76" t="str">
        <f>IF('list-pre-google-forms'!G82=1,'list-pre-google-forms'!C82,"")</f>
        <v/>
      </c>
    </row>
    <row r="77" spans="1:2" x14ac:dyDescent="0.25">
      <c r="A77" t="str">
        <f>IF('list-pre-google-forms'!E83=1,'list-pre-google-forms'!C83,"")</f>
        <v/>
      </c>
      <c r="B77" t="str">
        <f>IF('list-pre-google-forms'!G83=1,'list-pre-google-forms'!C83,"")</f>
        <v/>
      </c>
    </row>
    <row r="78" spans="1:2" x14ac:dyDescent="0.25">
      <c r="B78" t="str">
        <f>IF('list-pre-google-forms'!G88=1,'list-pre-google-forms'!C88,"")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7"/>
  <sheetViews>
    <sheetView workbookViewId="0">
      <selection activeCell="E5" sqref="E5:F5"/>
    </sheetView>
  </sheetViews>
  <sheetFormatPr defaultRowHeight="15" x14ac:dyDescent="0.25"/>
  <cols>
    <col min="1" max="1" width="9.140625" style="1"/>
    <col min="2" max="2" width="24.7109375" style="1" customWidth="1"/>
    <col min="3" max="3" width="37.7109375" style="1" customWidth="1"/>
    <col min="4" max="4" width="25.140625" style="1" customWidth="1"/>
    <col min="5" max="5" width="21.28515625" style="1" customWidth="1"/>
    <col min="6" max="6" width="12.140625" style="1" customWidth="1"/>
    <col min="7" max="7" width="11.42578125" customWidth="1"/>
    <col min="8" max="8" width="11" customWidth="1"/>
    <col min="9" max="9" width="10.85546875" customWidth="1"/>
    <col min="10" max="10" width="10.5703125" customWidth="1"/>
  </cols>
  <sheetData>
    <row r="2" spans="1:8" x14ac:dyDescent="0.25">
      <c r="B2" s="1" t="s">
        <v>128</v>
      </c>
    </row>
    <row r="3" spans="1:8" x14ac:dyDescent="0.25">
      <c r="B3" s="7" t="s">
        <v>4</v>
      </c>
      <c r="E3" s="1" t="s">
        <v>97</v>
      </c>
      <c r="F3">
        <f>SUM(E9:E76)</f>
        <v>55</v>
      </c>
    </row>
    <row r="4" spans="1:8" x14ac:dyDescent="0.25">
      <c r="B4" s="7"/>
      <c r="E4" s="1" t="s">
        <v>124</v>
      </c>
      <c r="F4">
        <f>SUM(F9:F76)</f>
        <v>34</v>
      </c>
    </row>
    <row r="5" spans="1:8" x14ac:dyDescent="0.25">
      <c r="B5" s="7"/>
      <c r="E5" s="1" t="s">
        <v>125</v>
      </c>
      <c r="F5">
        <f>SUM(G9:G76)</f>
        <v>40</v>
      </c>
    </row>
    <row r="6" spans="1:8" x14ac:dyDescent="0.25">
      <c r="B6" s="7"/>
      <c r="F6"/>
    </row>
    <row r="7" spans="1:8" ht="30" x14ac:dyDescent="0.25">
      <c r="A7" s="5" t="s">
        <v>1</v>
      </c>
      <c r="B7" s="5" t="s">
        <v>0</v>
      </c>
      <c r="C7" s="5" t="s">
        <v>2</v>
      </c>
      <c r="D7" s="9" t="s">
        <v>3</v>
      </c>
      <c r="E7" s="5" t="s">
        <v>98</v>
      </c>
      <c r="F7" s="5" t="s">
        <v>99</v>
      </c>
      <c r="G7" s="5" t="s">
        <v>123</v>
      </c>
      <c r="H7" s="5" t="s">
        <v>121</v>
      </c>
    </row>
    <row r="8" spans="1:8" x14ac:dyDescent="0.25">
      <c r="E8"/>
      <c r="F8"/>
    </row>
    <row r="9" spans="1:8" x14ac:dyDescent="0.25">
      <c r="A9" s="4" t="s">
        <v>5</v>
      </c>
      <c r="B9" s="1" t="s">
        <v>114</v>
      </c>
      <c r="C9" s="8" t="s">
        <v>115</v>
      </c>
      <c r="E9">
        <v>1</v>
      </c>
      <c r="F9"/>
      <c r="G9">
        <v>1</v>
      </c>
      <c r="H9" t="s">
        <v>122</v>
      </c>
    </row>
    <row r="10" spans="1:8" x14ac:dyDescent="0.25">
      <c r="A10" s="4"/>
      <c r="B10" s="1" t="s">
        <v>141</v>
      </c>
      <c r="C10" s="1" t="s">
        <v>10</v>
      </c>
      <c r="D10" s="1" t="s">
        <v>90</v>
      </c>
      <c r="E10">
        <f t="shared" ref="E10:E24" si="0">IF(ISBLANK(B10), "",1)</f>
        <v>1</v>
      </c>
      <c r="F10">
        <f>IF(LEFT(D10,3)="Yes",1,"")</f>
        <v>1</v>
      </c>
      <c r="G10">
        <v>1</v>
      </c>
      <c r="H10" t="s">
        <v>122</v>
      </c>
    </row>
    <row r="11" spans="1:8" x14ac:dyDescent="0.25">
      <c r="A11" s="4"/>
      <c r="B11" s="1" t="s">
        <v>142</v>
      </c>
      <c r="C11" s="1" t="s">
        <v>11</v>
      </c>
      <c r="D11" s="1" t="s">
        <v>42</v>
      </c>
      <c r="E11">
        <f t="shared" si="0"/>
        <v>1</v>
      </c>
      <c r="F11">
        <f t="shared" ref="F11:F76" si="1">IF(LEFT(D11,3)="Yes",1,"")</f>
        <v>1</v>
      </c>
      <c r="G11">
        <v>1</v>
      </c>
      <c r="H11" t="s">
        <v>122</v>
      </c>
    </row>
    <row r="12" spans="1:8" x14ac:dyDescent="0.25">
      <c r="A12" s="4"/>
      <c r="B12" s="1" t="s">
        <v>143</v>
      </c>
      <c r="C12" s="1" t="s">
        <v>28</v>
      </c>
      <c r="D12" s="1" t="s">
        <v>42</v>
      </c>
      <c r="E12">
        <f t="shared" si="0"/>
        <v>1</v>
      </c>
      <c r="F12">
        <f t="shared" si="1"/>
        <v>1</v>
      </c>
      <c r="G12">
        <v>1</v>
      </c>
      <c r="H12" t="s">
        <v>122</v>
      </c>
    </row>
    <row r="13" spans="1:8" x14ac:dyDescent="0.25">
      <c r="A13" s="4"/>
      <c r="B13" s="1" t="s">
        <v>29</v>
      </c>
      <c r="C13" s="1" t="s">
        <v>30</v>
      </c>
      <c r="D13" s="1" t="s">
        <v>90</v>
      </c>
      <c r="E13">
        <f t="shared" si="0"/>
        <v>1</v>
      </c>
      <c r="F13">
        <f t="shared" si="1"/>
        <v>1</v>
      </c>
      <c r="G13">
        <v>1</v>
      </c>
      <c r="H13" t="s">
        <v>122</v>
      </c>
    </row>
    <row r="14" spans="1:8" x14ac:dyDescent="0.25">
      <c r="A14" s="4"/>
      <c r="E14" t="str">
        <f t="shared" si="0"/>
        <v/>
      </c>
      <c r="F14" t="str">
        <f t="shared" si="1"/>
        <v/>
      </c>
    </row>
    <row r="15" spans="1:8" x14ac:dyDescent="0.25">
      <c r="A15" s="4"/>
      <c r="B15" s="1" t="s">
        <v>147</v>
      </c>
      <c r="C15" s="1" t="s">
        <v>31</v>
      </c>
      <c r="D15" s="1" t="s">
        <v>42</v>
      </c>
      <c r="E15">
        <f t="shared" si="0"/>
        <v>1</v>
      </c>
      <c r="F15">
        <f t="shared" si="1"/>
        <v>1</v>
      </c>
      <c r="G15">
        <v>1</v>
      </c>
      <c r="H15" t="s">
        <v>122</v>
      </c>
    </row>
    <row r="16" spans="1:8" x14ac:dyDescent="0.25">
      <c r="A16" s="4"/>
      <c r="B16" s="1" t="s">
        <v>66</v>
      </c>
      <c r="C16" s="1" t="s">
        <v>26</v>
      </c>
      <c r="D16" s="1" t="s">
        <v>14</v>
      </c>
      <c r="E16">
        <f t="shared" si="0"/>
        <v>1</v>
      </c>
      <c r="F16">
        <f t="shared" si="1"/>
        <v>1</v>
      </c>
      <c r="G16">
        <v>0</v>
      </c>
      <c r="H16" t="s">
        <v>127</v>
      </c>
    </row>
    <row r="17" spans="1:8" x14ac:dyDescent="0.25">
      <c r="A17" s="4"/>
      <c r="B17" s="1" t="s">
        <v>65</v>
      </c>
      <c r="C17" s="1" t="s">
        <v>20</v>
      </c>
      <c r="D17" s="1" t="s">
        <v>14</v>
      </c>
      <c r="E17">
        <f t="shared" si="0"/>
        <v>1</v>
      </c>
      <c r="F17">
        <f t="shared" si="1"/>
        <v>1</v>
      </c>
      <c r="G17">
        <v>0</v>
      </c>
      <c r="H17" t="s">
        <v>127</v>
      </c>
    </row>
    <row r="18" spans="1:8" x14ac:dyDescent="0.25">
      <c r="A18" s="4"/>
      <c r="B18" s="1" t="s">
        <v>116</v>
      </c>
      <c r="C18" s="2" t="s">
        <v>117</v>
      </c>
      <c r="E18">
        <f t="shared" si="0"/>
        <v>1</v>
      </c>
      <c r="F18"/>
      <c r="G18">
        <v>1</v>
      </c>
      <c r="H18" t="s">
        <v>122</v>
      </c>
    </row>
    <row r="19" spans="1:8" x14ac:dyDescent="0.25">
      <c r="A19" s="4"/>
      <c r="B19" s="1" t="s">
        <v>64</v>
      </c>
      <c r="C19" s="1" t="s">
        <v>27</v>
      </c>
      <c r="D19" s="1" t="s">
        <v>14</v>
      </c>
      <c r="E19">
        <f t="shared" si="0"/>
        <v>1</v>
      </c>
      <c r="F19">
        <f t="shared" si="1"/>
        <v>1</v>
      </c>
      <c r="G19">
        <v>1</v>
      </c>
      <c r="H19" t="s">
        <v>122</v>
      </c>
    </row>
    <row r="20" spans="1:8" x14ac:dyDescent="0.25">
      <c r="A20" s="4"/>
      <c r="B20" s="1" t="s">
        <v>43</v>
      </c>
      <c r="C20" s="2" t="s">
        <v>44</v>
      </c>
      <c r="D20" s="1" t="s">
        <v>42</v>
      </c>
      <c r="E20">
        <f t="shared" si="0"/>
        <v>1</v>
      </c>
      <c r="F20">
        <f t="shared" si="1"/>
        <v>1</v>
      </c>
      <c r="G20">
        <v>1</v>
      </c>
      <c r="H20" t="s">
        <v>122</v>
      </c>
    </row>
    <row r="21" spans="1:8" x14ac:dyDescent="0.25">
      <c r="A21" s="4"/>
      <c r="B21" s="1" t="s">
        <v>101</v>
      </c>
      <c r="C21" s="2" t="s">
        <v>102</v>
      </c>
      <c r="D21" s="1" t="s">
        <v>103</v>
      </c>
      <c r="E21">
        <f t="shared" si="0"/>
        <v>1</v>
      </c>
      <c r="F21">
        <f t="shared" si="1"/>
        <v>1</v>
      </c>
      <c r="G21">
        <v>1</v>
      </c>
      <c r="H21" t="s">
        <v>122</v>
      </c>
    </row>
    <row r="22" spans="1:8" x14ac:dyDescent="0.25">
      <c r="A22" s="4"/>
      <c r="B22" s="1" t="s">
        <v>105</v>
      </c>
      <c r="C22" s="2" t="s">
        <v>104</v>
      </c>
      <c r="D22" s="1" t="s">
        <v>106</v>
      </c>
      <c r="E22">
        <f t="shared" si="0"/>
        <v>1</v>
      </c>
      <c r="F22"/>
      <c r="G22">
        <v>1</v>
      </c>
      <c r="H22" t="s">
        <v>122</v>
      </c>
    </row>
    <row r="23" spans="1:8" x14ac:dyDescent="0.25">
      <c r="A23" s="4"/>
      <c r="E23" t="str">
        <f t="shared" si="0"/>
        <v/>
      </c>
      <c r="F23"/>
    </row>
    <row r="24" spans="1:8" x14ac:dyDescent="0.25">
      <c r="A24" s="4" t="s">
        <v>6</v>
      </c>
      <c r="E24" t="str">
        <f t="shared" si="0"/>
        <v/>
      </c>
      <c r="F24" t="str">
        <f t="shared" si="1"/>
        <v/>
      </c>
    </row>
    <row r="25" spans="1:8" x14ac:dyDescent="0.25">
      <c r="A25" s="4"/>
      <c r="B25" s="1" t="s">
        <v>126</v>
      </c>
      <c r="C25" s="8" t="s">
        <v>62</v>
      </c>
      <c r="E25">
        <v>1</v>
      </c>
      <c r="F25"/>
      <c r="G25">
        <v>1</v>
      </c>
      <c r="H25" t="s">
        <v>122</v>
      </c>
    </row>
    <row r="26" spans="1:8" x14ac:dyDescent="0.25">
      <c r="A26" s="4"/>
      <c r="B26" s="1" t="s">
        <v>33</v>
      </c>
      <c r="C26" s="3" t="s">
        <v>32</v>
      </c>
      <c r="D26" s="1" t="s">
        <v>47</v>
      </c>
      <c r="E26">
        <f t="shared" ref="E26:E35" si="2">IF(ISBLANK(B26), "",1)</f>
        <v>1</v>
      </c>
      <c r="F26">
        <f>IF(LEFT(D26,3)="Yes",1,"")</f>
        <v>1</v>
      </c>
      <c r="G26">
        <v>1</v>
      </c>
    </row>
    <row r="27" spans="1:8" x14ac:dyDescent="0.25">
      <c r="A27" s="4"/>
      <c r="B27" s="1" t="s">
        <v>67</v>
      </c>
      <c r="C27" s="1" t="s">
        <v>34</v>
      </c>
      <c r="D27" s="1" t="s">
        <v>42</v>
      </c>
      <c r="E27">
        <f t="shared" si="2"/>
        <v>1</v>
      </c>
      <c r="F27">
        <f t="shared" si="1"/>
        <v>1</v>
      </c>
      <c r="G27">
        <v>1</v>
      </c>
    </row>
    <row r="28" spans="1:8" x14ac:dyDescent="0.25">
      <c r="A28" s="4"/>
      <c r="B28" s="1" t="s">
        <v>68</v>
      </c>
      <c r="C28" s="1" t="s">
        <v>18</v>
      </c>
      <c r="D28" s="1" t="s">
        <v>14</v>
      </c>
      <c r="E28">
        <f t="shared" si="2"/>
        <v>1</v>
      </c>
      <c r="F28">
        <f t="shared" si="1"/>
        <v>1</v>
      </c>
      <c r="G28">
        <v>0</v>
      </c>
      <c r="H28" t="s">
        <v>127</v>
      </c>
    </row>
    <row r="29" spans="1:8" x14ac:dyDescent="0.25">
      <c r="A29" s="4"/>
      <c r="B29" s="1" t="s">
        <v>69</v>
      </c>
      <c r="C29" s="1" t="s">
        <v>15</v>
      </c>
      <c r="D29" s="1" t="s">
        <v>14</v>
      </c>
      <c r="E29">
        <f t="shared" si="2"/>
        <v>1</v>
      </c>
      <c r="F29">
        <f t="shared" si="1"/>
        <v>1</v>
      </c>
      <c r="G29">
        <v>1</v>
      </c>
    </row>
    <row r="30" spans="1:8" x14ac:dyDescent="0.25">
      <c r="A30" s="4"/>
      <c r="B30" s="1" t="s">
        <v>70</v>
      </c>
      <c r="C30" s="1" t="s">
        <v>19</v>
      </c>
      <c r="D30" s="1" t="s">
        <v>14</v>
      </c>
      <c r="E30">
        <f t="shared" si="2"/>
        <v>1</v>
      </c>
      <c r="F30">
        <f t="shared" si="1"/>
        <v>1</v>
      </c>
      <c r="G30">
        <v>1</v>
      </c>
    </row>
    <row r="31" spans="1:8" x14ac:dyDescent="0.25">
      <c r="A31" s="4"/>
      <c r="B31" s="2" t="s">
        <v>71</v>
      </c>
      <c r="C31" s="6" t="s">
        <v>46</v>
      </c>
      <c r="D31" s="1" t="s">
        <v>47</v>
      </c>
      <c r="E31">
        <f t="shared" si="2"/>
        <v>1</v>
      </c>
      <c r="F31">
        <f t="shared" si="1"/>
        <v>1</v>
      </c>
      <c r="G31">
        <v>1</v>
      </c>
    </row>
    <row r="32" spans="1:8" x14ac:dyDescent="0.25">
      <c r="A32" s="4"/>
      <c r="B32" s="1" t="s">
        <v>129</v>
      </c>
      <c r="C32" s="8" t="s">
        <v>131</v>
      </c>
      <c r="E32">
        <f t="shared" si="2"/>
        <v>1</v>
      </c>
      <c r="F32" t="str">
        <f t="shared" si="1"/>
        <v/>
      </c>
    </row>
    <row r="33" spans="1:7" x14ac:dyDescent="0.25">
      <c r="A33" s="4"/>
      <c r="B33" s="1" t="s">
        <v>72</v>
      </c>
      <c r="C33" s="1" t="s">
        <v>35</v>
      </c>
      <c r="D33" s="1" t="s">
        <v>45</v>
      </c>
      <c r="E33">
        <f t="shared" si="2"/>
        <v>1</v>
      </c>
      <c r="F33">
        <f t="shared" si="1"/>
        <v>1</v>
      </c>
      <c r="G33">
        <v>1</v>
      </c>
    </row>
    <row r="34" spans="1:7" x14ac:dyDescent="0.25">
      <c r="A34" s="4"/>
      <c r="B34" s="1" t="s">
        <v>130</v>
      </c>
      <c r="C34" s="8" t="s">
        <v>132</v>
      </c>
      <c r="E34">
        <f t="shared" si="2"/>
        <v>1</v>
      </c>
      <c r="F34" t="str">
        <f t="shared" si="1"/>
        <v/>
      </c>
    </row>
    <row r="35" spans="1:7" x14ac:dyDescent="0.25">
      <c r="A35" s="4"/>
      <c r="B35" s="1" t="s">
        <v>133</v>
      </c>
      <c r="C35" s="8" t="s">
        <v>134</v>
      </c>
      <c r="E35">
        <f t="shared" si="2"/>
        <v>1</v>
      </c>
      <c r="F35"/>
    </row>
    <row r="36" spans="1:7" x14ac:dyDescent="0.25">
      <c r="A36" s="4"/>
      <c r="C36" s="8"/>
      <c r="E36"/>
      <c r="F36"/>
    </row>
    <row r="37" spans="1:7" x14ac:dyDescent="0.25">
      <c r="A37" s="4" t="s">
        <v>7</v>
      </c>
      <c r="E37" t="str">
        <f t="shared" ref="E37:E43" si="3">IF(ISBLANK(B37), "",1)</f>
        <v/>
      </c>
      <c r="F37" t="str">
        <f t="shared" si="1"/>
        <v/>
      </c>
    </row>
    <row r="38" spans="1:7" x14ac:dyDescent="0.25">
      <c r="A38" s="4"/>
      <c r="B38" s="1" t="s">
        <v>73</v>
      </c>
      <c r="C38" s="1" t="s">
        <v>36</v>
      </c>
      <c r="D38" s="1" t="s">
        <v>42</v>
      </c>
      <c r="E38">
        <f t="shared" si="3"/>
        <v>1</v>
      </c>
      <c r="F38">
        <f t="shared" si="1"/>
        <v>1</v>
      </c>
      <c r="G38">
        <v>1</v>
      </c>
    </row>
    <row r="39" spans="1:7" x14ac:dyDescent="0.25">
      <c r="A39" s="4"/>
      <c r="B39" s="1" t="s">
        <v>107</v>
      </c>
      <c r="C39" s="1" t="s">
        <v>108</v>
      </c>
      <c r="E39">
        <f t="shared" si="3"/>
        <v>1</v>
      </c>
      <c r="F39" t="str">
        <f t="shared" si="1"/>
        <v/>
      </c>
      <c r="G39">
        <v>1</v>
      </c>
    </row>
    <row r="40" spans="1:7" x14ac:dyDescent="0.25">
      <c r="A40" s="4"/>
      <c r="B40" s="1" t="s">
        <v>109</v>
      </c>
      <c r="C40" s="1" t="s">
        <v>120</v>
      </c>
      <c r="E40">
        <f t="shared" si="3"/>
        <v>1</v>
      </c>
      <c r="F40"/>
      <c r="G40">
        <v>1</v>
      </c>
    </row>
    <row r="41" spans="1:7" x14ac:dyDescent="0.25">
      <c r="A41" s="4"/>
      <c r="B41" s="1" t="s">
        <v>110</v>
      </c>
      <c r="C41" s="8" t="s">
        <v>113</v>
      </c>
      <c r="E41">
        <f t="shared" si="3"/>
        <v>1</v>
      </c>
      <c r="F41"/>
      <c r="G41">
        <v>1</v>
      </c>
    </row>
    <row r="42" spans="1:7" x14ac:dyDescent="0.25">
      <c r="A42" s="4"/>
      <c r="B42" s="1" t="s">
        <v>111</v>
      </c>
      <c r="C42" s="8" t="s">
        <v>112</v>
      </c>
      <c r="E42">
        <f t="shared" si="3"/>
        <v>1</v>
      </c>
      <c r="F42"/>
      <c r="G42">
        <v>1</v>
      </c>
    </row>
    <row r="43" spans="1:7" x14ac:dyDescent="0.25">
      <c r="A43" s="4"/>
      <c r="B43" s="1" t="s">
        <v>118</v>
      </c>
      <c r="C43" s="1" t="s">
        <v>119</v>
      </c>
      <c r="E43">
        <f t="shared" si="3"/>
        <v>1</v>
      </c>
      <c r="F43"/>
      <c r="G43">
        <v>1</v>
      </c>
    </row>
    <row r="44" spans="1:7" x14ac:dyDescent="0.25">
      <c r="A44" s="4"/>
      <c r="E44"/>
      <c r="F44"/>
    </row>
    <row r="45" spans="1:7" x14ac:dyDescent="0.25">
      <c r="A45" s="4" t="s">
        <v>12</v>
      </c>
      <c r="E45" t="str">
        <f>IF(ISBLANK(B45), "",1)</f>
        <v/>
      </c>
      <c r="F45" t="str">
        <f t="shared" si="1"/>
        <v/>
      </c>
    </row>
    <row r="46" spans="1:7" x14ac:dyDescent="0.25">
      <c r="A46" s="4"/>
      <c r="B46" s="1" t="s">
        <v>74</v>
      </c>
      <c r="C46" s="1" t="s">
        <v>13</v>
      </c>
      <c r="D46" s="1" t="s">
        <v>14</v>
      </c>
      <c r="E46">
        <f>IF(ISBLANK(B46), "",1)</f>
        <v>1</v>
      </c>
      <c r="F46">
        <f t="shared" si="1"/>
        <v>1</v>
      </c>
      <c r="G46">
        <v>1</v>
      </c>
    </row>
    <row r="47" spans="1:7" x14ac:dyDescent="0.25">
      <c r="A47" s="4"/>
      <c r="B47" s="1" t="s">
        <v>75</v>
      </c>
      <c r="C47" s="1" t="s">
        <v>55</v>
      </c>
      <c r="E47">
        <f>IF(ISBLANK(B47), "",1)</f>
        <v>1</v>
      </c>
      <c r="F47" t="str">
        <f t="shared" si="1"/>
        <v/>
      </c>
    </row>
    <row r="48" spans="1:7" x14ac:dyDescent="0.25">
      <c r="A48" s="4"/>
      <c r="B48" s="1" t="s">
        <v>76</v>
      </c>
      <c r="C48" s="1" t="s">
        <v>63</v>
      </c>
      <c r="D48" s="1" t="s">
        <v>47</v>
      </c>
      <c r="E48">
        <f>IF(ISBLANK(B48), "",1)</f>
        <v>1</v>
      </c>
      <c r="F48">
        <f t="shared" si="1"/>
        <v>1</v>
      </c>
      <c r="G48">
        <v>1</v>
      </c>
    </row>
    <row r="49" spans="1:7" x14ac:dyDescent="0.25">
      <c r="A49" s="4"/>
      <c r="E49"/>
      <c r="F49"/>
    </row>
    <row r="50" spans="1:7" x14ac:dyDescent="0.25">
      <c r="A50" s="4" t="s">
        <v>21</v>
      </c>
      <c r="E50" t="str">
        <f t="shared" ref="E50:E76" si="4">IF(ISBLANK(B50), "",1)</f>
        <v/>
      </c>
      <c r="F50" t="str">
        <f t="shared" si="1"/>
        <v/>
      </c>
    </row>
    <row r="51" spans="1:7" x14ac:dyDescent="0.25">
      <c r="A51" s="4"/>
      <c r="B51" s="1" t="s">
        <v>22</v>
      </c>
      <c r="C51" s="1" t="s">
        <v>23</v>
      </c>
      <c r="D51" s="1" t="s">
        <v>14</v>
      </c>
      <c r="E51">
        <f t="shared" si="4"/>
        <v>1</v>
      </c>
      <c r="F51">
        <f t="shared" si="1"/>
        <v>1</v>
      </c>
      <c r="G51">
        <v>1</v>
      </c>
    </row>
    <row r="52" spans="1:7" x14ac:dyDescent="0.25">
      <c r="A52" s="4"/>
      <c r="B52" s="1" t="s">
        <v>77</v>
      </c>
      <c r="C52" s="1" t="s">
        <v>57</v>
      </c>
      <c r="E52">
        <f t="shared" si="4"/>
        <v>1</v>
      </c>
      <c r="F52" t="str">
        <f t="shared" si="1"/>
        <v/>
      </c>
    </row>
    <row r="53" spans="1:7" x14ac:dyDescent="0.25">
      <c r="A53" s="4"/>
      <c r="E53" t="str">
        <f t="shared" si="4"/>
        <v/>
      </c>
      <c r="F53" t="str">
        <f t="shared" si="1"/>
        <v/>
      </c>
    </row>
    <row r="54" spans="1:7" x14ac:dyDescent="0.25">
      <c r="A54" s="4" t="s">
        <v>16</v>
      </c>
      <c r="E54" t="str">
        <f t="shared" si="4"/>
        <v/>
      </c>
      <c r="F54" t="str">
        <f t="shared" si="1"/>
        <v/>
      </c>
    </row>
    <row r="55" spans="1:7" x14ac:dyDescent="0.25">
      <c r="A55" s="4"/>
      <c r="B55" s="1" t="s">
        <v>78</v>
      </c>
      <c r="C55" s="6" t="s">
        <v>17</v>
      </c>
      <c r="D55" s="1" t="s">
        <v>14</v>
      </c>
      <c r="E55">
        <f t="shared" si="4"/>
        <v>1</v>
      </c>
      <c r="F55">
        <f t="shared" si="1"/>
        <v>1</v>
      </c>
      <c r="G55">
        <v>1</v>
      </c>
    </row>
    <row r="56" spans="1:7" x14ac:dyDescent="0.25">
      <c r="A56" s="4"/>
      <c r="B56" s="1" t="s">
        <v>25</v>
      </c>
      <c r="C56" s="2" t="s">
        <v>24</v>
      </c>
      <c r="D56" s="1" t="s">
        <v>14</v>
      </c>
      <c r="E56">
        <f t="shared" si="4"/>
        <v>1</v>
      </c>
      <c r="F56">
        <f t="shared" si="1"/>
        <v>1</v>
      </c>
      <c r="G56">
        <v>1</v>
      </c>
    </row>
    <row r="57" spans="1:7" x14ac:dyDescent="0.25">
      <c r="A57" s="4"/>
      <c r="B57" s="1" t="s">
        <v>79</v>
      </c>
      <c r="C57" s="1" t="s">
        <v>39</v>
      </c>
      <c r="D57" s="1" t="s">
        <v>14</v>
      </c>
      <c r="E57">
        <f t="shared" si="4"/>
        <v>1</v>
      </c>
      <c r="F57">
        <f t="shared" si="1"/>
        <v>1</v>
      </c>
      <c r="G57">
        <v>1</v>
      </c>
    </row>
    <row r="58" spans="1:7" x14ac:dyDescent="0.25">
      <c r="A58" s="4"/>
      <c r="B58" s="2" t="s">
        <v>41</v>
      </c>
      <c r="C58" s="2" t="s">
        <v>40</v>
      </c>
      <c r="D58" s="1" t="s">
        <v>14</v>
      </c>
      <c r="E58">
        <f t="shared" si="4"/>
        <v>1</v>
      </c>
      <c r="F58">
        <f t="shared" si="1"/>
        <v>1</v>
      </c>
      <c r="G58">
        <v>1</v>
      </c>
    </row>
    <row r="59" spans="1:7" x14ac:dyDescent="0.25">
      <c r="A59" s="4"/>
      <c r="B59" s="1" t="s">
        <v>80</v>
      </c>
      <c r="C59" s="2" t="s">
        <v>48</v>
      </c>
      <c r="D59" s="1" t="s">
        <v>47</v>
      </c>
      <c r="E59">
        <f t="shared" si="4"/>
        <v>1</v>
      </c>
      <c r="F59">
        <f t="shared" si="1"/>
        <v>1</v>
      </c>
      <c r="G59">
        <v>1</v>
      </c>
    </row>
    <row r="60" spans="1:7" x14ac:dyDescent="0.25">
      <c r="A60" s="4"/>
      <c r="B60" s="1" t="s">
        <v>81</v>
      </c>
      <c r="C60" s="1" t="s">
        <v>49</v>
      </c>
      <c r="E60">
        <f t="shared" si="4"/>
        <v>1</v>
      </c>
      <c r="F60" t="str">
        <f t="shared" si="1"/>
        <v/>
      </c>
    </row>
    <row r="61" spans="1:7" x14ac:dyDescent="0.25">
      <c r="A61" s="4"/>
      <c r="B61" s="1" t="s">
        <v>82</v>
      </c>
      <c r="C61" s="1" t="s">
        <v>50</v>
      </c>
      <c r="E61">
        <f t="shared" si="4"/>
        <v>1</v>
      </c>
      <c r="F61" t="str">
        <f t="shared" si="1"/>
        <v/>
      </c>
    </row>
    <row r="62" spans="1:7" x14ac:dyDescent="0.25">
      <c r="A62" s="4"/>
      <c r="B62" s="1" t="s">
        <v>83</v>
      </c>
      <c r="C62" s="1" t="s">
        <v>51</v>
      </c>
      <c r="E62">
        <f t="shared" si="4"/>
        <v>1</v>
      </c>
      <c r="F62" t="str">
        <f t="shared" si="1"/>
        <v/>
      </c>
    </row>
    <row r="63" spans="1:7" x14ac:dyDescent="0.25">
      <c r="A63" s="4"/>
      <c r="B63" s="1" t="s">
        <v>84</v>
      </c>
      <c r="C63" s="1" t="s">
        <v>52</v>
      </c>
      <c r="E63">
        <f t="shared" si="4"/>
        <v>1</v>
      </c>
      <c r="F63" t="str">
        <f t="shared" si="1"/>
        <v/>
      </c>
    </row>
    <row r="64" spans="1:7" x14ac:dyDescent="0.25">
      <c r="A64" s="4"/>
      <c r="B64" s="1" t="s">
        <v>85</v>
      </c>
      <c r="C64" s="1" t="s">
        <v>53</v>
      </c>
      <c r="D64" s="1" t="s">
        <v>100</v>
      </c>
      <c r="E64">
        <f t="shared" si="4"/>
        <v>1</v>
      </c>
      <c r="F64">
        <f t="shared" si="1"/>
        <v>1</v>
      </c>
      <c r="G64">
        <v>1</v>
      </c>
    </row>
    <row r="65" spans="1:7" x14ac:dyDescent="0.25">
      <c r="A65" s="4"/>
      <c r="B65" s="1" t="s">
        <v>58</v>
      </c>
      <c r="C65" s="1" t="s">
        <v>59</v>
      </c>
      <c r="D65" s="1" t="s">
        <v>47</v>
      </c>
      <c r="E65">
        <f t="shared" si="4"/>
        <v>1</v>
      </c>
      <c r="F65">
        <f t="shared" si="1"/>
        <v>1</v>
      </c>
      <c r="G65">
        <v>1</v>
      </c>
    </row>
    <row r="66" spans="1:7" x14ac:dyDescent="0.25">
      <c r="A66" s="4"/>
      <c r="B66" s="1" t="s">
        <v>92</v>
      </c>
      <c r="C66" s="2" t="s">
        <v>91</v>
      </c>
      <c r="D66" s="1" t="s">
        <v>90</v>
      </c>
      <c r="E66">
        <f t="shared" si="4"/>
        <v>1</v>
      </c>
      <c r="F66">
        <f t="shared" si="1"/>
        <v>1</v>
      </c>
      <c r="G66">
        <v>1</v>
      </c>
    </row>
    <row r="67" spans="1:7" x14ac:dyDescent="0.25">
      <c r="A67" s="4"/>
      <c r="B67" s="1" t="s">
        <v>93</v>
      </c>
      <c r="C67" s="2" t="s">
        <v>94</v>
      </c>
      <c r="D67" s="1" t="s">
        <v>90</v>
      </c>
      <c r="E67">
        <f t="shared" si="4"/>
        <v>1</v>
      </c>
      <c r="F67">
        <f t="shared" si="1"/>
        <v>1</v>
      </c>
      <c r="G67">
        <v>1</v>
      </c>
    </row>
    <row r="68" spans="1:7" x14ac:dyDescent="0.25">
      <c r="A68" s="4"/>
      <c r="B68" s="1" t="s">
        <v>96</v>
      </c>
      <c r="C68" s="2" t="s">
        <v>95</v>
      </c>
      <c r="D68" s="1" t="s">
        <v>47</v>
      </c>
      <c r="E68">
        <f t="shared" si="4"/>
        <v>1</v>
      </c>
      <c r="F68">
        <f t="shared" si="1"/>
        <v>1</v>
      </c>
    </row>
    <row r="69" spans="1:7" x14ac:dyDescent="0.25">
      <c r="A69" s="4"/>
      <c r="C69" s="2"/>
      <c r="E69" t="str">
        <f t="shared" si="4"/>
        <v/>
      </c>
      <c r="F69" t="str">
        <f t="shared" si="1"/>
        <v/>
      </c>
    </row>
    <row r="70" spans="1:7" x14ac:dyDescent="0.25">
      <c r="A70" s="4" t="s">
        <v>8</v>
      </c>
      <c r="E70" t="str">
        <f t="shared" si="4"/>
        <v/>
      </c>
      <c r="F70" t="str">
        <f t="shared" si="1"/>
        <v/>
      </c>
    </row>
    <row r="71" spans="1:7" x14ac:dyDescent="0.25">
      <c r="A71" s="4"/>
      <c r="B71" s="1" t="s">
        <v>136</v>
      </c>
      <c r="C71" s="8" t="s">
        <v>137</v>
      </c>
      <c r="E71">
        <f t="shared" si="4"/>
        <v>1</v>
      </c>
      <c r="F71" t="str">
        <f t="shared" si="1"/>
        <v/>
      </c>
    </row>
    <row r="72" spans="1:7" x14ac:dyDescent="0.25">
      <c r="A72" s="4"/>
      <c r="B72" s="1" t="s">
        <v>86</v>
      </c>
      <c r="C72" s="1" t="s">
        <v>37</v>
      </c>
      <c r="E72">
        <f t="shared" si="4"/>
        <v>1</v>
      </c>
      <c r="F72" t="str">
        <f t="shared" si="1"/>
        <v/>
      </c>
    </row>
    <row r="73" spans="1:7" x14ac:dyDescent="0.25">
      <c r="A73" s="4"/>
      <c r="B73" s="1" t="s">
        <v>87</v>
      </c>
      <c r="C73" s="1" t="s">
        <v>38</v>
      </c>
      <c r="D73" s="1" t="s">
        <v>47</v>
      </c>
      <c r="E73">
        <f t="shared" si="4"/>
        <v>1</v>
      </c>
      <c r="F73">
        <f t="shared" si="1"/>
        <v>1</v>
      </c>
      <c r="G73">
        <v>1</v>
      </c>
    </row>
    <row r="74" spans="1:7" x14ac:dyDescent="0.25">
      <c r="A74" s="4"/>
      <c r="B74" s="1" t="s">
        <v>88</v>
      </c>
      <c r="C74" s="1" t="s">
        <v>54</v>
      </c>
      <c r="D74" s="1" t="s">
        <v>90</v>
      </c>
      <c r="E74">
        <f t="shared" si="4"/>
        <v>1</v>
      </c>
      <c r="F74">
        <f t="shared" si="1"/>
        <v>1</v>
      </c>
      <c r="G74">
        <v>1</v>
      </c>
    </row>
    <row r="75" spans="1:7" x14ac:dyDescent="0.25">
      <c r="A75" s="4"/>
      <c r="B75" s="1" t="s">
        <v>89</v>
      </c>
      <c r="C75" s="1" t="s">
        <v>56</v>
      </c>
      <c r="D75" s="1" t="s">
        <v>90</v>
      </c>
      <c r="E75">
        <f t="shared" si="4"/>
        <v>1</v>
      </c>
      <c r="F75">
        <f t="shared" si="1"/>
        <v>1</v>
      </c>
      <c r="G75">
        <v>1</v>
      </c>
    </row>
    <row r="76" spans="1:7" x14ac:dyDescent="0.25">
      <c r="A76" s="4"/>
      <c r="B76" s="1" t="s">
        <v>138</v>
      </c>
      <c r="C76" s="8" t="s">
        <v>139</v>
      </c>
      <c r="E76">
        <f t="shared" si="4"/>
        <v>1</v>
      </c>
      <c r="F76" t="str">
        <f t="shared" si="1"/>
        <v/>
      </c>
      <c r="G76">
        <v>1</v>
      </c>
    </row>
    <row r="77" spans="1:7" x14ac:dyDescent="0.25">
      <c r="A77" s="4"/>
      <c r="E77"/>
      <c r="F77"/>
    </row>
    <row r="78" spans="1:7" x14ac:dyDescent="0.25">
      <c r="A78" s="4" t="s">
        <v>9</v>
      </c>
      <c r="E78"/>
      <c r="F78"/>
    </row>
    <row r="79" spans="1:7" x14ac:dyDescent="0.25">
      <c r="E79"/>
      <c r="F79"/>
    </row>
    <row r="80" spans="1:7" x14ac:dyDescent="0.25">
      <c r="B80" s="1" t="s">
        <v>58</v>
      </c>
      <c r="C80" s="1" t="s">
        <v>59</v>
      </c>
      <c r="E80"/>
      <c r="F80"/>
    </row>
    <row r="81" spans="2:8" x14ac:dyDescent="0.25">
      <c r="B81" s="1" t="s">
        <v>60</v>
      </c>
      <c r="C81" s="1" t="s">
        <v>61</v>
      </c>
      <c r="E81"/>
      <c r="F81"/>
    </row>
    <row r="82" spans="2:8" x14ac:dyDescent="0.25">
      <c r="B82" s="1" t="s">
        <v>126</v>
      </c>
      <c r="C82" s="1" t="s">
        <v>62</v>
      </c>
      <c r="E82"/>
      <c r="F82"/>
      <c r="H82" t="s">
        <v>122</v>
      </c>
    </row>
    <row r="83" spans="2:8" x14ac:dyDescent="0.25">
      <c r="B83" s="1" t="s">
        <v>114</v>
      </c>
      <c r="C83" s="8" t="s">
        <v>115</v>
      </c>
      <c r="E83"/>
      <c r="F83"/>
      <c r="H83" t="s">
        <v>122</v>
      </c>
    </row>
    <row r="84" spans="2:8" x14ac:dyDescent="0.25">
      <c r="E84"/>
      <c r="F84"/>
    </row>
    <row r="85" spans="2:8" x14ac:dyDescent="0.25">
      <c r="E85"/>
      <c r="F85"/>
    </row>
    <row r="86" spans="2:8" x14ac:dyDescent="0.25">
      <c r="F86"/>
    </row>
    <row r="87" spans="2:8" x14ac:dyDescent="0.25">
      <c r="F87"/>
    </row>
  </sheetData>
  <hyperlinks>
    <hyperlink ref="B3" r:id="rId1" xr:uid="{01E8E736-A6B9-4B78-B93B-20DEAB47AA7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for-README</vt:lpstr>
      <vt:lpstr>outlook-responses</vt:lpstr>
      <vt:lpstr>emails</vt:lpstr>
      <vt:lpstr>list-pre-google-forms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Ricard, Daniel</dc:creator>
  <cp:lastModifiedBy>Ricard, Daniel</cp:lastModifiedBy>
  <dcterms:created xsi:type="dcterms:W3CDTF">2015-06-05T18:17:20Z</dcterms:created>
  <dcterms:modified xsi:type="dcterms:W3CDTF">2023-01-11T14:45:54Z</dcterms:modified>
</cp:coreProperties>
</file>