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nacapmailcl.sharepoint.com/sites/ProyectoTitulo382/Shared Documents/General/"/>
    </mc:Choice>
  </mc:AlternateContent>
  <xr:revisionPtr revIDLastSave="416" documentId="13_ncr:1_{0D1FD115-8C63-48DD-8A48-CB0CA4151083}" xr6:coauthVersionLast="47" xr6:coauthVersionMax="47" xr10:uidLastSave="{215A3000-AA01-49B3-9EB3-A6526006FDEC}"/>
  <bookViews>
    <workbookView xWindow="-120" yWindow="-120" windowWidth="29040" windowHeight="15720" xr2:uid="{07A88C75-C746-4A27-AF07-AAD3CE5976C5}"/>
  </bookViews>
  <sheets>
    <sheet name="C HORA HOMBRE" sheetId="2" r:id="rId1"/>
    <sheet name="RENTABILIDAD DEL PROYECT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3" i="2"/>
  <c r="D10" i="3"/>
  <c r="D8" i="3"/>
  <c r="B13" i="2"/>
  <c r="B4" i="2"/>
  <c r="D4" i="2" s="1"/>
  <c r="C4" i="2" s="1"/>
  <c r="B5" i="2"/>
  <c r="B3" i="2"/>
  <c r="D3" i="2" s="1"/>
  <c r="C3" i="2" s="1"/>
  <c r="B6" i="2" l="1"/>
  <c r="D5" i="2"/>
  <c r="C5" i="2" s="1"/>
  <c r="E3" i="2"/>
  <c r="G3" i="2" s="1"/>
  <c r="I3" i="2" s="1"/>
  <c r="E4" i="2"/>
  <c r="G4" i="2" s="1"/>
  <c r="I4" i="2" s="1"/>
  <c r="E5" i="2" l="1"/>
  <c r="G5" i="2" s="1"/>
  <c r="I5" i="2" s="1"/>
  <c r="E6" i="2" l="1"/>
</calcChain>
</file>

<file path=xl/sharedStrings.xml><?xml version="1.0" encoding="utf-8"?>
<sst xmlns="http://schemas.openxmlformats.org/spreadsheetml/2006/main" count="26" uniqueCount="21">
  <si>
    <t>COSTOS POR HORA HOMBRE</t>
  </si>
  <si>
    <t>PERSONAL</t>
  </si>
  <si>
    <t>REMUNERACIONES</t>
  </si>
  <si>
    <t>COSTO EMPRESA</t>
  </si>
  <si>
    <t>TOTAL</t>
  </si>
  <si>
    <t>DIAS TRABAJADOS</t>
  </si>
  <si>
    <t>C*DIA</t>
  </si>
  <si>
    <t>HORAS LABORALES</t>
  </si>
  <si>
    <t>C*HORA</t>
  </si>
  <si>
    <t>SEBASTINA QUINTANA</t>
  </si>
  <si>
    <t>BENJAMIN GARRIDO</t>
  </si>
  <si>
    <t>SAMUEL GAJARDO</t>
  </si>
  <si>
    <t>TIEMPO DE TABAJO</t>
  </si>
  <si>
    <t>DIAS</t>
  </si>
  <si>
    <t>6 MESES</t>
  </si>
  <si>
    <t>3 SEMANA</t>
  </si>
  <si>
    <t>5 DIA</t>
  </si>
  <si>
    <t> </t>
  </si>
  <si>
    <t>VAN</t>
  </si>
  <si>
    <t>TIR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</si>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</sst>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1" fontId="0" fillId="0" borderId="0" xfId="2" applyFont="1"/>
    <xf numFmtId="0" fontId="1" fillId="0" borderId="0" xfId="0" applyFont="1"/>
    <xf numFmtId="41" fontId="0" fillId="0" borderId="0" xfId="0" applyNumberFormat="1"/>
    <xf numFmtId="9" fontId="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1" fontId="1" fillId="0" borderId="1" xfId="2" applyFont="1" applyBorder="1" applyAlignment="1">
      <alignment horizontal="center"/>
    </xf>
    <xf numFmtId="0" fontId="3" fillId="0" borderId="0" xfId="0" applyFont="1"/>
    <xf numFmtId="41" fontId="0" fillId="0" borderId="0" xfId="4" applyFont="1" applyBorder="1"/>
    <xf numFmtId="10" fontId="0" fillId="0" borderId="0" xfId="1" applyNumberFormat="1" applyFont="1" applyBorder="1"/>
    <xf numFmtId="0" fontId="0" fillId="0" borderId="2" xfId="0" applyBorder="1"/>
    <xf numFmtId="41" fontId="0" fillId="0" borderId="2" xfId="2" applyFont="1" applyBorder="1"/>
    <xf numFmtId="9" fontId="0" fillId="0" borderId="2" xfId="1" applyFont="1" applyBorder="1"/>
    <xf numFmtId="41" fontId="0" fillId="0" borderId="2" xfId="0" applyNumberFormat="1" applyBorder="1"/>
    <xf numFmtId="0" fontId="0" fillId="0" borderId="2" xfId="2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41" fontId="1" fillId="2" borderId="2" xfId="2" applyFont="1" applyFill="1" applyBorder="1"/>
    <xf numFmtId="41" fontId="0" fillId="2" borderId="2" xfId="2" applyFont="1" applyFill="1" applyBorder="1"/>
    <xf numFmtId="0" fontId="0" fillId="2" borderId="2" xfId="0" applyFill="1" applyBorder="1"/>
    <xf numFmtId="0" fontId="1" fillId="5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4" fillId="0" borderId="0" xfId="0" applyFont="1"/>
    <xf numFmtId="2" fontId="0" fillId="4" borderId="3" xfId="0" applyNumberFormat="1" applyFill="1" applyBorder="1"/>
    <xf numFmtId="2" fontId="0" fillId="5" borderId="3" xfId="0" applyNumberFormat="1" applyFill="1" applyBorder="1"/>
    <xf numFmtId="9" fontId="0" fillId="0" borderId="0" xfId="0" applyNumberFormat="1"/>
    <xf numFmtId="0" fontId="0" fillId="6" borderId="0" xfId="0" applyFill="1"/>
    <xf numFmtId="0" fontId="0" fillId="3" borderId="3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Millares [0]" xfId="4" builtinId="6"/>
    <cellStyle name="Millares [0] 2" xfId="2" xr:uid="{2D52E031-A0CD-4902-9221-E910757216B7}"/>
    <cellStyle name="Moneda [0] 2" xfId="3" xr:uid="{47340BC9-1B97-40C3-A553-759F8E1E33E7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</xdr:rowOff>
    </xdr:from>
    <xdr:to>
      <xdr:col>4</xdr:col>
      <xdr:colOff>559230</xdr:colOff>
      <xdr:row>29</xdr:row>
      <xdr:rowOff>161925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2216984C-0D7C-0F9A-7EAF-22BC1552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95575"/>
          <a:ext cx="5740830" cy="3038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7596-DF64-4A0D-82CC-F333B16575B7}">
  <dimension ref="A1:J25"/>
  <sheetViews>
    <sheetView tabSelected="1" zoomScale="115" zoomScaleNormal="115" workbookViewId="0">
      <selection activeCell="H15" sqref="H15"/>
    </sheetView>
  </sheetViews>
  <sheetFormatPr baseColWidth="10" defaultColWidth="11.42578125" defaultRowHeight="15" x14ac:dyDescent="0.25"/>
  <cols>
    <col min="1" max="1" width="23.28515625" bestFit="1" customWidth="1"/>
    <col min="2" max="2" width="21.140625" customWidth="1"/>
    <col min="4" max="4" width="21.85546875" bestFit="1" customWidth="1"/>
    <col min="6" max="6" width="19.85546875" customWidth="1"/>
    <col min="7" max="7" width="15.42578125" customWidth="1"/>
    <col min="8" max="8" width="22.42578125" customWidth="1"/>
    <col min="9" max="9" width="20.28515625" customWidth="1"/>
  </cols>
  <sheetData>
    <row r="1" spans="1:10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0" x14ac:dyDescent="0.25">
      <c r="A2" s="19" t="s">
        <v>1</v>
      </c>
      <c r="B2" s="19" t="s">
        <v>2</v>
      </c>
      <c r="C2" s="33" t="s">
        <v>3</v>
      </c>
      <c r="D2" s="33"/>
      <c r="E2" s="18" t="s">
        <v>4</v>
      </c>
      <c r="F2" s="19" t="s">
        <v>5</v>
      </c>
      <c r="G2" s="19" t="s">
        <v>6</v>
      </c>
      <c r="H2" s="19" t="s">
        <v>7</v>
      </c>
      <c r="I2" s="19" t="s">
        <v>8</v>
      </c>
    </row>
    <row r="3" spans="1:10" x14ac:dyDescent="0.25">
      <c r="A3" s="13" t="s">
        <v>9</v>
      </c>
      <c r="B3" s="14">
        <f>5600000/3</f>
        <v>1866666.6666666667</v>
      </c>
      <c r="C3" s="15">
        <f>(D3*100%)/B3</f>
        <v>0.19</v>
      </c>
      <c r="D3" s="14">
        <f>B3*19%</f>
        <v>354666.66666666669</v>
      </c>
      <c r="E3" s="16">
        <f>SUM(B3,D3)</f>
        <v>2221333.3333333335</v>
      </c>
      <c r="F3" s="17">
        <v>50</v>
      </c>
      <c r="G3" s="14">
        <f>E3/F3</f>
        <v>44426.666666666672</v>
      </c>
      <c r="H3" s="17">
        <v>9</v>
      </c>
      <c r="I3" s="16">
        <f>G3/H3</f>
        <v>4936.2962962962965</v>
      </c>
    </row>
    <row r="4" spans="1:10" x14ac:dyDescent="0.25">
      <c r="A4" s="13" t="s">
        <v>10</v>
      </c>
      <c r="B4" s="14">
        <f t="shared" ref="B4:B5" si="0">5600000/3</f>
        <v>1866666.6666666667</v>
      </c>
      <c r="C4" s="15">
        <f t="shared" ref="C4:C5" si="1">(D4*100%)/B4</f>
        <v>0.19</v>
      </c>
      <c r="D4" s="14">
        <f>B4*19%</f>
        <v>354666.66666666669</v>
      </c>
      <c r="E4" s="16">
        <f t="shared" ref="E4:E5" si="2">SUM(B4,D4)</f>
        <v>2221333.3333333335</v>
      </c>
      <c r="F4" s="17">
        <v>50</v>
      </c>
      <c r="G4" s="14">
        <f>E4/F4</f>
        <v>44426.666666666672</v>
      </c>
      <c r="H4" s="17">
        <v>9</v>
      </c>
      <c r="I4" s="16">
        <f>G4/H4</f>
        <v>4936.2962962962965</v>
      </c>
    </row>
    <row r="5" spans="1:10" x14ac:dyDescent="0.25">
      <c r="A5" s="13" t="s">
        <v>11</v>
      </c>
      <c r="B5" s="14">
        <f t="shared" si="0"/>
        <v>1866666.6666666667</v>
      </c>
      <c r="C5" s="15">
        <f t="shared" si="1"/>
        <v>0.19</v>
      </c>
      <c r="D5" s="14">
        <f>B5*19%</f>
        <v>354666.66666666669</v>
      </c>
      <c r="E5" s="16">
        <f t="shared" si="2"/>
        <v>2221333.3333333335</v>
      </c>
      <c r="F5" s="17">
        <v>50</v>
      </c>
      <c r="G5" s="14">
        <f>E5/F5</f>
        <v>44426.666666666672</v>
      </c>
      <c r="H5" s="17">
        <v>9</v>
      </c>
      <c r="I5" s="16">
        <f>G5/H5</f>
        <v>4936.2962962962965</v>
      </c>
    </row>
    <row r="6" spans="1:10" x14ac:dyDescent="0.25">
      <c r="A6" s="20" t="s">
        <v>4</v>
      </c>
      <c r="B6" s="21">
        <f>SUM(B3:B5)</f>
        <v>5600000</v>
      </c>
      <c r="C6" s="22"/>
      <c r="D6" s="22"/>
      <c r="E6" s="21">
        <f>SUM(E3:E5)</f>
        <v>6664000</v>
      </c>
      <c r="F6" s="22"/>
      <c r="G6" s="22"/>
      <c r="H6" s="22"/>
      <c r="I6" s="23"/>
    </row>
    <row r="7" spans="1:10" x14ac:dyDescent="0.25">
      <c r="B7" s="3"/>
      <c r="C7" s="3"/>
      <c r="D7" s="3"/>
      <c r="E7" s="3"/>
      <c r="F7" s="3"/>
      <c r="G7" s="3"/>
      <c r="H7" s="3"/>
    </row>
    <row r="8" spans="1:10" x14ac:dyDescent="0.25">
      <c r="B8" s="3"/>
      <c r="C8" s="3"/>
      <c r="D8" s="3"/>
      <c r="E8" s="3"/>
      <c r="F8" s="3"/>
      <c r="G8" s="3"/>
      <c r="H8" s="3"/>
    </row>
    <row r="9" spans="1:10" ht="15.75" thickBot="1" x14ac:dyDescent="0.3">
      <c r="A9" s="7" t="s">
        <v>12</v>
      </c>
      <c r="B9" s="9" t="s">
        <v>13</v>
      </c>
      <c r="D9" s="3"/>
      <c r="E9" s="3"/>
      <c r="F9" s="6"/>
      <c r="G9" s="3"/>
    </row>
    <row r="10" spans="1:10" x14ac:dyDescent="0.25">
      <c r="A10" s="8" t="s">
        <v>14</v>
      </c>
      <c r="B10">
        <v>130</v>
      </c>
      <c r="D10" s="10"/>
    </row>
    <row r="11" spans="1:10" x14ac:dyDescent="0.25">
      <c r="A11" s="8" t="s">
        <v>15</v>
      </c>
      <c r="B11">
        <v>15</v>
      </c>
      <c r="J11" s="3"/>
    </row>
    <row r="12" spans="1:10" x14ac:dyDescent="0.25">
      <c r="A12" s="1" t="s">
        <v>16</v>
      </c>
      <c r="B12" s="2">
        <v>5</v>
      </c>
    </row>
    <row r="13" spans="1:10" x14ac:dyDescent="0.25">
      <c r="A13" s="4" t="s">
        <v>4</v>
      </c>
      <c r="B13">
        <f>SUM(B10:B12)</f>
        <v>150</v>
      </c>
    </row>
    <row r="16" spans="1:10" x14ac:dyDescent="0.25">
      <c r="A16" s="35"/>
      <c r="B16" s="35"/>
      <c r="D16" s="35"/>
      <c r="E16" s="35"/>
    </row>
    <row r="17" spans="1:8" ht="17.25" x14ac:dyDescent="0.25">
      <c r="A17" s="4"/>
      <c r="B17" s="11"/>
      <c r="C17" s="11"/>
      <c r="D17" s="4"/>
      <c r="E17" s="5"/>
      <c r="H17" s="27" t="s">
        <v>17</v>
      </c>
    </row>
    <row r="18" spans="1:8" x14ac:dyDescent="0.25">
      <c r="A18" s="4"/>
      <c r="B18" s="11"/>
      <c r="D18" s="4"/>
      <c r="E18" s="5"/>
    </row>
    <row r="19" spans="1:8" x14ac:dyDescent="0.25">
      <c r="A19" s="31"/>
      <c r="B19" s="31"/>
      <c r="D19" s="4"/>
      <c r="E19" s="12"/>
    </row>
    <row r="20" spans="1:8" x14ac:dyDescent="0.25">
      <c r="A20" s="31"/>
      <c r="B20" s="31"/>
    </row>
    <row r="21" spans="1:8" x14ac:dyDescent="0.25">
      <c r="A21" s="31"/>
      <c r="B21" s="31"/>
      <c r="C21" s="30"/>
      <c r="F21" s="26" t="s">
        <v>18</v>
      </c>
      <c r="G21" s="32">
        <v>1.2</v>
      </c>
    </row>
    <row r="22" spans="1:8" x14ac:dyDescent="0.25">
      <c r="A22" s="31"/>
      <c r="B22" s="31"/>
      <c r="G22" s="5"/>
    </row>
    <row r="23" spans="1:8" x14ac:dyDescent="0.25">
      <c r="A23" s="31"/>
      <c r="B23" s="31"/>
      <c r="C23" s="30"/>
      <c r="F23" s="25" t="s">
        <v>19</v>
      </c>
      <c r="G23" s="28">
        <f>(15875633/7567737)*100%</f>
        <v>2.0978045352263166</v>
      </c>
    </row>
    <row r="24" spans="1:8" x14ac:dyDescent="0.25">
      <c r="C24" s="5"/>
    </row>
    <row r="25" spans="1:8" x14ac:dyDescent="0.25">
      <c r="F25" s="24" t="s">
        <v>20</v>
      </c>
      <c r="G25" s="29">
        <f>((15875633-7567737)/7567737)*100%</f>
        <v>1.0978045352263166</v>
      </c>
    </row>
  </sheetData>
  <mergeCells count="4">
    <mergeCell ref="C2:D2"/>
    <mergeCell ref="A1:I1"/>
    <mergeCell ref="D16:E16"/>
    <mergeCell ref="A16:B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8C50-DA2E-4725-A2CD-D3F217B19CFC}">
  <dimension ref="C6:D10"/>
  <sheetViews>
    <sheetView showGridLines="0" zoomScale="190" zoomScaleNormal="190" workbookViewId="0">
      <selection activeCell="D6" sqref="D6"/>
    </sheetView>
  </sheetViews>
  <sheetFormatPr baseColWidth="10" defaultColWidth="9.140625" defaultRowHeight="15" x14ac:dyDescent="0.25"/>
  <cols>
    <col min="4" max="4" width="21.5703125" customWidth="1"/>
  </cols>
  <sheetData>
    <row r="6" spans="3:4" x14ac:dyDescent="0.25">
      <c r="C6" s="26" t="s">
        <v>18</v>
      </c>
      <c r="D6" s="32">
        <v>1.2</v>
      </c>
    </row>
    <row r="7" spans="3:4" x14ac:dyDescent="0.25">
      <c r="D7" s="5"/>
    </row>
    <row r="8" spans="3:4" x14ac:dyDescent="0.25">
      <c r="C8" s="25" t="s">
        <v>19</v>
      </c>
      <c r="D8" s="28">
        <f>(15875633/7567737)*100%</f>
        <v>2.0978045352263166</v>
      </c>
    </row>
    <row r="10" spans="3:4" x14ac:dyDescent="0.25">
      <c r="C10" s="24" t="s">
        <v>20</v>
      </c>
      <c r="D10" s="29">
        <f>((15875633-7567737)/7567737)*100%</f>
        <v>1.0978045352263166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543E3C6100E43857516F2203B7814" ma:contentTypeVersion="4" ma:contentTypeDescription="Create a new document." ma:contentTypeScope="" ma:versionID="3a5b6c07d777e62ad058eba96e3feea0">
  <xsd:schema xmlns:xsd="http://www.w3.org/2001/XMLSchema" xmlns:xs="http://www.w3.org/2001/XMLSchema" xmlns:p="http://schemas.microsoft.com/office/2006/metadata/properties" xmlns:ns2="e66619f6-c031-4193-861d-2026e987347a" targetNamespace="http://schemas.microsoft.com/office/2006/metadata/properties" ma:root="true" ma:fieldsID="9bf1d8ce2875e6c2209ce3917343043e" ns2:_="">
    <xsd:import namespace="e66619f6-c031-4193-861d-2026e9873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619f6-c031-4193-861d-2026e98734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B66F69-218C-4AAA-9B62-36F046EF4D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08BA9-C631-40BA-97C3-EF6C4BC64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6619f6-c031-4193-861d-2026e9873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C79143-C8FE-4AC8-8A6C-CB62D43B2D12}">
  <ds:schemaRefs>
    <ds:schemaRef ds:uri="http://schemas.openxmlformats.org/package/2006/metadata/core-properties"/>
    <ds:schemaRef ds:uri="http://purl.org/dc/elements/1.1/"/>
    <ds:schemaRef ds:uri="e66619f6-c031-4193-861d-2026e987347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 HORA HOMBRE</vt:lpstr>
      <vt:lpstr>RENTABILIDAD DEL 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ISAAC GARRIDO AGUILERA</dc:creator>
  <cp:keywords/>
  <dc:description/>
  <cp:lastModifiedBy>SEBASTIAN ESTEBAN QUINTANA GUTIERREZ</cp:lastModifiedBy>
  <cp:revision/>
  <dcterms:created xsi:type="dcterms:W3CDTF">2024-12-09T19:22:55Z</dcterms:created>
  <dcterms:modified xsi:type="dcterms:W3CDTF">2024-12-18T22:16:14Z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0x01010021E543E3C6100E43857516F2203B7814</vt:lpwstr>
  </property>
</Properties>
</file>