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A_Baseline_SOC\Milcah\"/>
    </mc:Choice>
  </mc:AlternateContent>
  <xr:revisionPtr revIDLastSave="0" documentId="13_ncr:1_{988E0F1C-6AFD-4E5A-AF37-30CF59FEEFD9}" xr6:coauthVersionLast="47" xr6:coauthVersionMax="47" xr10:uidLastSave="{00000000-0000-0000-0000-000000000000}"/>
  <bookViews>
    <workbookView xWindow="-110" yWindow="-110" windowWidth="19420" windowHeight="10300" xr2:uid="{818B62D2-EA06-4286-8CBD-629257C76BC7}"/>
  </bookViews>
  <sheets>
    <sheet name="Baseline_Data" sheetId="1" r:id="rId1"/>
    <sheet name="Metadata" sheetId="2" r:id="rId2"/>
  </sheets>
  <definedNames>
    <definedName name="_xlchart.v1.0" hidden="1">Baseline_Data!$E$2:$F$73</definedName>
    <definedName name="_xlchart.v1.1" hidden="1">Baseline_Data!$R$1</definedName>
    <definedName name="_xlchart.v1.2" hidden="1">Baseline_Data!$R$2:$R$73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2" i="1"/>
</calcChain>
</file>

<file path=xl/sharedStrings.xml><?xml version="1.0" encoding="utf-8"?>
<sst xmlns="http://schemas.openxmlformats.org/spreadsheetml/2006/main" count="567" uniqueCount="404">
  <si>
    <t>PS/23/00356</t>
  </si>
  <si>
    <t>BR 1</t>
  </si>
  <si>
    <t>30°15’49.28’’S</t>
  </si>
  <si>
    <t>28°57’09.71’’E</t>
  </si>
  <si>
    <t>BLACK DIAMOND</t>
  </si>
  <si>
    <t>RESTED</t>
  </si>
  <si>
    <t>PS/23/00357</t>
  </si>
  <si>
    <t>BR 2</t>
  </si>
  <si>
    <t>30°15’51.27’’S</t>
  </si>
  <si>
    <t xml:space="preserve"> 28°57’09.18’’E</t>
  </si>
  <si>
    <t>PS/23/00358</t>
  </si>
  <si>
    <t>BR 3</t>
  </si>
  <si>
    <t xml:space="preserve">30°15’53.46’’S </t>
  </si>
  <si>
    <t>28°57’10.05’’E</t>
  </si>
  <si>
    <t>PS/23/00359</t>
  </si>
  <si>
    <t>BR 4</t>
  </si>
  <si>
    <t xml:space="preserve">30°15’55.90’’S </t>
  </si>
  <si>
    <t>28°57’10.54’’E</t>
  </si>
  <si>
    <t>PS/23/00360</t>
  </si>
  <si>
    <t>BU 1</t>
  </si>
  <si>
    <t xml:space="preserve">30°15’42.54’’S </t>
  </si>
  <si>
    <t>28°57’05.30’’E</t>
  </si>
  <si>
    <t>GRAZED</t>
  </si>
  <si>
    <t>PS/23/00361</t>
  </si>
  <si>
    <t>BU 2</t>
  </si>
  <si>
    <t>30°15’43.00’’S</t>
  </si>
  <si>
    <t>28°57’03.39’’E</t>
  </si>
  <si>
    <t>PS/23/00362</t>
  </si>
  <si>
    <t>BU 3</t>
  </si>
  <si>
    <t xml:space="preserve">30°15’43.40’’S </t>
  </si>
  <si>
    <t>28°57’01.96’’E</t>
  </si>
  <si>
    <t>PS/23/00363</t>
  </si>
  <si>
    <t>BU 4</t>
  </si>
  <si>
    <t xml:space="preserve">30°15’43.17’’S </t>
  </si>
  <si>
    <t>28°57’00.35’’E</t>
  </si>
  <si>
    <t>PS/23/00364</t>
  </si>
  <si>
    <t>MR 1</t>
  </si>
  <si>
    <t xml:space="preserve">30°08’21.66’’S </t>
  </si>
  <si>
    <t>28°55’24.38’’E</t>
  </si>
  <si>
    <t>MAHANGU</t>
  </si>
  <si>
    <t>PS/23/00365</t>
  </si>
  <si>
    <t>MR 2</t>
  </si>
  <si>
    <t xml:space="preserve">30°08’22.75’’S </t>
  </si>
  <si>
    <t>28°55’20.29’’E</t>
  </si>
  <si>
    <t>PS/23/00366</t>
  </si>
  <si>
    <t>MR 3</t>
  </si>
  <si>
    <t xml:space="preserve">30°08’20.15’’S </t>
  </si>
  <si>
    <t>28°55’18.65’’E</t>
  </si>
  <si>
    <t>PS/23/00367</t>
  </si>
  <si>
    <t>MR4</t>
  </si>
  <si>
    <t xml:space="preserve">30°08’19.04’’S </t>
  </si>
  <si>
    <t>28°55’15.63’’E</t>
  </si>
  <si>
    <t>PS/23/00368</t>
  </si>
  <si>
    <t>MU 1</t>
  </si>
  <si>
    <t xml:space="preserve">30°08’27.16’’S </t>
  </si>
  <si>
    <t>28°55’17.50’’E</t>
  </si>
  <si>
    <t>PS/23/00369</t>
  </si>
  <si>
    <t>MU 2</t>
  </si>
  <si>
    <t xml:space="preserve">30°08’27.02’’S </t>
  </si>
  <si>
    <t>28°55’14.63’’E</t>
  </si>
  <si>
    <t>PS/23/00370</t>
  </si>
  <si>
    <t>MU 3</t>
  </si>
  <si>
    <t xml:space="preserve">30°08’26.41’’S </t>
  </si>
  <si>
    <t>28°55’12.01’’E</t>
  </si>
  <si>
    <t>PS/23/00371</t>
  </si>
  <si>
    <t>MU 4</t>
  </si>
  <si>
    <t xml:space="preserve">30°08’28.77’’S </t>
  </si>
  <si>
    <t>28°55’10.28’’E</t>
  </si>
  <si>
    <t>PS/23/00372</t>
  </si>
  <si>
    <t>MBO R1</t>
  </si>
  <si>
    <t xml:space="preserve">30°10’09.88’’S </t>
  </si>
  <si>
    <t>29°00’26.82’’E</t>
  </si>
  <si>
    <t>MBOMBO</t>
  </si>
  <si>
    <t>PS/23/00373</t>
  </si>
  <si>
    <t>MBO R2</t>
  </si>
  <si>
    <t xml:space="preserve">30°10’08.38’’S </t>
  </si>
  <si>
    <t>29°00’28.57’’E</t>
  </si>
  <si>
    <t>PS/23/00374</t>
  </si>
  <si>
    <t>MBO R3</t>
  </si>
  <si>
    <t xml:space="preserve">30°10’05.95’’S </t>
  </si>
  <si>
    <t>29°00’27.64’’E</t>
  </si>
  <si>
    <t>PS/23/00375</t>
  </si>
  <si>
    <t>MBO R4</t>
  </si>
  <si>
    <t xml:space="preserve">30°10’04.62’’S </t>
  </si>
  <si>
    <t>29°00’25.39’’E</t>
  </si>
  <si>
    <t>PS/23/00376</t>
  </si>
  <si>
    <t>MBO U1</t>
  </si>
  <si>
    <t xml:space="preserve">30°10’13.99’’S </t>
  </si>
  <si>
    <t>29°00’20.88’’E</t>
  </si>
  <si>
    <t>PS/23/00377</t>
  </si>
  <si>
    <t>MBO U2</t>
  </si>
  <si>
    <t>30°10’14.79’’S</t>
  </si>
  <si>
    <t>29°00’18.98’’E</t>
  </si>
  <si>
    <t>PS/23/00378</t>
  </si>
  <si>
    <t>MBO U3</t>
  </si>
  <si>
    <t xml:space="preserve">30°10’17.02’’S </t>
  </si>
  <si>
    <t>29°00’17.45’’E</t>
  </si>
  <si>
    <t>PS/23/00379</t>
  </si>
  <si>
    <t>MBO U4</t>
  </si>
  <si>
    <t>30°10’19.64’’S</t>
  </si>
  <si>
    <t>29°00’17.47’’E</t>
  </si>
  <si>
    <t>PS/23/00380</t>
  </si>
  <si>
    <t>NR 1</t>
  </si>
  <si>
    <t xml:space="preserve">30°04’26.58’’S </t>
  </si>
  <si>
    <t>29°00’54.47’’E</t>
  </si>
  <si>
    <t>NGCWENGANA</t>
  </si>
  <si>
    <t>PS/23/00381</t>
  </si>
  <si>
    <t>NR 2</t>
  </si>
  <si>
    <t xml:space="preserve">30°04’24.78’’S </t>
  </si>
  <si>
    <t>29°00’53.24’’E</t>
  </si>
  <si>
    <t>PS/23/00382</t>
  </si>
  <si>
    <t>NR 3</t>
  </si>
  <si>
    <t xml:space="preserve">30°04’24.35’’S </t>
  </si>
  <si>
    <t>29°00’51.79’’E</t>
  </si>
  <si>
    <t>PS/23/00383</t>
  </si>
  <si>
    <t>NR 4</t>
  </si>
  <si>
    <t>30°04’23.81’’S</t>
  </si>
  <si>
    <t xml:space="preserve"> 29°00’50.33’’E</t>
  </si>
  <si>
    <t>PS/23/00384</t>
  </si>
  <si>
    <t>NU 1</t>
  </si>
  <si>
    <t>30°04’40.46’’S</t>
  </si>
  <si>
    <t xml:space="preserve"> 29°00’35.05’’E</t>
  </si>
  <si>
    <t>PS/23/00385</t>
  </si>
  <si>
    <t>NU 2</t>
  </si>
  <si>
    <t xml:space="preserve">30°04’40.07’’S </t>
  </si>
  <si>
    <t>29°00’36.62’’E</t>
  </si>
  <si>
    <t>PS/23/00386</t>
  </si>
  <si>
    <t>NU 3</t>
  </si>
  <si>
    <t xml:space="preserve">30°04’40.98’’S </t>
  </si>
  <si>
    <t>29°00’39.00’’E</t>
  </si>
  <si>
    <t>PS/23/00387</t>
  </si>
  <si>
    <t>NU 4</t>
  </si>
  <si>
    <t xml:space="preserve">30°04’43.28’’S </t>
  </si>
  <si>
    <t>29°00’38.56’’E</t>
  </si>
  <si>
    <t>PS/23/00388</t>
  </si>
  <si>
    <t>MAKR 1</t>
  </si>
  <si>
    <t xml:space="preserve">30°12’08.27’’S </t>
  </si>
  <si>
    <t>28°52’52.79’’E</t>
  </si>
  <si>
    <t>MAKHOASENG</t>
  </si>
  <si>
    <t>PS/23/00389</t>
  </si>
  <si>
    <t>MAKR 2</t>
  </si>
  <si>
    <t xml:space="preserve">30°12’06.08’’S </t>
  </si>
  <si>
    <t>28°52’53.05’’E</t>
  </si>
  <si>
    <t>PS/23/00390</t>
  </si>
  <si>
    <t>MAKR 3</t>
  </si>
  <si>
    <t xml:space="preserve">30°12’03.71’’S </t>
  </si>
  <si>
    <t>28°52’52.83’’E</t>
  </si>
  <si>
    <t>PS/23/00391</t>
  </si>
  <si>
    <t>MAKR 4</t>
  </si>
  <si>
    <t>30°12’03.09’’S</t>
  </si>
  <si>
    <t>28°52’50.96’’E</t>
  </si>
  <si>
    <t>PS/23/00392</t>
  </si>
  <si>
    <t>MAKU 1</t>
  </si>
  <si>
    <t>30°12’13.83’’S</t>
  </si>
  <si>
    <t xml:space="preserve"> 28°52’55.30’’E</t>
  </si>
  <si>
    <t>PS/23/00393</t>
  </si>
  <si>
    <t>MAKU 2</t>
  </si>
  <si>
    <t xml:space="preserve">30°12’10.13’’S </t>
  </si>
  <si>
    <t>28°52’55.08’’E</t>
  </si>
  <si>
    <t>PS/23/00394</t>
  </si>
  <si>
    <t>MAKU 3</t>
  </si>
  <si>
    <t xml:space="preserve">30°12’07.05’’S </t>
  </si>
  <si>
    <t>28°52’55.82’’E</t>
  </si>
  <si>
    <t>PS/23/00395</t>
  </si>
  <si>
    <t>MAKU 4</t>
  </si>
  <si>
    <t>30°12’03.97’’S</t>
  </si>
  <si>
    <t xml:space="preserve"> 28°52’56.79’’E</t>
  </si>
  <si>
    <t>PS/23/00396</t>
  </si>
  <si>
    <t>MASR 1</t>
  </si>
  <si>
    <t xml:space="preserve">30°15’59.01’’S </t>
  </si>
  <si>
    <t>28°24’46.97’’E</t>
  </si>
  <si>
    <t>MASOPHA</t>
  </si>
  <si>
    <t>PS/23/00397</t>
  </si>
  <si>
    <t>MASR 2</t>
  </si>
  <si>
    <t xml:space="preserve">30°15’59.93’’S </t>
  </si>
  <si>
    <t>28°24’45.81’’E</t>
  </si>
  <si>
    <t>PS/23/00398</t>
  </si>
  <si>
    <t>MASR 3</t>
  </si>
  <si>
    <t xml:space="preserve">30°16’01.42’’S </t>
  </si>
  <si>
    <t>28°24’44.21’’E</t>
  </si>
  <si>
    <t>PS/23/00399</t>
  </si>
  <si>
    <t>MASR 4</t>
  </si>
  <si>
    <t>30°16’03.43’’S</t>
  </si>
  <si>
    <t>28°24’42.97’’E</t>
  </si>
  <si>
    <t>PS/23/00400</t>
  </si>
  <si>
    <t>MASU 1</t>
  </si>
  <si>
    <t>30°15’57.13’’S</t>
  </si>
  <si>
    <t>28°24’47.49’’E</t>
  </si>
  <si>
    <t>PS/23/00401</t>
  </si>
  <si>
    <t>MASU 2</t>
  </si>
  <si>
    <t xml:space="preserve">30°15’59.02’’S </t>
  </si>
  <si>
    <t>28°24’48.85’’E</t>
  </si>
  <si>
    <t>PS/23/00402</t>
  </si>
  <si>
    <t>MASU 3</t>
  </si>
  <si>
    <t xml:space="preserve">30°16’00.65’’S </t>
  </si>
  <si>
    <t>28°24’49.69’’E</t>
  </si>
  <si>
    <t>PS/23/00403</t>
  </si>
  <si>
    <t>MASU 4</t>
  </si>
  <si>
    <t xml:space="preserve">30°16’00.30’’S </t>
  </si>
  <si>
    <t>28°24’51.47’’E</t>
  </si>
  <si>
    <t>PS/23/00404</t>
  </si>
  <si>
    <t>MPR 1</t>
  </si>
  <si>
    <t xml:space="preserve">30°15’16.93’’S </t>
  </si>
  <si>
    <t>28°29’08.06’’E</t>
  </si>
  <si>
    <t>MPHARANE</t>
  </si>
  <si>
    <t>PS/23/00405</t>
  </si>
  <si>
    <t>MPR 2</t>
  </si>
  <si>
    <t xml:space="preserve">30°15’14.62’’S </t>
  </si>
  <si>
    <t>28°29’09.88’’E</t>
  </si>
  <si>
    <t>PS/23/00406</t>
  </si>
  <si>
    <t>MPR 3</t>
  </si>
  <si>
    <t xml:space="preserve">30°15’12.66’’S </t>
  </si>
  <si>
    <t>28°29’13.53’’E</t>
  </si>
  <si>
    <t>PS/23/00407</t>
  </si>
  <si>
    <t>MPR 4</t>
  </si>
  <si>
    <t xml:space="preserve">30°15’07.73’’S </t>
  </si>
  <si>
    <t>28°29’15.42’’E</t>
  </si>
  <si>
    <t>PS/23/00408</t>
  </si>
  <si>
    <t>MPU 1</t>
  </si>
  <si>
    <t xml:space="preserve">30°15’20.02’’S </t>
  </si>
  <si>
    <t>28°29’04.81’’E</t>
  </si>
  <si>
    <t>PS/23/00409</t>
  </si>
  <si>
    <t>MPU 2</t>
  </si>
  <si>
    <t>30°15’17.85’’S</t>
  </si>
  <si>
    <t xml:space="preserve"> 28°29’08.63’’E</t>
  </si>
  <si>
    <t>PS/23/00410</t>
  </si>
  <si>
    <t>MPU 3</t>
  </si>
  <si>
    <t xml:space="preserve">30°15’15.31’’S </t>
  </si>
  <si>
    <t>28°29’12.12’’E</t>
  </si>
  <si>
    <t>PS/23/00411</t>
  </si>
  <si>
    <t>MPU 4</t>
  </si>
  <si>
    <t xml:space="preserve">30°15’13.00’’S </t>
  </si>
  <si>
    <t>28°29’16.57’’E</t>
  </si>
  <si>
    <t>PS/23/00412</t>
  </si>
  <si>
    <t>TR 1</t>
  </si>
  <si>
    <t>30°14’37.50’’S</t>
  </si>
  <si>
    <t>28°26’57.13’’E</t>
  </si>
  <si>
    <t>TLHAKANELO</t>
  </si>
  <si>
    <t>PS/23/00413</t>
  </si>
  <si>
    <t>TR 2</t>
  </si>
  <si>
    <t>30°14’39.27’’S</t>
  </si>
  <si>
    <t>28°26’55.00’’E</t>
  </si>
  <si>
    <t>PS/23/00414</t>
  </si>
  <si>
    <t>TR 3</t>
  </si>
  <si>
    <t xml:space="preserve">30°14’36.19’’S </t>
  </si>
  <si>
    <t>28°26’56.17’’E</t>
  </si>
  <si>
    <t>PS/23/00415</t>
  </si>
  <si>
    <t>TR 4</t>
  </si>
  <si>
    <t xml:space="preserve">30°14’34.19’’S </t>
  </si>
  <si>
    <t>28°26’57.78’’E</t>
  </si>
  <si>
    <t>PS/23/00416</t>
  </si>
  <si>
    <t>TU 1</t>
  </si>
  <si>
    <t xml:space="preserve">30°14’39.94’’S </t>
  </si>
  <si>
    <t>28°26’58.88’’E</t>
  </si>
  <si>
    <t>PS/23/00417</t>
  </si>
  <si>
    <t>TU 2</t>
  </si>
  <si>
    <t>30°14’37.69’’S</t>
  </si>
  <si>
    <t>28°27’02.44’’E</t>
  </si>
  <si>
    <t>PS/23/00418</t>
  </si>
  <si>
    <t>TU 3</t>
  </si>
  <si>
    <t xml:space="preserve">30°14’42.04’’S </t>
  </si>
  <si>
    <t>28°26’57.90’’E</t>
  </si>
  <si>
    <t>PS/23/00419</t>
  </si>
  <si>
    <t>TU 4</t>
  </si>
  <si>
    <t xml:space="preserve">30°14’44.64’’S </t>
  </si>
  <si>
    <t>28°26’56.55’’E</t>
  </si>
  <si>
    <t>PS/23/00420</t>
  </si>
  <si>
    <t>MAP 1</t>
  </si>
  <si>
    <t xml:space="preserve">30°14’55.75’’S </t>
  </si>
  <si>
    <t>28°37’31.93’’E</t>
  </si>
  <si>
    <t>MAPFONTEIN</t>
  </si>
  <si>
    <t>PS/23/00421</t>
  </si>
  <si>
    <t>MAP 2</t>
  </si>
  <si>
    <t xml:space="preserve">30°15’00.86’’S </t>
  </si>
  <si>
    <t>28°37’31.13’’E</t>
  </si>
  <si>
    <t>PS/23/00422</t>
  </si>
  <si>
    <t>MAP 3</t>
  </si>
  <si>
    <t xml:space="preserve">30°15’05.83’’S </t>
  </si>
  <si>
    <t>28°37’37.48’’E</t>
  </si>
  <si>
    <t>PS/23/00423</t>
  </si>
  <si>
    <t>MAP 4</t>
  </si>
  <si>
    <t xml:space="preserve">30°15’09.90’’S </t>
  </si>
  <si>
    <t>28°37’36.31’’E</t>
  </si>
  <si>
    <t>PS/23/00424</t>
  </si>
  <si>
    <t>MAPU 1</t>
  </si>
  <si>
    <t xml:space="preserve">30°15’05.66’’S </t>
  </si>
  <si>
    <t>28°37’41.46’’E</t>
  </si>
  <si>
    <t>PS/23/00425</t>
  </si>
  <si>
    <t>MAPU 2</t>
  </si>
  <si>
    <t xml:space="preserve">30°15’08.58’’S </t>
  </si>
  <si>
    <t>28°37’41.28’’E</t>
  </si>
  <si>
    <t>PS/23/00426</t>
  </si>
  <si>
    <t>MAPU 3</t>
  </si>
  <si>
    <t xml:space="preserve">30°15’10.31’’S </t>
  </si>
  <si>
    <t>28°37’42.93’’E</t>
  </si>
  <si>
    <t>PS/23/00427</t>
  </si>
  <si>
    <t>MAPU 4</t>
  </si>
  <si>
    <t xml:space="preserve">30°15’12.31’’S </t>
  </si>
  <si>
    <t>28°37’44.13’’E</t>
  </si>
  <si>
    <t>PS/23/00498</t>
  </si>
  <si>
    <t>THO R2 10/11</t>
  </si>
  <si>
    <t>-</t>
  </si>
  <si>
    <t>PS/23/00499</t>
  </si>
  <si>
    <t>PS/23/00500</t>
  </si>
  <si>
    <t>THO R4 10/11</t>
  </si>
  <si>
    <t>PS/23/00501</t>
  </si>
  <si>
    <t>MAN 1</t>
  </si>
  <si>
    <t>-30.974560°</t>
  </si>
  <si>
    <t xml:space="preserve"> 27.853985°</t>
  </si>
  <si>
    <t>Mangerton</t>
  </si>
  <si>
    <t>PS/23/00502</t>
  </si>
  <si>
    <t>MAN 2</t>
  </si>
  <si>
    <t>-30.973652°</t>
  </si>
  <si>
    <t xml:space="preserve"> 27.853696°</t>
  </si>
  <si>
    <t>PS/23/00503</t>
  </si>
  <si>
    <t>MAN 3</t>
  </si>
  <si>
    <t>-30.977150°</t>
  </si>
  <si>
    <t xml:space="preserve"> 27.859712°</t>
  </si>
  <si>
    <t>PS/23/00504</t>
  </si>
  <si>
    <t>MAN 4</t>
  </si>
  <si>
    <t>-30.976245°</t>
  </si>
  <si>
    <t xml:space="preserve"> 27.859445°</t>
  </si>
  <si>
    <t>PS/23/00505</t>
  </si>
  <si>
    <t>THO R1 11/11</t>
  </si>
  <si>
    <t>-30.193529°</t>
  </si>
  <si>
    <t xml:space="preserve"> 28.570715°</t>
  </si>
  <si>
    <t>Thotaneng</t>
  </si>
  <si>
    <t>Rested</t>
  </si>
  <si>
    <t>PS/23/00506</t>
  </si>
  <si>
    <t>THO R2 11/11</t>
  </si>
  <si>
    <t>-30.203476°</t>
  </si>
  <si>
    <t xml:space="preserve"> 28.573216°</t>
  </si>
  <si>
    <t>PS/23/00507</t>
  </si>
  <si>
    <t>THO R3 11/11</t>
  </si>
  <si>
    <t>PS/23/00508</t>
  </si>
  <si>
    <t>THO R4 11/11</t>
  </si>
  <si>
    <t>PS/23/00509</t>
  </si>
  <si>
    <t>THO U1</t>
  </si>
  <si>
    <t>-30.201714°</t>
  </si>
  <si>
    <t xml:space="preserve"> 28.586219°</t>
  </si>
  <si>
    <t>Grazed</t>
  </si>
  <si>
    <t>PS/23/00510</t>
  </si>
  <si>
    <t>THO U2</t>
  </si>
  <si>
    <t>-30.204478°</t>
  </si>
  <si>
    <t xml:space="preserve"> 28.588579°</t>
  </si>
  <si>
    <t>PS/23/00511</t>
  </si>
  <si>
    <t>THO U3</t>
  </si>
  <si>
    <t>PS/23/00512</t>
  </si>
  <si>
    <t>THO U4</t>
  </si>
  <si>
    <t>Lab No</t>
  </si>
  <si>
    <t>Monsterverwysing / Sample Reference</t>
  </si>
  <si>
    <t>LAT</t>
  </si>
  <si>
    <t>LONG</t>
  </si>
  <si>
    <t>SITE NAME</t>
  </si>
  <si>
    <t>TREATMENT</t>
  </si>
  <si>
    <t>pH</t>
  </si>
  <si>
    <t>C</t>
  </si>
  <si>
    <t>Sand</t>
  </si>
  <si>
    <t>Slik / Silt</t>
  </si>
  <si>
    <t>Klei / Clay</t>
  </si>
  <si>
    <t>SOILBD</t>
  </si>
  <si>
    <t>C_g_kg</t>
  </si>
  <si>
    <t>1-CF</t>
  </si>
  <si>
    <t>soil_depth_m</t>
  </si>
  <si>
    <t>SOC_kgCm2</t>
  </si>
  <si>
    <t>SOC_gCm2</t>
  </si>
  <si>
    <t>SOC_tha</t>
  </si>
  <si>
    <t>Item</t>
  </si>
  <si>
    <t>Description</t>
  </si>
  <si>
    <t>alternative name on bag, descriptor</t>
  </si>
  <si>
    <t>Lat</t>
  </si>
  <si>
    <t>latitude</t>
  </si>
  <si>
    <t>Long</t>
  </si>
  <si>
    <t>longitude</t>
  </si>
  <si>
    <t>C_perc_WalkleyBlack</t>
  </si>
  <si>
    <t>Soil organic carbon from soil samples (0.2m depth) measured using Walkley-Black (Elsenburg Lab, Stellenbosch - had to use during lockdown) giving C%</t>
  </si>
  <si>
    <t>C_perc_Dumas</t>
  </si>
  <si>
    <t>Soil organic carbon from soil samples (0.2m depth) measured using Dumas combustion (UCT Lab) giving C%</t>
  </si>
  <si>
    <t>N_perc_Dumas</t>
  </si>
  <si>
    <t>Soil organic nitrogen from soil samples (0.2m depth) measured using Dumas combustion (UCT Lab) giving N%</t>
  </si>
  <si>
    <t>Cconversion_Walkley_Dumas</t>
  </si>
  <si>
    <t>conversion factor from Dumas to Walkley Black</t>
  </si>
  <si>
    <t>C:N</t>
  </si>
  <si>
    <t>carbon to nitrogen ratio in soil</t>
  </si>
  <si>
    <t>soil_pH</t>
  </si>
  <si>
    <t>Soil pH (20g mixed in 50mL 1M KCL)</t>
  </si>
  <si>
    <t>sand%</t>
  </si>
  <si>
    <t>Sand fraction in 1-mm sieved soil as measured on a particle size analyzer (Malvern)</t>
  </si>
  <si>
    <t>silt%</t>
  </si>
  <si>
    <t>Silt fraction in 1-mm sieved soil as measured on a particle size analyzer (Malvern)</t>
  </si>
  <si>
    <t>clay%</t>
  </si>
  <si>
    <t>Clay fraction in 1-mm sieved soil as measured on a particle size analyzer (Malvern)</t>
  </si>
  <si>
    <t>soil carbon expressed in g/kg (use % data * 10)</t>
  </si>
  <si>
    <t>bulk_density_g_cm3</t>
  </si>
  <si>
    <t>Bulk density measured using Eijelkamp rings with volume 100cm3, at depth 8-13cm</t>
  </si>
  <si>
    <t>bulk_density_SOILGRIDS</t>
  </si>
  <si>
    <t>Bulk density from SoilGrids WC Service (5-15cm)</t>
  </si>
  <si>
    <t>bulk_density_g_cm3_composite</t>
  </si>
  <si>
    <t>Buld density from field measurements but also SoilGrids where field was unreliable</t>
  </si>
  <si>
    <t>1 minus the course fraction</t>
  </si>
  <si>
    <t>soil depth in m</t>
  </si>
  <si>
    <r>
      <rPr>
        <sz val="11"/>
        <color rgb="FF000000"/>
        <rFont val="Calibri"/>
        <family val="2"/>
      </rPr>
      <t xml:space="preserve">STOCK of soil organic carbon in kg/m2 using formula:  </t>
    </r>
    <r>
      <rPr>
        <i/>
        <sz val="11"/>
        <color rgb="FF000000"/>
        <rFont val="Calibri"/>
        <family val="2"/>
      </rPr>
      <t>SOC stock (kg/m2) = C (g/kg) * bulk density * (1-CF) * soil depth (m)</t>
    </r>
  </si>
  <si>
    <r>
      <t xml:space="preserve">STOCK of soil organic carbon expressed in g C/m2: </t>
    </r>
    <r>
      <rPr>
        <i/>
        <sz val="11"/>
        <color theme="1"/>
        <rFont val="Calibri"/>
        <family val="2"/>
        <scheme val="minor"/>
      </rPr>
      <t>SOCkgCm2 * 1000</t>
    </r>
  </si>
  <si>
    <r>
      <t xml:space="preserve">STOCK of soil organic carbon expressed in tons C/ha: </t>
    </r>
    <r>
      <rPr>
        <i/>
        <sz val="11"/>
        <color theme="1"/>
        <rFont val="Calibri"/>
        <family val="2"/>
        <scheme val="minor"/>
      </rPr>
      <t>SOCkgCm2 * 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</si>
</sst>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" fillId="2" borderId="0" xfId="1"/>
    <xf numFmtId="2" fontId="5" fillId="0" borderId="0" xfId="0" applyNumberFormat="1" applyFont="1"/>
    <xf numFmtId="2" fontId="6" fillId="0" borderId="0" xfId="0" applyNumberFormat="1" applyFont="1"/>
    <xf numFmtId="0" fontId="7" fillId="2" borderId="0" xfId="1" applyFont="1"/>
    <xf numFmtId="0" fontId="2" fillId="5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7" fillId="4" borderId="5" xfId="1" applyFont="1" applyFill="1" applyBorder="1"/>
    <xf numFmtId="0" fontId="7" fillId="4" borderId="6" xfId="1" applyFont="1" applyFill="1" applyBorder="1"/>
    <xf numFmtId="0" fontId="2" fillId="0" borderId="0" xfId="0" applyFont="1"/>
    <xf numFmtId="0" fontId="6" fillId="0" borderId="0" xfId="0" applyFont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C8C6-103B-4E7C-893D-82E181BADBC8}">
  <dimension ref="A1:R88"/>
  <sheetViews>
    <sheetView tabSelected="1" topLeftCell="B78" workbookViewId="0">
      <selection activeCell="F80" sqref="F80"/>
    </sheetView>
  </sheetViews>
  <sheetFormatPr defaultRowHeight="14.5" x14ac:dyDescent="0.35"/>
  <cols>
    <col min="1" max="1" width="11.54296875" bestFit="1" customWidth="1"/>
    <col min="2" max="2" width="21.54296875" customWidth="1"/>
    <col min="3" max="4" width="13.1796875" bestFit="1" customWidth="1"/>
    <col min="5" max="5" width="15.6328125" bestFit="1" customWidth="1"/>
    <col min="6" max="6" width="11.1796875" bestFit="1" customWidth="1"/>
    <col min="7" max="7" width="5.08984375" bestFit="1" customWidth="1"/>
    <col min="15" max="15" width="12.90625" bestFit="1" customWidth="1"/>
    <col min="16" max="16" width="11.1796875" bestFit="1" customWidth="1"/>
    <col min="17" max="17" width="10.1796875" bestFit="1" customWidth="1"/>
  </cols>
  <sheetData>
    <row r="1" spans="1:18" ht="26.5" thickBot="1" x14ac:dyDescent="0.4">
      <c r="A1" s="3" t="s">
        <v>349</v>
      </c>
      <c r="B1" s="3" t="s">
        <v>350</v>
      </c>
      <c r="C1" s="3" t="s">
        <v>351</v>
      </c>
      <c r="D1" s="3" t="s">
        <v>352</v>
      </c>
      <c r="E1" s="3" t="s">
        <v>353</v>
      </c>
      <c r="F1" s="3" t="s">
        <v>354</v>
      </c>
      <c r="G1" s="3" t="s">
        <v>355</v>
      </c>
      <c r="H1" s="2" t="s">
        <v>356</v>
      </c>
      <c r="I1" s="2" t="s">
        <v>357</v>
      </c>
      <c r="J1" s="2" t="s">
        <v>358</v>
      </c>
      <c r="K1" s="9" t="s">
        <v>359</v>
      </c>
      <c r="L1" s="10" t="s">
        <v>360</v>
      </c>
      <c r="M1" s="11" t="s">
        <v>361</v>
      </c>
      <c r="N1" s="11" t="s">
        <v>362</v>
      </c>
      <c r="O1" s="12" t="s">
        <v>363</v>
      </c>
      <c r="P1" s="7" t="s">
        <v>364</v>
      </c>
      <c r="Q1" s="7" t="s">
        <v>365</v>
      </c>
      <c r="R1" s="7" t="s">
        <v>366</v>
      </c>
    </row>
    <row r="2" spans="1:1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4.2</v>
      </c>
      <c r="H2">
        <v>2.36</v>
      </c>
      <c r="I2">
        <v>73</v>
      </c>
      <c r="J2">
        <v>20</v>
      </c>
      <c r="K2">
        <v>7</v>
      </c>
      <c r="L2">
        <v>0.56999999999999995</v>
      </c>
      <c r="M2">
        <f>H2*10</f>
        <v>23.599999999999998</v>
      </c>
      <c r="N2" s="5">
        <v>0.94899999999999995</v>
      </c>
      <c r="O2" s="6">
        <v>0.2</v>
      </c>
      <c r="P2">
        <f>M2*L2*N2*O2</f>
        <v>2.5531895999999996</v>
      </c>
      <c r="Q2">
        <f>P2*1000</f>
        <v>2553.1895999999997</v>
      </c>
      <c r="R2" s="8">
        <f>P2*10</f>
        <v>25.531895999999996</v>
      </c>
    </row>
    <row r="3" spans="1:18" x14ac:dyDescent="0.35">
      <c r="A3" t="s">
        <v>6</v>
      </c>
      <c r="B3" t="s">
        <v>7</v>
      </c>
      <c r="C3" t="s">
        <v>8</v>
      </c>
      <c r="D3" t="s">
        <v>9</v>
      </c>
      <c r="E3" t="s">
        <v>4</v>
      </c>
      <c r="F3" t="s">
        <v>5</v>
      </c>
      <c r="G3">
        <v>4.5999999999999996</v>
      </c>
      <c r="H3">
        <v>3</v>
      </c>
      <c r="I3">
        <v>73</v>
      </c>
      <c r="J3">
        <v>22</v>
      </c>
      <c r="K3">
        <v>5</v>
      </c>
      <c r="L3">
        <v>0.56999999999999995</v>
      </c>
      <c r="M3">
        <f t="shared" ref="M3:M66" si="0">H3*10</f>
        <v>30</v>
      </c>
      <c r="N3" s="5">
        <v>0.95599999999999996</v>
      </c>
      <c r="O3" s="6">
        <v>0.2</v>
      </c>
      <c r="P3">
        <f t="shared" ref="P3:P66" si="1">M3*L3*N3*O3</f>
        <v>3.2695199999999995</v>
      </c>
      <c r="Q3">
        <f t="shared" ref="Q3:Q66" si="2">P3*1000</f>
        <v>3269.5199999999995</v>
      </c>
      <c r="R3" s="8">
        <f t="shared" ref="R3:R66" si="3">P3*10</f>
        <v>32.695199999999993</v>
      </c>
    </row>
    <row r="4" spans="1:18" x14ac:dyDescent="0.35">
      <c r="A4" t="s">
        <v>10</v>
      </c>
      <c r="B4" t="s">
        <v>11</v>
      </c>
      <c r="C4" t="s">
        <v>12</v>
      </c>
      <c r="D4" t="s">
        <v>13</v>
      </c>
      <c r="E4" t="s">
        <v>4</v>
      </c>
      <c r="F4" t="s">
        <v>5</v>
      </c>
      <c r="G4">
        <v>4.3</v>
      </c>
      <c r="H4">
        <v>2.89</v>
      </c>
      <c r="I4">
        <v>75</v>
      </c>
      <c r="J4">
        <v>20</v>
      </c>
      <c r="K4">
        <v>5</v>
      </c>
      <c r="L4">
        <v>0.56999999999999995</v>
      </c>
      <c r="M4">
        <f t="shared" si="0"/>
        <v>28.900000000000002</v>
      </c>
      <c r="N4" s="5">
        <v>0.95699999999999996</v>
      </c>
      <c r="O4" s="6">
        <v>0.2</v>
      </c>
      <c r="P4">
        <f t="shared" si="1"/>
        <v>3.1529322</v>
      </c>
      <c r="Q4">
        <f t="shared" si="2"/>
        <v>3152.9321999999997</v>
      </c>
      <c r="R4" s="8">
        <f t="shared" si="3"/>
        <v>31.529322000000001</v>
      </c>
    </row>
    <row r="5" spans="1:18" x14ac:dyDescent="0.35">
      <c r="A5" t="s">
        <v>14</v>
      </c>
      <c r="B5" t="s">
        <v>15</v>
      </c>
      <c r="C5" t="s">
        <v>16</v>
      </c>
      <c r="D5" t="s">
        <v>17</v>
      </c>
      <c r="E5" t="s">
        <v>4</v>
      </c>
      <c r="F5" t="s">
        <v>5</v>
      </c>
      <c r="G5">
        <v>4.0999999999999996</v>
      </c>
      <c r="H5">
        <v>1.89</v>
      </c>
      <c r="I5">
        <v>73</v>
      </c>
      <c r="J5">
        <v>22</v>
      </c>
      <c r="K5">
        <v>5</v>
      </c>
      <c r="L5">
        <v>0.56000000000000005</v>
      </c>
      <c r="M5">
        <f t="shared" si="0"/>
        <v>18.899999999999999</v>
      </c>
      <c r="N5" s="5">
        <v>0.98</v>
      </c>
      <c r="O5" s="6">
        <v>0.2</v>
      </c>
      <c r="P5">
        <f t="shared" si="1"/>
        <v>2.0744640000000003</v>
      </c>
      <c r="Q5">
        <f t="shared" si="2"/>
        <v>2074.4640000000004</v>
      </c>
      <c r="R5" s="8">
        <f t="shared" si="3"/>
        <v>20.744640000000004</v>
      </c>
    </row>
    <row r="6" spans="1:18" x14ac:dyDescent="0.35">
      <c r="A6" t="s">
        <v>18</v>
      </c>
      <c r="B6" t="s">
        <v>19</v>
      </c>
      <c r="C6" t="s">
        <v>20</v>
      </c>
      <c r="D6" t="s">
        <v>21</v>
      </c>
      <c r="E6" t="s">
        <v>4</v>
      </c>
      <c r="F6" t="s">
        <v>22</v>
      </c>
      <c r="G6">
        <v>4.5999999999999996</v>
      </c>
      <c r="H6">
        <v>5.07</v>
      </c>
      <c r="I6">
        <v>65</v>
      </c>
      <c r="J6">
        <v>28</v>
      </c>
      <c r="K6">
        <v>7</v>
      </c>
      <c r="L6">
        <v>0.56000000000000005</v>
      </c>
      <c r="M6">
        <f t="shared" si="0"/>
        <v>50.7</v>
      </c>
      <c r="N6" s="5">
        <v>0.95799999999999996</v>
      </c>
      <c r="O6" s="6">
        <v>0.2</v>
      </c>
      <c r="P6">
        <f t="shared" si="1"/>
        <v>5.4399072000000004</v>
      </c>
      <c r="Q6">
        <f t="shared" si="2"/>
        <v>5439.9072000000006</v>
      </c>
      <c r="R6" s="8">
        <f t="shared" si="3"/>
        <v>54.399072000000004</v>
      </c>
    </row>
    <row r="7" spans="1:18" x14ac:dyDescent="0.35">
      <c r="A7" t="s">
        <v>23</v>
      </c>
      <c r="B7" t="s">
        <v>24</v>
      </c>
      <c r="C7" t="s">
        <v>25</v>
      </c>
      <c r="D7" t="s">
        <v>26</v>
      </c>
      <c r="E7" t="s">
        <v>4</v>
      </c>
      <c r="F7" t="s">
        <v>22</v>
      </c>
      <c r="G7">
        <v>4.5999999999999996</v>
      </c>
      <c r="H7">
        <v>1.81</v>
      </c>
      <c r="I7">
        <v>69</v>
      </c>
      <c r="J7">
        <v>24</v>
      </c>
      <c r="K7">
        <v>7</v>
      </c>
      <c r="L7">
        <v>0.56000000000000005</v>
      </c>
      <c r="M7">
        <f t="shared" si="0"/>
        <v>18.100000000000001</v>
      </c>
      <c r="N7" s="5">
        <v>0.94699999999999995</v>
      </c>
      <c r="O7" s="6">
        <v>0.2</v>
      </c>
      <c r="P7">
        <f t="shared" si="1"/>
        <v>1.9197584000000003</v>
      </c>
      <c r="Q7">
        <f t="shared" si="2"/>
        <v>1919.7584000000004</v>
      </c>
      <c r="R7" s="8">
        <f t="shared" si="3"/>
        <v>19.197584000000003</v>
      </c>
    </row>
    <row r="8" spans="1:18" x14ac:dyDescent="0.35">
      <c r="A8" t="s">
        <v>27</v>
      </c>
      <c r="B8" t="s">
        <v>28</v>
      </c>
      <c r="C8" t="s">
        <v>29</v>
      </c>
      <c r="D8" t="s">
        <v>30</v>
      </c>
      <c r="E8" t="s">
        <v>4</v>
      </c>
      <c r="F8" t="s">
        <v>22</v>
      </c>
      <c r="G8">
        <v>4.4000000000000004</v>
      </c>
      <c r="H8">
        <v>1.68</v>
      </c>
      <c r="I8">
        <v>73</v>
      </c>
      <c r="J8">
        <v>22</v>
      </c>
      <c r="K8">
        <v>5</v>
      </c>
      <c r="L8">
        <v>0.55000000000000004</v>
      </c>
      <c r="M8">
        <f t="shared" si="0"/>
        <v>16.8</v>
      </c>
      <c r="N8" s="5">
        <v>0.98</v>
      </c>
      <c r="O8" s="6">
        <v>0.2</v>
      </c>
      <c r="P8">
        <f t="shared" si="1"/>
        <v>1.8110400000000002</v>
      </c>
      <c r="Q8">
        <f t="shared" si="2"/>
        <v>1811.0400000000002</v>
      </c>
      <c r="R8" s="8">
        <f t="shared" si="3"/>
        <v>18.110400000000002</v>
      </c>
    </row>
    <row r="9" spans="1:18" x14ac:dyDescent="0.35">
      <c r="A9" t="s">
        <v>31</v>
      </c>
      <c r="B9" t="s">
        <v>32</v>
      </c>
      <c r="C9" t="s">
        <v>33</v>
      </c>
      <c r="D9" t="s">
        <v>34</v>
      </c>
      <c r="E9" t="s">
        <v>4</v>
      </c>
      <c r="F9" t="s">
        <v>22</v>
      </c>
      <c r="G9">
        <v>4.2</v>
      </c>
      <c r="H9">
        <v>1.99</v>
      </c>
      <c r="I9">
        <v>71</v>
      </c>
      <c r="J9">
        <v>22</v>
      </c>
      <c r="K9">
        <v>7</v>
      </c>
      <c r="L9">
        <v>0.45</v>
      </c>
      <c r="M9">
        <f t="shared" si="0"/>
        <v>19.899999999999999</v>
      </c>
      <c r="N9" s="5">
        <v>0.98199999999999998</v>
      </c>
      <c r="O9" s="6">
        <v>0.2</v>
      </c>
      <c r="P9">
        <f t="shared" si="1"/>
        <v>1.7587620000000002</v>
      </c>
      <c r="Q9">
        <f t="shared" si="2"/>
        <v>1758.7620000000002</v>
      </c>
      <c r="R9" s="8">
        <f t="shared" si="3"/>
        <v>17.587620000000001</v>
      </c>
    </row>
    <row r="10" spans="1:18" x14ac:dyDescent="0.35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5</v>
      </c>
      <c r="G10">
        <v>4.4000000000000004</v>
      </c>
      <c r="H10">
        <v>3.04</v>
      </c>
      <c r="I10">
        <v>49</v>
      </c>
      <c r="J10">
        <v>36</v>
      </c>
      <c r="K10">
        <v>15</v>
      </c>
      <c r="L10">
        <v>0.5</v>
      </c>
      <c r="M10">
        <f t="shared" si="0"/>
        <v>30.4</v>
      </c>
      <c r="N10" s="5">
        <v>0.97799999999999998</v>
      </c>
      <c r="O10" s="6">
        <v>0.2</v>
      </c>
      <c r="P10">
        <f t="shared" si="1"/>
        <v>2.9731199999999998</v>
      </c>
      <c r="Q10">
        <f t="shared" si="2"/>
        <v>2973.12</v>
      </c>
      <c r="R10" s="8">
        <f t="shared" si="3"/>
        <v>29.731199999999998</v>
      </c>
    </row>
    <row r="11" spans="1:18" x14ac:dyDescent="0.35">
      <c r="A11" t="s">
        <v>40</v>
      </c>
      <c r="B11" t="s">
        <v>41</v>
      </c>
      <c r="C11" t="s">
        <v>42</v>
      </c>
      <c r="D11" t="s">
        <v>43</v>
      </c>
      <c r="E11" t="s">
        <v>39</v>
      </c>
      <c r="F11" t="s">
        <v>5</v>
      </c>
      <c r="G11">
        <v>4.5</v>
      </c>
      <c r="H11">
        <v>1.87</v>
      </c>
      <c r="I11">
        <v>69</v>
      </c>
      <c r="J11">
        <v>24</v>
      </c>
      <c r="K11">
        <v>7</v>
      </c>
      <c r="L11">
        <v>0.48</v>
      </c>
      <c r="M11">
        <f t="shared" si="0"/>
        <v>18.700000000000003</v>
      </c>
      <c r="N11" s="5">
        <v>0.96199999999999997</v>
      </c>
      <c r="O11" s="6">
        <v>0.2</v>
      </c>
      <c r="P11">
        <f t="shared" si="1"/>
        <v>1.7269824</v>
      </c>
      <c r="Q11">
        <f t="shared" si="2"/>
        <v>1726.9824000000001</v>
      </c>
      <c r="R11" s="8">
        <f t="shared" si="3"/>
        <v>17.269824</v>
      </c>
    </row>
    <row r="12" spans="1:18" x14ac:dyDescent="0.35">
      <c r="A12" t="s">
        <v>44</v>
      </c>
      <c r="B12" t="s">
        <v>45</v>
      </c>
      <c r="C12" t="s">
        <v>46</v>
      </c>
      <c r="D12" t="s">
        <v>47</v>
      </c>
      <c r="E12" t="s">
        <v>39</v>
      </c>
      <c r="F12" t="s">
        <v>5</v>
      </c>
      <c r="G12">
        <v>4.5</v>
      </c>
      <c r="H12">
        <v>1.97</v>
      </c>
      <c r="I12">
        <v>59</v>
      </c>
      <c r="J12">
        <v>28</v>
      </c>
      <c r="K12">
        <v>13</v>
      </c>
      <c r="L12">
        <v>0.48</v>
      </c>
      <c r="M12">
        <f t="shared" si="0"/>
        <v>19.7</v>
      </c>
      <c r="N12" s="5">
        <v>0.94799999999999995</v>
      </c>
      <c r="O12" s="6">
        <v>0.2</v>
      </c>
      <c r="P12">
        <f t="shared" si="1"/>
        <v>1.7928576000000001</v>
      </c>
      <c r="Q12">
        <f t="shared" si="2"/>
        <v>1792.8576</v>
      </c>
      <c r="R12" s="8">
        <f t="shared" si="3"/>
        <v>17.928576</v>
      </c>
    </row>
    <row r="13" spans="1:18" x14ac:dyDescent="0.35">
      <c r="A13" t="s">
        <v>48</v>
      </c>
      <c r="B13" t="s">
        <v>49</v>
      </c>
      <c r="C13" t="s">
        <v>50</v>
      </c>
      <c r="D13" t="s">
        <v>51</v>
      </c>
      <c r="E13" t="s">
        <v>39</v>
      </c>
      <c r="F13" t="s">
        <v>5</v>
      </c>
      <c r="G13">
        <v>4</v>
      </c>
      <c r="H13">
        <v>1.24</v>
      </c>
      <c r="I13">
        <v>57</v>
      </c>
      <c r="J13">
        <v>26</v>
      </c>
      <c r="K13">
        <v>17</v>
      </c>
      <c r="L13">
        <v>0.5</v>
      </c>
      <c r="M13">
        <f t="shared" si="0"/>
        <v>12.4</v>
      </c>
      <c r="N13" s="5">
        <v>0.97799999999999998</v>
      </c>
      <c r="O13" s="6">
        <v>0.2</v>
      </c>
      <c r="P13">
        <f t="shared" si="1"/>
        <v>1.21272</v>
      </c>
      <c r="Q13">
        <f t="shared" si="2"/>
        <v>1212.72</v>
      </c>
      <c r="R13" s="8">
        <f t="shared" si="3"/>
        <v>12.1272</v>
      </c>
    </row>
    <row r="14" spans="1:18" x14ac:dyDescent="0.35">
      <c r="A14" t="s">
        <v>52</v>
      </c>
      <c r="B14" t="s">
        <v>53</v>
      </c>
      <c r="C14" t="s">
        <v>54</v>
      </c>
      <c r="D14" t="s">
        <v>55</v>
      </c>
      <c r="E14" t="s">
        <v>39</v>
      </c>
      <c r="F14" t="s">
        <v>22</v>
      </c>
      <c r="G14">
        <v>4.5</v>
      </c>
      <c r="H14">
        <v>2.57</v>
      </c>
      <c r="I14">
        <v>35</v>
      </c>
      <c r="J14">
        <v>32</v>
      </c>
      <c r="K14">
        <v>33</v>
      </c>
      <c r="L14">
        <v>0.5</v>
      </c>
      <c r="M14">
        <f t="shared" si="0"/>
        <v>25.7</v>
      </c>
      <c r="N14" s="5">
        <v>0.96399999999999997</v>
      </c>
      <c r="O14" s="6">
        <v>0.2</v>
      </c>
      <c r="P14">
        <f t="shared" si="1"/>
        <v>2.4774799999999999</v>
      </c>
      <c r="Q14">
        <f t="shared" si="2"/>
        <v>2477.48</v>
      </c>
      <c r="R14" s="8">
        <f t="shared" si="3"/>
        <v>24.774799999999999</v>
      </c>
    </row>
    <row r="15" spans="1:18" x14ac:dyDescent="0.35">
      <c r="A15" t="s">
        <v>56</v>
      </c>
      <c r="B15" t="s">
        <v>57</v>
      </c>
      <c r="C15" t="s">
        <v>58</v>
      </c>
      <c r="D15" t="s">
        <v>59</v>
      </c>
      <c r="E15" t="s">
        <v>39</v>
      </c>
      <c r="F15" t="s">
        <v>22</v>
      </c>
      <c r="G15">
        <v>4.3</v>
      </c>
      <c r="H15">
        <v>2.93</v>
      </c>
      <c r="I15">
        <v>31</v>
      </c>
      <c r="J15">
        <v>36</v>
      </c>
      <c r="K15">
        <v>33</v>
      </c>
      <c r="L15">
        <v>0.5</v>
      </c>
      <c r="M15">
        <f t="shared" si="0"/>
        <v>29.3</v>
      </c>
      <c r="N15" s="5">
        <v>0.94</v>
      </c>
      <c r="O15" s="6">
        <v>0.2</v>
      </c>
      <c r="P15">
        <f t="shared" si="1"/>
        <v>2.7542</v>
      </c>
      <c r="Q15">
        <f t="shared" si="2"/>
        <v>2754.2</v>
      </c>
      <c r="R15" s="8">
        <f t="shared" si="3"/>
        <v>27.542000000000002</v>
      </c>
    </row>
    <row r="16" spans="1:18" x14ac:dyDescent="0.35">
      <c r="A16" t="s">
        <v>60</v>
      </c>
      <c r="B16" t="s">
        <v>61</v>
      </c>
      <c r="C16" t="s">
        <v>62</v>
      </c>
      <c r="D16" t="s">
        <v>63</v>
      </c>
      <c r="E16" t="s">
        <v>39</v>
      </c>
      <c r="F16" t="s">
        <v>22</v>
      </c>
      <c r="G16">
        <v>4.0999999999999996</v>
      </c>
      <c r="H16">
        <v>1.85</v>
      </c>
      <c r="I16">
        <v>21</v>
      </c>
      <c r="J16">
        <v>44</v>
      </c>
      <c r="K16">
        <v>35</v>
      </c>
      <c r="L16">
        <v>0.5</v>
      </c>
      <c r="M16">
        <f t="shared" si="0"/>
        <v>18.5</v>
      </c>
      <c r="N16" s="5">
        <v>0.97599999999999998</v>
      </c>
      <c r="O16" s="6">
        <v>0.2</v>
      </c>
      <c r="P16">
        <f t="shared" si="1"/>
        <v>1.8056000000000001</v>
      </c>
      <c r="Q16">
        <f t="shared" si="2"/>
        <v>1805.6000000000001</v>
      </c>
      <c r="R16" s="8">
        <f t="shared" si="3"/>
        <v>18.056000000000001</v>
      </c>
    </row>
    <row r="17" spans="1:18" x14ac:dyDescent="0.35">
      <c r="A17" t="s">
        <v>64</v>
      </c>
      <c r="B17" t="s">
        <v>65</v>
      </c>
      <c r="C17" t="s">
        <v>66</v>
      </c>
      <c r="D17" t="s">
        <v>67</v>
      </c>
      <c r="E17" t="s">
        <v>39</v>
      </c>
      <c r="F17" t="s">
        <v>22</v>
      </c>
      <c r="G17">
        <v>4.2</v>
      </c>
      <c r="H17">
        <v>1.89</v>
      </c>
      <c r="I17">
        <v>31</v>
      </c>
      <c r="J17">
        <v>36</v>
      </c>
      <c r="K17">
        <v>33</v>
      </c>
      <c r="L17">
        <v>0.5</v>
      </c>
      <c r="M17">
        <f t="shared" si="0"/>
        <v>18.899999999999999</v>
      </c>
      <c r="N17" s="5">
        <v>0.97599999999999998</v>
      </c>
      <c r="O17" s="6">
        <v>0.2</v>
      </c>
      <c r="P17">
        <f t="shared" si="1"/>
        <v>1.8446399999999998</v>
      </c>
      <c r="Q17">
        <f t="shared" si="2"/>
        <v>1844.6399999999999</v>
      </c>
      <c r="R17" s="8">
        <f t="shared" si="3"/>
        <v>18.446399999999997</v>
      </c>
    </row>
    <row r="18" spans="1:18" x14ac:dyDescent="0.35">
      <c r="A18" t="s">
        <v>68</v>
      </c>
      <c r="B18" t="s">
        <v>69</v>
      </c>
      <c r="C18" t="s">
        <v>70</v>
      </c>
      <c r="D18" t="s">
        <v>71</v>
      </c>
      <c r="E18" t="s">
        <v>72</v>
      </c>
      <c r="F18" t="s">
        <v>5</v>
      </c>
      <c r="G18">
        <v>4</v>
      </c>
      <c r="H18">
        <v>2.2200000000000002</v>
      </c>
      <c r="I18">
        <v>45</v>
      </c>
      <c r="J18">
        <v>26</v>
      </c>
      <c r="K18">
        <v>29</v>
      </c>
      <c r="L18">
        <v>0.5</v>
      </c>
      <c r="M18">
        <f t="shared" si="0"/>
        <v>22.200000000000003</v>
      </c>
      <c r="N18" s="5">
        <v>0.96499999999999997</v>
      </c>
      <c r="O18" s="6">
        <v>0.2</v>
      </c>
      <c r="P18">
        <f t="shared" si="1"/>
        <v>2.1423000000000001</v>
      </c>
      <c r="Q18">
        <f t="shared" si="2"/>
        <v>2142.3000000000002</v>
      </c>
      <c r="R18" s="8">
        <f t="shared" si="3"/>
        <v>21.423000000000002</v>
      </c>
    </row>
    <row r="19" spans="1:18" x14ac:dyDescent="0.35">
      <c r="A19" t="s">
        <v>73</v>
      </c>
      <c r="B19" t="s">
        <v>74</v>
      </c>
      <c r="C19" t="s">
        <v>75</v>
      </c>
      <c r="D19" t="s">
        <v>76</v>
      </c>
      <c r="E19" t="s">
        <v>72</v>
      </c>
      <c r="F19" t="s">
        <v>5</v>
      </c>
      <c r="G19">
        <v>4.0999999999999996</v>
      </c>
      <c r="H19">
        <v>1.35</v>
      </c>
      <c r="I19">
        <v>57</v>
      </c>
      <c r="J19">
        <v>22</v>
      </c>
      <c r="K19">
        <v>21</v>
      </c>
      <c r="L19">
        <v>0.5</v>
      </c>
      <c r="M19">
        <f t="shared" si="0"/>
        <v>13.5</v>
      </c>
      <c r="N19" s="5">
        <v>0.97299999999999998</v>
      </c>
      <c r="O19" s="6">
        <v>0.2</v>
      </c>
      <c r="P19">
        <f t="shared" si="1"/>
        <v>1.3135500000000002</v>
      </c>
      <c r="Q19">
        <f t="shared" si="2"/>
        <v>1313.5500000000002</v>
      </c>
      <c r="R19" s="8">
        <f t="shared" si="3"/>
        <v>13.135500000000002</v>
      </c>
    </row>
    <row r="20" spans="1:18" x14ac:dyDescent="0.35">
      <c r="A20" t="s">
        <v>77</v>
      </c>
      <c r="B20" t="s">
        <v>78</v>
      </c>
      <c r="C20" t="s">
        <v>79</v>
      </c>
      <c r="D20" t="s">
        <v>80</v>
      </c>
      <c r="E20" t="s">
        <v>72</v>
      </c>
      <c r="F20" t="s">
        <v>5</v>
      </c>
      <c r="G20">
        <v>3.8</v>
      </c>
      <c r="H20">
        <v>1.5</v>
      </c>
      <c r="I20">
        <v>29</v>
      </c>
      <c r="J20">
        <v>44</v>
      </c>
      <c r="K20">
        <v>27</v>
      </c>
      <c r="L20">
        <v>0.47</v>
      </c>
      <c r="M20">
        <f t="shared" si="0"/>
        <v>15</v>
      </c>
      <c r="N20" s="5">
        <v>0.97699999999999998</v>
      </c>
      <c r="O20" s="6">
        <v>0.2</v>
      </c>
      <c r="P20">
        <f t="shared" si="1"/>
        <v>1.37757</v>
      </c>
      <c r="Q20">
        <f t="shared" si="2"/>
        <v>1377.57</v>
      </c>
      <c r="R20" s="8">
        <f t="shared" si="3"/>
        <v>13.775700000000001</v>
      </c>
    </row>
    <row r="21" spans="1:18" x14ac:dyDescent="0.35">
      <c r="A21" t="s">
        <v>81</v>
      </c>
      <c r="B21" t="s">
        <v>82</v>
      </c>
      <c r="C21" t="s">
        <v>83</v>
      </c>
      <c r="D21" t="s">
        <v>84</v>
      </c>
      <c r="E21" t="s">
        <v>72</v>
      </c>
      <c r="F21" t="s">
        <v>5</v>
      </c>
      <c r="G21">
        <v>4.0999999999999996</v>
      </c>
      <c r="H21">
        <v>2.2599999999999998</v>
      </c>
      <c r="I21">
        <v>25</v>
      </c>
      <c r="J21">
        <v>46</v>
      </c>
      <c r="K21">
        <v>29</v>
      </c>
      <c r="L21">
        <v>0.47</v>
      </c>
      <c r="M21">
        <f t="shared" si="0"/>
        <v>22.599999999999998</v>
      </c>
      <c r="N21" s="5">
        <v>0.96699999999999997</v>
      </c>
      <c r="O21" s="6">
        <v>0.2</v>
      </c>
      <c r="P21">
        <f t="shared" si="1"/>
        <v>2.0542947999999996</v>
      </c>
      <c r="Q21">
        <f t="shared" si="2"/>
        <v>2054.2947999999997</v>
      </c>
      <c r="R21" s="8">
        <f t="shared" si="3"/>
        <v>20.542947999999996</v>
      </c>
    </row>
    <row r="22" spans="1:18" x14ac:dyDescent="0.35">
      <c r="A22" t="s">
        <v>85</v>
      </c>
      <c r="B22" t="s">
        <v>86</v>
      </c>
      <c r="C22" t="s">
        <v>87</v>
      </c>
      <c r="D22" t="s">
        <v>88</v>
      </c>
      <c r="E22" t="s">
        <v>72</v>
      </c>
      <c r="F22" t="s">
        <v>22</v>
      </c>
      <c r="G22">
        <v>3.8</v>
      </c>
      <c r="H22">
        <v>1.87</v>
      </c>
      <c r="I22">
        <v>37</v>
      </c>
      <c r="J22">
        <v>34</v>
      </c>
      <c r="K22">
        <v>29</v>
      </c>
      <c r="L22">
        <v>0.47</v>
      </c>
      <c r="M22">
        <f t="shared" si="0"/>
        <v>18.700000000000003</v>
      </c>
      <c r="N22" s="5">
        <v>0.94799999999999995</v>
      </c>
      <c r="O22" s="6">
        <v>0.2</v>
      </c>
      <c r="P22">
        <f t="shared" si="1"/>
        <v>1.6663944000000002</v>
      </c>
      <c r="Q22">
        <f t="shared" si="2"/>
        <v>1666.3944000000001</v>
      </c>
      <c r="R22" s="8">
        <f t="shared" si="3"/>
        <v>16.663944000000001</v>
      </c>
    </row>
    <row r="23" spans="1:18" x14ac:dyDescent="0.35">
      <c r="A23" t="s">
        <v>89</v>
      </c>
      <c r="B23" t="s">
        <v>90</v>
      </c>
      <c r="C23" t="s">
        <v>91</v>
      </c>
      <c r="D23" t="s">
        <v>92</v>
      </c>
      <c r="E23" t="s">
        <v>72</v>
      </c>
      <c r="F23" t="s">
        <v>22</v>
      </c>
      <c r="G23">
        <v>3.9</v>
      </c>
      <c r="H23">
        <v>1.5</v>
      </c>
      <c r="I23">
        <v>59</v>
      </c>
      <c r="J23">
        <v>22</v>
      </c>
      <c r="K23">
        <v>19</v>
      </c>
      <c r="L23">
        <v>0.47</v>
      </c>
      <c r="M23">
        <f t="shared" si="0"/>
        <v>15</v>
      </c>
      <c r="N23" s="5">
        <v>0.97799999999999998</v>
      </c>
      <c r="O23" s="6">
        <v>0.2</v>
      </c>
      <c r="P23">
        <f t="shared" si="1"/>
        <v>1.3789800000000001</v>
      </c>
      <c r="Q23">
        <f t="shared" si="2"/>
        <v>1378.98</v>
      </c>
      <c r="R23" s="8">
        <f t="shared" si="3"/>
        <v>13.789800000000001</v>
      </c>
    </row>
    <row r="24" spans="1:18" x14ac:dyDescent="0.35">
      <c r="A24" t="s">
        <v>93</v>
      </c>
      <c r="B24" t="s">
        <v>94</v>
      </c>
      <c r="C24" t="s">
        <v>95</v>
      </c>
      <c r="D24" t="s">
        <v>96</v>
      </c>
      <c r="E24" t="s">
        <v>72</v>
      </c>
      <c r="F24" t="s">
        <v>22</v>
      </c>
      <c r="G24">
        <v>3.8</v>
      </c>
      <c r="H24">
        <v>1.97</v>
      </c>
      <c r="I24">
        <v>49</v>
      </c>
      <c r="J24">
        <v>26</v>
      </c>
      <c r="K24">
        <v>25</v>
      </c>
      <c r="L24">
        <v>0.47</v>
      </c>
      <c r="M24">
        <f t="shared" si="0"/>
        <v>19.7</v>
      </c>
      <c r="N24" s="5">
        <v>0.95199999999999996</v>
      </c>
      <c r="O24" s="6">
        <v>0.2</v>
      </c>
      <c r="P24">
        <f t="shared" si="1"/>
        <v>1.7629135999999996</v>
      </c>
      <c r="Q24">
        <f t="shared" si="2"/>
        <v>1762.9135999999996</v>
      </c>
      <c r="R24" s="8">
        <f t="shared" si="3"/>
        <v>17.629135999999995</v>
      </c>
    </row>
    <row r="25" spans="1:18" x14ac:dyDescent="0.35">
      <c r="A25" t="s">
        <v>97</v>
      </c>
      <c r="B25" t="s">
        <v>98</v>
      </c>
      <c r="C25" t="s">
        <v>99</v>
      </c>
      <c r="D25" t="s">
        <v>100</v>
      </c>
      <c r="E25" t="s">
        <v>72</v>
      </c>
      <c r="F25" t="s">
        <v>22</v>
      </c>
      <c r="G25">
        <v>3.8</v>
      </c>
      <c r="H25">
        <v>1.3</v>
      </c>
      <c r="I25">
        <v>47</v>
      </c>
      <c r="J25">
        <v>28</v>
      </c>
      <c r="K25">
        <v>25</v>
      </c>
      <c r="L25">
        <v>0.47</v>
      </c>
      <c r="M25">
        <f t="shared" si="0"/>
        <v>13</v>
      </c>
      <c r="N25" s="5">
        <v>0.97</v>
      </c>
      <c r="O25" s="6">
        <v>0.2</v>
      </c>
      <c r="P25">
        <f t="shared" si="1"/>
        <v>1.1853399999999998</v>
      </c>
      <c r="Q25">
        <f t="shared" si="2"/>
        <v>1185.3399999999999</v>
      </c>
      <c r="R25" s="8">
        <f t="shared" si="3"/>
        <v>11.853399999999999</v>
      </c>
    </row>
    <row r="26" spans="1:18" x14ac:dyDescent="0.35">
      <c r="A26" t="s">
        <v>101</v>
      </c>
      <c r="B26" t="s">
        <v>102</v>
      </c>
      <c r="C26" t="s">
        <v>103</v>
      </c>
      <c r="D26" t="s">
        <v>104</v>
      </c>
      <c r="E26" t="s">
        <v>105</v>
      </c>
      <c r="F26" t="s">
        <v>5</v>
      </c>
      <c r="G26">
        <v>4</v>
      </c>
      <c r="H26">
        <v>1.46</v>
      </c>
      <c r="I26">
        <v>33</v>
      </c>
      <c r="J26">
        <v>36</v>
      </c>
      <c r="K26">
        <v>31</v>
      </c>
      <c r="L26">
        <v>0.47</v>
      </c>
      <c r="M26">
        <f t="shared" si="0"/>
        <v>14.6</v>
      </c>
      <c r="N26" s="5">
        <v>0.96799999999999997</v>
      </c>
      <c r="O26" s="6">
        <v>0.2</v>
      </c>
      <c r="P26">
        <f t="shared" si="1"/>
        <v>1.3284832</v>
      </c>
      <c r="Q26">
        <f t="shared" si="2"/>
        <v>1328.4831999999999</v>
      </c>
      <c r="R26" s="8">
        <f t="shared" si="3"/>
        <v>13.284832</v>
      </c>
    </row>
    <row r="27" spans="1:18" x14ac:dyDescent="0.35">
      <c r="A27" t="s">
        <v>106</v>
      </c>
      <c r="B27" t="s">
        <v>107</v>
      </c>
      <c r="C27" t="s">
        <v>108</v>
      </c>
      <c r="D27" t="s">
        <v>109</v>
      </c>
      <c r="E27" t="s">
        <v>105</v>
      </c>
      <c r="F27" t="s">
        <v>5</v>
      </c>
      <c r="G27">
        <v>3.9</v>
      </c>
      <c r="H27">
        <v>0.79</v>
      </c>
      <c r="I27">
        <v>41</v>
      </c>
      <c r="J27">
        <v>34</v>
      </c>
      <c r="K27">
        <v>25</v>
      </c>
      <c r="L27">
        <v>0.47</v>
      </c>
      <c r="M27">
        <f t="shared" si="0"/>
        <v>7.9</v>
      </c>
      <c r="N27" s="5">
        <v>0.96099999999999997</v>
      </c>
      <c r="O27" s="6">
        <v>0.2</v>
      </c>
      <c r="P27">
        <f t="shared" si="1"/>
        <v>0.71363860000000001</v>
      </c>
      <c r="Q27">
        <f t="shared" si="2"/>
        <v>713.6386</v>
      </c>
      <c r="R27" s="8">
        <f t="shared" si="3"/>
        <v>7.1363859999999999</v>
      </c>
    </row>
    <row r="28" spans="1:18" x14ac:dyDescent="0.35">
      <c r="A28" t="s">
        <v>110</v>
      </c>
      <c r="B28" t="s">
        <v>111</v>
      </c>
      <c r="C28" t="s">
        <v>112</v>
      </c>
      <c r="D28" t="s">
        <v>113</v>
      </c>
      <c r="E28" t="s">
        <v>105</v>
      </c>
      <c r="F28" t="s">
        <v>5</v>
      </c>
      <c r="G28">
        <v>3.9</v>
      </c>
      <c r="H28">
        <v>1.56</v>
      </c>
      <c r="I28">
        <v>49</v>
      </c>
      <c r="J28">
        <v>32</v>
      </c>
      <c r="K28">
        <v>19</v>
      </c>
      <c r="L28">
        <v>0.46</v>
      </c>
      <c r="M28">
        <f t="shared" si="0"/>
        <v>15.600000000000001</v>
      </c>
      <c r="N28" s="5">
        <v>0.96899999999999997</v>
      </c>
      <c r="O28" s="6">
        <v>0.2</v>
      </c>
      <c r="P28">
        <f t="shared" si="1"/>
        <v>1.3907088000000003</v>
      </c>
      <c r="Q28">
        <f t="shared" si="2"/>
        <v>1390.7088000000003</v>
      </c>
      <c r="R28" s="8">
        <f t="shared" si="3"/>
        <v>13.907088000000003</v>
      </c>
    </row>
    <row r="29" spans="1:18" x14ac:dyDescent="0.35">
      <c r="A29" t="s">
        <v>114</v>
      </c>
      <c r="B29" t="s">
        <v>115</v>
      </c>
      <c r="C29" t="s">
        <v>116</v>
      </c>
      <c r="D29" t="s">
        <v>117</v>
      </c>
      <c r="E29" t="s">
        <v>105</v>
      </c>
      <c r="F29" t="s">
        <v>5</v>
      </c>
      <c r="G29">
        <v>3.8</v>
      </c>
      <c r="H29">
        <v>0.59</v>
      </c>
      <c r="I29">
        <v>47</v>
      </c>
      <c r="J29">
        <v>30</v>
      </c>
      <c r="K29">
        <v>23</v>
      </c>
      <c r="L29">
        <v>0.46</v>
      </c>
      <c r="M29">
        <f t="shared" si="0"/>
        <v>5.8999999999999995</v>
      </c>
      <c r="N29" s="5">
        <v>0.96199999999999997</v>
      </c>
      <c r="O29" s="6">
        <v>0.2</v>
      </c>
      <c r="P29">
        <f t="shared" si="1"/>
        <v>0.52217360000000002</v>
      </c>
      <c r="Q29">
        <f t="shared" si="2"/>
        <v>522.17359999999996</v>
      </c>
      <c r="R29" s="8">
        <f t="shared" si="3"/>
        <v>5.2217359999999999</v>
      </c>
    </row>
    <row r="30" spans="1:18" x14ac:dyDescent="0.35">
      <c r="A30" t="s">
        <v>118</v>
      </c>
      <c r="B30" t="s">
        <v>119</v>
      </c>
      <c r="C30" t="s">
        <v>120</v>
      </c>
      <c r="D30" t="s">
        <v>121</v>
      </c>
      <c r="E30" t="s">
        <v>105</v>
      </c>
      <c r="F30" t="s">
        <v>22</v>
      </c>
      <c r="G30">
        <v>4.0999999999999996</v>
      </c>
      <c r="H30">
        <v>2.0299999999999998</v>
      </c>
      <c r="I30">
        <v>29</v>
      </c>
      <c r="J30">
        <v>40</v>
      </c>
      <c r="K30">
        <v>31</v>
      </c>
      <c r="L30">
        <v>0.46</v>
      </c>
      <c r="M30">
        <f t="shared" si="0"/>
        <v>20.299999999999997</v>
      </c>
      <c r="N30" s="5">
        <v>0.95599999999999996</v>
      </c>
      <c r="O30" s="6">
        <v>0.2</v>
      </c>
      <c r="P30">
        <f t="shared" si="1"/>
        <v>1.7854255999999999</v>
      </c>
      <c r="Q30">
        <f t="shared" si="2"/>
        <v>1785.4256</v>
      </c>
      <c r="R30" s="8">
        <f t="shared" si="3"/>
        <v>17.854255999999999</v>
      </c>
    </row>
    <row r="31" spans="1:18" x14ac:dyDescent="0.35">
      <c r="A31" t="s">
        <v>122</v>
      </c>
      <c r="B31" t="s">
        <v>123</v>
      </c>
      <c r="C31" t="s">
        <v>124</v>
      </c>
      <c r="D31" t="s">
        <v>125</v>
      </c>
      <c r="E31" t="s">
        <v>105</v>
      </c>
      <c r="F31" t="s">
        <v>22</v>
      </c>
      <c r="G31">
        <v>4.0999999999999996</v>
      </c>
      <c r="H31">
        <v>2.2599999999999998</v>
      </c>
      <c r="I31">
        <v>31</v>
      </c>
      <c r="J31">
        <v>38</v>
      </c>
      <c r="K31">
        <v>31</v>
      </c>
      <c r="L31">
        <v>0.51</v>
      </c>
      <c r="M31">
        <f t="shared" si="0"/>
        <v>22.599999999999998</v>
      </c>
      <c r="N31" s="5">
        <v>0.95099999999999996</v>
      </c>
      <c r="O31" s="6">
        <v>0.2</v>
      </c>
      <c r="P31">
        <f t="shared" si="1"/>
        <v>2.1922451999999999</v>
      </c>
      <c r="Q31">
        <f t="shared" si="2"/>
        <v>2192.2451999999998</v>
      </c>
      <c r="R31" s="8">
        <f t="shared" si="3"/>
        <v>21.922452</v>
      </c>
    </row>
    <row r="32" spans="1:18" x14ac:dyDescent="0.35">
      <c r="A32" t="s">
        <v>126</v>
      </c>
      <c r="B32" t="s">
        <v>127</v>
      </c>
      <c r="C32" t="s">
        <v>128</v>
      </c>
      <c r="D32" t="s">
        <v>129</v>
      </c>
      <c r="E32" t="s">
        <v>105</v>
      </c>
      <c r="F32" t="s">
        <v>22</v>
      </c>
      <c r="G32">
        <v>4.0999999999999996</v>
      </c>
      <c r="H32">
        <v>2.5</v>
      </c>
      <c r="I32">
        <v>57</v>
      </c>
      <c r="J32">
        <v>24</v>
      </c>
      <c r="K32">
        <v>19</v>
      </c>
      <c r="L32">
        <v>0.51</v>
      </c>
      <c r="M32">
        <f t="shared" si="0"/>
        <v>25</v>
      </c>
      <c r="N32" s="5">
        <v>0.96399999999999997</v>
      </c>
      <c r="O32" s="6">
        <v>0.2</v>
      </c>
      <c r="P32">
        <f t="shared" si="1"/>
        <v>2.4582000000000002</v>
      </c>
      <c r="Q32">
        <f t="shared" si="2"/>
        <v>2458.2000000000003</v>
      </c>
      <c r="R32" s="8">
        <f t="shared" si="3"/>
        <v>24.582000000000001</v>
      </c>
    </row>
    <row r="33" spans="1:18" x14ac:dyDescent="0.35">
      <c r="A33" t="s">
        <v>130</v>
      </c>
      <c r="B33" t="s">
        <v>131</v>
      </c>
      <c r="C33" t="s">
        <v>132</v>
      </c>
      <c r="D33" t="s">
        <v>133</v>
      </c>
      <c r="E33" t="s">
        <v>105</v>
      </c>
      <c r="F33" t="s">
        <v>22</v>
      </c>
      <c r="G33">
        <v>4</v>
      </c>
      <c r="H33">
        <v>3.39</v>
      </c>
      <c r="I33">
        <v>59</v>
      </c>
      <c r="J33">
        <v>24</v>
      </c>
      <c r="K33">
        <v>17</v>
      </c>
      <c r="L33">
        <v>0.49</v>
      </c>
      <c r="M33">
        <f t="shared" si="0"/>
        <v>33.9</v>
      </c>
      <c r="N33" s="5">
        <v>0.95299999999999996</v>
      </c>
      <c r="O33" s="6">
        <v>0.2</v>
      </c>
      <c r="P33">
        <f t="shared" si="1"/>
        <v>3.1660566000000001</v>
      </c>
      <c r="Q33">
        <f t="shared" si="2"/>
        <v>3166.0565999999999</v>
      </c>
      <c r="R33" s="8">
        <f t="shared" si="3"/>
        <v>31.660566000000003</v>
      </c>
    </row>
    <row r="34" spans="1:18" x14ac:dyDescent="0.35">
      <c r="A34" t="s">
        <v>134</v>
      </c>
      <c r="B34" t="s">
        <v>135</v>
      </c>
      <c r="C34" t="s">
        <v>136</v>
      </c>
      <c r="D34" t="s">
        <v>137</v>
      </c>
      <c r="E34" t="s">
        <v>138</v>
      </c>
      <c r="F34" t="s">
        <v>5</v>
      </c>
      <c r="G34">
        <v>4.2</v>
      </c>
      <c r="H34">
        <v>1.0900000000000001</v>
      </c>
      <c r="I34">
        <v>69</v>
      </c>
      <c r="J34">
        <v>16</v>
      </c>
      <c r="K34">
        <v>15</v>
      </c>
      <c r="L34">
        <v>0.49</v>
      </c>
      <c r="M34">
        <f t="shared" si="0"/>
        <v>10.9</v>
      </c>
      <c r="N34" s="5">
        <v>0.95799999999999996</v>
      </c>
      <c r="O34" s="6">
        <v>0.2</v>
      </c>
      <c r="P34">
        <f t="shared" si="1"/>
        <v>1.0233356</v>
      </c>
      <c r="Q34">
        <f t="shared" si="2"/>
        <v>1023.3356</v>
      </c>
      <c r="R34" s="8">
        <f t="shared" si="3"/>
        <v>10.233356000000001</v>
      </c>
    </row>
    <row r="35" spans="1:18" x14ac:dyDescent="0.35">
      <c r="A35" t="s">
        <v>139</v>
      </c>
      <c r="B35" t="s">
        <v>140</v>
      </c>
      <c r="C35" t="s">
        <v>141</v>
      </c>
      <c r="D35" t="s">
        <v>142</v>
      </c>
      <c r="E35" t="s">
        <v>138</v>
      </c>
      <c r="F35" t="s">
        <v>5</v>
      </c>
      <c r="G35">
        <v>4.2</v>
      </c>
      <c r="H35">
        <v>1.99</v>
      </c>
      <c r="I35">
        <v>59</v>
      </c>
      <c r="J35">
        <v>22</v>
      </c>
      <c r="K35">
        <v>19</v>
      </c>
      <c r="L35">
        <v>0.51</v>
      </c>
      <c r="M35">
        <f t="shared" si="0"/>
        <v>19.899999999999999</v>
      </c>
      <c r="N35" s="5">
        <v>0.95199999999999996</v>
      </c>
      <c r="O35" s="6">
        <v>0.2</v>
      </c>
      <c r="P35">
        <f t="shared" si="1"/>
        <v>1.9323695999999999</v>
      </c>
      <c r="Q35">
        <f t="shared" si="2"/>
        <v>1932.3696</v>
      </c>
      <c r="R35" s="8">
        <f t="shared" si="3"/>
        <v>19.323695999999998</v>
      </c>
    </row>
    <row r="36" spans="1:18" x14ac:dyDescent="0.35">
      <c r="A36" t="s">
        <v>143</v>
      </c>
      <c r="B36" t="s">
        <v>144</v>
      </c>
      <c r="C36" t="s">
        <v>145</v>
      </c>
      <c r="D36" t="s">
        <v>146</v>
      </c>
      <c r="E36" t="s">
        <v>138</v>
      </c>
      <c r="F36" t="s">
        <v>5</v>
      </c>
      <c r="G36">
        <v>4.7</v>
      </c>
      <c r="H36">
        <v>2.0299999999999998</v>
      </c>
      <c r="I36">
        <v>57</v>
      </c>
      <c r="J36">
        <v>26</v>
      </c>
      <c r="K36">
        <v>17</v>
      </c>
      <c r="L36">
        <v>0.51</v>
      </c>
      <c r="M36">
        <f t="shared" si="0"/>
        <v>20.299999999999997</v>
      </c>
      <c r="N36" s="5">
        <v>0.96399999999999997</v>
      </c>
      <c r="O36" s="6">
        <v>0.2</v>
      </c>
      <c r="P36">
        <f t="shared" si="1"/>
        <v>1.9960583999999999</v>
      </c>
      <c r="Q36">
        <f t="shared" si="2"/>
        <v>1996.0583999999999</v>
      </c>
      <c r="R36" s="8">
        <f t="shared" si="3"/>
        <v>19.960583999999997</v>
      </c>
    </row>
    <row r="37" spans="1:18" x14ac:dyDescent="0.35">
      <c r="A37" t="s">
        <v>147</v>
      </c>
      <c r="B37" t="s">
        <v>148</v>
      </c>
      <c r="C37" t="s">
        <v>149</v>
      </c>
      <c r="D37" t="s">
        <v>150</v>
      </c>
      <c r="E37" t="s">
        <v>138</v>
      </c>
      <c r="F37" t="s">
        <v>5</v>
      </c>
      <c r="G37">
        <v>4.7</v>
      </c>
      <c r="H37">
        <v>1.99</v>
      </c>
      <c r="I37">
        <v>43</v>
      </c>
      <c r="J37">
        <v>34</v>
      </c>
      <c r="K37">
        <v>23</v>
      </c>
      <c r="L37">
        <v>0.56999999999999995</v>
      </c>
      <c r="M37">
        <f t="shared" si="0"/>
        <v>19.899999999999999</v>
      </c>
      <c r="N37" s="5">
        <v>0.96199999999999997</v>
      </c>
      <c r="O37" s="6">
        <v>0.2</v>
      </c>
      <c r="P37">
        <f t="shared" si="1"/>
        <v>2.1823931999999995</v>
      </c>
      <c r="Q37">
        <f t="shared" si="2"/>
        <v>2182.3931999999995</v>
      </c>
      <c r="R37" s="8">
        <f t="shared" si="3"/>
        <v>21.823931999999996</v>
      </c>
    </row>
    <row r="38" spans="1:18" x14ac:dyDescent="0.35">
      <c r="A38" t="s">
        <v>151</v>
      </c>
      <c r="B38" t="s">
        <v>152</v>
      </c>
      <c r="C38" t="s">
        <v>153</v>
      </c>
      <c r="D38" t="s">
        <v>154</v>
      </c>
      <c r="E38" t="s">
        <v>138</v>
      </c>
      <c r="F38" t="s">
        <v>22</v>
      </c>
      <c r="G38">
        <v>3.8</v>
      </c>
      <c r="H38">
        <v>2.1800000000000002</v>
      </c>
      <c r="I38">
        <v>81</v>
      </c>
      <c r="J38">
        <v>8</v>
      </c>
      <c r="K38">
        <v>11</v>
      </c>
      <c r="L38">
        <v>0.56999999999999995</v>
      </c>
      <c r="M38">
        <f t="shared" si="0"/>
        <v>21.8</v>
      </c>
      <c r="N38" s="5">
        <v>0.97599999999999998</v>
      </c>
      <c r="O38" s="6">
        <v>0.2</v>
      </c>
      <c r="P38">
        <f t="shared" si="1"/>
        <v>2.4255551999999998</v>
      </c>
      <c r="Q38">
        <f t="shared" si="2"/>
        <v>2425.5551999999998</v>
      </c>
      <c r="R38" s="8">
        <f t="shared" si="3"/>
        <v>24.255551999999998</v>
      </c>
    </row>
    <row r="39" spans="1:18" x14ac:dyDescent="0.35">
      <c r="A39" t="s">
        <v>155</v>
      </c>
      <c r="B39" t="s">
        <v>156</v>
      </c>
      <c r="C39" t="s">
        <v>157</v>
      </c>
      <c r="D39" t="s">
        <v>158</v>
      </c>
      <c r="E39" t="s">
        <v>138</v>
      </c>
      <c r="F39" t="s">
        <v>22</v>
      </c>
      <c r="G39">
        <v>4.4000000000000004</v>
      </c>
      <c r="H39">
        <v>1.33</v>
      </c>
      <c r="I39">
        <v>61</v>
      </c>
      <c r="J39">
        <v>28</v>
      </c>
      <c r="K39">
        <v>11</v>
      </c>
      <c r="L39">
        <v>0.56000000000000005</v>
      </c>
      <c r="M39">
        <f t="shared" si="0"/>
        <v>13.3</v>
      </c>
      <c r="N39" s="5">
        <v>0.97899999999999998</v>
      </c>
      <c r="O39" s="6">
        <v>0.2</v>
      </c>
      <c r="P39">
        <f t="shared" si="1"/>
        <v>1.4583184000000005</v>
      </c>
      <c r="Q39">
        <f t="shared" si="2"/>
        <v>1458.3184000000006</v>
      </c>
      <c r="R39" s="8">
        <f t="shared" si="3"/>
        <v>14.583184000000005</v>
      </c>
    </row>
    <row r="40" spans="1:18" x14ac:dyDescent="0.35">
      <c r="A40" t="s">
        <v>159</v>
      </c>
      <c r="B40" t="s">
        <v>160</v>
      </c>
      <c r="C40" t="s">
        <v>161</v>
      </c>
      <c r="D40" t="s">
        <v>162</v>
      </c>
      <c r="E40" t="s">
        <v>138</v>
      </c>
      <c r="F40" t="s">
        <v>22</v>
      </c>
      <c r="G40">
        <v>4.2</v>
      </c>
      <c r="H40">
        <v>1.31</v>
      </c>
      <c r="I40">
        <v>41</v>
      </c>
      <c r="J40">
        <v>40</v>
      </c>
      <c r="K40">
        <v>19</v>
      </c>
      <c r="L40">
        <v>0.56000000000000005</v>
      </c>
      <c r="M40">
        <f t="shared" si="0"/>
        <v>13.100000000000001</v>
      </c>
      <c r="N40" s="5">
        <v>0.96399999999999997</v>
      </c>
      <c r="O40" s="6">
        <v>0.2</v>
      </c>
      <c r="P40">
        <f t="shared" si="1"/>
        <v>1.4143808000000002</v>
      </c>
      <c r="Q40">
        <f t="shared" si="2"/>
        <v>1414.3808000000001</v>
      </c>
      <c r="R40" s="8">
        <f t="shared" si="3"/>
        <v>14.143808000000002</v>
      </c>
    </row>
    <row r="41" spans="1:18" x14ac:dyDescent="0.35">
      <c r="A41" t="s">
        <v>163</v>
      </c>
      <c r="B41" t="s">
        <v>164</v>
      </c>
      <c r="C41" t="s">
        <v>165</v>
      </c>
      <c r="D41" t="s">
        <v>166</v>
      </c>
      <c r="E41" t="s">
        <v>138</v>
      </c>
      <c r="F41" t="s">
        <v>22</v>
      </c>
      <c r="G41">
        <v>4.5</v>
      </c>
      <c r="H41">
        <v>0.86</v>
      </c>
      <c r="I41">
        <v>39</v>
      </c>
      <c r="J41">
        <v>42</v>
      </c>
      <c r="K41">
        <v>19</v>
      </c>
      <c r="L41">
        <v>0.61</v>
      </c>
      <c r="M41">
        <f t="shared" si="0"/>
        <v>8.6</v>
      </c>
      <c r="N41" s="5">
        <v>0.95499999999999996</v>
      </c>
      <c r="O41" s="6">
        <v>0.2</v>
      </c>
      <c r="P41">
        <f t="shared" si="1"/>
        <v>1.001986</v>
      </c>
      <c r="Q41">
        <f t="shared" si="2"/>
        <v>1001.986</v>
      </c>
      <c r="R41" s="8">
        <f t="shared" si="3"/>
        <v>10.019860000000001</v>
      </c>
    </row>
    <row r="42" spans="1:18" x14ac:dyDescent="0.35">
      <c r="A42" t="s">
        <v>167</v>
      </c>
      <c r="B42" t="s">
        <v>168</v>
      </c>
      <c r="C42" t="s">
        <v>169</v>
      </c>
      <c r="D42" t="s">
        <v>170</v>
      </c>
      <c r="E42" t="s">
        <v>171</v>
      </c>
      <c r="F42" t="s">
        <v>5</v>
      </c>
      <c r="G42">
        <v>4.9000000000000004</v>
      </c>
      <c r="H42">
        <v>2.38</v>
      </c>
      <c r="I42">
        <v>49</v>
      </c>
      <c r="J42">
        <v>30</v>
      </c>
      <c r="K42">
        <v>21</v>
      </c>
      <c r="L42">
        <v>0.56999999999999995</v>
      </c>
      <c r="M42">
        <f t="shared" si="0"/>
        <v>23.799999999999997</v>
      </c>
      <c r="N42" s="5">
        <v>0.97099999999999997</v>
      </c>
      <c r="O42" s="6">
        <v>0.2</v>
      </c>
      <c r="P42">
        <f t="shared" si="1"/>
        <v>2.6345171999999994</v>
      </c>
      <c r="Q42">
        <f t="shared" si="2"/>
        <v>2634.5171999999993</v>
      </c>
      <c r="R42" s="8">
        <f t="shared" si="3"/>
        <v>26.345171999999994</v>
      </c>
    </row>
    <row r="43" spans="1:18" x14ac:dyDescent="0.35">
      <c r="A43" t="s">
        <v>172</v>
      </c>
      <c r="B43" t="s">
        <v>173</v>
      </c>
      <c r="C43" t="s">
        <v>174</v>
      </c>
      <c r="D43" t="s">
        <v>175</v>
      </c>
      <c r="E43" t="s">
        <v>171</v>
      </c>
      <c r="F43" t="s">
        <v>5</v>
      </c>
      <c r="G43">
        <v>4.2</v>
      </c>
      <c r="H43">
        <v>1.54</v>
      </c>
      <c r="I43">
        <v>49</v>
      </c>
      <c r="J43">
        <v>28</v>
      </c>
      <c r="K43">
        <v>23</v>
      </c>
      <c r="L43">
        <v>0.56999999999999995</v>
      </c>
      <c r="M43">
        <f t="shared" si="0"/>
        <v>15.4</v>
      </c>
      <c r="N43" s="5">
        <v>0.95799999999999996</v>
      </c>
      <c r="O43" s="6">
        <v>0.2</v>
      </c>
      <c r="P43">
        <f t="shared" si="1"/>
        <v>1.6818647999999996</v>
      </c>
      <c r="Q43">
        <f t="shared" si="2"/>
        <v>1681.8647999999996</v>
      </c>
      <c r="R43" s="8">
        <f t="shared" si="3"/>
        <v>16.818647999999996</v>
      </c>
    </row>
    <row r="44" spans="1:18" x14ac:dyDescent="0.35">
      <c r="A44" t="s">
        <v>176</v>
      </c>
      <c r="B44" t="s">
        <v>177</v>
      </c>
      <c r="C44" t="s">
        <v>178</v>
      </c>
      <c r="D44" t="s">
        <v>179</v>
      </c>
      <c r="E44" t="s">
        <v>171</v>
      </c>
      <c r="F44" t="s">
        <v>5</v>
      </c>
      <c r="G44">
        <v>4.4000000000000004</v>
      </c>
      <c r="H44">
        <v>2.0699999999999998</v>
      </c>
      <c r="I44">
        <v>43</v>
      </c>
      <c r="J44">
        <v>38</v>
      </c>
      <c r="K44">
        <v>19</v>
      </c>
      <c r="L44">
        <v>0.56999999999999995</v>
      </c>
      <c r="M44">
        <f t="shared" si="0"/>
        <v>20.7</v>
      </c>
      <c r="N44" s="5">
        <v>0.96799999999999997</v>
      </c>
      <c r="O44" s="6">
        <v>0.2</v>
      </c>
      <c r="P44">
        <f t="shared" si="1"/>
        <v>2.2842863999999996</v>
      </c>
      <c r="Q44">
        <f t="shared" si="2"/>
        <v>2284.2863999999995</v>
      </c>
      <c r="R44" s="8">
        <f t="shared" si="3"/>
        <v>22.842863999999995</v>
      </c>
    </row>
    <row r="45" spans="1:18" x14ac:dyDescent="0.35">
      <c r="A45" t="s">
        <v>180</v>
      </c>
      <c r="B45" t="s">
        <v>181</v>
      </c>
      <c r="C45" t="s">
        <v>182</v>
      </c>
      <c r="D45" t="s">
        <v>183</v>
      </c>
      <c r="E45" t="s">
        <v>171</v>
      </c>
      <c r="F45" t="s">
        <v>5</v>
      </c>
      <c r="G45">
        <v>4.4000000000000004</v>
      </c>
      <c r="H45">
        <v>2.0299999999999998</v>
      </c>
      <c r="I45">
        <v>41</v>
      </c>
      <c r="J45">
        <v>38</v>
      </c>
      <c r="K45">
        <v>21</v>
      </c>
      <c r="L45">
        <v>0.51</v>
      </c>
      <c r="M45">
        <f t="shared" si="0"/>
        <v>20.299999999999997</v>
      </c>
      <c r="N45" s="5">
        <v>0.95099999999999996</v>
      </c>
      <c r="O45" s="6">
        <v>0.2</v>
      </c>
      <c r="P45">
        <f t="shared" si="1"/>
        <v>1.9691405999999994</v>
      </c>
      <c r="Q45">
        <f t="shared" si="2"/>
        <v>1969.1405999999993</v>
      </c>
      <c r="R45" s="8">
        <f t="shared" si="3"/>
        <v>19.691405999999994</v>
      </c>
    </row>
    <row r="46" spans="1:18" x14ac:dyDescent="0.35">
      <c r="A46" t="s">
        <v>184</v>
      </c>
      <c r="B46" t="s">
        <v>185</v>
      </c>
      <c r="C46" t="s">
        <v>186</v>
      </c>
      <c r="D46" t="s">
        <v>187</v>
      </c>
      <c r="E46" t="s">
        <v>171</v>
      </c>
      <c r="F46" t="s">
        <v>22</v>
      </c>
      <c r="G46">
        <v>4.5999999999999996</v>
      </c>
      <c r="H46">
        <v>2.57</v>
      </c>
      <c r="I46">
        <v>45</v>
      </c>
      <c r="J46">
        <v>34</v>
      </c>
      <c r="K46">
        <v>21</v>
      </c>
      <c r="L46">
        <v>0.51</v>
      </c>
      <c r="M46">
        <f t="shared" si="0"/>
        <v>25.7</v>
      </c>
      <c r="N46" s="5">
        <v>0.96399999999999997</v>
      </c>
      <c r="O46" s="6">
        <v>0.2</v>
      </c>
      <c r="P46">
        <f t="shared" si="1"/>
        <v>2.5270296000000001</v>
      </c>
      <c r="Q46">
        <f t="shared" si="2"/>
        <v>2527.0296000000003</v>
      </c>
      <c r="R46" s="8">
        <f t="shared" si="3"/>
        <v>25.270296000000002</v>
      </c>
    </row>
    <row r="47" spans="1:18" x14ac:dyDescent="0.35">
      <c r="A47" t="s">
        <v>188</v>
      </c>
      <c r="B47" t="s">
        <v>189</v>
      </c>
      <c r="C47" t="s">
        <v>190</v>
      </c>
      <c r="D47" t="s">
        <v>191</v>
      </c>
      <c r="E47" t="s">
        <v>171</v>
      </c>
      <c r="F47" t="s">
        <v>22</v>
      </c>
      <c r="G47">
        <v>4.5999999999999996</v>
      </c>
      <c r="H47">
        <v>2.57</v>
      </c>
      <c r="I47">
        <v>45</v>
      </c>
      <c r="J47">
        <v>32</v>
      </c>
      <c r="K47">
        <v>23</v>
      </c>
      <c r="L47">
        <v>0.53</v>
      </c>
      <c r="M47">
        <f t="shared" si="0"/>
        <v>25.7</v>
      </c>
      <c r="N47" s="5">
        <v>0.95299999999999996</v>
      </c>
      <c r="O47" s="6">
        <v>0.2</v>
      </c>
      <c r="P47">
        <f t="shared" si="1"/>
        <v>2.5961626</v>
      </c>
      <c r="Q47">
        <f t="shared" si="2"/>
        <v>2596.1626000000001</v>
      </c>
      <c r="R47" s="8">
        <f t="shared" si="3"/>
        <v>25.961625999999999</v>
      </c>
    </row>
    <row r="48" spans="1:18" x14ac:dyDescent="0.35">
      <c r="A48" t="s">
        <v>192</v>
      </c>
      <c r="B48" t="s">
        <v>193</v>
      </c>
      <c r="C48" t="s">
        <v>194</v>
      </c>
      <c r="D48" t="s">
        <v>195</v>
      </c>
      <c r="E48" t="s">
        <v>171</v>
      </c>
      <c r="F48" t="s">
        <v>22</v>
      </c>
      <c r="G48">
        <v>4.5999999999999996</v>
      </c>
      <c r="H48">
        <v>1.42</v>
      </c>
      <c r="I48">
        <v>43</v>
      </c>
      <c r="J48">
        <v>28</v>
      </c>
      <c r="K48">
        <v>29</v>
      </c>
      <c r="L48">
        <v>0.53</v>
      </c>
      <c r="M48">
        <f t="shared" si="0"/>
        <v>14.2</v>
      </c>
      <c r="N48" s="5">
        <v>0.95799999999999996</v>
      </c>
      <c r="O48" s="6">
        <v>0.2</v>
      </c>
      <c r="P48">
        <f t="shared" si="1"/>
        <v>1.4419816000000001</v>
      </c>
      <c r="Q48">
        <f t="shared" si="2"/>
        <v>1441.9816000000001</v>
      </c>
      <c r="R48" s="8">
        <f t="shared" si="3"/>
        <v>14.419816000000001</v>
      </c>
    </row>
    <row r="49" spans="1:18" x14ac:dyDescent="0.35">
      <c r="A49" t="s">
        <v>196</v>
      </c>
      <c r="B49" t="s">
        <v>197</v>
      </c>
      <c r="C49" t="s">
        <v>198</v>
      </c>
      <c r="D49" t="s">
        <v>199</v>
      </c>
      <c r="E49" t="s">
        <v>171</v>
      </c>
      <c r="F49" t="s">
        <v>22</v>
      </c>
      <c r="G49">
        <v>5</v>
      </c>
      <c r="H49">
        <v>1.81</v>
      </c>
      <c r="I49">
        <v>55</v>
      </c>
      <c r="J49">
        <v>24</v>
      </c>
      <c r="K49">
        <v>21</v>
      </c>
      <c r="L49">
        <v>0.51</v>
      </c>
      <c r="M49">
        <f t="shared" si="0"/>
        <v>18.100000000000001</v>
      </c>
      <c r="N49" s="5">
        <v>0.95199999999999996</v>
      </c>
      <c r="O49" s="6">
        <v>0.2</v>
      </c>
      <c r="P49">
        <f t="shared" si="1"/>
        <v>1.7575824000000002</v>
      </c>
      <c r="Q49">
        <f t="shared" si="2"/>
        <v>1757.5824000000002</v>
      </c>
      <c r="R49" s="8">
        <f t="shared" si="3"/>
        <v>17.575824000000001</v>
      </c>
    </row>
    <row r="50" spans="1:18" x14ac:dyDescent="0.35">
      <c r="A50" t="s">
        <v>200</v>
      </c>
      <c r="B50" t="s">
        <v>201</v>
      </c>
      <c r="C50" t="s">
        <v>202</v>
      </c>
      <c r="D50" t="s">
        <v>203</v>
      </c>
      <c r="E50" t="s">
        <v>204</v>
      </c>
      <c r="F50" t="s">
        <v>5</v>
      </c>
      <c r="G50">
        <v>4.2</v>
      </c>
      <c r="H50">
        <v>1.21</v>
      </c>
      <c r="I50">
        <v>49</v>
      </c>
      <c r="J50">
        <v>34</v>
      </c>
      <c r="K50">
        <v>17</v>
      </c>
      <c r="L50">
        <v>0.51</v>
      </c>
      <c r="M50">
        <f t="shared" si="0"/>
        <v>12.1</v>
      </c>
      <c r="N50" s="5">
        <v>0.96399999999999997</v>
      </c>
      <c r="O50" s="6">
        <v>0.2</v>
      </c>
      <c r="P50">
        <f t="shared" si="1"/>
        <v>1.1897688000000002</v>
      </c>
      <c r="Q50">
        <f t="shared" si="2"/>
        <v>1189.7688000000003</v>
      </c>
      <c r="R50" s="8">
        <f t="shared" si="3"/>
        <v>11.897688000000002</v>
      </c>
    </row>
    <row r="51" spans="1:18" x14ac:dyDescent="0.35">
      <c r="A51" t="s">
        <v>205</v>
      </c>
      <c r="B51" t="s">
        <v>206</v>
      </c>
      <c r="C51" t="s">
        <v>207</v>
      </c>
      <c r="D51" t="s">
        <v>208</v>
      </c>
      <c r="E51" t="s">
        <v>204</v>
      </c>
      <c r="F51" t="s">
        <v>5</v>
      </c>
      <c r="G51">
        <v>3.9</v>
      </c>
      <c r="H51">
        <v>0.77</v>
      </c>
      <c r="I51">
        <v>59</v>
      </c>
      <c r="J51">
        <v>24</v>
      </c>
      <c r="K51">
        <v>17</v>
      </c>
      <c r="L51">
        <v>0.53</v>
      </c>
      <c r="M51">
        <f t="shared" si="0"/>
        <v>7.7</v>
      </c>
      <c r="N51" s="5">
        <v>0.96199999999999997</v>
      </c>
      <c r="O51" s="6">
        <v>0.2</v>
      </c>
      <c r="P51">
        <f t="shared" si="1"/>
        <v>0.78518440000000012</v>
      </c>
      <c r="Q51">
        <f t="shared" si="2"/>
        <v>785.1844000000001</v>
      </c>
      <c r="R51" s="8">
        <f t="shared" si="3"/>
        <v>7.8518440000000016</v>
      </c>
    </row>
    <row r="52" spans="1:18" x14ac:dyDescent="0.35">
      <c r="A52" t="s">
        <v>209</v>
      </c>
      <c r="B52" t="s">
        <v>210</v>
      </c>
      <c r="C52" t="s">
        <v>211</v>
      </c>
      <c r="D52" t="s">
        <v>212</v>
      </c>
      <c r="E52" t="s">
        <v>204</v>
      </c>
      <c r="F52" t="s">
        <v>5</v>
      </c>
      <c r="G52">
        <v>4.0999999999999996</v>
      </c>
      <c r="H52">
        <v>0.91</v>
      </c>
      <c r="I52">
        <v>55</v>
      </c>
      <c r="J52">
        <v>26</v>
      </c>
      <c r="K52">
        <v>19</v>
      </c>
      <c r="L52">
        <v>0.52</v>
      </c>
      <c r="M52">
        <f t="shared" si="0"/>
        <v>9.1</v>
      </c>
      <c r="N52" s="5">
        <v>0.97599999999999998</v>
      </c>
      <c r="O52" s="6">
        <v>0.2</v>
      </c>
      <c r="P52">
        <f t="shared" si="1"/>
        <v>0.92368640000000013</v>
      </c>
      <c r="Q52">
        <f t="shared" si="2"/>
        <v>923.68640000000016</v>
      </c>
      <c r="R52" s="8">
        <f t="shared" si="3"/>
        <v>9.2368640000000006</v>
      </c>
    </row>
    <row r="53" spans="1:18" x14ac:dyDescent="0.35">
      <c r="A53" t="s">
        <v>213</v>
      </c>
      <c r="B53" t="s">
        <v>214</v>
      </c>
      <c r="C53" t="s">
        <v>215</v>
      </c>
      <c r="D53" t="s">
        <v>216</v>
      </c>
      <c r="E53" t="s">
        <v>204</v>
      </c>
      <c r="F53" t="s">
        <v>5</v>
      </c>
      <c r="G53">
        <v>4.2</v>
      </c>
      <c r="H53">
        <v>1.54</v>
      </c>
      <c r="I53">
        <v>61</v>
      </c>
      <c r="J53">
        <v>22</v>
      </c>
      <c r="K53">
        <v>17</v>
      </c>
      <c r="L53">
        <v>0.52</v>
      </c>
      <c r="M53">
        <f t="shared" si="0"/>
        <v>15.4</v>
      </c>
      <c r="N53" s="5">
        <v>0.97899999999999998</v>
      </c>
      <c r="O53" s="6">
        <v>0.2</v>
      </c>
      <c r="P53">
        <f t="shared" si="1"/>
        <v>1.5679664000000002</v>
      </c>
      <c r="Q53">
        <f t="shared" si="2"/>
        <v>1567.9664000000002</v>
      </c>
      <c r="R53" s="8">
        <f t="shared" si="3"/>
        <v>15.679664000000002</v>
      </c>
    </row>
    <row r="54" spans="1:18" x14ac:dyDescent="0.35">
      <c r="A54" t="s">
        <v>217</v>
      </c>
      <c r="B54" t="s">
        <v>218</v>
      </c>
      <c r="C54" t="s">
        <v>219</v>
      </c>
      <c r="D54" t="s">
        <v>220</v>
      </c>
      <c r="E54" t="s">
        <v>204</v>
      </c>
      <c r="F54" t="s">
        <v>22</v>
      </c>
      <c r="G54">
        <v>3.8</v>
      </c>
      <c r="H54">
        <v>1.19</v>
      </c>
      <c r="I54">
        <v>53</v>
      </c>
      <c r="J54">
        <v>24</v>
      </c>
      <c r="K54">
        <v>23</v>
      </c>
      <c r="L54">
        <v>0.52</v>
      </c>
      <c r="M54">
        <f t="shared" si="0"/>
        <v>11.899999999999999</v>
      </c>
      <c r="N54" s="5">
        <v>0.96399999999999997</v>
      </c>
      <c r="O54" s="6">
        <v>0.2</v>
      </c>
      <c r="P54">
        <f t="shared" si="1"/>
        <v>1.1930463999999998</v>
      </c>
      <c r="Q54">
        <f t="shared" si="2"/>
        <v>1193.0463999999999</v>
      </c>
      <c r="R54" s="8">
        <f t="shared" si="3"/>
        <v>11.930463999999999</v>
      </c>
    </row>
    <row r="55" spans="1:18" x14ac:dyDescent="0.35">
      <c r="A55" t="s">
        <v>221</v>
      </c>
      <c r="B55" t="s">
        <v>222</v>
      </c>
      <c r="C55" t="s">
        <v>223</v>
      </c>
      <c r="D55" t="s">
        <v>224</v>
      </c>
      <c r="E55" t="s">
        <v>204</v>
      </c>
      <c r="F55" t="s">
        <v>22</v>
      </c>
      <c r="G55">
        <v>3.9</v>
      </c>
      <c r="H55">
        <v>0.72</v>
      </c>
      <c r="I55">
        <v>49</v>
      </c>
      <c r="J55">
        <v>28</v>
      </c>
      <c r="K55">
        <v>23</v>
      </c>
      <c r="L55">
        <v>0.52</v>
      </c>
      <c r="M55">
        <f t="shared" si="0"/>
        <v>7.1999999999999993</v>
      </c>
      <c r="N55" s="5">
        <v>0.95499999999999996</v>
      </c>
      <c r="O55" s="6">
        <v>0.2</v>
      </c>
      <c r="P55">
        <f t="shared" si="1"/>
        <v>0.71510399999999996</v>
      </c>
      <c r="Q55">
        <f t="shared" si="2"/>
        <v>715.10399999999993</v>
      </c>
      <c r="R55" s="8">
        <f t="shared" si="3"/>
        <v>7.1510400000000001</v>
      </c>
    </row>
    <row r="56" spans="1:18" x14ac:dyDescent="0.35">
      <c r="A56" t="s">
        <v>225</v>
      </c>
      <c r="B56" t="s">
        <v>226</v>
      </c>
      <c r="C56" t="s">
        <v>227</v>
      </c>
      <c r="D56" t="s">
        <v>228</v>
      </c>
      <c r="E56" t="s">
        <v>204</v>
      </c>
      <c r="F56" t="s">
        <v>22</v>
      </c>
      <c r="G56">
        <v>3.9</v>
      </c>
      <c r="H56">
        <v>1.29</v>
      </c>
      <c r="I56">
        <v>51</v>
      </c>
      <c r="J56">
        <v>24</v>
      </c>
      <c r="K56">
        <v>25</v>
      </c>
      <c r="L56">
        <v>0.52</v>
      </c>
      <c r="M56">
        <f t="shared" si="0"/>
        <v>12.9</v>
      </c>
      <c r="N56" s="5">
        <v>0.97099999999999997</v>
      </c>
      <c r="O56" s="6">
        <v>0.2</v>
      </c>
      <c r="P56">
        <f t="shared" si="1"/>
        <v>1.3026936</v>
      </c>
      <c r="Q56">
        <f t="shared" si="2"/>
        <v>1302.6936000000001</v>
      </c>
      <c r="R56" s="8">
        <f t="shared" si="3"/>
        <v>13.026935999999999</v>
      </c>
    </row>
    <row r="57" spans="1:18" x14ac:dyDescent="0.35">
      <c r="A57" t="s">
        <v>229</v>
      </c>
      <c r="B57" t="s">
        <v>230</v>
      </c>
      <c r="C57" t="s">
        <v>231</v>
      </c>
      <c r="D57" t="s">
        <v>232</v>
      </c>
      <c r="E57" t="s">
        <v>204</v>
      </c>
      <c r="F57" t="s">
        <v>22</v>
      </c>
      <c r="G57">
        <v>3.8</v>
      </c>
      <c r="H57">
        <v>0.66</v>
      </c>
      <c r="I57">
        <v>53</v>
      </c>
      <c r="J57">
        <v>24</v>
      </c>
      <c r="K57">
        <v>23</v>
      </c>
      <c r="L57">
        <v>0.52</v>
      </c>
      <c r="M57">
        <f t="shared" si="0"/>
        <v>6.6000000000000005</v>
      </c>
      <c r="N57" s="5">
        <v>0.95799999999999996</v>
      </c>
      <c r="O57" s="6">
        <v>0.2</v>
      </c>
      <c r="P57">
        <f t="shared" si="1"/>
        <v>0.65757120000000002</v>
      </c>
      <c r="Q57">
        <f t="shared" si="2"/>
        <v>657.57119999999998</v>
      </c>
      <c r="R57" s="8">
        <f t="shared" si="3"/>
        <v>6.5757120000000002</v>
      </c>
    </row>
    <row r="58" spans="1:18" x14ac:dyDescent="0.35">
      <c r="A58" t="s">
        <v>233</v>
      </c>
      <c r="B58" t="s">
        <v>234</v>
      </c>
      <c r="C58" t="s">
        <v>235</v>
      </c>
      <c r="D58" t="s">
        <v>236</v>
      </c>
      <c r="E58" t="s">
        <v>237</v>
      </c>
      <c r="F58" t="s">
        <v>5</v>
      </c>
      <c r="G58">
        <v>4</v>
      </c>
      <c r="H58">
        <v>3.98</v>
      </c>
      <c r="I58">
        <v>35</v>
      </c>
      <c r="J58">
        <v>38</v>
      </c>
      <c r="K58">
        <v>27</v>
      </c>
      <c r="L58">
        <v>0.47</v>
      </c>
      <c r="M58">
        <f t="shared" si="0"/>
        <v>39.799999999999997</v>
      </c>
      <c r="N58" s="5">
        <v>0.96799999999999997</v>
      </c>
      <c r="O58" s="6">
        <v>0.2</v>
      </c>
      <c r="P58">
        <f t="shared" si="1"/>
        <v>3.6214815999999992</v>
      </c>
      <c r="Q58">
        <f t="shared" si="2"/>
        <v>3621.4815999999992</v>
      </c>
      <c r="R58" s="8">
        <f t="shared" si="3"/>
        <v>36.214815999999992</v>
      </c>
    </row>
    <row r="59" spans="1:18" x14ac:dyDescent="0.35">
      <c r="A59" t="s">
        <v>238</v>
      </c>
      <c r="B59" t="s">
        <v>239</v>
      </c>
      <c r="C59" t="s">
        <v>240</v>
      </c>
      <c r="D59" t="s">
        <v>241</v>
      </c>
      <c r="E59" t="s">
        <v>237</v>
      </c>
      <c r="F59" t="s">
        <v>5</v>
      </c>
      <c r="G59">
        <v>3.9</v>
      </c>
      <c r="H59">
        <v>3.32</v>
      </c>
      <c r="I59">
        <v>37</v>
      </c>
      <c r="J59">
        <v>40</v>
      </c>
      <c r="K59">
        <v>23</v>
      </c>
      <c r="L59">
        <v>0.47</v>
      </c>
      <c r="M59">
        <f t="shared" si="0"/>
        <v>33.199999999999996</v>
      </c>
      <c r="N59" s="5">
        <v>0.95099999999999996</v>
      </c>
      <c r="O59" s="6">
        <v>0.2</v>
      </c>
      <c r="P59">
        <f t="shared" si="1"/>
        <v>2.9678807999999997</v>
      </c>
      <c r="Q59">
        <f t="shared" si="2"/>
        <v>2967.8807999999995</v>
      </c>
      <c r="R59" s="8">
        <f t="shared" si="3"/>
        <v>29.678807999999997</v>
      </c>
    </row>
    <row r="60" spans="1:18" x14ac:dyDescent="0.35">
      <c r="A60" t="s">
        <v>242</v>
      </c>
      <c r="B60" t="s">
        <v>243</v>
      </c>
      <c r="C60" t="s">
        <v>244</v>
      </c>
      <c r="D60" t="s">
        <v>245</v>
      </c>
      <c r="E60" t="s">
        <v>237</v>
      </c>
      <c r="F60" t="s">
        <v>5</v>
      </c>
      <c r="G60">
        <v>4</v>
      </c>
      <c r="H60">
        <v>3.47</v>
      </c>
      <c r="I60">
        <v>35</v>
      </c>
      <c r="J60">
        <v>34</v>
      </c>
      <c r="K60">
        <v>31</v>
      </c>
      <c r="L60">
        <v>0.44</v>
      </c>
      <c r="M60">
        <f t="shared" si="0"/>
        <v>34.700000000000003</v>
      </c>
      <c r="N60" s="5">
        <v>0.96399999999999997</v>
      </c>
      <c r="O60" s="6">
        <v>0.2</v>
      </c>
      <c r="P60">
        <f t="shared" si="1"/>
        <v>2.9436704000000002</v>
      </c>
      <c r="Q60">
        <f t="shared" si="2"/>
        <v>2943.6704000000004</v>
      </c>
      <c r="R60" s="8">
        <f t="shared" si="3"/>
        <v>29.436704000000002</v>
      </c>
    </row>
    <row r="61" spans="1:18" x14ac:dyDescent="0.35">
      <c r="A61" t="s">
        <v>246</v>
      </c>
      <c r="B61" t="s">
        <v>247</v>
      </c>
      <c r="C61" t="s">
        <v>248</v>
      </c>
      <c r="D61" t="s">
        <v>249</v>
      </c>
      <c r="E61" t="s">
        <v>237</v>
      </c>
      <c r="F61" t="s">
        <v>5</v>
      </c>
      <c r="G61">
        <v>4</v>
      </c>
      <c r="H61">
        <v>4.0999999999999996</v>
      </c>
      <c r="I61">
        <v>49</v>
      </c>
      <c r="J61">
        <v>26</v>
      </c>
      <c r="K61">
        <v>25</v>
      </c>
      <c r="L61">
        <v>0.46</v>
      </c>
      <c r="M61">
        <f t="shared" si="0"/>
        <v>41</v>
      </c>
      <c r="N61" s="5">
        <v>0.95299999999999996</v>
      </c>
      <c r="O61" s="6">
        <v>0.2</v>
      </c>
      <c r="P61">
        <f t="shared" si="1"/>
        <v>3.594716</v>
      </c>
      <c r="Q61">
        <f t="shared" si="2"/>
        <v>3594.7159999999999</v>
      </c>
      <c r="R61" s="8">
        <f t="shared" si="3"/>
        <v>35.947159999999997</v>
      </c>
    </row>
    <row r="62" spans="1:18" x14ac:dyDescent="0.35">
      <c r="A62" t="s">
        <v>250</v>
      </c>
      <c r="B62" t="s">
        <v>251</v>
      </c>
      <c r="C62" t="s">
        <v>252</v>
      </c>
      <c r="D62" t="s">
        <v>253</v>
      </c>
      <c r="E62" t="s">
        <v>237</v>
      </c>
      <c r="F62" t="s">
        <v>22</v>
      </c>
      <c r="G62">
        <v>3.9</v>
      </c>
      <c r="H62">
        <v>1.44</v>
      </c>
      <c r="I62">
        <v>37</v>
      </c>
      <c r="J62">
        <v>38</v>
      </c>
      <c r="K62">
        <v>25</v>
      </c>
      <c r="L62">
        <v>0.46</v>
      </c>
      <c r="M62">
        <f t="shared" si="0"/>
        <v>14.399999999999999</v>
      </c>
      <c r="N62" s="5">
        <v>0.95799999999999996</v>
      </c>
      <c r="O62" s="6">
        <v>0.2</v>
      </c>
      <c r="P62">
        <f t="shared" si="1"/>
        <v>1.2691584</v>
      </c>
      <c r="Q62">
        <f t="shared" si="2"/>
        <v>1269.1584</v>
      </c>
      <c r="R62" s="8">
        <f t="shared" si="3"/>
        <v>12.691584000000001</v>
      </c>
    </row>
    <row r="63" spans="1:18" x14ac:dyDescent="0.35">
      <c r="A63" t="s">
        <v>254</v>
      </c>
      <c r="B63" t="s">
        <v>255</v>
      </c>
      <c r="C63" t="s">
        <v>256</v>
      </c>
      <c r="D63" t="s">
        <v>257</v>
      </c>
      <c r="E63" t="s">
        <v>237</v>
      </c>
      <c r="F63" t="s">
        <v>22</v>
      </c>
      <c r="G63">
        <v>3.8</v>
      </c>
      <c r="H63">
        <v>1.52</v>
      </c>
      <c r="I63">
        <v>41</v>
      </c>
      <c r="J63">
        <v>36</v>
      </c>
      <c r="K63">
        <v>23</v>
      </c>
      <c r="L63">
        <v>0.46</v>
      </c>
      <c r="M63">
        <f t="shared" si="0"/>
        <v>15.2</v>
      </c>
      <c r="N63" s="5">
        <v>0.95199999999999996</v>
      </c>
      <c r="O63" s="6">
        <v>0.2</v>
      </c>
      <c r="P63">
        <f t="shared" si="1"/>
        <v>1.3312768000000001</v>
      </c>
      <c r="Q63">
        <f t="shared" si="2"/>
        <v>1331.2768000000001</v>
      </c>
      <c r="R63" s="8">
        <f t="shared" si="3"/>
        <v>13.312768000000002</v>
      </c>
    </row>
    <row r="64" spans="1:18" x14ac:dyDescent="0.35">
      <c r="A64" t="s">
        <v>258</v>
      </c>
      <c r="B64" t="s">
        <v>259</v>
      </c>
      <c r="C64" t="s">
        <v>260</v>
      </c>
      <c r="D64" t="s">
        <v>261</v>
      </c>
      <c r="E64" t="s">
        <v>237</v>
      </c>
      <c r="F64" t="s">
        <v>22</v>
      </c>
      <c r="G64">
        <v>3.9</v>
      </c>
      <c r="H64">
        <v>1.18</v>
      </c>
      <c r="I64">
        <v>49</v>
      </c>
      <c r="J64">
        <v>30</v>
      </c>
      <c r="K64">
        <v>21</v>
      </c>
      <c r="L64">
        <v>0.42</v>
      </c>
      <c r="M64">
        <f t="shared" si="0"/>
        <v>11.799999999999999</v>
      </c>
      <c r="N64" s="5">
        <v>0.96399999999999997</v>
      </c>
      <c r="O64" s="6">
        <v>0.2</v>
      </c>
      <c r="P64">
        <f t="shared" si="1"/>
        <v>0.95551679999999983</v>
      </c>
      <c r="Q64">
        <f t="shared" si="2"/>
        <v>955.51679999999988</v>
      </c>
      <c r="R64" s="8">
        <f t="shared" si="3"/>
        <v>9.5551679999999983</v>
      </c>
    </row>
    <row r="65" spans="1:18" x14ac:dyDescent="0.35">
      <c r="A65" t="s">
        <v>262</v>
      </c>
      <c r="B65" t="s">
        <v>263</v>
      </c>
      <c r="C65" t="s">
        <v>264</v>
      </c>
      <c r="D65" t="s">
        <v>265</v>
      </c>
      <c r="E65" t="s">
        <v>237</v>
      </c>
      <c r="F65" t="s">
        <v>22</v>
      </c>
      <c r="G65">
        <v>4.2</v>
      </c>
      <c r="H65">
        <v>2.0099999999999998</v>
      </c>
      <c r="I65">
        <v>49</v>
      </c>
      <c r="J65">
        <v>32</v>
      </c>
      <c r="K65">
        <v>19</v>
      </c>
      <c r="L65">
        <v>0.43</v>
      </c>
      <c r="M65">
        <f t="shared" si="0"/>
        <v>20.099999999999998</v>
      </c>
      <c r="N65" s="5">
        <v>0.96199999999999997</v>
      </c>
      <c r="O65" s="6">
        <v>0.2</v>
      </c>
      <c r="P65">
        <f t="shared" si="1"/>
        <v>1.6629132</v>
      </c>
      <c r="Q65">
        <f t="shared" si="2"/>
        <v>1662.9132</v>
      </c>
      <c r="R65" s="8">
        <f t="shared" si="3"/>
        <v>16.629131999999998</v>
      </c>
    </row>
    <row r="66" spans="1:18" x14ac:dyDescent="0.35">
      <c r="A66" t="s">
        <v>266</v>
      </c>
      <c r="B66" t="s">
        <v>267</v>
      </c>
      <c r="C66" t="s">
        <v>268</v>
      </c>
      <c r="D66" t="s">
        <v>269</v>
      </c>
      <c r="E66" t="s">
        <v>270</v>
      </c>
      <c r="F66" t="s">
        <v>5</v>
      </c>
      <c r="G66">
        <v>4</v>
      </c>
      <c r="H66">
        <v>1.31</v>
      </c>
      <c r="I66">
        <v>61</v>
      </c>
      <c r="J66">
        <v>24</v>
      </c>
      <c r="K66">
        <v>15</v>
      </c>
      <c r="L66">
        <v>0.43</v>
      </c>
      <c r="M66">
        <f t="shared" si="0"/>
        <v>13.100000000000001</v>
      </c>
      <c r="N66" s="5">
        <v>0.97599999999999998</v>
      </c>
      <c r="O66" s="6">
        <v>0.2</v>
      </c>
      <c r="P66">
        <f t="shared" si="1"/>
        <v>1.0995616000000001</v>
      </c>
      <c r="Q66">
        <f t="shared" si="2"/>
        <v>1099.5616000000002</v>
      </c>
      <c r="R66" s="8">
        <f t="shared" si="3"/>
        <v>10.995616000000002</v>
      </c>
    </row>
    <row r="67" spans="1:18" x14ac:dyDescent="0.35">
      <c r="A67" t="s">
        <v>271</v>
      </c>
      <c r="B67" t="s">
        <v>272</v>
      </c>
      <c r="C67" t="s">
        <v>273</v>
      </c>
      <c r="D67" t="s">
        <v>274</v>
      </c>
      <c r="E67" t="s">
        <v>270</v>
      </c>
      <c r="F67" t="s">
        <v>5</v>
      </c>
      <c r="G67">
        <v>4.2</v>
      </c>
      <c r="H67">
        <v>1.1100000000000001</v>
      </c>
      <c r="I67">
        <v>63</v>
      </c>
      <c r="J67">
        <v>24</v>
      </c>
      <c r="K67">
        <v>13</v>
      </c>
      <c r="L67">
        <v>0.43</v>
      </c>
      <c r="M67">
        <f t="shared" ref="M67:M88" si="4">H67*10</f>
        <v>11.100000000000001</v>
      </c>
      <c r="N67" s="5">
        <v>0.97899999999999998</v>
      </c>
      <c r="O67" s="6">
        <v>0.2</v>
      </c>
      <c r="P67">
        <f t="shared" ref="P67:P88" si="5">M67*L67*N67*O67</f>
        <v>0.93455340000000009</v>
      </c>
      <c r="Q67">
        <f t="shared" ref="Q67:Q88" si="6">P67*1000</f>
        <v>934.55340000000012</v>
      </c>
      <c r="R67" s="8">
        <f t="shared" ref="R67:R88" si="7">P67*10</f>
        <v>9.3455340000000007</v>
      </c>
    </row>
    <row r="68" spans="1:18" x14ac:dyDescent="0.35">
      <c r="A68" t="s">
        <v>275</v>
      </c>
      <c r="B68" t="s">
        <v>276</v>
      </c>
      <c r="C68" t="s">
        <v>277</v>
      </c>
      <c r="D68" t="s">
        <v>278</v>
      </c>
      <c r="E68" t="s">
        <v>270</v>
      </c>
      <c r="F68" t="s">
        <v>5</v>
      </c>
      <c r="G68">
        <v>4.4000000000000004</v>
      </c>
      <c r="H68">
        <v>1.25</v>
      </c>
      <c r="I68">
        <v>61</v>
      </c>
      <c r="J68">
        <v>24</v>
      </c>
      <c r="K68">
        <v>15</v>
      </c>
      <c r="L68">
        <v>0.49</v>
      </c>
      <c r="M68">
        <f t="shared" si="4"/>
        <v>12.5</v>
      </c>
      <c r="N68" s="5">
        <v>0.96399999999999997</v>
      </c>
      <c r="O68" s="6">
        <v>0.2</v>
      </c>
      <c r="P68">
        <f t="shared" si="5"/>
        <v>1.1809000000000001</v>
      </c>
      <c r="Q68">
        <f t="shared" si="6"/>
        <v>1180.9000000000001</v>
      </c>
      <c r="R68" s="8">
        <f t="shared" si="7"/>
        <v>11.809000000000001</v>
      </c>
    </row>
    <row r="69" spans="1:18" x14ac:dyDescent="0.35">
      <c r="A69" t="s">
        <v>279</v>
      </c>
      <c r="B69" t="s">
        <v>280</v>
      </c>
      <c r="C69" t="s">
        <v>281</v>
      </c>
      <c r="D69" t="s">
        <v>282</v>
      </c>
      <c r="E69" t="s">
        <v>270</v>
      </c>
      <c r="F69" t="s">
        <v>5</v>
      </c>
      <c r="G69">
        <v>4.2</v>
      </c>
      <c r="H69">
        <v>1.01</v>
      </c>
      <c r="I69">
        <v>65</v>
      </c>
      <c r="J69">
        <v>20</v>
      </c>
      <c r="K69">
        <v>15</v>
      </c>
      <c r="L69">
        <v>0.49</v>
      </c>
      <c r="M69">
        <f t="shared" si="4"/>
        <v>10.1</v>
      </c>
      <c r="N69" s="5">
        <v>0.95499999999999996</v>
      </c>
      <c r="O69" s="6">
        <v>0.2</v>
      </c>
      <c r="P69">
        <f t="shared" si="5"/>
        <v>0.94525899999999996</v>
      </c>
      <c r="Q69">
        <f t="shared" si="6"/>
        <v>945.25900000000001</v>
      </c>
      <c r="R69" s="8">
        <f t="shared" si="7"/>
        <v>9.4525899999999989</v>
      </c>
    </row>
    <row r="70" spans="1:18" x14ac:dyDescent="0.35">
      <c r="A70" t="s">
        <v>283</v>
      </c>
      <c r="B70" t="s">
        <v>284</v>
      </c>
      <c r="C70" t="s">
        <v>285</v>
      </c>
      <c r="D70" t="s">
        <v>286</v>
      </c>
      <c r="E70" t="s">
        <v>270</v>
      </c>
      <c r="F70" t="s">
        <v>22</v>
      </c>
      <c r="G70">
        <v>3.9</v>
      </c>
      <c r="H70">
        <v>0.86</v>
      </c>
      <c r="I70">
        <v>61</v>
      </c>
      <c r="J70">
        <v>26</v>
      </c>
      <c r="K70">
        <v>13</v>
      </c>
      <c r="L70">
        <v>0.5</v>
      </c>
      <c r="M70">
        <f t="shared" si="4"/>
        <v>8.6</v>
      </c>
      <c r="N70" s="5">
        <v>0.97099999999999997</v>
      </c>
      <c r="O70" s="6">
        <v>0.2</v>
      </c>
      <c r="P70">
        <f t="shared" si="5"/>
        <v>0.83506000000000002</v>
      </c>
      <c r="Q70">
        <f t="shared" si="6"/>
        <v>835.06000000000006</v>
      </c>
      <c r="R70" s="8">
        <f t="shared" si="7"/>
        <v>8.3506</v>
      </c>
    </row>
    <row r="71" spans="1:18" x14ac:dyDescent="0.35">
      <c r="A71" t="s">
        <v>287</v>
      </c>
      <c r="B71" t="s">
        <v>288</v>
      </c>
      <c r="C71" t="s">
        <v>289</v>
      </c>
      <c r="D71" t="s">
        <v>290</v>
      </c>
      <c r="E71" t="s">
        <v>270</v>
      </c>
      <c r="F71" t="s">
        <v>22</v>
      </c>
      <c r="G71">
        <v>4.7</v>
      </c>
      <c r="H71">
        <v>1.04</v>
      </c>
      <c r="I71">
        <v>69</v>
      </c>
      <c r="J71">
        <v>18</v>
      </c>
      <c r="K71">
        <v>13</v>
      </c>
      <c r="L71">
        <v>0.5</v>
      </c>
      <c r="M71">
        <f t="shared" si="4"/>
        <v>10.4</v>
      </c>
      <c r="N71" s="5">
        <v>0.95799999999999996</v>
      </c>
      <c r="O71" s="6">
        <v>0.2</v>
      </c>
      <c r="P71">
        <f t="shared" si="5"/>
        <v>0.99632000000000009</v>
      </c>
      <c r="Q71">
        <f t="shared" si="6"/>
        <v>996.32</v>
      </c>
      <c r="R71" s="8">
        <f t="shared" si="7"/>
        <v>9.9632000000000005</v>
      </c>
    </row>
    <row r="72" spans="1:18" x14ac:dyDescent="0.35">
      <c r="A72" t="s">
        <v>291</v>
      </c>
      <c r="B72" t="s">
        <v>292</v>
      </c>
      <c r="C72" t="s">
        <v>293</v>
      </c>
      <c r="D72" t="s">
        <v>294</v>
      </c>
      <c r="E72" t="s">
        <v>270</v>
      </c>
      <c r="F72" t="s">
        <v>22</v>
      </c>
      <c r="G72">
        <v>4.4000000000000004</v>
      </c>
      <c r="H72">
        <v>1.17</v>
      </c>
      <c r="I72">
        <v>57</v>
      </c>
      <c r="J72">
        <v>22</v>
      </c>
      <c r="K72">
        <v>21</v>
      </c>
      <c r="L72">
        <v>0.45</v>
      </c>
      <c r="M72">
        <f t="shared" si="4"/>
        <v>11.7</v>
      </c>
      <c r="N72" s="5">
        <v>0.96799999999999997</v>
      </c>
      <c r="O72" s="6">
        <v>0.2</v>
      </c>
      <c r="P72">
        <f t="shared" si="5"/>
        <v>1.019304</v>
      </c>
      <c r="Q72">
        <f t="shared" si="6"/>
        <v>1019.304</v>
      </c>
      <c r="R72" s="8">
        <f t="shared" si="7"/>
        <v>10.19304</v>
      </c>
    </row>
    <row r="73" spans="1:18" x14ac:dyDescent="0.35">
      <c r="A73" t="s">
        <v>295</v>
      </c>
      <c r="B73" t="s">
        <v>296</v>
      </c>
      <c r="C73" t="s">
        <v>297</v>
      </c>
      <c r="D73" t="s">
        <v>298</v>
      </c>
      <c r="E73" t="s">
        <v>270</v>
      </c>
      <c r="F73" t="s">
        <v>22</v>
      </c>
      <c r="G73">
        <v>4.2</v>
      </c>
      <c r="H73">
        <v>1.37</v>
      </c>
      <c r="I73">
        <v>63</v>
      </c>
      <c r="J73">
        <v>18</v>
      </c>
      <c r="K73">
        <v>19</v>
      </c>
      <c r="L73">
        <v>0.56000000000000005</v>
      </c>
      <c r="M73">
        <f t="shared" si="4"/>
        <v>13.700000000000001</v>
      </c>
      <c r="N73" s="5">
        <v>0.95099999999999996</v>
      </c>
      <c r="O73" s="6">
        <v>0.2</v>
      </c>
      <c r="P73">
        <f t="shared" si="5"/>
        <v>1.4592144000000005</v>
      </c>
      <c r="Q73">
        <f t="shared" si="6"/>
        <v>1459.2144000000005</v>
      </c>
      <c r="R73" s="8">
        <f t="shared" si="7"/>
        <v>14.592144000000005</v>
      </c>
    </row>
    <row r="74" spans="1:18" x14ac:dyDescent="0.35">
      <c r="A74" t="s">
        <v>299</v>
      </c>
      <c r="B74" t="s">
        <v>300</v>
      </c>
      <c r="F74" t="s">
        <v>301</v>
      </c>
      <c r="G74">
        <v>4.5999999999999996</v>
      </c>
      <c r="H74">
        <v>0.99</v>
      </c>
      <c r="I74">
        <v>63</v>
      </c>
      <c r="J74">
        <v>20</v>
      </c>
      <c r="K74">
        <v>17</v>
      </c>
      <c r="L74">
        <v>0.51</v>
      </c>
      <c r="M74">
        <f t="shared" si="4"/>
        <v>9.9</v>
      </c>
      <c r="N74" s="5">
        <v>0.96399999999999997</v>
      </c>
      <c r="O74" s="6">
        <v>0.2</v>
      </c>
      <c r="P74">
        <f t="shared" si="5"/>
        <v>0.97344720000000007</v>
      </c>
      <c r="Q74">
        <f t="shared" si="6"/>
        <v>973.44720000000007</v>
      </c>
      <c r="R74" s="8">
        <f t="shared" si="7"/>
        <v>9.7344720000000002</v>
      </c>
    </row>
    <row r="75" spans="1:18" x14ac:dyDescent="0.35">
      <c r="A75" t="s">
        <v>302</v>
      </c>
      <c r="B75" t="s">
        <v>300</v>
      </c>
      <c r="F75" t="s">
        <v>301</v>
      </c>
      <c r="G75">
        <v>3.8</v>
      </c>
      <c r="H75">
        <v>0.75</v>
      </c>
      <c r="I75">
        <v>57</v>
      </c>
      <c r="J75">
        <v>18</v>
      </c>
      <c r="K75">
        <v>25</v>
      </c>
      <c r="L75">
        <v>0.51</v>
      </c>
      <c r="M75">
        <f t="shared" si="4"/>
        <v>7.5</v>
      </c>
      <c r="N75" s="5">
        <v>0.95299999999999996</v>
      </c>
      <c r="O75" s="6">
        <v>0.2</v>
      </c>
      <c r="P75">
        <f t="shared" si="5"/>
        <v>0.72904500000000005</v>
      </c>
      <c r="Q75">
        <f t="shared" si="6"/>
        <v>729.04500000000007</v>
      </c>
      <c r="R75" s="8">
        <f t="shared" si="7"/>
        <v>7.2904500000000008</v>
      </c>
    </row>
    <row r="76" spans="1:18" x14ac:dyDescent="0.35">
      <c r="A76" t="s">
        <v>303</v>
      </c>
      <c r="B76" t="s">
        <v>304</v>
      </c>
      <c r="F76" t="s">
        <v>301</v>
      </c>
      <c r="G76">
        <v>4</v>
      </c>
      <c r="H76">
        <v>1.07</v>
      </c>
      <c r="I76">
        <v>53</v>
      </c>
      <c r="J76">
        <v>20</v>
      </c>
      <c r="K76">
        <v>27</v>
      </c>
      <c r="L76">
        <v>0.42</v>
      </c>
      <c r="M76">
        <f t="shared" si="4"/>
        <v>10.700000000000001</v>
      </c>
      <c r="N76" s="5">
        <v>0.95799999999999996</v>
      </c>
      <c r="O76" s="6">
        <v>0.2</v>
      </c>
      <c r="P76">
        <f t="shared" si="5"/>
        <v>0.8610504000000001</v>
      </c>
      <c r="Q76">
        <f t="shared" si="6"/>
        <v>861.05040000000008</v>
      </c>
      <c r="R76" s="8">
        <f t="shared" si="7"/>
        <v>8.6105040000000006</v>
      </c>
    </row>
    <row r="77" spans="1:18" x14ac:dyDescent="0.35">
      <c r="A77" t="s">
        <v>305</v>
      </c>
      <c r="B77" t="s">
        <v>306</v>
      </c>
      <c r="C77" t="s">
        <v>307</v>
      </c>
      <c r="D77" t="s">
        <v>308</v>
      </c>
      <c r="E77" s="1" t="s">
        <v>309</v>
      </c>
      <c r="F77" s="1" t="s">
        <v>301</v>
      </c>
      <c r="G77">
        <v>5</v>
      </c>
      <c r="H77">
        <v>3.74</v>
      </c>
      <c r="I77">
        <v>43</v>
      </c>
      <c r="J77">
        <v>26</v>
      </c>
      <c r="K77">
        <v>31</v>
      </c>
      <c r="L77">
        <v>0.43</v>
      </c>
      <c r="M77">
        <f t="shared" si="4"/>
        <v>37.400000000000006</v>
      </c>
      <c r="N77" s="5">
        <v>0.95199999999999996</v>
      </c>
      <c r="O77" s="6">
        <v>0.2</v>
      </c>
      <c r="P77">
        <f t="shared" si="5"/>
        <v>3.0620128000000002</v>
      </c>
      <c r="Q77">
        <f t="shared" si="6"/>
        <v>3062.0128000000004</v>
      </c>
      <c r="R77" s="8">
        <f t="shared" si="7"/>
        <v>30.620128000000001</v>
      </c>
    </row>
    <row r="78" spans="1:18" x14ac:dyDescent="0.35">
      <c r="A78" t="s">
        <v>310</v>
      </c>
      <c r="B78" t="s">
        <v>311</v>
      </c>
      <c r="C78" t="s">
        <v>312</v>
      </c>
      <c r="D78" t="s">
        <v>313</v>
      </c>
      <c r="E78" s="1" t="s">
        <v>309</v>
      </c>
      <c r="F78" s="1" t="s">
        <v>301</v>
      </c>
      <c r="G78">
        <v>5.0999999999999996</v>
      </c>
      <c r="H78">
        <v>5.93</v>
      </c>
      <c r="I78">
        <v>41</v>
      </c>
      <c r="J78">
        <v>36</v>
      </c>
      <c r="K78">
        <v>23</v>
      </c>
      <c r="L78">
        <v>0.43</v>
      </c>
      <c r="M78">
        <f t="shared" si="4"/>
        <v>59.3</v>
      </c>
      <c r="N78" s="5">
        <v>0.96399999999999997</v>
      </c>
      <c r="O78" s="6">
        <v>0.2</v>
      </c>
      <c r="P78">
        <f t="shared" si="5"/>
        <v>4.9162071999999997</v>
      </c>
      <c r="Q78">
        <f t="shared" si="6"/>
        <v>4916.2071999999998</v>
      </c>
      <c r="R78" s="8">
        <f t="shared" si="7"/>
        <v>49.162071999999995</v>
      </c>
    </row>
    <row r="79" spans="1:18" x14ac:dyDescent="0.35">
      <c r="A79" t="s">
        <v>314</v>
      </c>
      <c r="B79" t="s">
        <v>315</v>
      </c>
      <c r="C79" t="s">
        <v>316</v>
      </c>
      <c r="D79" t="s">
        <v>317</v>
      </c>
      <c r="E79" s="1" t="s">
        <v>309</v>
      </c>
      <c r="F79" s="1" t="s">
        <v>301</v>
      </c>
      <c r="G79">
        <v>5.0999999999999996</v>
      </c>
      <c r="H79">
        <v>1.58</v>
      </c>
      <c r="I79">
        <v>73</v>
      </c>
      <c r="J79">
        <v>12</v>
      </c>
      <c r="K79">
        <v>15</v>
      </c>
      <c r="L79">
        <v>0.43</v>
      </c>
      <c r="M79">
        <f t="shared" si="4"/>
        <v>15.8</v>
      </c>
      <c r="N79" s="5">
        <v>0.96199999999999997</v>
      </c>
      <c r="O79" s="6">
        <v>0.2</v>
      </c>
      <c r="P79">
        <f t="shared" si="5"/>
        <v>1.3071656000000003</v>
      </c>
      <c r="Q79">
        <f t="shared" si="6"/>
        <v>1307.1656000000003</v>
      </c>
      <c r="R79" s="8">
        <f t="shared" si="7"/>
        <v>13.071656000000003</v>
      </c>
    </row>
    <row r="80" spans="1:18" x14ac:dyDescent="0.35">
      <c r="A80" t="s">
        <v>318</v>
      </c>
      <c r="B80" t="s">
        <v>319</v>
      </c>
      <c r="C80" t="s">
        <v>320</v>
      </c>
      <c r="D80" t="s">
        <v>321</v>
      </c>
      <c r="E80" s="1" t="s">
        <v>309</v>
      </c>
      <c r="F80" s="1" t="s">
        <v>301</v>
      </c>
      <c r="G80">
        <v>5</v>
      </c>
      <c r="H80">
        <v>3.59</v>
      </c>
      <c r="I80">
        <v>39</v>
      </c>
      <c r="J80">
        <v>34</v>
      </c>
      <c r="K80">
        <v>27</v>
      </c>
      <c r="L80">
        <v>0.49</v>
      </c>
      <c r="M80">
        <f t="shared" si="4"/>
        <v>35.9</v>
      </c>
      <c r="N80" s="5">
        <v>0.97599999999999998</v>
      </c>
      <c r="O80" s="6">
        <v>0.2</v>
      </c>
      <c r="P80">
        <f t="shared" si="5"/>
        <v>3.4337631999999996</v>
      </c>
      <c r="Q80">
        <f t="shared" si="6"/>
        <v>3433.7631999999994</v>
      </c>
      <c r="R80" s="8">
        <f t="shared" si="7"/>
        <v>34.337631999999999</v>
      </c>
    </row>
    <row r="81" spans="1:18" x14ac:dyDescent="0.35">
      <c r="A81" t="s">
        <v>322</v>
      </c>
      <c r="B81" t="s">
        <v>323</v>
      </c>
      <c r="C81" t="s">
        <v>324</v>
      </c>
      <c r="D81" t="s">
        <v>325</v>
      </c>
      <c r="E81" s="1" t="s">
        <v>326</v>
      </c>
      <c r="F81" s="1" t="s">
        <v>327</v>
      </c>
      <c r="G81">
        <v>4.5</v>
      </c>
      <c r="H81">
        <v>1.5</v>
      </c>
      <c r="I81">
        <v>37</v>
      </c>
      <c r="J81">
        <v>50</v>
      </c>
      <c r="K81">
        <v>13</v>
      </c>
      <c r="L81">
        <v>0.49</v>
      </c>
      <c r="M81">
        <f t="shared" si="4"/>
        <v>15</v>
      </c>
      <c r="N81" s="5">
        <v>0.97899999999999998</v>
      </c>
      <c r="O81" s="6">
        <v>0.2</v>
      </c>
      <c r="P81">
        <f t="shared" si="5"/>
        <v>1.43913</v>
      </c>
      <c r="Q81">
        <f t="shared" si="6"/>
        <v>1439.13</v>
      </c>
      <c r="R81" s="8">
        <f t="shared" si="7"/>
        <v>14.391300000000001</v>
      </c>
    </row>
    <row r="82" spans="1:18" x14ac:dyDescent="0.35">
      <c r="A82" t="s">
        <v>328</v>
      </c>
      <c r="B82" t="s">
        <v>329</v>
      </c>
      <c r="C82" t="s">
        <v>330</v>
      </c>
      <c r="D82" t="s">
        <v>331</v>
      </c>
      <c r="E82" s="1" t="s">
        <v>326</v>
      </c>
      <c r="F82" s="1" t="s">
        <v>327</v>
      </c>
      <c r="G82">
        <v>4.0999999999999996</v>
      </c>
      <c r="H82">
        <v>0.75</v>
      </c>
      <c r="I82">
        <v>71</v>
      </c>
      <c r="J82">
        <v>16</v>
      </c>
      <c r="K82">
        <v>13</v>
      </c>
      <c r="L82">
        <v>0.5</v>
      </c>
      <c r="M82">
        <f t="shared" si="4"/>
        <v>7.5</v>
      </c>
      <c r="N82" s="5">
        <v>0.96399999999999997</v>
      </c>
      <c r="O82" s="6">
        <v>0.2</v>
      </c>
      <c r="P82">
        <f t="shared" si="5"/>
        <v>0.72299999999999998</v>
      </c>
      <c r="Q82">
        <f t="shared" si="6"/>
        <v>723</v>
      </c>
      <c r="R82" s="8">
        <f t="shared" si="7"/>
        <v>7.2299999999999995</v>
      </c>
    </row>
    <row r="83" spans="1:18" x14ac:dyDescent="0.35">
      <c r="A83" t="s">
        <v>332</v>
      </c>
      <c r="B83" t="s">
        <v>333</v>
      </c>
      <c r="E83" s="1" t="s">
        <v>326</v>
      </c>
      <c r="F83" s="1" t="s">
        <v>327</v>
      </c>
      <c r="G83">
        <v>4.2</v>
      </c>
      <c r="H83">
        <v>0.69</v>
      </c>
      <c r="I83">
        <v>53</v>
      </c>
      <c r="J83">
        <v>28</v>
      </c>
      <c r="K83">
        <v>19</v>
      </c>
      <c r="L83">
        <v>0.5</v>
      </c>
      <c r="M83">
        <f t="shared" si="4"/>
        <v>6.8999999999999995</v>
      </c>
      <c r="N83" s="5">
        <v>0.95499999999999996</v>
      </c>
      <c r="O83" s="6">
        <v>0.2</v>
      </c>
      <c r="P83">
        <f t="shared" si="5"/>
        <v>0.65894999999999992</v>
      </c>
      <c r="Q83">
        <f t="shared" si="6"/>
        <v>658.94999999999993</v>
      </c>
      <c r="R83" s="8">
        <f t="shared" si="7"/>
        <v>6.5894999999999992</v>
      </c>
    </row>
    <row r="84" spans="1:18" x14ac:dyDescent="0.35">
      <c r="A84" t="s">
        <v>334</v>
      </c>
      <c r="B84" t="s">
        <v>335</v>
      </c>
      <c r="E84" s="1" t="s">
        <v>326</v>
      </c>
      <c r="F84" s="1" t="s">
        <v>327</v>
      </c>
      <c r="G84">
        <v>3.9</v>
      </c>
      <c r="H84">
        <v>0.73</v>
      </c>
      <c r="I84">
        <v>51</v>
      </c>
      <c r="J84">
        <v>28</v>
      </c>
      <c r="K84">
        <v>21</v>
      </c>
      <c r="L84">
        <v>0.45</v>
      </c>
      <c r="M84">
        <f t="shared" si="4"/>
        <v>7.3</v>
      </c>
      <c r="N84" s="5">
        <v>0.97099999999999997</v>
      </c>
      <c r="O84" s="6">
        <v>0.2</v>
      </c>
      <c r="P84">
        <f t="shared" si="5"/>
        <v>0.63794700000000004</v>
      </c>
      <c r="Q84">
        <f t="shared" si="6"/>
        <v>637.947</v>
      </c>
      <c r="R84" s="8">
        <f t="shared" si="7"/>
        <v>6.3794700000000004</v>
      </c>
    </row>
    <row r="85" spans="1:18" x14ac:dyDescent="0.35">
      <c r="A85" t="s">
        <v>336</v>
      </c>
      <c r="B85" t="s">
        <v>337</v>
      </c>
      <c r="C85" t="s">
        <v>338</v>
      </c>
      <c r="D85" t="s">
        <v>339</v>
      </c>
      <c r="E85" s="1" t="s">
        <v>326</v>
      </c>
      <c r="F85" s="1" t="s">
        <v>340</v>
      </c>
      <c r="G85">
        <v>4.0999999999999996</v>
      </c>
      <c r="H85">
        <v>1.2</v>
      </c>
      <c r="I85">
        <v>55</v>
      </c>
      <c r="J85">
        <v>26</v>
      </c>
      <c r="K85">
        <v>19</v>
      </c>
      <c r="L85">
        <v>0.56000000000000005</v>
      </c>
      <c r="M85">
        <f t="shared" si="4"/>
        <v>12</v>
      </c>
      <c r="N85" s="5">
        <v>0.95799999999999996</v>
      </c>
      <c r="O85" s="6">
        <v>0.2</v>
      </c>
      <c r="P85">
        <f t="shared" si="5"/>
        <v>1.287552</v>
      </c>
      <c r="Q85">
        <f t="shared" si="6"/>
        <v>1287.5520000000001</v>
      </c>
      <c r="R85" s="8">
        <f t="shared" si="7"/>
        <v>12.87552</v>
      </c>
    </row>
    <row r="86" spans="1:18" x14ac:dyDescent="0.35">
      <c r="A86" t="s">
        <v>341</v>
      </c>
      <c r="B86" t="s">
        <v>342</v>
      </c>
      <c r="C86" t="s">
        <v>343</v>
      </c>
      <c r="D86" t="s">
        <v>344</v>
      </c>
      <c r="E86" s="1" t="s">
        <v>326</v>
      </c>
      <c r="F86" s="1" t="s">
        <v>340</v>
      </c>
      <c r="G86">
        <v>3.9</v>
      </c>
      <c r="H86">
        <v>1.44</v>
      </c>
      <c r="I86">
        <v>49</v>
      </c>
      <c r="J86">
        <v>30</v>
      </c>
      <c r="K86">
        <v>21</v>
      </c>
      <c r="L86">
        <v>0.51</v>
      </c>
      <c r="M86">
        <f t="shared" si="4"/>
        <v>14.399999999999999</v>
      </c>
      <c r="N86" s="5">
        <v>0.96799999999999997</v>
      </c>
      <c r="O86" s="6">
        <v>0.2</v>
      </c>
      <c r="P86">
        <f t="shared" si="5"/>
        <v>1.4217983999999999</v>
      </c>
      <c r="Q86">
        <f t="shared" si="6"/>
        <v>1421.7983999999999</v>
      </c>
      <c r="R86" s="8">
        <f t="shared" si="7"/>
        <v>14.217984</v>
      </c>
    </row>
    <row r="87" spans="1:18" x14ac:dyDescent="0.35">
      <c r="A87" t="s">
        <v>345</v>
      </c>
      <c r="B87" t="s">
        <v>346</v>
      </c>
      <c r="E87" s="1" t="s">
        <v>326</v>
      </c>
      <c r="F87" s="1" t="s">
        <v>340</v>
      </c>
      <c r="G87">
        <v>4</v>
      </c>
      <c r="H87">
        <v>1.03</v>
      </c>
      <c r="I87">
        <v>61</v>
      </c>
      <c r="J87">
        <v>22</v>
      </c>
      <c r="K87">
        <v>17</v>
      </c>
      <c r="L87">
        <v>0.51</v>
      </c>
      <c r="M87">
        <f t="shared" si="4"/>
        <v>10.3</v>
      </c>
      <c r="N87" s="5">
        <v>0.95799999999999996</v>
      </c>
      <c r="O87" s="6">
        <v>0.2</v>
      </c>
      <c r="P87">
        <f t="shared" si="5"/>
        <v>1.0064748000000001</v>
      </c>
      <c r="Q87">
        <f t="shared" si="6"/>
        <v>1006.4748000000001</v>
      </c>
      <c r="R87" s="8">
        <f t="shared" si="7"/>
        <v>10.064748000000002</v>
      </c>
    </row>
    <row r="88" spans="1:18" x14ac:dyDescent="0.35">
      <c r="A88" t="s">
        <v>347</v>
      </c>
      <c r="B88" t="s">
        <v>348</v>
      </c>
      <c r="E88" s="1" t="s">
        <v>326</v>
      </c>
      <c r="F88" s="1" t="s">
        <v>340</v>
      </c>
      <c r="G88">
        <v>4</v>
      </c>
      <c r="H88">
        <v>1.1100000000000001</v>
      </c>
      <c r="I88">
        <v>61</v>
      </c>
      <c r="J88">
        <v>22</v>
      </c>
      <c r="K88">
        <v>17</v>
      </c>
      <c r="L88">
        <v>0.49</v>
      </c>
      <c r="M88">
        <f t="shared" si="4"/>
        <v>11.100000000000001</v>
      </c>
      <c r="N88" s="5">
        <v>0.96799999999999997</v>
      </c>
      <c r="O88" s="6">
        <v>0.2</v>
      </c>
      <c r="P88">
        <f t="shared" si="5"/>
        <v>1.0529904000000003</v>
      </c>
      <c r="Q88">
        <f t="shared" si="6"/>
        <v>1052.9904000000004</v>
      </c>
      <c r="R88" s="8">
        <f t="shared" si="7"/>
        <v>10.529904000000004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47A9-4920-4546-A419-A375D1472915}">
  <dimension ref="A1:B22"/>
  <sheetViews>
    <sheetView workbookViewId="0">
      <selection activeCell="B23" sqref="B23"/>
    </sheetView>
  </sheetViews>
  <sheetFormatPr defaultRowHeight="14.5" x14ac:dyDescent="0.35"/>
  <cols>
    <col min="1" max="1" width="27.453125" bestFit="1" customWidth="1"/>
    <col min="2" max="2" width="249" bestFit="1" customWidth="1"/>
  </cols>
  <sheetData>
    <row r="1" spans="1:2" x14ac:dyDescent="0.35">
      <c r="A1" s="13" t="s">
        <v>367</v>
      </c>
      <c r="B1" s="13" t="s">
        <v>368</v>
      </c>
    </row>
    <row r="2" spans="1:2" x14ac:dyDescent="0.35">
      <c r="A2" s="14" t="s">
        <v>349</v>
      </c>
      <c r="B2" t="s">
        <v>369</v>
      </c>
    </row>
    <row r="3" spans="1:2" x14ac:dyDescent="0.35">
      <c r="A3" s="14" t="s">
        <v>370</v>
      </c>
      <c r="B3" t="s">
        <v>371</v>
      </c>
    </row>
    <row r="4" spans="1:2" x14ac:dyDescent="0.35">
      <c r="A4" s="14" t="s">
        <v>372</v>
      </c>
      <c r="B4" t="s">
        <v>373</v>
      </c>
    </row>
    <row r="5" spans="1:2" x14ac:dyDescent="0.35">
      <c r="A5" s="14" t="s">
        <v>374</v>
      </c>
      <c r="B5" t="s">
        <v>375</v>
      </c>
    </row>
    <row r="6" spans="1:2" x14ac:dyDescent="0.35">
      <c r="A6" s="14" t="s">
        <v>376</v>
      </c>
      <c r="B6" t="s">
        <v>377</v>
      </c>
    </row>
    <row r="7" spans="1:2" x14ac:dyDescent="0.35">
      <c r="A7" s="14" t="s">
        <v>378</v>
      </c>
      <c r="B7" t="s">
        <v>379</v>
      </c>
    </row>
    <row r="8" spans="1:2" x14ac:dyDescent="0.35">
      <c r="A8" s="14" t="s">
        <v>380</v>
      </c>
      <c r="B8" t="s">
        <v>381</v>
      </c>
    </row>
    <row r="9" spans="1:2" x14ac:dyDescent="0.35">
      <c r="A9" s="14" t="s">
        <v>382</v>
      </c>
      <c r="B9" t="s">
        <v>383</v>
      </c>
    </row>
    <row r="10" spans="1:2" x14ac:dyDescent="0.35">
      <c r="A10" s="4" t="s">
        <v>384</v>
      </c>
      <c r="B10" t="s">
        <v>385</v>
      </c>
    </row>
    <row r="11" spans="1:2" x14ac:dyDescent="0.35">
      <c r="A11" s="4" t="s">
        <v>386</v>
      </c>
      <c r="B11" t="s">
        <v>387</v>
      </c>
    </row>
    <row r="12" spans="1:2" x14ac:dyDescent="0.35">
      <c r="A12" s="4" t="s">
        <v>388</v>
      </c>
      <c r="B12" t="s">
        <v>389</v>
      </c>
    </row>
    <row r="13" spans="1:2" x14ac:dyDescent="0.35">
      <c r="A13" s="4" t="s">
        <v>390</v>
      </c>
      <c r="B13" t="s">
        <v>391</v>
      </c>
    </row>
    <row r="14" spans="1:2" x14ac:dyDescent="0.35">
      <c r="A14" s="4" t="s">
        <v>361</v>
      </c>
      <c r="B14" t="s">
        <v>392</v>
      </c>
    </row>
    <row r="15" spans="1:2" x14ac:dyDescent="0.35">
      <c r="A15" s="4" t="s">
        <v>393</v>
      </c>
      <c r="B15" t="s">
        <v>394</v>
      </c>
    </row>
    <row r="16" spans="1:2" x14ac:dyDescent="0.35">
      <c r="A16" s="4" t="s">
        <v>395</v>
      </c>
      <c r="B16" t="s">
        <v>396</v>
      </c>
    </row>
    <row r="17" spans="1:2" x14ac:dyDescent="0.35">
      <c r="A17" s="4" t="s">
        <v>397</v>
      </c>
      <c r="B17" t="s">
        <v>398</v>
      </c>
    </row>
    <row r="18" spans="1:2" x14ac:dyDescent="0.35">
      <c r="A18" s="4" t="s">
        <v>362</v>
      </c>
      <c r="B18" t="s">
        <v>399</v>
      </c>
    </row>
    <row r="19" spans="1:2" x14ac:dyDescent="0.35">
      <c r="A19" s="4" t="s">
        <v>363</v>
      </c>
      <c r="B19" t="s">
        <v>400</v>
      </c>
    </row>
    <row r="20" spans="1:2" x14ac:dyDescent="0.35">
      <c r="A20" s="7" t="s">
        <v>364</v>
      </c>
      <c r="B20" s="15" t="s">
        <v>401</v>
      </c>
    </row>
    <row r="21" spans="1:2" x14ac:dyDescent="0.35">
      <c r="A21" s="7" t="s">
        <v>365</v>
      </c>
      <c r="B21" t="s">
        <v>402</v>
      </c>
    </row>
    <row r="22" spans="1:2" x14ac:dyDescent="0.35">
      <c r="A22" s="7" t="s">
        <v>366</v>
      </c>
      <c r="B22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Baseline_Data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Perushan Rajah</dc:creator>
  <cp:lastModifiedBy>milcah</cp:lastModifiedBy>
  <dcterms:created xsi:type="dcterms:W3CDTF">2023-07-03T10:38:01Z</dcterms:created>
  <dcterms:modified xsi:type="dcterms:W3CDTF">2023-07-06T12:38:33Z</dcterms:modified>
</cp:coreProperties>
</file>