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Google Drive\2020\GasEx\Resp_curves\Raw_data\Week_6\"/>
    </mc:Choice>
  </mc:AlternateContent>
  <xr:revisionPtr revIDLastSave="0" documentId="13_ncr:1_{1FE3BDD2-6C2B-45F8-929F-18293CF680E4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215" i="1" l="1"/>
  <c r="BS215" i="1"/>
  <c r="BQ215" i="1"/>
  <c r="BR215" i="1" s="1"/>
  <c r="Y215" i="1" s="1"/>
  <c r="BP215" i="1"/>
  <c r="BO215" i="1"/>
  <c r="BN215" i="1"/>
  <c r="BM215" i="1"/>
  <c r="BL215" i="1"/>
  <c r="BG215" i="1" s="1"/>
  <c r="BI215" i="1"/>
  <c r="BD215" i="1"/>
  <c r="BB215" i="1"/>
  <c r="BF215" i="1" s="1"/>
  <c r="AV215" i="1"/>
  <c r="AW215" i="1" s="1"/>
  <c r="AR215" i="1"/>
  <c r="AP215" i="1"/>
  <c r="Q215" i="1" s="1"/>
  <c r="AE215" i="1"/>
  <c r="AD215" i="1"/>
  <c r="AC215" i="1"/>
  <c r="V215" i="1"/>
  <c r="T215" i="1"/>
  <c r="BT214" i="1"/>
  <c r="BS214" i="1"/>
  <c r="BQ214" i="1"/>
  <c r="BR214" i="1" s="1"/>
  <c r="BP214" i="1"/>
  <c r="BO214" i="1"/>
  <c r="BN214" i="1"/>
  <c r="BM214" i="1"/>
  <c r="BL214" i="1"/>
  <c r="BI214" i="1"/>
  <c r="BG214" i="1"/>
  <c r="BB214" i="1"/>
  <c r="AV214" i="1"/>
  <c r="AW214" i="1" s="1"/>
  <c r="AR214" i="1"/>
  <c r="AP214" i="1"/>
  <c r="AE214" i="1"/>
  <c r="AD214" i="1"/>
  <c r="AC214" i="1" s="1"/>
  <c r="V214" i="1"/>
  <c r="BT213" i="1"/>
  <c r="BS213" i="1"/>
  <c r="BQ213" i="1"/>
  <c r="BP213" i="1"/>
  <c r="BO213" i="1"/>
  <c r="BN213" i="1"/>
  <c r="BM213" i="1"/>
  <c r="BL213" i="1"/>
  <c r="BG213" i="1" s="1"/>
  <c r="BI213" i="1"/>
  <c r="BB213" i="1"/>
  <c r="AW213" i="1"/>
  <c r="AV213" i="1"/>
  <c r="AR213" i="1"/>
  <c r="AP213" i="1"/>
  <c r="O213" i="1" s="1"/>
  <c r="AG213" i="1" s="1"/>
  <c r="AE213" i="1"/>
  <c r="AD213" i="1"/>
  <c r="AC213" i="1"/>
  <c r="V213" i="1"/>
  <c r="Q213" i="1"/>
  <c r="P213" i="1"/>
  <c r="BE213" i="1" s="1"/>
  <c r="BT212" i="1"/>
  <c r="BS212" i="1"/>
  <c r="BQ212" i="1"/>
  <c r="BR212" i="1" s="1"/>
  <c r="Y212" i="1" s="1"/>
  <c r="BP212" i="1"/>
  <c r="BO212" i="1"/>
  <c r="BN212" i="1"/>
  <c r="BM212" i="1"/>
  <c r="BL212" i="1"/>
  <c r="BI212" i="1"/>
  <c r="BG212" i="1"/>
  <c r="BE212" i="1"/>
  <c r="BB212" i="1"/>
  <c r="AV212" i="1"/>
  <c r="AW212" i="1" s="1"/>
  <c r="AR212" i="1"/>
  <c r="AP212" i="1"/>
  <c r="AE212" i="1"/>
  <c r="AD212" i="1"/>
  <c r="AC212" i="1"/>
  <c r="V212" i="1"/>
  <c r="T212" i="1"/>
  <c r="P212" i="1"/>
  <c r="BT211" i="1"/>
  <c r="BS211" i="1"/>
  <c r="BQ211" i="1"/>
  <c r="BR211" i="1" s="1"/>
  <c r="BP211" i="1"/>
  <c r="BO211" i="1"/>
  <c r="BN211" i="1"/>
  <c r="BM211" i="1"/>
  <c r="BL211" i="1"/>
  <c r="BI211" i="1"/>
  <c r="BG211" i="1"/>
  <c r="BB211" i="1"/>
  <c r="AV211" i="1"/>
  <c r="AW211" i="1" s="1"/>
  <c r="AR211" i="1"/>
  <c r="AP211" i="1" s="1"/>
  <c r="AE211" i="1"/>
  <c r="AD211" i="1"/>
  <c r="AC211" i="1" s="1"/>
  <c r="V211" i="1"/>
  <c r="BT210" i="1"/>
  <c r="BS210" i="1"/>
  <c r="BQ210" i="1"/>
  <c r="BR210" i="1" s="1"/>
  <c r="BP210" i="1"/>
  <c r="BO210" i="1"/>
  <c r="BN210" i="1"/>
  <c r="BM210" i="1"/>
  <c r="BL210" i="1"/>
  <c r="BI210" i="1"/>
  <c r="BG210" i="1"/>
  <c r="BD210" i="1"/>
  <c r="BB210" i="1"/>
  <c r="BF210" i="1" s="1"/>
  <c r="AW210" i="1"/>
  <c r="AV210" i="1"/>
  <c r="AR210" i="1"/>
  <c r="AQ210" i="1"/>
  <c r="AP210" i="1"/>
  <c r="P210" i="1" s="1"/>
  <c r="BE210" i="1" s="1"/>
  <c r="BH210" i="1" s="1"/>
  <c r="AE210" i="1"/>
  <c r="AD210" i="1"/>
  <c r="AC210" i="1" s="1"/>
  <c r="Y210" i="1"/>
  <c r="V210" i="1"/>
  <c r="Q210" i="1"/>
  <c r="BT209" i="1"/>
  <c r="BS209" i="1"/>
  <c r="BQ209" i="1"/>
  <c r="BR209" i="1" s="1"/>
  <c r="BD209" i="1" s="1"/>
  <c r="BP209" i="1"/>
  <c r="BO209" i="1"/>
  <c r="BN209" i="1"/>
  <c r="BM209" i="1"/>
  <c r="BL209" i="1"/>
  <c r="BG209" i="1" s="1"/>
  <c r="BI209" i="1"/>
  <c r="BF209" i="1"/>
  <c r="BB209" i="1"/>
  <c r="AW209" i="1"/>
  <c r="AV209" i="1"/>
  <c r="AR209" i="1"/>
  <c r="AQ209" i="1"/>
  <c r="AP209" i="1"/>
  <c r="AE209" i="1"/>
  <c r="AD209" i="1"/>
  <c r="AC209" i="1"/>
  <c r="Y209" i="1"/>
  <c r="V209" i="1"/>
  <c r="T209" i="1"/>
  <c r="Q209" i="1"/>
  <c r="BT208" i="1"/>
  <c r="BS208" i="1"/>
  <c r="BR208" i="1"/>
  <c r="BQ208" i="1"/>
  <c r="BP208" i="1"/>
  <c r="BO208" i="1"/>
  <c r="BN208" i="1"/>
  <c r="BM208" i="1"/>
  <c r="BL208" i="1"/>
  <c r="BG208" i="1" s="1"/>
  <c r="BI208" i="1"/>
  <c r="BB208" i="1"/>
  <c r="AV208" i="1"/>
  <c r="AW208" i="1" s="1"/>
  <c r="AR208" i="1"/>
  <c r="AP208" i="1" s="1"/>
  <c r="AE208" i="1"/>
  <c r="AD208" i="1"/>
  <c r="V208" i="1"/>
  <c r="T208" i="1"/>
  <c r="Q208" i="1"/>
  <c r="BT207" i="1"/>
  <c r="BS207" i="1"/>
  <c r="BR207" i="1"/>
  <c r="Y207" i="1" s="1"/>
  <c r="BQ207" i="1"/>
  <c r="BP207" i="1"/>
  <c r="BO207" i="1"/>
  <c r="BN207" i="1"/>
  <c r="BM207" i="1"/>
  <c r="BL207" i="1"/>
  <c r="BI207" i="1"/>
  <c r="BG207" i="1"/>
  <c r="BD207" i="1"/>
  <c r="BB207" i="1"/>
  <c r="AV207" i="1"/>
  <c r="AW207" i="1" s="1"/>
  <c r="AR207" i="1"/>
  <c r="AP207" i="1" s="1"/>
  <c r="AE207" i="1"/>
  <c r="AD207" i="1"/>
  <c r="AC207" i="1" s="1"/>
  <c r="V207" i="1"/>
  <c r="T207" i="1"/>
  <c r="BT206" i="1"/>
  <c r="BS206" i="1"/>
  <c r="BR206" i="1"/>
  <c r="BQ206" i="1"/>
  <c r="BP206" i="1"/>
  <c r="BO206" i="1"/>
  <c r="BN206" i="1"/>
  <c r="BM206" i="1"/>
  <c r="BL206" i="1"/>
  <c r="BI206" i="1"/>
  <c r="BG206" i="1"/>
  <c r="BB206" i="1"/>
  <c r="AV206" i="1"/>
  <c r="AW206" i="1" s="1"/>
  <c r="AR206" i="1"/>
  <c r="AP206" i="1"/>
  <c r="O206" i="1" s="1"/>
  <c r="AE206" i="1"/>
  <c r="AD206" i="1"/>
  <c r="AC206" i="1"/>
  <c r="V206" i="1"/>
  <c r="BT205" i="1"/>
  <c r="BS205" i="1"/>
  <c r="BQ205" i="1"/>
  <c r="BR205" i="1" s="1"/>
  <c r="BP205" i="1"/>
  <c r="BO205" i="1"/>
  <c r="BN205" i="1"/>
  <c r="BM205" i="1"/>
  <c r="BL205" i="1"/>
  <c r="BG205" i="1" s="1"/>
  <c r="BI205" i="1"/>
  <c r="BB205" i="1"/>
  <c r="AW205" i="1"/>
  <c r="AV205" i="1"/>
  <c r="AR205" i="1"/>
  <c r="AP205" i="1"/>
  <c r="AE205" i="1"/>
  <c r="AD205" i="1"/>
  <c r="AC205" i="1"/>
  <c r="V205" i="1"/>
  <c r="BT204" i="1"/>
  <c r="BS204" i="1"/>
  <c r="BR204" i="1" s="1"/>
  <c r="Y204" i="1" s="1"/>
  <c r="BQ204" i="1"/>
  <c r="BP204" i="1"/>
  <c r="BO204" i="1"/>
  <c r="BN204" i="1"/>
  <c r="BM204" i="1"/>
  <c r="BL204" i="1"/>
  <c r="BI204" i="1"/>
  <c r="BG204" i="1"/>
  <c r="BB204" i="1"/>
  <c r="AV204" i="1"/>
  <c r="AW204" i="1" s="1"/>
  <c r="AR204" i="1"/>
  <c r="AP204" i="1"/>
  <c r="AE204" i="1"/>
  <c r="AD204" i="1"/>
  <c r="AC204" i="1"/>
  <c r="V204" i="1"/>
  <c r="T204" i="1"/>
  <c r="BT203" i="1"/>
  <c r="BS203" i="1"/>
  <c r="BR203" i="1"/>
  <c r="BQ203" i="1"/>
  <c r="BP203" i="1"/>
  <c r="BO203" i="1"/>
  <c r="BN203" i="1"/>
  <c r="BM203" i="1"/>
  <c r="BL203" i="1"/>
  <c r="BI203" i="1"/>
  <c r="BG203" i="1"/>
  <c r="BB203" i="1"/>
  <c r="AV203" i="1"/>
  <c r="AW203" i="1" s="1"/>
  <c r="AR203" i="1"/>
  <c r="AP203" i="1" s="1"/>
  <c r="AQ203" i="1" s="1"/>
  <c r="AE203" i="1"/>
  <c r="AD203" i="1"/>
  <c r="AC203" i="1" s="1"/>
  <c r="V203" i="1"/>
  <c r="P203" i="1"/>
  <c r="BE203" i="1" s="1"/>
  <c r="O203" i="1"/>
  <c r="AG203" i="1" s="1"/>
  <c r="BT202" i="1"/>
  <c r="BS202" i="1"/>
  <c r="BQ202" i="1"/>
  <c r="BR202" i="1" s="1"/>
  <c r="Y202" i="1" s="1"/>
  <c r="BP202" i="1"/>
  <c r="BO202" i="1"/>
  <c r="BN202" i="1"/>
  <c r="BM202" i="1"/>
  <c r="BL202" i="1"/>
  <c r="BI202" i="1"/>
  <c r="BG202" i="1"/>
  <c r="BD202" i="1"/>
  <c r="BB202" i="1"/>
  <c r="AW202" i="1"/>
  <c r="AV202" i="1"/>
  <c r="AR202" i="1"/>
  <c r="AQ202" i="1"/>
  <c r="AP202" i="1"/>
  <c r="P202" i="1" s="1"/>
  <c r="BE202" i="1" s="1"/>
  <c r="AE202" i="1"/>
  <c r="AD202" i="1"/>
  <c r="AC202" i="1"/>
  <c r="V202" i="1"/>
  <c r="Q202" i="1"/>
  <c r="BT201" i="1"/>
  <c r="BS201" i="1"/>
  <c r="BQ201" i="1"/>
  <c r="BR201" i="1" s="1"/>
  <c r="BP201" i="1"/>
  <c r="BO201" i="1"/>
  <c r="BN201" i="1"/>
  <c r="BM201" i="1"/>
  <c r="BL201" i="1"/>
  <c r="BI201" i="1"/>
  <c r="BG201" i="1"/>
  <c r="BB201" i="1"/>
  <c r="AV201" i="1"/>
  <c r="AW201" i="1" s="1"/>
  <c r="AR201" i="1"/>
  <c r="AP201" i="1"/>
  <c r="AE201" i="1"/>
  <c r="AD201" i="1"/>
  <c r="AC201" i="1"/>
  <c r="V201" i="1"/>
  <c r="P201" i="1"/>
  <c r="BE201" i="1" s="1"/>
  <c r="BT200" i="1"/>
  <c r="BS200" i="1"/>
  <c r="BR200" i="1" s="1"/>
  <c r="BD200" i="1" s="1"/>
  <c r="BQ200" i="1"/>
  <c r="BP200" i="1"/>
  <c r="BO200" i="1"/>
  <c r="BN200" i="1"/>
  <c r="BM200" i="1"/>
  <c r="BL200" i="1"/>
  <c r="BG200" i="1" s="1"/>
  <c r="BI200" i="1"/>
  <c r="BE200" i="1"/>
  <c r="BH200" i="1" s="1"/>
  <c r="BB200" i="1"/>
  <c r="AV200" i="1"/>
  <c r="AW200" i="1" s="1"/>
  <c r="AR200" i="1"/>
  <c r="AP200" i="1" s="1"/>
  <c r="AQ200" i="1" s="1"/>
  <c r="AG200" i="1"/>
  <c r="AE200" i="1"/>
  <c r="AD200" i="1"/>
  <c r="AC200" i="1" s="1"/>
  <c r="Y200" i="1"/>
  <c r="Z200" i="1" s="1"/>
  <c r="AA200" i="1" s="1"/>
  <c r="W200" i="1" s="1"/>
  <c r="U200" i="1" s="1"/>
  <c r="X200" i="1" s="1"/>
  <c r="R200" i="1" s="1"/>
  <c r="S200" i="1" s="1"/>
  <c r="V200" i="1"/>
  <c r="Q200" i="1"/>
  <c r="P200" i="1"/>
  <c r="O200" i="1"/>
  <c r="BT199" i="1"/>
  <c r="BS199" i="1"/>
  <c r="BR199" i="1"/>
  <c r="Y199" i="1" s="1"/>
  <c r="BQ199" i="1"/>
  <c r="BP199" i="1"/>
  <c r="BO199" i="1"/>
  <c r="BN199" i="1"/>
  <c r="BM199" i="1"/>
  <c r="BL199" i="1"/>
  <c r="BI199" i="1"/>
  <c r="BG199" i="1"/>
  <c r="BD199" i="1"/>
  <c r="BB199" i="1"/>
  <c r="AW199" i="1"/>
  <c r="AV199" i="1"/>
  <c r="AR199" i="1"/>
  <c r="AP199" i="1" s="1"/>
  <c r="AE199" i="1"/>
  <c r="AD199" i="1"/>
  <c r="AC199" i="1" s="1"/>
  <c r="V199" i="1"/>
  <c r="Q199" i="1"/>
  <c r="BT198" i="1"/>
  <c r="BS198" i="1"/>
  <c r="BR198" i="1"/>
  <c r="BD198" i="1" s="1"/>
  <c r="BQ198" i="1"/>
  <c r="BP198" i="1"/>
  <c r="BO198" i="1"/>
  <c r="BN198" i="1"/>
  <c r="BM198" i="1"/>
  <c r="BL198" i="1"/>
  <c r="BI198" i="1"/>
  <c r="BG198" i="1"/>
  <c r="BF198" i="1"/>
  <c r="BB198" i="1"/>
  <c r="AW198" i="1"/>
  <c r="AV198" i="1"/>
  <c r="AR198" i="1"/>
  <c r="AP198" i="1" s="1"/>
  <c r="T198" i="1" s="1"/>
  <c r="AQ198" i="1"/>
  <c r="AE198" i="1"/>
  <c r="AD198" i="1"/>
  <c r="AC198" i="1"/>
  <c r="Y198" i="1"/>
  <c r="V198" i="1"/>
  <c r="Q198" i="1"/>
  <c r="P198" i="1"/>
  <c r="BE198" i="1" s="1"/>
  <c r="BH198" i="1" s="1"/>
  <c r="O198" i="1"/>
  <c r="BT197" i="1"/>
  <c r="BS197" i="1"/>
  <c r="BR197" i="1"/>
  <c r="BQ197" i="1"/>
  <c r="BP197" i="1"/>
  <c r="BO197" i="1"/>
  <c r="BN197" i="1"/>
  <c r="BM197" i="1"/>
  <c r="BL197" i="1"/>
  <c r="BG197" i="1" s="1"/>
  <c r="BI197" i="1"/>
  <c r="BF197" i="1"/>
  <c r="BD197" i="1"/>
  <c r="BB197" i="1"/>
  <c r="AW197" i="1"/>
  <c r="AV197" i="1"/>
  <c r="AR197" i="1"/>
  <c r="AP197" i="1"/>
  <c r="AQ197" i="1" s="1"/>
  <c r="AE197" i="1"/>
  <c r="AD197" i="1"/>
  <c r="AC197" i="1"/>
  <c r="Y197" i="1"/>
  <c r="V197" i="1"/>
  <c r="T197" i="1"/>
  <c r="Q197" i="1"/>
  <c r="P197" i="1"/>
  <c r="BE197" i="1" s="1"/>
  <c r="BT196" i="1"/>
  <c r="BS196" i="1"/>
  <c r="BR196" i="1"/>
  <c r="BQ196" i="1"/>
  <c r="BP196" i="1"/>
  <c r="BO196" i="1"/>
  <c r="BN196" i="1"/>
  <c r="BM196" i="1"/>
  <c r="BL196" i="1"/>
  <c r="BI196" i="1"/>
  <c r="BG196" i="1"/>
  <c r="BB196" i="1"/>
  <c r="AV196" i="1"/>
  <c r="AW196" i="1" s="1"/>
  <c r="AR196" i="1"/>
  <c r="AP196" i="1" s="1"/>
  <c r="AQ196" i="1"/>
  <c r="AE196" i="1"/>
  <c r="AD196" i="1"/>
  <c r="AC196" i="1"/>
  <c r="V196" i="1"/>
  <c r="O196" i="1"/>
  <c r="BT195" i="1"/>
  <c r="BS195" i="1"/>
  <c r="BQ195" i="1"/>
  <c r="BR195" i="1" s="1"/>
  <c r="BP195" i="1"/>
  <c r="BO195" i="1"/>
  <c r="BN195" i="1"/>
  <c r="BM195" i="1"/>
  <c r="BL195" i="1"/>
  <c r="BI195" i="1"/>
  <c r="BG195" i="1"/>
  <c r="BD195" i="1"/>
  <c r="BB195" i="1"/>
  <c r="BF195" i="1" s="1"/>
  <c r="AW195" i="1"/>
  <c r="AV195" i="1"/>
  <c r="AR195" i="1"/>
  <c r="AP195" i="1"/>
  <c r="O195" i="1" s="1"/>
  <c r="AE195" i="1"/>
  <c r="AD195" i="1"/>
  <c r="AC195" i="1"/>
  <c r="Y195" i="1"/>
  <c r="V195" i="1"/>
  <c r="BT194" i="1"/>
  <c r="BS194" i="1"/>
  <c r="BQ194" i="1"/>
  <c r="BP194" i="1"/>
  <c r="BO194" i="1"/>
  <c r="BN194" i="1"/>
  <c r="BM194" i="1"/>
  <c r="BL194" i="1"/>
  <c r="BG194" i="1" s="1"/>
  <c r="BI194" i="1"/>
  <c r="BB194" i="1"/>
  <c r="AW194" i="1"/>
  <c r="AV194" i="1"/>
  <c r="AR194" i="1"/>
  <c r="AQ194" i="1"/>
  <c r="AP194" i="1"/>
  <c r="O194" i="1" s="1"/>
  <c r="AG194" i="1"/>
  <c r="AE194" i="1"/>
  <c r="AD194" i="1"/>
  <c r="AC194" i="1" s="1"/>
  <c r="V194" i="1"/>
  <c r="T194" i="1"/>
  <c r="Q194" i="1"/>
  <c r="P194" i="1"/>
  <c r="BE194" i="1" s="1"/>
  <c r="BT193" i="1"/>
  <c r="BS193" i="1"/>
  <c r="BR193" i="1" s="1"/>
  <c r="BQ193" i="1"/>
  <c r="BP193" i="1"/>
  <c r="BO193" i="1"/>
  <c r="BN193" i="1"/>
  <c r="BM193" i="1"/>
  <c r="BL193" i="1"/>
  <c r="BG193" i="1" s="1"/>
  <c r="BI193" i="1"/>
  <c r="BB193" i="1"/>
  <c r="AV193" i="1"/>
  <c r="AW193" i="1" s="1"/>
  <c r="AR193" i="1"/>
  <c r="AP193" i="1" s="1"/>
  <c r="AE193" i="1"/>
  <c r="AD193" i="1"/>
  <c r="AC193" i="1" s="1"/>
  <c r="V193" i="1"/>
  <c r="BT192" i="1"/>
  <c r="BS192" i="1"/>
  <c r="BR192" i="1" s="1"/>
  <c r="Y192" i="1" s="1"/>
  <c r="BQ192" i="1"/>
  <c r="BP192" i="1"/>
  <c r="BO192" i="1"/>
  <c r="BN192" i="1"/>
  <c r="BM192" i="1"/>
  <c r="BL192" i="1"/>
  <c r="BG192" i="1" s="1"/>
  <c r="BI192" i="1"/>
  <c r="BD192" i="1"/>
  <c r="BB192" i="1"/>
  <c r="AW192" i="1"/>
  <c r="AV192" i="1"/>
  <c r="AR192" i="1"/>
  <c r="AP192" i="1" s="1"/>
  <c r="AE192" i="1"/>
  <c r="AD192" i="1"/>
  <c r="AC192" i="1" s="1"/>
  <c r="V192" i="1"/>
  <c r="T192" i="1"/>
  <c r="BT191" i="1"/>
  <c r="BS191" i="1"/>
  <c r="BR191" i="1"/>
  <c r="BQ191" i="1"/>
  <c r="BP191" i="1"/>
  <c r="BO191" i="1"/>
  <c r="BN191" i="1"/>
  <c r="BM191" i="1"/>
  <c r="BL191" i="1"/>
  <c r="BG191" i="1" s="1"/>
  <c r="BI191" i="1"/>
  <c r="BB191" i="1"/>
  <c r="AW191" i="1"/>
  <c r="AV191" i="1"/>
  <c r="AR191" i="1"/>
  <c r="AP191" i="1" s="1"/>
  <c r="AG191" i="1"/>
  <c r="AE191" i="1"/>
  <c r="AD191" i="1"/>
  <c r="V191" i="1"/>
  <c r="P191" i="1"/>
  <c r="BE191" i="1" s="1"/>
  <c r="O191" i="1"/>
  <c r="BT190" i="1"/>
  <c r="BS190" i="1"/>
  <c r="BQ190" i="1"/>
  <c r="BR190" i="1" s="1"/>
  <c r="BP190" i="1"/>
  <c r="BO190" i="1"/>
  <c r="BN190" i="1"/>
  <c r="BM190" i="1"/>
  <c r="BL190" i="1"/>
  <c r="BG190" i="1" s="1"/>
  <c r="BI190" i="1"/>
  <c r="BF190" i="1"/>
  <c r="BD190" i="1"/>
  <c r="BB190" i="1"/>
  <c r="AV190" i="1"/>
  <c r="AW190" i="1" s="1"/>
  <c r="AR190" i="1"/>
  <c r="AP190" i="1"/>
  <c r="AE190" i="1"/>
  <c r="AD190" i="1"/>
  <c r="AC190" i="1"/>
  <c r="Y190" i="1"/>
  <c r="V190" i="1"/>
  <c r="Q190" i="1"/>
  <c r="BT189" i="1"/>
  <c r="BS189" i="1"/>
  <c r="BQ189" i="1"/>
  <c r="BP189" i="1"/>
  <c r="BO189" i="1"/>
  <c r="BN189" i="1"/>
  <c r="BM189" i="1"/>
  <c r="BL189" i="1"/>
  <c r="BI189" i="1"/>
  <c r="BG189" i="1"/>
  <c r="BB189" i="1"/>
  <c r="AV189" i="1"/>
  <c r="AW189" i="1" s="1"/>
  <c r="AR189" i="1"/>
  <c r="AP189" i="1"/>
  <c r="AE189" i="1"/>
  <c r="AD189" i="1"/>
  <c r="AC189" i="1" s="1"/>
  <c r="V189" i="1"/>
  <c r="BT188" i="1"/>
  <c r="BS188" i="1"/>
  <c r="BR188" i="1"/>
  <c r="BD188" i="1" s="1"/>
  <c r="BQ188" i="1"/>
  <c r="BP188" i="1"/>
  <c r="BO188" i="1"/>
  <c r="BN188" i="1"/>
  <c r="BM188" i="1"/>
  <c r="BL188" i="1"/>
  <c r="BG188" i="1" s="1"/>
  <c r="BI188" i="1"/>
  <c r="BB188" i="1"/>
  <c r="BF188" i="1" s="1"/>
  <c r="AW188" i="1"/>
  <c r="AV188" i="1"/>
  <c r="AR188" i="1"/>
  <c r="AP188" i="1" s="1"/>
  <c r="AE188" i="1"/>
  <c r="AD188" i="1"/>
  <c r="AC188" i="1" s="1"/>
  <c r="Y188" i="1"/>
  <c r="V188" i="1"/>
  <c r="BT187" i="1"/>
  <c r="BS187" i="1"/>
  <c r="BQ187" i="1"/>
  <c r="BR187" i="1" s="1"/>
  <c r="BP187" i="1"/>
  <c r="BO187" i="1"/>
  <c r="BN187" i="1"/>
  <c r="BM187" i="1"/>
  <c r="BL187" i="1"/>
  <c r="BI187" i="1"/>
  <c r="BG187" i="1"/>
  <c r="BB187" i="1"/>
  <c r="AW187" i="1"/>
  <c r="AV187" i="1"/>
  <c r="AR187" i="1"/>
  <c r="AP187" i="1" s="1"/>
  <c r="AQ187" i="1"/>
  <c r="AE187" i="1"/>
  <c r="AD187" i="1"/>
  <c r="AC187" i="1" s="1"/>
  <c r="V187" i="1"/>
  <c r="T187" i="1"/>
  <c r="Q187" i="1"/>
  <c r="BT186" i="1"/>
  <c r="Y186" i="1" s="1"/>
  <c r="BS186" i="1"/>
  <c r="BR186" i="1"/>
  <c r="BD186" i="1" s="1"/>
  <c r="BF186" i="1" s="1"/>
  <c r="BQ186" i="1"/>
  <c r="BP186" i="1"/>
  <c r="BO186" i="1"/>
  <c r="BN186" i="1"/>
  <c r="BM186" i="1"/>
  <c r="BL186" i="1"/>
  <c r="BG186" i="1" s="1"/>
  <c r="BI186" i="1"/>
  <c r="BB186" i="1"/>
  <c r="AW186" i="1"/>
  <c r="AV186" i="1"/>
  <c r="AR186" i="1"/>
  <c r="AP186" i="1" s="1"/>
  <c r="AQ186" i="1" s="1"/>
  <c r="AE186" i="1"/>
  <c r="AC186" i="1" s="1"/>
  <c r="AD186" i="1"/>
  <c r="V186" i="1"/>
  <c r="BT185" i="1"/>
  <c r="BS185" i="1"/>
  <c r="BR185" i="1" s="1"/>
  <c r="BD185" i="1" s="1"/>
  <c r="BQ185" i="1"/>
  <c r="BP185" i="1"/>
  <c r="BO185" i="1"/>
  <c r="BN185" i="1"/>
  <c r="BM185" i="1"/>
  <c r="BL185" i="1"/>
  <c r="BG185" i="1" s="1"/>
  <c r="BI185" i="1"/>
  <c r="BB185" i="1"/>
  <c r="BF185" i="1" s="1"/>
  <c r="AV185" i="1"/>
  <c r="AW185" i="1" s="1"/>
  <c r="AR185" i="1"/>
  <c r="AP185" i="1"/>
  <c r="P185" i="1" s="1"/>
  <c r="BE185" i="1" s="1"/>
  <c r="BH185" i="1" s="1"/>
  <c r="AE185" i="1"/>
  <c r="AD185" i="1"/>
  <c r="AC185" i="1"/>
  <c r="Y185" i="1"/>
  <c r="V185" i="1"/>
  <c r="T185" i="1"/>
  <c r="O185" i="1"/>
  <c r="BT184" i="1"/>
  <c r="BS184" i="1"/>
  <c r="BR184" i="1"/>
  <c r="Y184" i="1" s="1"/>
  <c r="BQ184" i="1"/>
  <c r="BP184" i="1"/>
  <c r="BO184" i="1"/>
  <c r="BN184" i="1"/>
  <c r="BM184" i="1"/>
  <c r="BL184" i="1"/>
  <c r="BI184" i="1"/>
  <c r="BG184" i="1"/>
  <c r="BD184" i="1"/>
  <c r="BB184" i="1"/>
  <c r="BF184" i="1" s="1"/>
  <c r="AV184" i="1"/>
  <c r="AW184" i="1" s="1"/>
  <c r="AR184" i="1"/>
  <c r="AP184" i="1"/>
  <c r="AE184" i="1"/>
  <c r="AC184" i="1" s="1"/>
  <c r="AD184" i="1"/>
  <c r="V184" i="1"/>
  <c r="P184" i="1"/>
  <c r="BE184" i="1" s="1"/>
  <c r="BH184" i="1" s="1"/>
  <c r="BT183" i="1"/>
  <c r="BS183" i="1"/>
  <c r="BR183" i="1" s="1"/>
  <c r="Y183" i="1" s="1"/>
  <c r="BQ183" i="1"/>
  <c r="BP183" i="1"/>
  <c r="BO183" i="1"/>
  <c r="BN183" i="1"/>
  <c r="BM183" i="1"/>
  <c r="BL183" i="1"/>
  <c r="BI183" i="1"/>
  <c r="BG183" i="1"/>
  <c r="BB183" i="1"/>
  <c r="AV183" i="1"/>
  <c r="AW183" i="1" s="1"/>
  <c r="AR183" i="1"/>
  <c r="AP183" i="1" s="1"/>
  <c r="AQ183" i="1" s="1"/>
  <c r="AE183" i="1"/>
  <c r="AD183" i="1"/>
  <c r="AC183" i="1"/>
  <c r="V183" i="1"/>
  <c r="BT182" i="1"/>
  <c r="BS182" i="1"/>
  <c r="BQ182" i="1"/>
  <c r="BP182" i="1"/>
  <c r="BO182" i="1"/>
  <c r="BN182" i="1"/>
  <c r="BM182" i="1"/>
  <c r="BL182" i="1"/>
  <c r="BI182" i="1"/>
  <c r="BG182" i="1"/>
  <c r="BB182" i="1"/>
  <c r="AW182" i="1"/>
  <c r="AV182" i="1"/>
  <c r="AR182" i="1"/>
  <c r="AP182" i="1"/>
  <c r="AE182" i="1"/>
  <c r="AD182" i="1"/>
  <c r="AC182" i="1" s="1"/>
  <c r="V182" i="1"/>
  <c r="Q182" i="1"/>
  <c r="P182" i="1"/>
  <c r="BE182" i="1" s="1"/>
  <c r="BT181" i="1"/>
  <c r="Y181" i="1" s="1"/>
  <c r="BS181" i="1"/>
  <c r="BQ181" i="1"/>
  <c r="BR181" i="1" s="1"/>
  <c r="BP181" i="1"/>
  <c r="BO181" i="1"/>
  <c r="BN181" i="1"/>
  <c r="BM181" i="1"/>
  <c r="BL181" i="1"/>
  <c r="BG181" i="1" s="1"/>
  <c r="BI181" i="1"/>
  <c r="BD181" i="1"/>
  <c r="BF181" i="1" s="1"/>
  <c r="BB181" i="1"/>
  <c r="AW181" i="1"/>
  <c r="AV181" i="1"/>
  <c r="AR181" i="1"/>
  <c r="AP181" i="1"/>
  <c r="AE181" i="1"/>
  <c r="AD181" i="1"/>
  <c r="AC181" i="1" s="1"/>
  <c r="V181" i="1"/>
  <c r="BT180" i="1"/>
  <c r="BS180" i="1"/>
  <c r="BR180" i="1" s="1"/>
  <c r="Y180" i="1" s="1"/>
  <c r="BQ180" i="1"/>
  <c r="BP180" i="1"/>
  <c r="BO180" i="1"/>
  <c r="BN180" i="1"/>
  <c r="BM180" i="1"/>
  <c r="BL180" i="1"/>
  <c r="BI180" i="1"/>
  <c r="BG180" i="1"/>
  <c r="BD180" i="1"/>
  <c r="BB180" i="1"/>
  <c r="AW180" i="1"/>
  <c r="AV180" i="1"/>
  <c r="AR180" i="1"/>
  <c r="AP180" i="1" s="1"/>
  <c r="Q180" i="1" s="1"/>
  <c r="AQ180" i="1"/>
  <c r="AE180" i="1"/>
  <c r="AD180" i="1"/>
  <c r="V180" i="1"/>
  <c r="P180" i="1"/>
  <c r="BE180" i="1" s="1"/>
  <c r="O180" i="1"/>
  <c r="BT179" i="1"/>
  <c r="BS179" i="1"/>
  <c r="BQ179" i="1"/>
  <c r="BR179" i="1" s="1"/>
  <c r="BD179" i="1" s="1"/>
  <c r="BP179" i="1"/>
  <c r="BO179" i="1"/>
  <c r="BN179" i="1"/>
  <c r="BM179" i="1"/>
  <c r="BL179" i="1"/>
  <c r="BI179" i="1"/>
  <c r="BG179" i="1"/>
  <c r="BB179" i="1"/>
  <c r="BF179" i="1" s="1"/>
  <c r="AW179" i="1"/>
  <c r="AV179" i="1"/>
  <c r="AR179" i="1"/>
  <c r="AP179" i="1" s="1"/>
  <c r="AE179" i="1"/>
  <c r="AD179" i="1"/>
  <c r="AC179" i="1" s="1"/>
  <c r="Y179" i="1"/>
  <c r="V179" i="1"/>
  <c r="Q179" i="1"/>
  <c r="BT178" i="1"/>
  <c r="BS178" i="1"/>
  <c r="BQ178" i="1"/>
  <c r="BR178" i="1" s="1"/>
  <c r="Y178" i="1" s="1"/>
  <c r="BP178" i="1"/>
  <c r="BO178" i="1"/>
  <c r="BN178" i="1"/>
  <c r="BM178" i="1"/>
  <c r="BL178" i="1"/>
  <c r="BG178" i="1" s="1"/>
  <c r="BI178" i="1"/>
  <c r="BB178" i="1"/>
  <c r="AV178" i="1"/>
  <c r="AW178" i="1" s="1"/>
  <c r="AR178" i="1"/>
  <c r="AP178" i="1"/>
  <c r="AE178" i="1"/>
  <c r="AD178" i="1"/>
  <c r="AC178" i="1"/>
  <c r="V178" i="1"/>
  <c r="T178" i="1"/>
  <c r="P178" i="1"/>
  <c r="BE178" i="1" s="1"/>
  <c r="BT177" i="1"/>
  <c r="BS177" i="1"/>
  <c r="BQ177" i="1"/>
  <c r="BR177" i="1" s="1"/>
  <c r="BP177" i="1"/>
  <c r="BO177" i="1"/>
  <c r="BN177" i="1"/>
  <c r="BM177" i="1"/>
  <c r="BL177" i="1"/>
  <c r="BG177" i="1" s="1"/>
  <c r="BI177" i="1"/>
  <c r="BB177" i="1"/>
  <c r="AW177" i="1"/>
  <c r="AV177" i="1"/>
  <c r="AR177" i="1"/>
  <c r="AP177" i="1" s="1"/>
  <c r="T177" i="1" s="1"/>
  <c r="AE177" i="1"/>
  <c r="AC177" i="1" s="1"/>
  <c r="AD177" i="1"/>
  <c r="V177" i="1"/>
  <c r="Q177" i="1"/>
  <c r="BT176" i="1"/>
  <c r="BS176" i="1"/>
  <c r="BR176" i="1"/>
  <c r="BD176" i="1" s="1"/>
  <c r="BQ176" i="1"/>
  <c r="BP176" i="1"/>
  <c r="BO176" i="1"/>
  <c r="BN176" i="1"/>
  <c r="BM176" i="1"/>
  <c r="BL176" i="1"/>
  <c r="BG176" i="1" s="1"/>
  <c r="BI176" i="1"/>
  <c r="BB176" i="1"/>
  <c r="AW176" i="1"/>
  <c r="AV176" i="1"/>
  <c r="AR176" i="1"/>
  <c r="AP176" i="1" s="1"/>
  <c r="AE176" i="1"/>
  <c r="AD176" i="1"/>
  <c r="V176" i="1"/>
  <c r="BT175" i="1"/>
  <c r="BS175" i="1"/>
  <c r="BR175" i="1"/>
  <c r="BQ175" i="1"/>
  <c r="BP175" i="1"/>
  <c r="BO175" i="1"/>
  <c r="BN175" i="1"/>
  <c r="BM175" i="1"/>
  <c r="BL175" i="1"/>
  <c r="BG175" i="1" s="1"/>
  <c r="BI175" i="1"/>
  <c r="BD175" i="1"/>
  <c r="BB175" i="1"/>
  <c r="BF175" i="1" s="1"/>
  <c r="AW175" i="1"/>
  <c r="AV175" i="1"/>
  <c r="AR175" i="1"/>
  <c r="AQ175" i="1"/>
  <c r="AP175" i="1"/>
  <c r="P175" i="1" s="1"/>
  <c r="BE175" i="1" s="1"/>
  <c r="BH175" i="1" s="1"/>
  <c r="AG175" i="1"/>
  <c r="AE175" i="1"/>
  <c r="AD175" i="1"/>
  <c r="AC175" i="1" s="1"/>
  <c r="V175" i="1"/>
  <c r="T175" i="1"/>
  <c r="Q175" i="1"/>
  <c r="O175" i="1"/>
  <c r="BT174" i="1"/>
  <c r="BS174" i="1"/>
  <c r="BQ174" i="1"/>
  <c r="BR174" i="1" s="1"/>
  <c r="BP174" i="1"/>
  <c r="BO174" i="1"/>
  <c r="BN174" i="1"/>
  <c r="BM174" i="1"/>
  <c r="BL174" i="1"/>
  <c r="BI174" i="1"/>
  <c r="BG174" i="1"/>
  <c r="BB174" i="1"/>
  <c r="AV174" i="1"/>
  <c r="AW174" i="1" s="1"/>
  <c r="AR174" i="1"/>
  <c r="AP174" i="1"/>
  <c r="AE174" i="1"/>
  <c r="AD174" i="1"/>
  <c r="AC174" i="1" s="1"/>
  <c r="V174" i="1"/>
  <c r="Q174" i="1"/>
  <c r="BT173" i="1"/>
  <c r="BS173" i="1"/>
  <c r="BR173" i="1" s="1"/>
  <c r="BQ173" i="1"/>
  <c r="BP173" i="1"/>
  <c r="BO173" i="1"/>
  <c r="BN173" i="1"/>
  <c r="BM173" i="1"/>
  <c r="BL173" i="1"/>
  <c r="BG173" i="1" s="1"/>
  <c r="BI173" i="1"/>
  <c r="BB173" i="1"/>
  <c r="AV173" i="1"/>
  <c r="AW173" i="1" s="1"/>
  <c r="AR173" i="1"/>
  <c r="AP173" i="1" s="1"/>
  <c r="AE173" i="1"/>
  <c r="AC173" i="1" s="1"/>
  <c r="AD173" i="1"/>
  <c r="V173" i="1"/>
  <c r="T173" i="1"/>
  <c r="BT172" i="1"/>
  <c r="BS172" i="1"/>
  <c r="BQ172" i="1"/>
  <c r="BP172" i="1"/>
  <c r="BO172" i="1"/>
  <c r="BN172" i="1"/>
  <c r="BM172" i="1"/>
  <c r="BL172" i="1"/>
  <c r="BI172" i="1"/>
  <c r="BG172" i="1"/>
  <c r="BB172" i="1"/>
  <c r="AV172" i="1"/>
  <c r="AW172" i="1" s="1"/>
  <c r="AR172" i="1"/>
  <c r="AP172" i="1" s="1"/>
  <c r="AQ172" i="1"/>
  <c r="AE172" i="1"/>
  <c r="AD172" i="1"/>
  <c r="AC172" i="1"/>
  <c r="V172" i="1"/>
  <c r="T172" i="1"/>
  <c r="BT171" i="1"/>
  <c r="BS171" i="1"/>
  <c r="BQ171" i="1"/>
  <c r="BR171" i="1" s="1"/>
  <c r="BP171" i="1"/>
  <c r="BO171" i="1"/>
  <c r="BN171" i="1"/>
  <c r="BM171" i="1"/>
  <c r="BL171" i="1"/>
  <c r="BI171" i="1"/>
  <c r="BG171" i="1"/>
  <c r="BB171" i="1"/>
  <c r="AV171" i="1"/>
  <c r="AW171" i="1" s="1"/>
  <c r="AR171" i="1"/>
  <c r="AP171" i="1" s="1"/>
  <c r="AQ171" i="1" s="1"/>
  <c r="AG171" i="1"/>
  <c r="AE171" i="1"/>
  <c r="AD171" i="1"/>
  <c r="AC171" i="1" s="1"/>
  <c r="V171" i="1"/>
  <c r="T171" i="1"/>
  <c r="Q171" i="1"/>
  <c r="O171" i="1"/>
  <c r="BT170" i="1"/>
  <c r="BS170" i="1"/>
  <c r="BR170" i="1"/>
  <c r="BQ170" i="1"/>
  <c r="BP170" i="1"/>
  <c r="BO170" i="1"/>
  <c r="BN170" i="1"/>
  <c r="BM170" i="1"/>
  <c r="BL170" i="1"/>
  <c r="BG170" i="1" s="1"/>
  <c r="BI170" i="1"/>
  <c r="BD170" i="1"/>
  <c r="BF170" i="1" s="1"/>
  <c r="BB170" i="1"/>
  <c r="AW170" i="1"/>
  <c r="AV170" i="1"/>
  <c r="AR170" i="1"/>
  <c r="AP170" i="1"/>
  <c r="AE170" i="1"/>
  <c r="AD170" i="1"/>
  <c r="AC170" i="1" s="1"/>
  <c r="Y170" i="1"/>
  <c r="V170" i="1"/>
  <c r="BT169" i="1"/>
  <c r="BS169" i="1"/>
  <c r="BR169" i="1"/>
  <c r="BD169" i="1" s="1"/>
  <c r="BQ169" i="1"/>
  <c r="BP169" i="1"/>
  <c r="BO169" i="1"/>
  <c r="BN169" i="1"/>
  <c r="BM169" i="1"/>
  <c r="BL169" i="1"/>
  <c r="BG169" i="1" s="1"/>
  <c r="BI169" i="1"/>
  <c r="BF169" i="1"/>
  <c r="BB169" i="1"/>
  <c r="AW169" i="1"/>
  <c r="AV169" i="1"/>
  <c r="AR169" i="1"/>
  <c r="AP169" i="1" s="1"/>
  <c r="T169" i="1" s="1"/>
  <c r="AQ169" i="1"/>
  <c r="AE169" i="1"/>
  <c r="AD169" i="1"/>
  <c r="AC169" i="1"/>
  <c r="Z169" i="1"/>
  <c r="AA169" i="1" s="1"/>
  <c r="Y169" i="1"/>
  <c r="V169" i="1"/>
  <c r="P169" i="1"/>
  <c r="BE169" i="1" s="1"/>
  <c r="BH169" i="1" s="1"/>
  <c r="O169" i="1"/>
  <c r="BT168" i="1"/>
  <c r="BS168" i="1"/>
  <c r="BR168" i="1"/>
  <c r="BQ168" i="1"/>
  <c r="BP168" i="1"/>
  <c r="BO168" i="1"/>
  <c r="BN168" i="1"/>
  <c r="BM168" i="1"/>
  <c r="BL168" i="1"/>
  <c r="BG168" i="1" s="1"/>
  <c r="BI168" i="1"/>
  <c r="BD168" i="1"/>
  <c r="BB168" i="1"/>
  <c r="BF168" i="1" s="1"/>
  <c r="AV168" i="1"/>
  <c r="AW168" i="1" s="1"/>
  <c r="AR168" i="1"/>
  <c r="AP168" i="1"/>
  <c r="AQ168" i="1" s="1"/>
  <c r="AE168" i="1"/>
  <c r="AC168" i="1" s="1"/>
  <c r="AD168" i="1"/>
  <c r="Y168" i="1"/>
  <c r="V168" i="1"/>
  <c r="T168" i="1"/>
  <c r="Q168" i="1"/>
  <c r="P168" i="1"/>
  <c r="BE168" i="1" s="1"/>
  <c r="O168" i="1"/>
  <c r="BT167" i="1"/>
  <c r="BS167" i="1"/>
  <c r="BR167" i="1"/>
  <c r="Y167" i="1" s="1"/>
  <c r="BQ167" i="1"/>
  <c r="BP167" i="1"/>
  <c r="BO167" i="1"/>
  <c r="BN167" i="1"/>
  <c r="BM167" i="1"/>
  <c r="BL167" i="1"/>
  <c r="BI167" i="1"/>
  <c r="BG167" i="1"/>
  <c r="BD167" i="1"/>
  <c r="BB167" i="1"/>
  <c r="BF167" i="1" s="1"/>
  <c r="AV167" i="1"/>
  <c r="AW167" i="1" s="1"/>
  <c r="AR167" i="1"/>
  <c r="AP167" i="1" s="1"/>
  <c r="Q167" i="1" s="1"/>
  <c r="AE167" i="1"/>
  <c r="AD167" i="1"/>
  <c r="AC167" i="1"/>
  <c r="V167" i="1"/>
  <c r="BT166" i="1"/>
  <c r="BS166" i="1"/>
  <c r="BQ166" i="1"/>
  <c r="BR166" i="1" s="1"/>
  <c r="BP166" i="1"/>
  <c r="BO166" i="1"/>
  <c r="BN166" i="1"/>
  <c r="BM166" i="1"/>
  <c r="BL166" i="1"/>
  <c r="BI166" i="1"/>
  <c r="BG166" i="1"/>
  <c r="BB166" i="1"/>
  <c r="AV166" i="1"/>
  <c r="AW166" i="1" s="1"/>
  <c r="AR166" i="1"/>
  <c r="AQ166" i="1"/>
  <c r="AP166" i="1"/>
  <c r="AE166" i="1"/>
  <c r="AD166" i="1"/>
  <c r="AC166" i="1"/>
  <c r="V166" i="1"/>
  <c r="O166" i="1"/>
  <c r="BT165" i="1"/>
  <c r="BS165" i="1"/>
  <c r="BQ165" i="1"/>
  <c r="BP165" i="1"/>
  <c r="BO165" i="1"/>
  <c r="BN165" i="1"/>
  <c r="BM165" i="1"/>
  <c r="BL165" i="1"/>
  <c r="BG165" i="1" s="1"/>
  <c r="BI165" i="1"/>
  <c r="BB165" i="1"/>
  <c r="AV165" i="1"/>
  <c r="AW165" i="1" s="1"/>
  <c r="AR165" i="1"/>
  <c r="AP165" i="1"/>
  <c r="AE165" i="1"/>
  <c r="AD165" i="1"/>
  <c r="AC165" i="1" s="1"/>
  <c r="V165" i="1"/>
  <c r="Q165" i="1"/>
  <c r="BT164" i="1"/>
  <c r="BS164" i="1"/>
  <c r="BQ164" i="1"/>
  <c r="BP164" i="1"/>
  <c r="BO164" i="1"/>
  <c r="BN164" i="1"/>
  <c r="BM164" i="1"/>
  <c r="BL164" i="1"/>
  <c r="BI164" i="1"/>
  <c r="BG164" i="1"/>
  <c r="BB164" i="1"/>
  <c r="AW164" i="1"/>
  <c r="AV164" i="1"/>
  <c r="AR164" i="1"/>
  <c r="AQ164" i="1"/>
  <c r="AP164" i="1"/>
  <c r="O164" i="1" s="1"/>
  <c r="AG164" i="1"/>
  <c r="AE164" i="1"/>
  <c r="AD164" i="1"/>
  <c r="AC164" i="1" s="1"/>
  <c r="V164" i="1"/>
  <c r="T164" i="1"/>
  <c r="Q164" i="1"/>
  <c r="P164" i="1"/>
  <c r="BE164" i="1" s="1"/>
  <c r="BT163" i="1"/>
  <c r="BS163" i="1"/>
  <c r="BR163" i="1" s="1"/>
  <c r="BQ163" i="1"/>
  <c r="BP163" i="1"/>
  <c r="BO163" i="1"/>
  <c r="BN163" i="1"/>
  <c r="BM163" i="1"/>
  <c r="BL163" i="1"/>
  <c r="BG163" i="1" s="1"/>
  <c r="BI163" i="1"/>
  <c r="BB163" i="1"/>
  <c r="AV163" i="1"/>
  <c r="AW163" i="1" s="1"/>
  <c r="AR163" i="1"/>
  <c r="AP163" i="1" s="1"/>
  <c r="AE163" i="1"/>
  <c r="AD163" i="1"/>
  <c r="AC163" i="1" s="1"/>
  <c r="V163" i="1"/>
  <c r="BT162" i="1"/>
  <c r="BS162" i="1"/>
  <c r="BQ162" i="1"/>
  <c r="BR162" i="1" s="1"/>
  <c r="Y162" i="1" s="1"/>
  <c r="BP162" i="1"/>
  <c r="BO162" i="1"/>
  <c r="BN162" i="1"/>
  <c r="BM162" i="1"/>
  <c r="BL162" i="1"/>
  <c r="BG162" i="1" s="1"/>
  <c r="BI162" i="1"/>
  <c r="BE162" i="1"/>
  <c r="BD162" i="1"/>
  <c r="BB162" i="1"/>
  <c r="AV162" i="1"/>
  <c r="AW162" i="1" s="1"/>
  <c r="AR162" i="1"/>
  <c r="AP162" i="1" s="1"/>
  <c r="AQ162" i="1" s="1"/>
  <c r="AE162" i="1"/>
  <c r="AD162" i="1"/>
  <c r="V162" i="1"/>
  <c r="T162" i="1"/>
  <c r="Q162" i="1"/>
  <c r="P162" i="1"/>
  <c r="O162" i="1"/>
  <c r="BT161" i="1"/>
  <c r="BS161" i="1"/>
  <c r="BR161" i="1"/>
  <c r="BQ161" i="1"/>
  <c r="BP161" i="1"/>
  <c r="BO161" i="1"/>
  <c r="BN161" i="1"/>
  <c r="BM161" i="1"/>
  <c r="BL161" i="1"/>
  <c r="BI161" i="1"/>
  <c r="BG161" i="1"/>
  <c r="BD161" i="1"/>
  <c r="BB161" i="1"/>
  <c r="BF161" i="1" s="1"/>
  <c r="AW161" i="1"/>
  <c r="AV161" i="1"/>
  <c r="AR161" i="1"/>
  <c r="AP161" i="1" s="1"/>
  <c r="AE161" i="1"/>
  <c r="AD161" i="1"/>
  <c r="AC161" i="1" s="1"/>
  <c r="Y161" i="1"/>
  <c r="V161" i="1"/>
  <c r="BT160" i="1"/>
  <c r="BS160" i="1"/>
  <c r="BR160" i="1" s="1"/>
  <c r="BD160" i="1" s="1"/>
  <c r="BQ160" i="1"/>
  <c r="BP160" i="1"/>
  <c r="BO160" i="1"/>
  <c r="BN160" i="1"/>
  <c r="BM160" i="1"/>
  <c r="BL160" i="1"/>
  <c r="BI160" i="1"/>
  <c r="BG160" i="1"/>
  <c r="BE160" i="1"/>
  <c r="BH160" i="1" s="1"/>
  <c r="BB160" i="1"/>
  <c r="AW160" i="1"/>
  <c r="AV160" i="1"/>
  <c r="AR160" i="1"/>
  <c r="AP160" i="1" s="1"/>
  <c r="AE160" i="1"/>
  <c r="AD160" i="1"/>
  <c r="AC160" i="1" s="1"/>
  <c r="Y160" i="1"/>
  <c r="V160" i="1"/>
  <c r="Q160" i="1"/>
  <c r="P160" i="1"/>
  <c r="O160" i="1"/>
  <c r="BT159" i="1"/>
  <c r="BS159" i="1"/>
  <c r="BR159" i="1" s="1"/>
  <c r="Y159" i="1" s="1"/>
  <c r="BQ159" i="1"/>
  <c r="BP159" i="1"/>
  <c r="BO159" i="1"/>
  <c r="BN159" i="1"/>
  <c r="BM159" i="1"/>
  <c r="BL159" i="1"/>
  <c r="BI159" i="1"/>
  <c r="BG159" i="1"/>
  <c r="BB159" i="1"/>
  <c r="AV159" i="1"/>
  <c r="AW159" i="1" s="1"/>
  <c r="AR159" i="1"/>
  <c r="AP159" i="1" s="1"/>
  <c r="AE159" i="1"/>
  <c r="AC159" i="1" s="1"/>
  <c r="AD159" i="1"/>
  <c r="V159" i="1"/>
  <c r="BT158" i="1"/>
  <c r="BS158" i="1"/>
  <c r="BR158" i="1"/>
  <c r="BQ158" i="1"/>
  <c r="BP158" i="1"/>
  <c r="BO158" i="1"/>
  <c r="BN158" i="1"/>
  <c r="BM158" i="1"/>
  <c r="BL158" i="1"/>
  <c r="BI158" i="1"/>
  <c r="BG158" i="1"/>
  <c r="BB158" i="1"/>
  <c r="AV158" i="1"/>
  <c r="AW158" i="1" s="1"/>
  <c r="AR158" i="1"/>
  <c r="AP158" i="1" s="1"/>
  <c r="AE158" i="1"/>
  <c r="AC158" i="1" s="1"/>
  <c r="AD158" i="1"/>
  <c r="V158" i="1"/>
  <c r="BT157" i="1"/>
  <c r="BS157" i="1"/>
  <c r="BQ157" i="1"/>
  <c r="BR157" i="1" s="1"/>
  <c r="BP157" i="1"/>
  <c r="BO157" i="1"/>
  <c r="BN157" i="1"/>
  <c r="BM157" i="1"/>
  <c r="BL157" i="1"/>
  <c r="BG157" i="1" s="1"/>
  <c r="BI157" i="1"/>
  <c r="BB157" i="1"/>
  <c r="AV157" i="1"/>
  <c r="AW157" i="1" s="1"/>
  <c r="AR157" i="1"/>
  <c r="AQ157" i="1"/>
  <c r="AP157" i="1"/>
  <c r="AE157" i="1"/>
  <c r="AD157" i="1"/>
  <c r="AC157" i="1" s="1"/>
  <c r="V157" i="1"/>
  <c r="Q157" i="1"/>
  <c r="P157" i="1"/>
  <c r="BE157" i="1" s="1"/>
  <c r="BT156" i="1"/>
  <c r="BS156" i="1"/>
  <c r="BQ156" i="1"/>
  <c r="BP156" i="1"/>
  <c r="BO156" i="1"/>
  <c r="BN156" i="1"/>
  <c r="BM156" i="1"/>
  <c r="BL156" i="1"/>
  <c r="BG156" i="1" s="1"/>
  <c r="BI156" i="1"/>
  <c r="BB156" i="1"/>
  <c r="AV156" i="1"/>
  <c r="AW156" i="1" s="1"/>
  <c r="AR156" i="1"/>
  <c r="AP156" i="1"/>
  <c r="P156" i="1" s="1"/>
  <c r="BE156" i="1" s="1"/>
  <c r="AE156" i="1"/>
  <c r="AD156" i="1"/>
  <c r="AC156" i="1"/>
  <c r="V156" i="1"/>
  <c r="T156" i="1"/>
  <c r="Q156" i="1"/>
  <c r="BT155" i="1"/>
  <c r="BS155" i="1"/>
  <c r="BQ155" i="1"/>
  <c r="BR155" i="1" s="1"/>
  <c r="BP155" i="1"/>
  <c r="BO155" i="1"/>
  <c r="BN155" i="1"/>
  <c r="BM155" i="1"/>
  <c r="BL155" i="1"/>
  <c r="BI155" i="1"/>
  <c r="BG155" i="1"/>
  <c r="BE155" i="1"/>
  <c r="BB155" i="1"/>
  <c r="AV155" i="1"/>
  <c r="AW155" i="1" s="1"/>
  <c r="AR155" i="1"/>
  <c r="AP155" i="1" s="1"/>
  <c r="Q155" i="1" s="1"/>
  <c r="AQ155" i="1"/>
  <c r="AE155" i="1"/>
  <c r="AD155" i="1"/>
  <c r="AC155" i="1" s="1"/>
  <c r="V155" i="1"/>
  <c r="T155" i="1"/>
  <c r="P155" i="1"/>
  <c r="O155" i="1"/>
  <c r="AG155" i="1" s="1"/>
  <c r="BT154" i="1"/>
  <c r="BS154" i="1"/>
  <c r="BR154" i="1"/>
  <c r="BD154" i="1" s="1"/>
  <c r="BQ154" i="1"/>
  <c r="BP154" i="1"/>
  <c r="BO154" i="1"/>
  <c r="BN154" i="1"/>
  <c r="BM154" i="1"/>
  <c r="BL154" i="1"/>
  <c r="BI154" i="1"/>
  <c r="BG154" i="1"/>
  <c r="BB154" i="1"/>
  <c r="AW154" i="1"/>
  <c r="AV154" i="1"/>
  <c r="AR154" i="1"/>
  <c r="AP154" i="1" s="1"/>
  <c r="AQ154" i="1"/>
  <c r="AE154" i="1"/>
  <c r="AD154" i="1"/>
  <c r="AC154" i="1" s="1"/>
  <c r="Y154" i="1"/>
  <c r="V154" i="1"/>
  <c r="Q154" i="1"/>
  <c r="BT153" i="1"/>
  <c r="BS153" i="1"/>
  <c r="BQ153" i="1"/>
  <c r="BR153" i="1" s="1"/>
  <c r="BD153" i="1" s="1"/>
  <c r="BP153" i="1"/>
  <c r="BO153" i="1"/>
  <c r="BN153" i="1"/>
  <c r="BM153" i="1"/>
  <c r="BL153" i="1"/>
  <c r="BI153" i="1"/>
  <c r="BG153" i="1"/>
  <c r="BF153" i="1"/>
  <c r="BB153" i="1"/>
  <c r="AW153" i="1"/>
  <c r="AV153" i="1"/>
  <c r="AR153" i="1"/>
  <c r="AP153" i="1"/>
  <c r="AE153" i="1"/>
  <c r="AD153" i="1"/>
  <c r="AC153" i="1" s="1"/>
  <c r="V153" i="1"/>
  <c r="BT152" i="1"/>
  <c r="BS152" i="1"/>
  <c r="BR152" i="1" s="1"/>
  <c r="BQ152" i="1"/>
  <c r="BP152" i="1"/>
  <c r="BO152" i="1"/>
  <c r="BN152" i="1"/>
  <c r="BM152" i="1"/>
  <c r="BL152" i="1"/>
  <c r="BG152" i="1" s="1"/>
  <c r="BI152" i="1"/>
  <c r="BB152" i="1"/>
  <c r="AW152" i="1"/>
  <c r="AV152" i="1"/>
  <c r="AR152" i="1"/>
  <c r="AP152" i="1"/>
  <c r="AE152" i="1"/>
  <c r="AC152" i="1" s="1"/>
  <c r="AD152" i="1"/>
  <c r="V152" i="1"/>
  <c r="BT151" i="1"/>
  <c r="BS151" i="1"/>
  <c r="BR151" i="1" s="1"/>
  <c r="BQ151" i="1"/>
  <c r="BP151" i="1"/>
  <c r="BO151" i="1"/>
  <c r="BN151" i="1"/>
  <c r="BM151" i="1"/>
  <c r="BL151" i="1"/>
  <c r="BI151" i="1"/>
  <c r="BG151" i="1"/>
  <c r="BB151" i="1"/>
  <c r="AV151" i="1"/>
  <c r="AW151" i="1" s="1"/>
  <c r="AR151" i="1"/>
  <c r="AP151" i="1"/>
  <c r="AE151" i="1"/>
  <c r="AC151" i="1" s="1"/>
  <c r="AD151" i="1"/>
  <c r="V151" i="1"/>
  <c r="BT150" i="1"/>
  <c r="BS150" i="1"/>
  <c r="BQ150" i="1"/>
  <c r="BR150" i="1" s="1"/>
  <c r="BP150" i="1"/>
  <c r="BO150" i="1"/>
  <c r="BN150" i="1"/>
  <c r="BM150" i="1"/>
  <c r="BL150" i="1"/>
  <c r="BI150" i="1"/>
  <c r="BG150" i="1"/>
  <c r="BB150" i="1"/>
  <c r="AV150" i="1"/>
  <c r="AW150" i="1" s="1"/>
  <c r="AR150" i="1"/>
  <c r="AP150" i="1"/>
  <c r="AE150" i="1"/>
  <c r="AC150" i="1" s="1"/>
  <c r="AD150" i="1"/>
  <c r="V150" i="1"/>
  <c r="P150" i="1"/>
  <c r="BE150" i="1" s="1"/>
  <c r="O150" i="1"/>
  <c r="AG150" i="1" s="1"/>
  <c r="BT149" i="1"/>
  <c r="BS149" i="1"/>
  <c r="BQ149" i="1"/>
  <c r="BP149" i="1"/>
  <c r="BO149" i="1"/>
  <c r="BN149" i="1"/>
  <c r="BM149" i="1"/>
  <c r="BL149" i="1"/>
  <c r="BG149" i="1" s="1"/>
  <c r="BI149" i="1"/>
  <c r="BB149" i="1"/>
  <c r="AV149" i="1"/>
  <c r="AW149" i="1" s="1"/>
  <c r="AR149" i="1"/>
  <c r="AP149" i="1"/>
  <c r="AE149" i="1"/>
  <c r="AD149" i="1"/>
  <c r="AC149" i="1" s="1"/>
  <c r="V149" i="1"/>
  <c r="Q149" i="1"/>
  <c r="BT148" i="1"/>
  <c r="BS148" i="1"/>
  <c r="BQ148" i="1"/>
  <c r="BR148" i="1" s="1"/>
  <c r="BP148" i="1"/>
  <c r="BO148" i="1"/>
  <c r="BN148" i="1"/>
  <c r="BM148" i="1"/>
  <c r="BL148" i="1"/>
  <c r="BG148" i="1" s="1"/>
  <c r="BI148" i="1"/>
  <c r="BE148" i="1"/>
  <c r="BD148" i="1"/>
  <c r="BF148" i="1" s="1"/>
  <c r="BB148" i="1"/>
  <c r="AW148" i="1"/>
  <c r="AV148" i="1"/>
  <c r="AR148" i="1"/>
  <c r="AP148" i="1"/>
  <c r="O148" i="1" s="1"/>
  <c r="AG148" i="1"/>
  <c r="AE148" i="1"/>
  <c r="AD148" i="1"/>
  <c r="AC148" i="1" s="1"/>
  <c r="Y148" i="1"/>
  <c r="Z148" i="1" s="1"/>
  <c r="AA148" i="1" s="1"/>
  <c r="V148" i="1"/>
  <c r="T148" i="1"/>
  <c r="Q148" i="1"/>
  <c r="P148" i="1"/>
  <c r="BT147" i="1"/>
  <c r="BS147" i="1"/>
  <c r="BR147" i="1"/>
  <c r="BQ147" i="1"/>
  <c r="BP147" i="1"/>
  <c r="BO147" i="1"/>
  <c r="BN147" i="1"/>
  <c r="BM147" i="1"/>
  <c r="BL147" i="1"/>
  <c r="BG147" i="1" s="1"/>
  <c r="BI147" i="1"/>
  <c r="BB147" i="1"/>
  <c r="AV147" i="1"/>
  <c r="AW147" i="1" s="1"/>
  <c r="AR147" i="1"/>
  <c r="AP147" i="1" s="1"/>
  <c r="O147" i="1" s="1"/>
  <c r="AQ147" i="1"/>
  <c r="AE147" i="1"/>
  <c r="AD147" i="1"/>
  <c r="AC147" i="1" s="1"/>
  <c r="V147" i="1"/>
  <c r="T147" i="1"/>
  <c r="Q147" i="1"/>
  <c r="BT146" i="1"/>
  <c r="BS146" i="1"/>
  <c r="BQ146" i="1"/>
  <c r="BR146" i="1" s="1"/>
  <c r="BP146" i="1"/>
  <c r="BO146" i="1"/>
  <c r="BN146" i="1"/>
  <c r="BM146" i="1"/>
  <c r="BL146" i="1"/>
  <c r="BI146" i="1"/>
  <c r="BG146" i="1"/>
  <c r="BE146" i="1"/>
  <c r="BB146" i="1"/>
  <c r="AW146" i="1"/>
  <c r="AV146" i="1"/>
  <c r="AR146" i="1"/>
  <c r="AP146" i="1" s="1"/>
  <c r="P146" i="1" s="1"/>
  <c r="AQ146" i="1"/>
  <c r="AG146" i="1"/>
  <c r="AE146" i="1"/>
  <c r="AD146" i="1"/>
  <c r="AC146" i="1" s="1"/>
  <c r="V146" i="1"/>
  <c r="T146" i="1"/>
  <c r="Q146" i="1"/>
  <c r="O146" i="1"/>
  <c r="BT145" i="1"/>
  <c r="BS145" i="1"/>
  <c r="BR145" i="1"/>
  <c r="BQ145" i="1"/>
  <c r="BP145" i="1"/>
  <c r="BO145" i="1"/>
  <c r="BN145" i="1"/>
  <c r="BM145" i="1"/>
  <c r="BL145" i="1"/>
  <c r="BG145" i="1" s="1"/>
  <c r="BI145" i="1"/>
  <c r="BB145" i="1"/>
  <c r="AW145" i="1"/>
  <c r="AV145" i="1"/>
  <c r="AR145" i="1"/>
  <c r="AP145" i="1" s="1"/>
  <c r="AE145" i="1"/>
  <c r="AD145" i="1"/>
  <c r="AC145" i="1"/>
  <c r="V145" i="1"/>
  <c r="T145" i="1"/>
  <c r="BT144" i="1"/>
  <c r="BS144" i="1"/>
  <c r="BR144" i="1"/>
  <c r="BD144" i="1" s="1"/>
  <c r="BQ144" i="1"/>
  <c r="BP144" i="1"/>
  <c r="BO144" i="1"/>
  <c r="BN144" i="1"/>
  <c r="BM144" i="1"/>
  <c r="BL144" i="1"/>
  <c r="BG144" i="1" s="1"/>
  <c r="BI144" i="1"/>
  <c r="BF144" i="1"/>
  <c r="BE144" i="1"/>
  <c r="BH144" i="1" s="1"/>
  <c r="BB144" i="1"/>
  <c r="AW144" i="1"/>
  <c r="AV144" i="1"/>
  <c r="AR144" i="1"/>
  <c r="AP144" i="1" s="1"/>
  <c r="AE144" i="1"/>
  <c r="AC144" i="1" s="1"/>
  <c r="AD144" i="1"/>
  <c r="Y144" i="1"/>
  <c r="V144" i="1"/>
  <c r="P144" i="1"/>
  <c r="O144" i="1"/>
  <c r="BT143" i="1"/>
  <c r="BS143" i="1"/>
  <c r="BR143" i="1" s="1"/>
  <c r="Y143" i="1" s="1"/>
  <c r="BQ143" i="1"/>
  <c r="BP143" i="1"/>
  <c r="BO143" i="1"/>
  <c r="BN143" i="1"/>
  <c r="BM143" i="1"/>
  <c r="BL143" i="1"/>
  <c r="BI143" i="1"/>
  <c r="BG143" i="1"/>
  <c r="BD143" i="1"/>
  <c r="BB143" i="1"/>
  <c r="AV143" i="1"/>
  <c r="AW143" i="1" s="1"/>
  <c r="AR143" i="1"/>
  <c r="AP143" i="1" s="1"/>
  <c r="AE143" i="1"/>
  <c r="AC143" i="1" s="1"/>
  <c r="AD143" i="1"/>
  <c r="V143" i="1"/>
  <c r="T143" i="1"/>
  <c r="BT142" i="1"/>
  <c r="BS142" i="1"/>
  <c r="BR142" i="1"/>
  <c r="BQ142" i="1"/>
  <c r="BP142" i="1"/>
  <c r="BO142" i="1"/>
  <c r="BN142" i="1"/>
  <c r="BM142" i="1"/>
  <c r="BL142" i="1"/>
  <c r="BI142" i="1"/>
  <c r="BG142" i="1"/>
  <c r="BB142" i="1"/>
  <c r="AV142" i="1"/>
  <c r="AW142" i="1" s="1"/>
  <c r="AR142" i="1"/>
  <c r="AP142" i="1"/>
  <c r="AE142" i="1"/>
  <c r="AD142" i="1"/>
  <c r="AC142" i="1"/>
  <c r="V142" i="1"/>
  <c r="P142" i="1"/>
  <c r="BE142" i="1" s="1"/>
  <c r="O142" i="1"/>
  <c r="BT141" i="1"/>
  <c r="BS141" i="1"/>
  <c r="BQ141" i="1"/>
  <c r="BR141" i="1" s="1"/>
  <c r="BD141" i="1" s="1"/>
  <c r="BF141" i="1" s="1"/>
  <c r="BP141" i="1"/>
  <c r="BO141" i="1"/>
  <c r="BN141" i="1"/>
  <c r="BM141" i="1"/>
  <c r="BL141" i="1"/>
  <c r="BG141" i="1" s="1"/>
  <c r="BI141" i="1"/>
  <c r="BB141" i="1"/>
  <c r="AW141" i="1"/>
  <c r="AV141" i="1"/>
  <c r="AR141" i="1"/>
  <c r="AQ141" i="1"/>
  <c r="AP141" i="1"/>
  <c r="AE141" i="1"/>
  <c r="AD141" i="1"/>
  <c r="AC141" i="1"/>
  <c r="V141" i="1"/>
  <c r="Q141" i="1"/>
  <c r="P141" i="1"/>
  <c r="BE141" i="1" s="1"/>
  <c r="BT140" i="1"/>
  <c r="BS140" i="1"/>
  <c r="BQ140" i="1"/>
  <c r="BR140" i="1" s="1"/>
  <c r="BP140" i="1"/>
  <c r="BO140" i="1"/>
  <c r="BN140" i="1"/>
  <c r="BM140" i="1"/>
  <c r="BL140" i="1"/>
  <c r="BG140" i="1" s="1"/>
  <c r="BI140" i="1"/>
  <c r="BD140" i="1"/>
  <c r="BF140" i="1" s="1"/>
  <c r="BB140" i="1"/>
  <c r="AV140" i="1"/>
  <c r="AW140" i="1" s="1"/>
  <c r="AR140" i="1"/>
  <c r="AP140" i="1"/>
  <c r="AE140" i="1"/>
  <c r="AD140" i="1"/>
  <c r="AC140" i="1"/>
  <c r="Y140" i="1"/>
  <c r="V140" i="1"/>
  <c r="BT139" i="1"/>
  <c r="BS139" i="1"/>
  <c r="BQ139" i="1"/>
  <c r="BR139" i="1" s="1"/>
  <c r="BP139" i="1"/>
  <c r="BO139" i="1"/>
  <c r="BN139" i="1"/>
  <c r="BM139" i="1"/>
  <c r="BL139" i="1"/>
  <c r="BG139" i="1" s="1"/>
  <c r="BI139" i="1"/>
  <c r="BB139" i="1"/>
  <c r="AW139" i="1"/>
  <c r="AV139" i="1"/>
  <c r="AR139" i="1"/>
  <c r="AP139" i="1" s="1"/>
  <c r="AE139" i="1"/>
  <c r="AD139" i="1"/>
  <c r="AC139" i="1" s="1"/>
  <c r="V139" i="1"/>
  <c r="T139" i="1"/>
  <c r="Q139" i="1"/>
  <c r="BT138" i="1"/>
  <c r="BS138" i="1"/>
  <c r="BQ138" i="1"/>
  <c r="BR138" i="1" s="1"/>
  <c r="Y138" i="1" s="1"/>
  <c r="Z138" i="1" s="1"/>
  <c r="AA138" i="1" s="1"/>
  <c r="BP138" i="1"/>
  <c r="BO138" i="1"/>
  <c r="BN138" i="1"/>
  <c r="BM138" i="1"/>
  <c r="BL138" i="1"/>
  <c r="BI138" i="1"/>
  <c r="BG138" i="1"/>
  <c r="BE138" i="1"/>
  <c r="BD138" i="1"/>
  <c r="BH138" i="1" s="1"/>
  <c r="BB138" i="1"/>
  <c r="AW138" i="1"/>
  <c r="AV138" i="1"/>
  <c r="AR138" i="1"/>
  <c r="AP138" i="1" s="1"/>
  <c r="P138" i="1" s="1"/>
  <c r="AQ138" i="1"/>
  <c r="AH138" i="1"/>
  <c r="AE138" i="1"/>
  <c r="AD138" i="1"/>
  <c r="W138" i="1"/>
  <c r="U138" i="1" s="1"/>
  <c r="X138" i="1" s="1"/>
  <c r="R138" i="1" s="1"/>
  <c r="S138" i="1" s="1"/>
  <c r="V138" i="1"/>
  <c r="T138" i="1"/>
  <c r="Q138" i="1"/>
  <c r="O138" i="1"/>
  <c r="AG138" i="1" s="1"/>
  <c r="BT137" i="1"/>
  <c r="BS137" i="1"/>
  <c r="BQ137" i="1"/>
  <c r="BR137" i="1" s="1"/>
  <c r="BP137" i="1"/>
  <c r="BO137" i="1"/>
  <c r="BN137" i="1"/>
  <c r="BM137" i="1"/>
  <c r="BL137" i="1"/>
  <c r="BG137" i="1" s="1"/>
  <c r="BI137" i="1"/>
  <c r="BB137" i="1"/>
  <c r="AW137" i="1"/>
  <c r="AV137" i="1"/>
  <c r="AR137" i="1"/>
  <c r="AP137" i="1" s="1"/>
  <c r="AE137" i="1"/>
  <c r="AD137" i="1"/>
  <c r="AC137" i="1" s="1"/>
  <c r="V137" i="1"/>
  <c r="T137" i="1"/>
  <c r="BT136" i="1"/>
  <c r="BS136" i="1"/>
  <c r="BR136" i="1"/>
  <c r="BD136" i="1" s="1"/>
  <c r="BQ136" i="1"/>
  <c r="BP136" i="1"/>
  <c r="BO136" i="1"/>
  <c r="BN136" i="1"/>
  <c r="BM136" i="1"/>
  <c r="BL136" i="1"/>
  <c r="BG136" i="1" s="1"/>
  <c r="BI136" i="1"/>
  <c r="BB136" i="1"/>
  <c r="BF136" i="1" s="1"/>
  <c r="AV136" i="1"/>
  <c r="AW136" i="1" s="1"/>
  <c r="AR136" i="1"/>
  <c r="AP136" i="1"/>
  <c r="AQ136" i="1" s="1"/>
  <c r="AE136" i="1"/>
  <c r="AC136" i="1" s="1"/>
  <c r="AD136" i="1"/>
  <c r="Y136" i="1"/>
  <c r="V136" i="1"/>
  <c r="Q136" i="1"/>
  <c r="P136" i="1"/>
  <c r="BE136" i="1" s="1"/>
  <c r="BH136" i="1" s="1"/>
  <c r="O136" i="1"/>
  <c r="BT135" i="1"/>
  <c r="BS135" i="1"/>
  <c r="BR135" i="1"/>
  <c r="Y135" i="1" s="1"/>
  <c r="BQ135" i="1"/>
  <c r="BP135" i="1"/>
  <c r="BO135" i="1"/>
  <c r="BN135" i="1"/>
  <c r="BM135" i="1"/>
  <c r="BL135" i="1"/>
  <c r="BI135" i="1"/>
  <c r="BG135" i="1"/>
  <c r="BD135" i="1"/>
  <c r="BB135" i="1"/>
  <c r="BF135" i="1" s="1"/>
  <c r="AV135" i="1"/>
  <c r="AW135" i="1" s="1"/>
  <c r="AR135" i="1"/>
  <c r="AP135" i="1" s="1"/>
  <c r="AE135" i="1"/>
  <c r="AC135" i="1" s="1"/>
  <c r="AD135" i="1"/>
  <c r="V135" i="1"/>
  <c r="AH135" i="1" s="1"/>
  <c r="O135" i="1"/>
  <c r="Z135" i="1" s="1"/>
  <c r="AA135" i="1" s="1"/>
  <c r="BT134" i="1"/>
  <c r="BS134" i="1"/>
  <c r="BQ134" i="1"/>
  <c r="BP134" i="1"/>
  <c r="BO134" i="1"/>
  <c r="BN134" i="1"/>
  <c r="BM134" i="1"/>
  <c r="BL134" i="1"/>
  <c r="BG134" i="1" s="1"/>
  <c r="BI134" i="1"/>
  <c r="BB134" i="1"/>
  <c r="AW134" i="1"/>
  <c r="AV134" i="1"/>
  <c r="AR134" i="1"/>
  <c r="AP134" i="1"/>
  <c r="AE134" i="1"/>
  <c r="AD134" i="1"/>
  <c r="V134" i="1"/>
  <c r="O134" i="1"/>
  <c r="BT133" i="1"/>
  <c r="BS133" i="1"/>
  <c r="BQ133" i="1"/>
  <c r="BP133" i="1"/>
  <c r="BO133" i="1"/>
  <c r="BN133" i="1"/>
  <c r="BM133" i="1"/>
  <c r="BL133" i="1"/>
  <c r="BG133" i="1" s="1"/>
  <c r="BI133" i="1"/>
  <c r="BB133" i="1"/>
  <c r="AV133" i="1"/>
  <c r="AW133" i="1" s="1"/>
  <c r="AR133" i="1"/>
  <c r="AQ133" i="1"/>
  <c r="AP133" i="1"/>
  <c r="T133" i="1" s="1"/>
  <c r="AE133" i="1"/>
  <c r="AD133" i="1"/>
  <c r="AC133" i="1"/>
  <c r="V133" i="1"/>
  <c r="BT132" i="1"/>
  <c r="BS132" i="1"/>
  <c r="BQ132" i="1"/>
  <c r="BP132" i="1"/>
  <c r="BO132" i="1"/>
  <c r="BN132" i="1"/>
  <c r="BM132" i="1"/>
  <c r="BL132" i="1"/>
  <c r="BI132" i="1"/>
  <c r="BG132" i="1"/>
  <c r="BB132" i="1"/>
  <c r="AV132" i="1"/>
  <c r="AW132" i="1" s="1"/>
  <c r="AR132" i="1"/>
  <c r="AP132" i="1" s="1"/>
  <c r="AQ132" i="1"/>
  <c r="AE132" i="1"/>
  <c r="AD132" i="1"/>
  <c r="AC132" i="1" s="1"/>
  <c r="V132" i="1"/>
  <c r="T132" i="1"/>
  <c r="BT131" i="1"/>
  <c r="BS131" i="1"/>
  <c r="BQ131" i="1"/>
  <c r="BR131" i="1" s="1"/>
  <c r="Y131" i="1" s="1"/>
  <c r="BP131" i="1"/>
  <c r="BO131" i="1"/>
  <c r="BN131" i="1"/>
  <c r="BM131" i="1"/>
  <c r="BL131" i="1"/>
  <c r="BI131" i="1"/>
  <c r="BG131" i="1"/>
  <c r="BD131" i="1"/>
  <c r="BB131" i="1"/>
  <c r="AV131" i="1"/>
  <c r="AW131" i="1" s="1"/>
  <c r="AR131" i="1"/>
  <c r="AP131" i="1" s="1"/>
  <c r="T131" i="1" s="1"/>
  <c r="AQ131" i="1"/>
  <c r="AE131" i="1"/>
  <c r="AD131" i="1"/>
  <c r="AC131" i="1" s="1"/>
  <c r="V131" i="1"/>
  <c r="P131" i="1"/>
  <c r="BE131" i="1" s="1"/>
  <c r="BH131" i="1" s="1"/>
  <c r="BT130" i="1"/>
  <c r="BS130" i="1"/>
  <c r="BQ130" i="1"/>
  <c r="BR130" i="1" s="1"/>
  <c r="BP130" i="1"/>
  <c r="BO130" i="1"/>
  <c r="BN130" i="1"/>
  <c r="BM130" i="1"/>
  <c r="BL130" i="1"/>
  <c r="BI130" i="1"/>
  <c r="BG130" i="1"/>
  <c r="BB130" i="1"/>
  <c r="AW130" i="1"/>
  <c r="AV130" i="1"/>
  <c r="AR130" i="1"/>
  <c r="AP130" i="1" s="1"/>
  <c r="AE130" i="1"/>
  <c r="AD130" i="1"/>
  <c r="AC130" i="1"/>
  <c r="V130" i="1"/>
  <c r="BT129" i="1"/>
  <c r="BS129" i="1"/>
  <c r="BQ129" i="1"/>
  <c r="BP129" i="1"/>
  <c r="BO129" i="1"/>
  <c r="BN129" i="1"/>
  <c r="BM129" i="1"/>
  <c r="BL129" i="1"/>
  <c r="BI129" i="1"/>
  <c r="BG129" i="1"/>
  <c r="BB129" i="1"/>
  <c r="AV129" i="1"/>
  <c r="AW129" i="1" s="1"/>
  <c r="AR129" i="1"/>
  <c r="AP129" i="1" s="1"/>
  <c r="T129" i="1" s="1"/>
  <c r="AQ129" i="1"/>
  <c r="AE129" i="1"/>
  <c r="AD129" i="1"/>
  <c r="AC129" i="1" s="1"/>
  <c r="V129" i="1"/>
  <c r="Q129" i="1"/>
  <c r="BT128" i="1"/>
  <c r="BS128" i="1"/>
  <c r="BR128" i="1"/>
  <c r="Y128" i="1" s="1"/>
  <c r="BQ128" i="1"/>
  <c r="BP128" i="1"/>
  <c r="BO128" i="1"/>
  <c r="BN128" i="1"/>
  <c r="BM128" i="1"/>
  <c r="BL128" i="1"/>
  <c r="BG128" i="1" s="1"/>
  <c r="BI128" i="1"/>
  <c r="BF128" i="1"/>
  <c r="BD128" i="1"/>
  <c r="BB128" i="1"/>
  <c r="AW128" i="1"/>
  <c r="AV128" i="1"/>
  <c r="AR128" i="1"/>
  <c r="AP128" i="1"/>
  <c r="AE128" i="1"/>
  <c r="AD128" i="1"/>
  <c r="AC128" i="1"/>
  <c r="V128" i="1"/>
  <c r="T128" i="1"/>
  <c r="Q128" i="1"/>
  <c r="BT127" i="1"/>
  <c r="BS127" i="1"/>
  <c r="BQ127" i="1"/>
  <c r="BR127" i="1" s="1"/>
  <c r="Y127" i="1" s="1"/>
  <c r="BP127" i="1"/>
  <c r="BO127" i="1"/>
  <c r="BN127" i="1"/>
  <c r="BM127" i="1"/>
  <c r="BL127" i="1"/>
  <c r="BI127" i="1"/>
  <c r="BG127" i="1"/>
  <c r="BD127" i="1"/>
  <c r="BF127" i="1" s="1"/>
  <c r="BB127" i="1"/>
  <c r="AV127" i="1"/>
  <c r="AW127" i="1" s="1"/>
  <c r="AR127" i="1"/>
  <c r="AP127" i="1"/>
  <c r="Q127" i="1" s="1"/>
  <c r="AH127" i="1"/>
  <c r="AE127" i="1"/>
  <c r="AD127" i="1"/>
  <c r="AC127" i="1" s="1"/>
  <c r="Z127" i="1"/>
  <c r="AA127" i="1" s="1"/>
  <c r="V127" i="1"/>
  <c r="P127" i="1"/>
  <c r="BE127" i="1" s="1"/>
  <c r="O127" i="1"/>
  <c r="BT126" i="1"/>
  <c r="BS126" i="1"/>
  <c r="BQ126" i="1"/>
  <c r="BR126" i="1" s="1"/>
  <c r="BP126" i="1"/>
  <c r="BO126" i="1"/>
  <c r="BN126" i="1"/>
  <c r="BM126" i="1"/>
  <c r="BL126" i="1"/>
  <c r="BI126" i="1"/>
  <c r="BG126" i="1"/>
  <c r="BB126" i="1"/>
  <c r="AW126" i="1"/>
  <c r="AV126" i="1"/>
  <c r="AR126" i="1"/>
  <c r="AP126" i="1"/>
  <c r="T126" i="1" s="1"/>
  <c r="AG126" i="1"/>
  <c r="AE126" i="1"/>
  <c r="AD126" i="1"/>
  <c r="AC126" i="1"/>
  <c r="V126" i="1"/>
  <c r="Q126" i="1"/>
  <c r="O126" i="1"/>
  <c r="BT125" i="1"/>
  <c r="Y125" i="1" s="1"/>
  <c r="BS125" i="1"/>
  <c r="BQ125" i="1"/>
  <c r="BR125" i="1" s="1"/>
  <c r="BP125" i="1"/>
  <c r="BO125" i="1"/>
  <c r="BN125" i="1"/>
  <c r="BM125" i="1"/>
  <c r="BL125" i="1"/>
  <c r="BG125" i="1" s="1"/>
  <c r="BI125" i="1"/>
  <c r="BE125" i="1"/>
  <c r="BH125" i="1" s="1"/>
  <c r="BD125" i="1"/>
  <c r="BB125" i="1"/>
  <c r="BF125" i="1" s="1"/>
  <c r="AV125" i="1"/>
  <c r="AW125" i="1" s="1"/>
  <c r="AR125" i="1"/>
  <c r="AP125" i="1"/>
  <c r="O125" i="1" s="1"/>
  <c r="AG125" i="1"/>
  <c r="AE125" i="1"/>
  <c r="AD125" i="1"/>
  <c r="AC125" i="1"/>
  <c r="V125" i="1"/>
  <c r="T125" i="1"/>
  <c r="Q125" i="1"/>
  <c r="P125" i="1"/>
  <c r="BT124" i="1"/>
  <c r="BS124" i="1"/>
  <c r="BQ124" i="1"/>
  <c r="BR124" i="1" s="1"/>
  <c r="Y124" i="1" s="1"/>
  <c r="BP124" i="1"/>
  <c r="BO124" i="1"/>
  <c r="BN124" i="1"/>
  <c r="BM124" i="1"/>
  <c r="BL124" i="1"/>
  <c r="BG124" i="1" s="1"/>
  <c r="BI124" i="1"/>
  <c r="BB124" i="1"/>
  <c r="AV124" i="1"/>
  <c r="AW124" i="1" s="1"/>
  <c r="AR124" i="1"/>
  <c r="AP124" i="1"/>
  <c r="AE124" i="1"/>
  <c r="AC124" i="1" s="1"/>
  <c r="AD124" i="1"/>
  <c r="V124" i="1"/>
  <c r="BT123" i="1"/>
  <c r="BS123" i="1"/>
  <c r="BQ123" i="1"/>
  <c r="BP123" i="1"/>
  <c r="BO123" i="1"/>
  <c r="BN123" i="1"/>
  <c r="BM123" i="1"/>
  <c r="BL123" i="1"/>
  <c r="BG123" i="1" s="1"/>
  <c r="BI123" i="1"/>
  <c r="BB123" i="1"/>
  <c r="AW123" i="1"/>
  <c r="AV123" i="1"/>
  <c r="AR123" i="1"/>
  <c r="AP123" i="1" s="1"/>
  <c r="AQ123" i="1" s="1"/>
  <c r="AE123" i="1"/>
  <c r="AC123" i="1" s="1"/>
  <c r="AD123" i="1"/>
  <c r="V123" i="1"/>
  <c r="T123" i="1"/>
  <c r="BT122" i="1"/>
  <c r="BS122" i="1"/>
  <c r="BR122" i="1"/>
  <c r="BQ122" i="1"/>
  <c r="BP122" i="1"/>
  <c r="BO122" i="1"/>
  <c r="BN122" i="1"/>
  <c r="BM122" i="1"/>
  <c r="BL122" i="1"/>
  <c r="BI122" i="1"/>
  <c r="BG122" i="1"/>
  <c r="BB122" i="1"/>
  <c r="AV122" i="1"/>
  <c r="AW122" i="1" s="1"/>
  <c r="AR122" i="1"/>
  <c r="AP122" i="1" s="1"/>
  <c r="AQ122" i="1" s="1"/>
  <c r="AE122" i="1"/>
  <c r="AD122" i="1"/>
  <c r="AC122" i="1"/>
  <c r="V122" i="1"/>
  <c r="BT121" i="1"/>
  <c r="Y121" i="1" s="1"/>
  <c r="BS121" i="1"/>
  <c r="BR121" i="1"/>
  <c r="BD121" i="1" s="1"/>
  <c r="BQ121" i="1"/>
  <c r="BP121" i="1"/>
  <c r="BO121" i="1"/>
  <c r="BN121" i="1"/>
  <c r="BM121" i="1"/>
  <c r="BL121" i="1"/>
  <c r="BG121" i="1" s="1"/>
  <c r="BI121" i="1"/>
  <c r="BB121" i="1"/>
  <c r="BF121" i="1" s="1"/>
  <c r="AW121" i="1"/>
  <c r="AV121" i="1"/>
  <c r="AR121" i="1"/>
  <c r="AP121" i="1" s="1"/>
  <c r="AE121" i="1"/>
  <c r="AC121" i="1" s="1"/>
  <c r="AD121" i="1"/>
  <c r="V121" i="1"/>
  <c r="Q121" i="1"/>
  <c r="BT120" i="1"/>
  <c r="BS120" i="1"/>
  <c r="BQ120" i="1"/>
  <c r="BR120" i="1" s="1"/>
  <c r="Y120" i="1" s="1"/>
  <c r="BP120" i="1"/>
  <c r="BO120" i="1"/>
  <c r="BN120" i="1"/>
  <c r="BM120" i="1"/>
  <c r="BL120" i="1"/>
  <c r="BG120" i="1" s="1"/>
  <c r="BI120" i="1"/>
  <c r="BE120" i="1"/>
  <c r="BD120" i="1"/>
  <c r="BB120" i="1"/>
  <c r="BF120" i="1" s="1"/>
  <c r="AW120" i="1"/>
  <c r="AV120" i="1"/>
  <c r="AR120" i="1"/>
  <c r="AP120" i="1"/>
  <c r="AE120" i="1"/>
  <c r="AD120" i="1"/>
  <c r="AC120" i="1"/>
  <c r="V120" i="1"/>
  <c r="T120" i="1"/>
  <c r="Q120" i="1"/>
  <c r="P120" i="1"/>
  <c r="BT119" i="1"/>
  <c r="BS119" i="1"/>
  <c r="BR119" i="1"/>
  <c r="Y119" i="1" s="1"/>
  <c r="BQ119" i="1"/>
  <c r="BP119" i="1"/>
  <c r="BO119" i="1"/>
  <c r="BN119" i="1"/>
  <c r="BM119" i="1"/>
  <c r="BL119" i="1"/>
  <c r="BI119" i="1"/>
  <c r="BG119" i="1"/>
  <c r="BD119" i="1"/>
  <c r="BF119" i="1" s="1"/>
  <c r="BB119" i="1"/>
  <c r="AV119" i="1"/>
  <c r="AW119" i="1" s="1"/>
  <c r="AR119" i="1"/>
  <c r="AP119" i="1" s="1"/>
  <c r="AE119" i="1"/>
  <c r="AD119" i="1"/>
  <c r="AC119" i="1" s="1"/>
  <c r="V119" i="1"/>
  <c r="BT118" i="1"/>
  <c r="BS118" i="1"/>
  <c r="BR118" i="1"/>
  <c r="BQ118" i="1"/>
  <c r="BP118" i="1"/>
  <c r="BO118" i="1"/>
  <c r="BN118" i="1"/>
  <c r="BM118" i="1"/>
  <c r="BL118" i="1"/>
  <c r="BI118" i="1"/>
  <c r="BG118" i="1"/>
  <c r="BB118" i="1"/>
  <c r="AW118" i="1"/>
  <c r="AV118" i="1"/>
  <c r="AR118" i="1"/>
  <c r="AP118" i="1" s="1"/>
  <c r="T118" i="1" s="1"/>
  <c r="AQ118" i="1"/>
  <c r="AG118" i="1"/>
  <c r="AE118" i="1"/>
  <c r="AD118" i="1"/>
  <c r="V118" i="1"/>
  <c r="Q118" i="1"/>
  <c r="P118" i="1"/>
  <c r="BE118" i="1" s="1"/>
  <c r="O118" i="1"/>
  <c r="BT117" i="1"/>
  <c r="Y117" i="1" s="1"/>
  <c r="BS117" i="1"/>
  <c r="BQ117" i="1"/>
  <c r="BR117" i="1" s="1"/>
  <c r="BD117" i="1" s="1"/>
  <c r="BP117" i="1"/>
  <c r="BO117" i="1"/>
  <c r="BN117" i="1"/>
  <c r="BM117" i="1"/>
  <c r="BL117" i="1"/>
  <c r="BI117" i="1"/>
  <c r="BG117" i="1"/>
  <c r="BB117" i="1"/>
  <c r="BF117" i="1" s="1"/>
  <c r="AW117" i="1"/>
  <c r="AV117" i="1"/>
  <c r="AR117" i="1"/>
  <c r="AQ117" i="1"/>
  <c r="AP117" i="1"/>
  <c r="AE117" i="1"/>
  <c r="AD117" i="1"/>
  <c r="AC117" i="1"/>
  <c r="V117" i="1"/>
  <c r="T117" i="1"/>
  <c r="Q117" i="1"/>
  <c r="BT116" i="1"/>
  <c r="BS116" i="1"/>
  <c r="BR116" i="1"/>
  <c r="BD116" i="1" s="1"/>
  <c r="BF116" i="1" s="1"/>
  <c r="BQ116" i="1"/>
  <c r="BP116" i="1"/>
  <c r="BO116" i="1"/>
  <c r="BN116" i="1"/>
  <c r="BM116" i="1"/>
  <c r="BL116" i="1"/>
  <c r="BI116" i="1"/>
  <c r="BG116" i="1"/>
  <c r="BB116" i="1"/>
  <c r="AW116" i="1"/>
  <c r="AV116" i="1"/>
  <c r="AR116" i="1"/>
  <c r="AP116" i="1"/>
  <c r="AE116" i="1"/>
  <c r="AD116" i="1"/>
  <c r="AC116" i="1"/>
  <c r="V116" i="1"/>
  <c r="O116" i="1"/>
  <c r="BT115" i="1"/>
  <c r="BS115" i="1"/>
  <c r="BR115" i="1" s="1"/>
  <c r="BQ115" i="1"/>
  <c r="BP115" i="1"/>
  <c r="BO115" i="1"/>
  <c r="BN115" i="1"/>
  <c r="BM115" i="1"/>
  <c r="BL115" i="1"/>
  <c r="BG115" i="1" s="1"/>
  <c r="BI115" i="1"/>
  <c r="BB115" i="1"/>
  <c r="AV115" i="1"/>
  <c r="AW115" i="1" s="1"/>
  <c r="AR115" i="1"/>
  <c r="AP115" i="1" s="1"/>
  <c r="AQ115" i="1" s="1"/>
  <c r="AE115" i="1"/>
  <c r="AC115" i="1" s="1"/>
  <c r="AD115" i="1"/>
  <c r="V115" i="1"/>
  <c r="T115" i="1"/>
  <c r="BT114" i="1"/>
  <c r="BS114" i="1"/>
  <c r="BR114" i="1"/>
  <c r="BQ114" i="1"/>
  <c r="BP114" i="1"/>
  <c r="BO114" i="1"/>
  <c r="BN114" i="1"/>
  <c r="BM114" i="1"/>
  <c r="BL114" i="1"/>
  <c r="BI114" i="1"/>
  <c r="BG114" i="1"/>
  <c r="BB114" i="1"/>
  <c r="AV114" i="1"/>
  <c r="AW114" i="1" s="1"/>
  <c r="AR114" i="1"/>
  <c r="AP114" i="1" s="1"/>
  <c r="AE114" i="1"/>
  <c r="AD114" i="1"/>
  <c r="AC114" i="1"/>
  <c r="V114" i="1"/>
  <c r="BT113" i="1"/>
  <c r="Y113" i="1" s="1"/>
  <c r="BS113" i="1"/>
  <c r="BR113" i="1"/>
  <c r="BD113" i="1" s="1"/>
  <c r="BQ113" i="1"/>
  <c r="BP113" i="1"/>
  <c r="BO113" i="1"/>
  <c r="BN113" i="1"/>
  <c r="BM113" i="1"/>
  <c r="BL113" i="1"/>
  <c r="BG113" i="1" s="1"/>
  <c r="BI113" i="1"/>
  <c r="BB113" i="1"/>
  <c r="BF113" i="1" s="1"/>
  <c r="AW113" i="1"/>
  <c r="AV113" i="1"/>
  <c r="AR113" i="1"/>
  <c r="AP113" i="1" s="1"/>
  <c r="AE113" i="1"/>
  <c r="AC113" i="1" s="1"/>
  <c r="AD113" i="1"/>
  <c r="V113" i="1"/>
  <c r="BT112" i="1"/>
  <c r="BS112" i="1"/>
  <c r="BQ112" i="1"/>
  <c r="BR112" i="1" s="1"/>
  <c r="Y112" i="1" s="1"/>
  <c r="BP112" i="1"/>
  <c r="BO112" i="1"/>
  <c r="BN112" i="1"/>
  <c r="BM112" i="1"/>
  <c r="BL112" i="1"/>
  <c r="BG112" i="1" s="1"/>
  <c r="BI112" i="1"/>
  <c r="BE112" i="1"/>
  <c r="BD112" i="1"/>
  <c r="BB112" i="1"/>
  <c r="AW112" i="1"/>
  <c r="AV112" i="1"/>
  <c r="AR112" i="1"/>
  <c r="AP112" i="1"/>
  <c r="AE112" i="1"/>
  <c r="AD112" i="1"/>
  <c r="AC112" i="1"/>
  <c r="V112" i="1"/>
  <c r="T112" i="1"/>
  <c r="Q112" i="1"/>
  <c r="P112" i="1"/>
  <c r="BT111" i="1"/>
  <c r="BS111" i="1"/>
  <c r="BR111" i="1"/>
  <c r="Y111" i="1" s="1"/>
  <c r="BQ111" i="1"/>
  <c r="BP111" i="1"/>
  <c r="BO111" i="1"/>
  <c r="BN111" i="1"/>
  <c r="BM111" i="1"/>
  <c r="BL111" i="1"/>
  <c r="BI111" i="1"/>
  <c r="BG111" i="1"/>
  <c r="BD111" i="1"/>
  <c r="BF111" i="1" s="1"/>
  <c r="BB111" i="1"/>
  <c r="AV111" i="1"/>
  <c r="AW111" i="1" s="1"/>
  <c r="AR111" i="1"/>
  <c r="AP111" i="1" s="1"/>
  <c r="AE111" i="1"/>
  <c r="AD111" i="1"/>
  <c r="AC111" i="1" s="1"/>
  <c r="V111" i="1"/>
  <c r="T111" i="1"/>
  <c r="BT110" i="1"/>
  <c r="BS110" i="1"/>
  <c r="BR110" i="1"/>
  <c r="BD110" i="1" s="1"/>
  <c r="BQ110" i="1"/>
  <c r="BP110" i="1"/>
  <c r="BO110" i="1"/>
  <c r="BN110" i="1"/>
  <c r="BM110" i="1"/>
  <c r="BL110" i="1"/>
  <c r="BI110" i="1"/>
  <c r="BG110" i="1"/>
  <c r="BB110" i="1"/>
  <c r="AW110" i="1"/>
  <c r="AV110" i="1"/>
  <c r="AR110" i="1"/>
  <c r="AP110" i="1" s="1"/>
  <c r="T110" i="1" s="1"/>
  <c r="AQ110" i="1"/>
  <c r="AG110" i="1"/>
  <c r="AE110" i="1"/>
  <c r="AD110" i="1"/>
  <c r="V110" i="1"/>
  <c r="Q110" i="1"/>
  <c r="P110" i="1"/>
  <c r="BE110" i="1" s="1"/>
  <c r="BH110" i="1" s="1"/>
  <c r="O110" i="1"/>
  <c r="BT109" i="1"/>
  <c r="Y109" i="1" s="1"/>
  <c r="BS109" i="1"/>
  <c r="BQ109" i="1"/>
  <c r="BR109" i="1" s="1"/>
  <c r="BD109" i="1" s="1"/>
  <c r="BP109" i="1"/>
  <c r="BO109" i="1"/>
  <c r="BN109" i="1"/>
  <c r="BM109" i="1"/>
  <c r="BL109" i="1"/>
  <c r="BI109" i="1"/>
  <c r="BG109" i="1"/>
  <c r="BB109" i="1"/>
  <c r="BF109" i="1" s="1"/>
  <c r="AW109" i="1"/>
  <c r="AV109" i="1"/>
  <c r="AR109" i="1"/>
  <c r="AQ109" i="1"/>
  <c r="AP109" i="1"/>
  <c r="AE109" i="1"/>
  <c r="AD109" i="1"/>
  <c r="AC109" i="1"/>
  <c r="V109" i="1"/>
  <c r="T109" i="1"/>
  <c r="Q109" i="1"/>
  <c r="BT108" i="1"/>
  <c r="BS108" i="1"/>
  <c r="BR108" i="1"/>
  <c r="BD108" i="1" s="1"/>
  <c r="BF108" i="1" s="1"/>
  <c r="BQ108" i="1"/>
  <c r="BP108" i="1"/>
  <c r="BO108" i="1"/>
  <c r="BN108" i="1"/>
  <c r="BM108" i="1"/>
  <c r="BL108" i="1"/>
  <c r="BI108" i="1"/>
  <c r="BG108" i="1"/>
  <c r="BB108" i="1"/>
  <c r="AW108" i="1"/>
  <c r="AV108" i="1"/>
  <c r="AR108" i="1"/>
  <c r="AQ108" i="1"/>
  <c r="AP108" i="1"/>
  <c r="AE108" i="1"/>
  <c r="AD108" i="1"/>
  <c r="AC108" i="1"/>
  <c r="Y108" i="1"/>
  <c r="V108" i="1"/>
  <c r="P108" i="1"/>
  <c r="BE108" i="1" s="1"/>
  <c r="BH108" i="1" s="1"/>
  <c r="O108" i="1"/>
  <c r="BT107" i="1"/>
  <c r="BS107" i="1"/>
  <c r="BR107" i="1" s="1"/>
  <c r="BQ107" i="1"/>
  <c r="BP107" i="1"/>
  <c r="BO107" i="1"/>
  <c r="BN107" i="1"/>
  <c r="BM107" i="1"/>
  <c r="BL107" i="1"/>
  <c r="BG107" i="1" s="1"/>
  <c r="BI107" i="1"/>
  <c r="BB107" i="1"/>
  <c r="AV107" i="1"/>
  <c r="AW107" i="1" s="1"/>
  <c r="AR107" i="1"/>
  <c r="AP107" i="1" s="1"/>
  <c r="AE107" i="1"/>
  <c r="AC107" i="1" s="1"/>
  <c r="AD107" i="1"/>
  <c r="V107" i="1"/>
  <c r="T107" i="1"/>
  <c r="BT106" i="1"/>
  <c r="BS106" i="1"/>
  <c r="BQ106" i="1"/>
  <c r="BR106" i="1" s="1"/>
  <c r="BP106" i="1"/>
  <c r="BO106" i="1"/>
  <c r="BN106" i="1"/>
  <c r="BM106" i="1"/>
  <c r="BL106" i="1"/>
  <c r="BI106" i="1"/>
  <c r="BG106" i="1"/>
  <c r="BB106" i="1"/>
  <c r="AV106" i="1"/>
  <c r="AW106" i="1" s="1"/>
  <c r="AR106" i="1"/>
  <c r="AP106" i="1"/>
  <c r="AE106" i="1"/>
  <c r="AD106" i="1"/>
  <c r="AC106" i="1"/>
  <c r="V106" i="1"/>
  <c r="BT105" i="1"/>
  <c r="Y105" i="1" s="1"/>
  <c r="BS105" i="1"/>
  <c r="BR105" i="1"/>
  <c r="BD105" i="1" s="1"/>
  <c r="BQ105" i="1"/>
  <c r="BP105" i="1"/>
  <c r="BO105" i="1"/>
  <c r="BN105" i="1"/>
  <c r="BM105" i="1"/>
  <c r="BL105" i="1"/>
  <c r="BG105" i="1" s="1"/>
  <c r="BI105" i="1"/>
  <c r="BF105" i="1"/>
  <c r="BB105" i="1"/>
  <c r="AV105" i="1"/>
  <c r="AW105" i="1" s="1"/>
  <c r="AR105" i="1"/>
  <c r="AP105" i="1" s="1"/>
  <c r="Q105" i="1" s="1"/>
  <c r="AE105" i="1"/>
  <c r="AD105" i="1"/>
  <c r="AC105" i="1" s="1"/>
  <c r="V105" i="1"/>
  <c r="BT104" i="1"/>
  <c r="BS104" i="1"/>
  <c r="BQ104" i="1"/>
  <c r="BP104" i="1"/>
  <c r="BO104" i="1"/>
  <c r="BN104" i="1"/>
  <c r="BM104" i="1"/>
  <c r="BL104" i="1"/>
  <c r="BG104" i="1" s="1"/>
  <c r="BI104" i="1"/>
  <c r="BE104" i="1"/>
  <c r="BB104" i="1"/>
  <c r="AW104" i="1"/>
  <c r="AV104" i="1"/>
  <c r="AR104" i="1"/>
  <c r="AP104" i="1"/>
  <c r="AE104" i="1"/>
  <c r="AD104" i="1"/>
  <c r="AC104" i="1"/>
  <c r="V104" i="1"/>
  <c r="T104" i="1"/>
  <c r="Q104" i="1"/>
  <c r="P104" i="1"/>
  <c r="BT103" i="1"/>
  <c r="Y103" i="1" s="1"/>
  <c r="BS103" i="1"/>
  <c r="BR103" i="1"/>
  <c r="BQ103" i="1"/>
  <c r="BP103" i="1"/>
  <c r="BO103" i="1"/>
  <c r="BN103" i="1"/>
  <c r="BM103" i="1"/>
  <c r="BL103" i="1"/>
  <c r="BG103" i="1" s="1"/>
  <c r="BI103" i="1"/>
  <c r="BF103" i="1"/>
  <c r="BD103" i="1"/>
  <c r="BB103" i="1"/>
  <c r="AW103" i="1"/>
  <c r="AV103" i="1"/>
  <c r="AR103" i="1"/>
  <c r="AP103" i="1"/>
  <c r="T103" i="1" s="1"/>
  <c r="AE103" i="1"/>
  <c r="AD103" i="1"/>
  <c r="AC103" i="1"/>
  <c r="V103" i="1"/>
  <c r="Q103" i="1"/>
  <c r="BT102" i="1"/>
  <c r="BS102" i="1"/>
  <c r="BQ102" i="1"/>
  <c r="BR102" i="1" s="1"/>
  <c r="BP102" i="1"/>
  <c r="BO102" i="1"/>
  <c r="BN102" i="1"/>
  <c r="BM102" i="1"/>
  <c r="BL102" i="1"/>
  <c r="BI102" i="1"/>
  <c r="BG102" i="1"/>
  <c r="BB102" i="1"/>
  <c r="AV102" i="1"/>
  <c r="AW102" i="1" s="1"/>
  <c r="AR102" i="1"/>
  <c r="AP102" i="1"/>
  <c r="AE102" i="1"/>
  <c r="AD102" i="1"/>
  <c r="AC102" i="1" s="1"/>
  <c r="V102" i="1"/>
  <c r="P102" i="1"/>
  <c r="BE102" i="1" s="1"/>
  <c r="O102" i="1"/>
  <c r="BT101" i="1"/>
  <c r="BS101" i="1"/>
  <c r="BR101" i="1"/>
  <c r="BQ101" i="1"/>
  <c r="BP101" i="1"/>
  <c r="BO101" i="1"/>
  <c r="BN101" i="1"/>
  <c r="BM101" i="1"/>
  <c r="BL101" i="1"/>
  <c r="BG101" i="1" s="1"/>
  <c r="BI101" i="1"/>
  <c r="BD101" i="1"/>
  <c r="BB101" i="1"/>
  <c r="AV101" i="1"/>
  <c r="AW101" i="1" s="1"/>
  <c r="AR101" i="1"/>
  <c r="AP101" i="1" s="1"/>
  <c r="AE101" i="1"/>
  <c r="AC101" i="1" s="1"/>
  <c r="AD101" i="1"/>
  <c r="Y101" i="1"/>
  <c r="V101" i="1"/>
  <c r="BT100" i="1"/>
  <c r="BS100" i="1"/>
  <c r="BQ100" i="1"/>
  <c r="BR100" i="1" s="1"/>
  <c r="Y100" i="1" s="1"/>
  <c r="BP100" i="1"/>
  <c r="BO100" i="1"/>
  <c r="BN100" i="1"/>
  <c r="BM100" i="1"/>
  <c r="BL100" i="1"/>
  <c r="BI100" i="1"/>
  <c r="BG100" i="1"/>
  <c r="BD100" i="1"/>
  <c r="BF100" i="1" s="1"/>
  <c r="BB100" i="1"/>
  <c r="AV100" i="1"/>
  <c r="AW100" i="1" s="1"/>
  <c r="AR100" i="1"/>
  <c r="AP100" i="1"/>
  <c r="AE100" i="1"/>
  <c r="AD100" i="1"/>
  <c r="AC100" i="1" s="1"/>
  <c r="V100" i="1"/>
  <c r="T100" i="1"/>
  <c r="BT99" i="1"/>
  <c r="BS99" i="1"/>
  <c r="BQ99" i="1"/>
  <c r="BP99" i="1"/>
  <c r="BO99" i="1"/>
  <c r="BN99" i="1"/>
  <c r="BM99" i="1"/>
  <c r="BL99" i="1"/>
  <c r="BG99" i="1" s="1"/>
  <c r="BI99" i="1"/>
  <c r="BB99" i="1"/>
  <c r="AV99" i="1"/>
  <c r="AW99" i="1" s="1"/>
  <c r="AR99" i="1"/>
  <c r="AP99" i="1"/>
  <c r="AE99" i="1"/>
  <c r="AD99" i="1"/>
  <c r="AC99" i="1"/>
  <c r="V99" i="1"/>
  <c r="BT98" i="1"/>
  <c r="BS98" i="1"/>
  <c r="BQ98" i="1"/>
  <c r="BR98" i="1" s="1"/>
  <c r="BP98" i="1"/>
  <c r="BO98" i="1"/>
  <c r="BN98" i="1"/>
  <c r="BM98" i="1"/>
  <c r="BL98" i="1"/>
  <c r="BG98" i="1" s="1"/>
  <c r="BI98" i="1"/>
  <c r="BE98" i="1"/>
  <c r="BB98" i="1"/>
  <c r="AW98" i="1"/>
  <c r="AV98" i="1"/>
  <c r="AR98" i="1"/>
  <c r="AP98" i="1" s="1"/>
  <c r="AQ98" i="1"/>
  <c r="AE98" i="1"/>
  <c r="AD98" i="1"/>
  <c r="AC98" i="1" s="1"/>
  <c r="V98" i="1"/>
  <c r="Q98" i="1"/>
  <c r="P98" i="1"/>
  <c r="BT97" i="1"/>
  <c r="BS97" i="1"/>
  <c r="BR97" i="1"/>
  <c r="BQ97" i="1"/>
  <c r="BP97" i="1"/>
  <c r="BO97" i="1"/>
  <c r="BN97" i="1"/>
  <c r="BM97" i="1"/>
  <c r="BL97" i="1"/>
  <c r="BG97" i="1" s="1"/>
  <c r="BI97" i="1"/>
  <c r="BF97" i="1"/>
  <c r="BD97" i="1"/>
  <c r="BB97" i="1"/>
  <c r="AW97" i="1"/>
  <c r="AV97" i="1"/>
  <c r="AR97" i="1"/>
  <c r="AP97" i="1" s="1"/>
  <c r="AE97" i="1"/>
  <c r="AD97" i="1"/>
  <c r="AC97" i="1"/>
  <c r="Y97" i="1"/>
  <c r="V97" i="1"/>
  <c r="BT96" i="1"/>
  <c r="BS96" i="1"/>
  <c r="BR96" i="1" s="1"/>
  <c r="BQ96" i="1"/>
  <c r="BP96" i="1"/>
  <c r="BO96" i="1"/>
  <c r="BN96" i="1"/>
  <c r="BM96" i="1"/>
  <c r="BL96" i="1"/>
  <c r="BG96" i="1" s="1"/>
  <c r="BI96" i="1"/>
  <c r="BB96" i="1"/>
  <c r="AV96" i="1"/>
  <c r="AW96" i="1" s="1"/>
  <c r="AR96" i="1"/>
  <c r="AP96" i="1" s="1"/>
  <c r="T96" i="1" s="1"/>
  <c r="AG96" i="1"/>
  <c r="AE96" i="1"/>
  <c r="AD96" i="1"/>
  <c r="AC96" i="1" s="1"/>
  <c r="V96" i="1"/>
  <c r="Q96" i="1"/>
  <c r="O96" i="1"/>
  <c r="BT95" i="1"/>
  <c r="BS95" i="1"/>
  <c r="BR95" i="1"/>
  <c r="BD95" i="1" s="1"/>
  <c r="BQ95" i="1"/>
  <c r="BP95" i="1"/>
  <c r="BO95" i="1"/>
  <c r="BN95" i="1"/>
  <c r="BM95" i="1"/>
  <c r="BL95" i="1"/>
  <c r="BG95" i="1" s="1"/>
  <c r="BI95" i="1"/>
  <c r="BB95" i="1"/>
  <c r="AW95" i="1"/>
  <c r="AV95" i="1"/>
  <c r="AR95" i="1"/>
  <c r="AP95" i="1" s="1"/>
  <c r="AE95" i="1"/>
  <c r="AC95" i="1" s="1"/>
  <c r="AD95" i="1"/>
  <c r="Y95" i="1"/>
  <c r="V95" i="1"/>
  <c r="BT94" i="1"/>
  <c r="BS94" i="1"/>
  <c r="BQ94" i="1"/>
  <c r="BR94" i="1" s="1"/>
  <c r="BP94" i="1"/>
  <c r="BO94" i="1"/>
  <c r="BN94" i="1"/>
  <c r="BM94" i="1"/>
  <c r="BL94" i="1"/>
  <c r="BI94" i="1"/>
  <c r="BG94" i="1"/>
  <c r="BB94" i="1"/>
  <c r="AV94" i="1"/>
  <c r="AW94" i="1" s="1"/>
  <c r="AR94" i="1"/>
  <c r="AP94" i="1" s="1"/>
  <c r="P94" i="1" s="1"/>
  <c r="BE94" i="1" s="1"/>
  <c r="AQ94" i="1"/>
  <c r="AE94" i="1"/>
  <c r="AD94" i="1"/>
  <c r="AC94" i="1" s="1"/>
  <c r="V94" i="1"/>
  <c r="T94" i="1"/>
  <c r="BT93" i="1"/>
  <c r="BS93" i="1"/>
  <c r="BR93" i="1" s="1"/>
  <c r="Y93" i="1" s="1"/>
  <c r="BQ93" i="1"/>
  <c r="BP93" i="1"/>
  <c r="BO93" i="1"/>
  <c r="BN93" i="1"/>
  <c r="BM93" i="1"/>
  <c r="BL93" i="1"/>
  <c r="BG93" i="1" s="1"/>
  <c r="BI93" i="1"/>
  <c r="BD93" i="1"/>
  <c r="BB93" i="1"/>
  <c r="BF93" i="1" s="1"/>
  <c r="AW93" i="1"/>
  <c r="AV93" i="1"/>
  <c r="AR93" i="1"/>
  <c r="AP93" i="1" s="1"/>
  <c r="AE93" i="1"/>
  <c r="AD93" i="1"/>
  <c r="AC93" i="1"/>
  <c r="V93" i="1"/>
  <c r="O93" i="1"/>
  <c r="BT92" i="1"/>
  <c r="BS92" i="1"/>
  <c r="BQ92" i="1"/>
  <c r="BP92" i="1"/>
  <c r="BO92" i="1"/>
  <c r="BN92" i="1"/>
  <c r="BM92" i="1"/>
  <c r="BL92" i="1"/>
  <c r="BI92" i="1"/>
  <c r="BG92" i="1"/>
  <c r="BB92" i="1"/>
  <c r="AV92" i="1"/>
  <c r="AW92" i="1" s="1"/>
  <c r="AR92" i="1"/>
  <c r="AQ92" i="1"/>
  <c r="AP92" i="1"/>
  <c r="AE92" i="1"/>
  <c r="AD92" i="1"/>
  <c r="AC92" i="1" s="1"/>
  <c r="V92" i="1"/>
  <c r="T92" i="1"/>
  <c r="BT91" i="1"/>
  <c r="BS91" i="1"/>
  <c r="BQ91" i="1"/>
  <c r="BP91" i="1"/>
  <c r="BO91" i="1"/>
  <c r="BN91" i="1"/>
  <c r="BM91" i="1"/>
  <c r="BL91" i="1"/>
  <c r="BI91" i="1"/>
  <c r="BG91" i="1"/>
  <c r="BB91" i="1"/>
  <c r="AV91" i="1"/>
  <c r="AW91" i="1" s="1"/>
  <c r="AR91" i="1"/>
  <c r="AP91" i="1" s="1"/>
  <c r="AE91" i="1"/>
  <c r="AD91" i="1"/>
  <c r="AC91" i="1"/>
  <c r="V91" i="1"/>
  <c r="BT90" i="1"/>
  <c r="BS90" i="1"/>
  <c r="BQ90" i="1"/>
  <c r="BP90" i="1"/>
  <c r="BO90" i="1"/>
  <c r="BN90" i="1"/>
  <c r="BM90" i="1"/>
  <c r="BL90" i="1"/>
  <c r="BI90" i="1"/>
  <c r="BG90" i="1"/>
  <c r="BB90" i="1"/>
  <c r="AW90" i="1"/>
  <c r="AV90" i="1"/>
  <c r="AR90" i="1"/>
  <c r="AP90" i="1" s="1"/>
  <c r="AE90" i="1"/>
  <c r="AD90" i="1"/>
  <c r="AC90" i="1" s="1"/>
  <c r="V90" i="1"/>
  <c r="P90" i="1"/>
  <c r="BE90" i="1" s="1"/>
  <c r="BT89" i="1"/>
  <c r="BS89" i="1"/>
  <c r="BR89" i="1"/>
  <c r="BQ89" i="1"/>
  <c r="BP89" i="1"/>
  <c r="BO89" i="1"/>
  <c r="BN89" i="1"/>
  <c r="BM89" i="1"/>
  <c r="BL89" i="1"/>
  <c r="BG89" i="1" s="1"/>
  <c r="BI89" i="1"/>
  <c r="BD89" i="1"/>
  <c r="BF89" i="1" s="1"/>
  <c r="BB89" i="1"/>
  <c r="AW89" i="1"/>
  <c r="AV89" i="1"/>
  <c r="AR89" i="1"/>
  <c r="AP89" i="1" s="1"/>
  <c r="T89" i="1" s="1"/>
  <c r="AE89" i="1"/>
  <c r="AD89" i="1"/>
  <c r="AC89" i="1" s="1"/>
  <c r="Y89" i="1"/>
  <c r="V89" i="1"/>
  <c r="BT88" i="1"/>
  <c r="BS88" i="1"/>
  <c r="BR88" i="1" s="1"/>
  <c r="BQ88" i="1"/>
  <c r="BP88" i="1"/>
  <c r="BO88" i="1"/>
  <c r="BN88" i="1"/>
  <c r="BM88" i="1"/>
  <c r="BL88" i="1"/>
  <c r="BG88" i="1" s="1"/>
  <c r="BI88" i="1"/>
  <c r="BB88" i="1"/>
  <c r="AV88" i="1"/>
  <c r="AW88" i="1" s="1"/>
  <c r="AR88" i="1"/>
  <c r="AP88" i="1" s="1"/>
  <c r="T88" i="1" s="1"/>
  <c r="AQ88" i="1"/>
  <c r="AE88" i="1"/>
  <c r="AD88" i="1"/>
  <c r="AC88" i="1" s="1"/>
  <c r="V88" i="1"/>
  <c r="P88" i="1"/>
  <c r="BE88" i="1" s="1"/>
  <c r="O88" i="1"/>
  <c r="BT87" i="1"/>
  <c r="BS87" i="1"/>
  <c r="BR87" i="1"/>
  <c r="BQ87" i="1"/>
  <c r="BP87" i="1"/>
  <c r="BO87" i="1"/>
  <c r="BN87" i="1"/>
  <c r="BM87" i="1"/>
  <c r="BL87" i="1"/>
  <c r="BG87" i="1" s="1"/>
  <c r="BI87" i="1"/>
  <c r="BD87" i="1"/>
  <c r="BB87" i="1"/>
  <c r="AW87" i="1"/>
  <c r="AV87" i="1"/>
  <c r="AR87" i="1"/>
  <c r="AP87" i="1"/>
  <c r="AE87" i="1"/>
  <c r="AD87" i="1"/>
  <c r="AC87" i="1"/>
  <c r="Y87" i="1"/>
  <c r="V87" i="1"/>
  <c r="Q87" i="1"/>
  <c r="BT86" i="1"/>
  <c r="BS86" i="1"/>
  <c r="BQ86" i="1"/>
  <c r="BR86" i="1" s="1"/>
  <c r="BP86" i="1"/>
  <c r="BO86" i="1"/>
  <c r="BN86" i="1"/>
  <c r="BM86" i="1"/>
  <c r="BL86" i="1"/>
  <c r="BI86" i="1"/>
  <c r="BG86" i="1"/>
  <c r="BB86" i="1"/>
  <c r="AV86" i="1"/>
  <c r="AW86" i="1" s="1"/>
  <c r="AR86" i="1"/>
  <c r="AP86" i="1" s="1"/>
  <c r="AQ86" i="1"/>
  <c r="AE86" i="1"/>
  <c r="AD86" i="1"/>
  <c r="AC86" i="1" s="1"/>
  <c r="V86" i="1"/>
  <c r="BT85" i="1"/>
  <c r="BS85" i="1"/>
  <c r="BQ85" i="1"/>
  <c r="BR85" i="1" s="1"/>
  <c r="BP85" i="1"/>
  <c r="BO85" i="1"/>
  <c r="BN85" i="1"/>
  <c r="BM85" i="1"/>
  <c r="BL85" i="1"/>
  <c r="BI85" i="1"/>
  <c r="BG85" i="1"/>
  <c r="BB85" i="1"/>
  <c r="AV85" i="1"/>
  <c r="AW85" i="1" s="1"/>
  <c r="AR85" i="1"/>
  <c r="AP85" i="1" s="1"/>
  <c r="AE85" i="1"/>
  <c r="AD85" i="1"/>
  <c r="AC85" i="1" s="1"/>
  <c r="V85" i="1"/>
  <c r="BT84" i="1"/>
  <c r="BS84" i="1"/>
  <c r="BQ84" i="1"/>
  <c r="BR84" i="1" s="1"/>
  <c r="BP84" i="1"/>
  <c r="BO84" i="1"/>
  <c r="BN84" i="1"/>
  <c r="BM84" i="1"/>
  <c r="BL84" i="1"/>
  <c r="BG84" i="1" s="1"/>
  <c r="BI84" i="1"/>
  <c r="BD84" i="1"/>
  <c r="BF84" i="1" s="1"/>
  <c r="BB84" i="1"/>
  <c r="AW84" i="1"/>
  <c r="AV84" i="1"/>
  <c r="AR84" i="1"/>
  <c r="AQ84" i="1"/>
  <c r="AP84" i="1"/>
  <c r="O84" i="1" s="1"/>
  <c r="AG84" i="1" s="1"/>
  <c r="AE84" i="1"/>
  <c r="AD84" i="1"/>
  <c r="AC84" i="1" s="1"/>
  <c r="Y84" i="1"/>
  <c r="V84" i="1"/>
  <c r="T84" i="1"/>
  <c r="Q84" i="1"/>
  <c r="P84" i="1"/>
  <c r="BE84" i="1" s="1"/>
  <c r="BT83" i="1"/>
  <c r="BS83" i="1"/>
  <c r="BR83" i="1"/>
  <c r="Y83" i="1" s="1"/>
  <c r="BQ83" i="1"/>
  <c r="BP83" i="1"/>
  <c r="BO83" i="1"/>
  <c r="BN83" i="1"/>
  <c r="BM83" i="1"/>
  <c r="BL83" i="1"/>
  <c r="BG83" i="1" s="1"/>
  <c r="BI83" i="1"/>
  <c r="BE83" i="1"/>
  <c r="BB83" i="1"/>
  <c r="AW83" i="1"/>
  <c r="AV83" i="1"/>
  <c r="AR83" i="1"/>
  <c r="AP83" i="1" s="1"/>
  <c r="AQ83" i="1"/>
  <c r="AG83" i="1"/>
  <c r="AE83" i="1"/>
  <c r="AD83" i="1"/>
  <c r="AC83" i="1" s="1"/>
  <c r="V83" i="1"/>
  <c r="T83" i="1"/>
  <c r="Q83" i="1"/>
  <c r="P83" i="1"/>
  <c r="O83" i="1"/>
  <c r="BT82" i="1"/>
  <c r="BS82" i="1"/>
  <c r="BQ82" i="1"/>
  <c r="BR82" i="1" s="1"/>
  <c r="Y82" i="1" s="1"/>
  <c r="BP82" i="1"/>
  <c r="BO82" i="1"/>
  <c r="BN82" i="1"/>
  <c r="BM82" i="1"/>
  <c r="BL82" i="1"/>
  <c r="BG82" i="1" s="1"/>
  <c r="BI82" i="1"/>
  <c r="BB82" i="1"/>
  <c r="AW82" i="1"/>
  <c r="AV82" i="1"/>
  <c r="AR82" i="1"/>
  <c r="AP82" i="1" s="1"/>
  <c r="Q82" i="1" s="1"/>
  <c r="AQ82" i="1"/>
  <c r="AG82" i="1"/>
  <c r="AE82" i="1"/>
  <c r="AD82" i="1"/>
  <c r="V82" i="1"/>
  <c r="T82" i="1"/>
  <c r="P82" i="1"/>
  <c r="BE82" i="1" s="1"/>
  <c r="O82" i="1"/>
  <c r="BT81" i="1"/>
  <c r="Y81" i="1" s="1"/>
  <c r="BS81" i="1"/>
  <c r="BQ81" i="1"/>
  <c r="BR81" i="1" s="1"/>
  <c r="BP81" i="1"/>
  <c r="BO81" i="1"/>
  <c r="BN81" i="1"/>
  <c r="BM81" i="1"/>
  <c r="BL81" i="1"/>
  <c r="BI81" i="1"/>
  <c r="BG81" i="1"/>
  <c r="BD81" i="1"/>
  <c r="BB81" i="1"/>
  <c r="BF81" i="1" s="1"/>
  <c r="AW81" i="1"/>
  <c r="AV81" i="1"/>
  <c r="AR81" i="1"/>
  <c r="AP81" i="1"/>
  <c r="AE81" i="1"/>
  <c r="AC81" i="1" s="1"/>
  <c r="AD81" i="1"/>
  <c r="V81" i="1"/>
  <c r="BT80" i="1"/>
  <c r="BS80" i="1"/>
  <c r="BQ80" i="1"/>
  <c r="BR80" i="1" s="1"/>
  <c r="BP80" i="1"/>
  <c r="BO80" i="1"/>
  <c r="BN80" i="1"/>
  <c r="BM80" i="1"/>
  <c r="BL80" i="1"/>
  <c r="BG80" i="1" s="1"/>
  <c r="BI80" i="1"/>
  <c r="BB80" i="1"/>
  <c r="AW80" i="1"/>
  <c r="AV80" i="1"/>
  <c r="AR80" i="1"/>
  <c r="AP80" i="1"/>
  <c r="AE80" i="1"/>
  <c r="AD80" i="1"/>
  <c r="AC80" i="1" s="1"/>
  <c r="V80" i="1"/>
  <c r="Q80" i="1"/>
  <c r="BT79" i="1"/>
  <c r="BS79" i="1"/>
  <c r="BR79" i="1"/>
  <c r="BQ79" i="1"/>
  <c r="BP79" i="1"/>
  <c r="BO79" i="1"/>
  <c r="BN79" i="1"/>
  <c r="BM79" i="1"/>
  <c r="BL79" i="1"/>
  <c r="BG79" i="1" s="1"/>
  <c r="BI79" i="1"/>
  <c r="BB79" i="1"/>
  <c r="AW79" i="1"/>
  <c r="AV79" i="1"/>
  <c r="AR79" i="1"/>
  <c r="AP79" i="1"/>
  <c r="AE79" i="1"/>
  <c r="AD79" i="1"/>
  <c r="AC79" i="1"/>
  <c r="V79" i="1"/>
  <c r="O79" i="1"/>
  <c r="AG79" i="1" s="1"/>
  <c r="BT78" i="1"/>
  <c r="BS78" i="1"/>
  <c r="BQ78" i="1"/>
  <c r="BR78" i="1" s="1"/>
  <c r="Y78" i="1" s="1"/>
  <c r="BP78" i="1"/>
  <c r="BO78" i="1"/>
  <c r="BN78" i="1"/>
  <c r="BM78" i="1"/>
  <c r="BL78" i="1"/>
  <c r="BI78" i="1"/>
  <c r="BG78" i="1"/>
  <c r="BB78" i="1"/>
  <c r="AV78" i="1"/>
  <c r="AW78" i="1" s="1"/>
  <c r="AR78" i="1"/>
  <c r="AP78" i="1"/>
  <c r="AE78" i="1"/>
  <c r="AD78" i="1"/>
  <c r="AC78" i="1" s="1"/>
  <c r="V78" i="1"/>
  <c r="BT77" i="1"/>
  <c r="BS77" i="1"/>
  <c r="BR77" i="1"/>
  <c r="Y77" i="1" s="1"/>
  <c r="BQ77" i="1"/>
  <c r="BP77" i="1"/>
  <c r="BO77" i="1"/>
  <c r="BN77" i="1"/>
  <c r="BM77" i="1"/>
  <c r="BL77" i="1"/>
  <c r="BG77" i="1" s="1"/>
  <c r="BI77" i="1"/>
  <c r="BB77" i="1"/>
  <c r="AW77" i="1"/>
  <c r="AV77" i="1"/>
  <c r="AR77" i="1"/>
  <c r="AP77" i="1" s="1"/>
  <c r="AQ77" i="1"/>
  <c r="AE77" i="1"/>
  <c r="AD77" i="1"/>
  <c r="AC77" i="1" s="1"/>
  <c r="V77" i="1"/>
  <c r="Q77" i="1"/>
  <c r="P77" i="1"/>
  <c r="BE77" i="1" s="1"/>
  <c r="BT76" i="1"/>
  <c r="BS76" i="1"/>
  <c r="BQ76" i="1"/>
  <c r="BR76" i="1" s="1"/>
  <c r="BD76" i="1" s="1"/>
  <c r="BP76" i="1"/>
  <c r="BO76" i="1"/>
  <c r="BN76" i="1"/>
  <c r="BM76" i="1"/>
  <c r="BL76" i="1"/>
  <c r="BI76" i="1"/>
  <c r="BG76" i="1"/>
  <c r="BF76" i="1"/>
  <c r="BB76" i="1"/>
  <c r="AW76" i="1"/>
  <c r="AV76" i="1"/>
  <c r="AR76" i="1"/>
  <c r="AP76" i="1"/>
  <c r="O76" i="1" s="1"/>
  <c r="AG76" i="1"/>
  <c r="AE76" i="1"/>
  <c r="AD76" i="1"/>
  <c r="AC76" i="1" s="1"/>
  <c r="V76" i="1"/>
  <c r="BT75" i="1"/>
  <c r="BS75" i="1"/>
  <c r="BQ75" i="1"/>
  <c r="BR75" i="1" s="1"/>
  <c r="BP75" i="1"/>
  <c r="BO75" i="1"/>
  <c r="BN75" i="1"/>
  <c r="BM75" i="1"/>
  <c r="BL75" i="1"/>
  <c r="BI75" i="1"/>
  <c r="BG75" i="1"/>
  <c r="BD75" i="1"/>
  <c r="BF75" i="1" s="1"/>
  <c r="BB75" i="1"/>
  <c r="AV75" i="1"/>
  <c r="AW75" i="1" s="1"/>
  <c r="AR75" i="1"/>
  <c r="AP75" i="1" s="1"/>
  <c r="AQ75" i="1"/>
  <c r="AE75" i="1"/>
  <c r="AD75" i="1"/>
  <c r="Y75" i="1"/>
  <c r="V75" i="1"/>
  <c r="BT74" i="1"/>
  <c r="BS74" i="1"/>
  <c r="BR74" i="1"/>
  <c r="BQ74" i="1"/>
  <c r="BP74" i="1"/>
  <c r="BO74" i="1"/>
  <c r="BN74" i="1"/>
  <c r="BM74" i="1"/>
  <c r="BL74" i="1"/>
  <c r="BI74" i="1"/>
  <c r="BG74" i="1"/>
  <c r="BB74" i="1"/>
  <c r="AW74" i="1"/>
  <c r="AV74" i="1"/>
  <c r="AR74" i="1"/>
  <c r="AP74" i="1" s="1"/>
  <c r="O74" i="1" s="1"/>
  <c r="AE74" i="1"/>
  <c r="AD74" i="1"/>
  <c r="AC74" i="1" s="1"/>
  <c r="V74" i="1"/>
  <c r="BT73" i="1"/>
  <c r="BS73" i="1"/>
  <c r="BR73" i="1"/>
  <c r="BD73" i="1" s="1"/>
  <c r="BQ73" i="1"/>
  <c r="BP73" i="1"/>
  <c r="BO73" i="1"/>
  <c r="BN73" i="1"/>
  <c r="BM73" i="1"/>
  <c r="BL73" i="1"/>
  <c r="BI73" i="1"/>
  <c r="BG73" i="1"/>
  <c r="BF73" i="1"/>
  <c r="BB73" i="1"/>
  <c r="AW73" i="1"/>
  <c r="AV73" i="1"/>
  <c r="AR73" i="1"/>
  <c r="AP73" i="1" s="1"/>
  <c r="AE73" i="1"/>
  <c r="AD73" i="1"/>
  <c r="AC73" i="1"/>
  <c r="Y73" i="1"/>
  <c r="V73" i="1"/>
  <c r="BT72" i="1"/>
  <c r="BS72" i="1"/>
  <c r="BQ72" i="1"/>
  <c r="BR72" i="1" s="1"/>
  <c r="BP72" i="1"/>
  <c r="BO72" i="1"/>
  <c r="BN72" i="1"/>
  <c r="BM72" i="1"/>
  <c r="BL72" i="1"/>
  <c r="BI72" i="1"/>
  <c r="BG72" i="1"/>
  <c r="BB72" i="1"/>
  <c r="AV72" i="1"/>
  <c r="AW72" i="1" s="1"/>
  <c r="AR72" i="1"/>
  <c r="AP72" i="1"/>
  <c r="AE72" i="1"/>
  <c r="AD72" i="1"/>
  <c r="AC72" i="1"/>
  <c r="V72" i="1"/>
  <c r="Q72" i="1"/>
  <c r="BT71" i="1"/>
  <c r="Y71" i="1" s="1"/>
  <c r="BS71" i="1"/>
  <c r="BR71" i="1" s="1"/>
  <c r="BQ71" i="1"/>
  <c r="BP71" i="1"/>
  <c r="BO71" i="1"/>
  <c r="BN71" i="1"/>
  <c r="BM71" i="1"/>
  <c r="BL71" i="1"/>
  <c r="BG71" i="1" s="1"/>
  <c r="BI71" i="1"/>
  <c r="BD71" i="1"/>
  <c r="BB71" i="1"/>
  <c r="BF71" i="1" s="1"/>
  <c r="AV71" i="1"/>
  <c r="AW71" i="1" s="1"/>
  <c r="AR71" i="1"/>
  <c r="AP71" i="1" s="1"/>
  <c r="AE71" i="1"/>
  <c r="AC71" i="1" s="1"/>
  <c r="AD71" i="1"/>
  <c r="V71" i="1"/>
  <c r="Q71" i="1"/>
  <c r="BT70" i="1"/>
  <c r="BS70" i="1"/>
  <c r="BR70" i="1"/>
  <c r="BQ70" i="1"/>
  <c r="BP70" i="1"/>
  <c r="BO70" i="1"/>
  <c r="BN70" i="1"/>
  <c r="BM70" i="1"/>
  <c r="BL70" i="1"/>
  <c r="BI70" i="1"/>
  <c r="BG70" i="1"/>
  <c r="BB70" i="1"/>
  <c r="AV70" i="1"/>
  <c r="AW70" i="1" s="1"/>
  <c r="AR70" i="1"/>
  <c r="AP70" i="1"/>
  <c r="AE70" i="1"/>
  <c r="AD70" i="1"/>
  <c r="AC70" i="1"/>
  <c r="V70" i="1"/>
  <c r="BT69" i="1"/>
  <c r="BS69" i="1"/>
  <c r="BQ69" i="1"/>
  <c r="BP69" i="1"/>
  <c r="BO69" i="1"/>
  <c r="BN69" i="1"/>
  <c r="BM69" i="1"/>
  <c r="BL69" i="1"/>
  <c r="BI69" i="1"/>
  <c r="BG69" i="1"/>
  <c r="BB69" i="1"/>
  <c r="AV69" i="1"/>
  <c r="AW69" i="1" s="1"/>
  <c r="AR69" i="1"/>
  <c r="AP69" i="1" s="1"/>
  <c r="AE69" i="1"/>
  <c r="AD69" i="1"/>
  <c r="AC69" i="1" s="1"/>
  <c r="V69" i="1"/>
  <c r="O69" i="1"/>
  <c r="BT68" i="1"/>
  <c r="BS68" i="1"/>
  <c r="BQ68" i="1"/>
  <c r="BP68" i="1"/>
  <c r="BO68" i="1"/>
  <c r="BN68" i="1"/>
  <c r="BM68" i="1"/>
  <c r="BL68" i="1"/>
  <c r="BG68" i="1" s="1"/>
  <c r="BI68" i="1"/>
  <c r="BB68" i="1"/>
  <c r="AW68" i="1"/>
  <c r="AV68" i="1"/>
  <c r="AR68" i="1"/>
  <c r="AP68" i="1"/>
  <c r="T68" i="1" s="1"/>
  <c r="AE68" i="1"/>
  <c r="AD68" i="1"/>
  <c r="AC68" i="1" s="1"/>
  <c r="V68" i="1"/>
  <c r="Q68" i="1"/>
  <c r="BT67" i="1"/>
  <c r="BS67" i="1"/>
  <c r="BR67" i="1"/>
  <c r="BQ67" i="1"/>
  <c r="BP67" i="1"/>
  <c r="BO67" i="1"/>
  <c r="BN67" i="1"/>
  <c r="BM67" i="1"/>
  <c r="BL67" i="1"/>
  <c r="BG67" i="1" s="1"/>
  <c r="BI67" i="1"/>
  <c r="BE67" i="1"/>
  <c r="BB67" i="1"/>
  <c r="AW67" i="1"/>
  <c r="AV67" i="1"/>
  <c r="AR67" i="1"/>
  <c r="AP67" i="1" s="1"/>
  <c r="T67" i="1" s="1"/>
  <c r="AQ67" i="1"/>
  <c r="AE67" i="1"/>
  <c r="AD67" i="1"/>
  <c r="AC67" i="1"/>
  <c r="V67" i="1"/>
  <c r="Q67" i="1"/>
  <c r="P67" i="1"/>
  <c r="BT66" i="1"/>
  <c r="BS66" i="1"/>
  <c r="BR66" i="1"/>
  <c r="BD66" i="1" s="1"/>
  <c r="BQ66" i="1"/>
  <c r="BP66" i="1"/>
  <c r="BO66" i="1"/>
  <c r="BN66" i="1"/>
  <c r="BM66" i="1"/>
  <c r="BL66" i="1"/>
  <c r="BG66" i="1" s="1"/>
  <c r="BI66" i="1"/>
  <c r="BB66" i="1"/>
  <c r="AW66" i="1"/>
  <c r="AV66" i="1"/>
  <c r="AR66" i="1"/>
  <c r="AP66" i="1" s="1"/>
  <c r="O66" i="1" s="1"/>
  <c r="AE66" i="1"/>
  <c r="AD66" i="1"/>
  <c r="V66" i="1"/>
  <c r="BT65" i="1"/>
  <c r="BS65" i="1"/>
  <c r="BQ65" i="1"/>
  <c r="BR65" i="1" s="1"/>
  <c r="Y65" i="1" s="1"/>
  <c r="Z65" i="1" s="1"/>
  <c r="AA65" i="1" s="1"/>
  <c r="BP65" i="1"/>
  <c r="BO65" i="1"/>
  <c r="BN65" i="1"/>
  <c r="BM65" i="1"/>
  <c r="BL65" i="1"/>
  <c r="BI65" i="1"/>
  <c r="BG65" i="1"/>
  <c r="BD65" i="1"/>
  <c r="BB65" i="1"/>
  <c r="AW65" i="1"/>
  <c r="AV65" i="1"/>
  <c r="AR65" i="1"/>
  <c r="AP65" i="1"/>
  <c r="AE65" i="1"/>
  <c r="AD65" i="1"/>
  <c r="AC65" i="1" s="1"/>
  <c r="V65" i="1"/>
  <c r="O65" i="1"/>
  <c r="AG65" i="1" s="1"/>
  <c r="BT64" i="1"/>
  <c r="BS64" i="1"/>
  <c r="BQ64" i="1"/>
  <c r="BR64" i="1" s="1"/>
  <c r="BP64" i="1"/>
  <c r="BO64" i="1"/>
  <c r="BN64" i="1"/>
  <c r="BM64" i="1"/>
  <c r="BL64" i="1"/>
  <c r="BI64" i="1"/>
  <c r="BG64" i="1"/>
  <c r="BB64" i="1"/>
  <c r="AV64" i="1"/>
  <c r="AW64" i="1" s="1"/>
  <c r="AR64" i="1"/>
  <c r="AP64" i="1" s="1"/>
  <c r="AE64" i="1"/>
  <c r="AD64" i="1"/>
  <c r="AC64" i="1" s="1"/>
  <c r="V64" i="1"/>
  <c r="T64" i="1"/>
  <c r="BT63" i="1"/>
  <c r="BS63" i="1"/>
  <c r="BR63" i="1" s="1"/>
  <c r="BQ63" i="1"/>
  <c r="BP63" i="1"/>
  <c r="BO63" i="1"/>
  <c r="BN63" i="1"/>
  <c r="BM63" i="1"/>
  <c r="BL63" i="1"/>
  <c r="BG63" i="1" s="1"/>
  <c r="BI63" i="1"/>
  <c r="BB63" i="1"/>
  <c r="AV63" i="1"/>
  <c r="AW63" i="1" s="1"/>
  <c r="AR63" i="1"/>
  <c r="AP63" i="1" s="1"/>
  <c r="AE63" i="1"/>
  <c r="AD63" i="1"/>
  <c r="AC63" i="1"/>
  <c r="V63" i="1"/>
  <c r="P63" i="1"/>
  <c r="BE63" i="1" s="1"/>
  <c r="BT62" i="1"/>
  <c r="BS62" i="1"/>
  <c r="BR62" i="1"/>
  <c r="BQ62" i="1"/>
  <c r="BP62" i="1"/>
  <c r="BO62" i="1"/>
  <c r="BN62" i="1"/>
  <c r="BM62" i="1"/>
  <c r="BL62" i="1"/>
  <c r="BI62" i="1"/>
  <c r="BG62" i="1"/>
  <c r="BB62" i="1"/>
  <c r="AV62" i="1"/>
  <c r="AW62" i="1" s="1"/>
  <c r="AR62" i="1"/>
  <c r="AP62" i="1"/>
  <c r="AE62" i="1"/>
  <c r="AC62" i="1" s="1"/>
  <c r="AD62" i="1"/>
  <c r="V62" i="1"/>
  <c r="O62" i="1"/>
  <c r="BT61" i="1"/>
  <c r="BS61" i="1"/>
  <c r="BQ61" i="1"/>
  <c r="BR61" i="1" s="1"/>
  <c r="Y61" i="1" s="1"/>
  <c r="BP61" i="1"/>
  <c r="BO61" i="1"/>
  <c r="BN61" i="1"/>
  <c r="BM61" i="1"/>
  <c r="BL61" i="1"/>
  <c r="BI61" i="1"/>
  <c r="BG61" i="1"/>
  <c r="BD61" i="1"/>
  <c r="BF61" i="1" s="1"/>
  <c r="BB61" i="1"/>
  <c r="AW61" i="1"/>
  <c r="AV61" i="1"/>
  <c r="AR61" i="1"/>
  <c r="AP61" i="1"/>
  <c r="AE61" i="1"/>
  <c r="AD61" i="1"/>
  <c r="V61" i="1"/>
  <c r="P61" i="1"/>
  <c r="BE61" i="1" s="1"/>
  <c r="BH61" i="1" s="1"/>
  <c r="BT60" i="1"/>
  <c r="BS60" i="1"/>
  <c r="BQ60" i="1"/>
  <c r="BP60" i="1"/>
  <c r="BO60" i="1"/>
  <c r="BN60" i="1"/>
  <c r="BM60" i="1"/>
  <c r="BL60" i="1"/>
  <c r="BI60" i="1"/>
  <c r="BG60" i="1"/>
  <c r="BE60" i="1"/>
  <c r="BB60" i="1"/>
  <c r="AW60" i="1"/>
  <c r="AV60" i="1"/>
  <c r="AR60" i="1"/>
  <c r="AQ60" i="1"/>
  <c r="AP60" i="1"/>
  <c r="O60" i="1" s="1"/>
  <c r="AG60" i="1"/>
  <c r="AE60" i="1"/>
  <c r="AD60" i="1"/>
  <c r="AC60" i="1"/>
  <c r="V60" i="1"/>
  <c r="T60" i="1"/>
  <c r="Q60" i="1"/>
  <c r="P60" i="1"/>
  <c r="BT59" i="1"/>
  <c r="BS59" i="1"/>
  <c r="BQ59" i="1"/>
  <c r="BP59" i="1"/>
  <c r="BO59" i="1"/>
  <c r="BN59" i="1"/>
  <c r="BM59" i="1"/>
  <c r="BL59" i="1"/>
  <c r="BI59" i="1"/>
  <c r="BG59" i="1"/>
  <c r="BB59" i="1"/>
  <c r="AV59" i="1"/>
  <c r="AW59" i="1" s="1"/>
  <c r="AR59" i="1"/>
  <c r="AQ59" i="1"/>
  <c r="AP59" i="1"/>
  <c r="AG59" i="1"/>
  <c r="AE59" i="1"/>
  <c r="AD59" i="1"/>
  <c r="AC59" i="1" s="1"/>
  <c r="V59" i="1"/>
  <c r="T59" i="1"/>
  <c r="Q59" i="1"/>
  <c r="P59" i="1"/>
  <c r="BE59" i="1" s="1"/>
  <c r="O59" i="1"/>
  <c r="BT58" i="1"/>
  <c r="BS58" i="1"/>
  <c r="BR58" i="1"/>
  <c r="BQ58" i="1"/>
  <c r="BP58" i="1"/>
  <c r="BO58" i="1"/>
  <c r="BN58" i="1"/>
  <c r="BM58" i="1"/>
  <c r="BL58" i="1"/>
  <c r="BG58" i="1" s="1"/>
  <c r="BI58" i="1"/>
  <c r="BD58" i="1"/>
  <c r="BB58" i="1"/>
  <c r="BF58" i="1" s="1"/>
  <c r="AW58" i="1"/>
  <c r="AV58" i="1"/>
  <c r="AR58" i="1"/>
  <c r="AP58" i="1" s="1"/>
  <c r="AE58" i="1"/>
  <c r="AD58" i="1"/>
  <c r="AC58" i="1" s="1"/>
  <c r="Y58" i="1"/>
  <c r="V58" i="1"/>
  <c r="BT57" i="1"/>
  <c r="BS57" i="1"/>
  <c r="BQ57" i="1"/>
  <c r="BR57" i="1" s="1"/>
  <c r="BP57" i="1"/>
  <c r="BO57" i="1"/>
  <c r="BN57" i="1"/>
  <c r="BM57" i="1"/>
  <c r="BL57" i="1"/>
  <c r="BI57" i="1"/>
  <c r="BG57" i="1"/>
  <c r="BB57" i="1"/>
  <c r="AW57" i="1"/>
  <c r="AV57" i="1"/>
  <c r="AR57" i="1"/>
  <c r="AP57" i="1" s="1"/>
  <c r="AQ57" i="1" s="1"/>
  <c r="AE57" i="1"/>
  <c r="AD57" i="1"/>
  <c r="AC57" i="1" s="1"/>
  <c r="V57" i="1"/>
  <c r="BT56" i="1"/>
  <c r="Y56" i="1" s="1"/>
  <c r="BS56" i="1"/>
  <c r="BR56" i="1"/>
  <c r="BD56" i="1" s="1"/>
  <c r="BQ56" i="1"/>
  <c r="BP56" i="1"/>
  <c r="BO56" i="1"/>
  <c r="BN56" i="1"/>
  <c r="BM56" i="1"/>
  <c r="BL56" i="1"/>
  <c r="BG56" i="1" s="1"/>
  <c r="BI56" i="1"/>
  <c r="BF56" i="1"/>
  <c r="BB56" i="1"/>
  <c r="AW56" i="1"/>
  <c r="AV56" i="1"/>
  <c r="AR56" i="1"/>
  <c r="AP56" i="1"/>
  <c r="O56" i="1" s="1"/>
  <c r="AE56" i="1"/>
  <c r="AD56" i="1"/>
  <c r="AC56" i="1"/>
  <c r="V56" i="1"/>
  <c r="Q56" i="1"/>
  <c r="BT55" i="1"/>
  <c r="BS55" i="1"/>
  <c r="BR55" i="1" s="1"/>
  <c r="BQ55" i="1"/>
  <c r="BP55" i="1"/>
  <c r="BO55" i="1"/>
  <c r="BN55" i="1"/>
  <c r="BM55" i="1"/>
  <c r="BL55" i="1"/>
  <c r="BG55" i="1" s="1"/>
  <c r="BI55" i="1"/>
  <c r="BB55" i="1"/>
  <c r="AV55" i="1"/>
  <c r="AW55" i="1" s="1"/>
  <c r="AR55" i="1"/>
  <c r="AP55" i="1"/>
  <c r="Q55" i="1" s="1"/>
  <c r="AE55" i="1"/>
  <c r="AD55" i="1"/>
  <c r="AC55" i="1"/>
  <c r="V55" i="1"/>
  <c r="T55" i="1"/>
  <c r="P55" i="1"/>
  <c r="BE55" i="1" s="1"/>
  <c r="BT54" i="1"/>
  <c r="BS54" i="1"/>
  <c r="BR54" i="1"/>
  <c r="Y54" i="1" s="1"/>
  <c r="BQ54" i="1"/>
  <c r="BP54" i="1"/>
  <c r="BO54" i="1"/>
  <c r="BN54" i="1"/>
  <c r="BM54" i="1"/>
  <c r="BL54" i="1"/>
  <c r="BG54" i="1" s="1"/>
  <c r="BI54" i="1"/>
  <c r="BB54" i="1"/>
  <c r="AV54" i="1"/>
  <c r="AW54" i="1" s="1"/>
  <c r="AR54" i="1"/>
  <c r="AP54" i="1" s="1"/>
  <c r="AE54" i="1"/>
  <c r="AC54" i="1" s="1"/>
  <c r="AD54" i="1"/>
  <c r="V54" i="1"/>
  <c r="BT53" i="1"/>
  <c r="BS53" i="1"/>
  <c r="BQ53" i="1"/>
  <c r="BR53" i="1" s="1"/>
  <c r="BP53" i="1"/>
  <c r="BO53" i="1"/>
  <c r="BN53" i="1"/>
  <c r="BM53" i="1"/>
  <c r="BL53" i="1"/>
  <c r="BI53" i="1"/>
  <c r="BG53" i="1"/>
  <c r="BB53" i="1"/>
  <c r="AV53" i="1"/>
  <c r="AW53" i="1" s="1"/>
  <c r="AR53" i="1"/>
  <c r="AQ53" i="1"/>
  <c r="AP53" i="1"/>
  <c r="O53" i="1" s="1"/>
  <c r="AE53" i="1"/>
  <c r="AD53" i="1"/>
  <c r="AC53" i="1" s="1"/>
  <c r="V53" i="1"/>
  <c r="P53" i="1"/>
  <c r="BE53" i="1" s="1"/>
  <c r="BT52" i="1"/>
  <c r="BS52" i="1"/>
  <c r="BQ52" i="1"/>
  <c r="BR52" i="1" s="1"/>
  <c r="Y52" i="1" s="1"/>
  <c r="BP52" i="1"/>
  <c r="BO52" i="1"/>
  <c r="BN52" i="1"/>
  <c r="BM52" i="1"/>
  <c r="BL52" i="1"/>
  <c r="BG52" i="1" s="1"/>
  <c r="BI52" i="1"/>
  <c r="BD52" i="1"/>
  <c r="BF52" i="1" s="1"/>
  <c r="BB52" i="1"/>
  <c r="AW52" i="1"/>
  <c r="AV52" i="1"/>
  <c r="AR52" i="1"/>
  <c r="AP52" i="1"/>
  <c r="AE52" i="1"/>
  <c r="AD52" i="1"/>
  <c r="AC52" i="1"/>
  <c r="V52" i="1"/>
  <c r="Q52" i="1"/>
  <c r="BT51" i="1"/>
  <c r="BS51" i="1"/>
  <c r="BQ51" i="1"/>
  <c r="BP51" i="1"/>
  <c r="BO51" i="1"/>
  <c r="BN51" i="1"/>
  <c r="BM51" i="1"/>
  <c r="BL51" i="1"/>
  <c r="BI51" i="1"/>
  <c r="BG51" i="1"/>
  <c r="BB51" i="1"/>
  <c r="AV51" i="1"/>
  <c r="AW51" i="1" s="1"/>
  <c r="AR51" i="1"/>
  <c r="AQ51" i="1"/>
  <c r="AP51" i="1"/>
  <c r="O51" i="1" s="1"/>
  <c r="AE51" i="1"/>
  <c r="AD51" i="1"/>
  <c r="AC51" i="1" s="1"/>
  <c r="V51" i="1"/>
  <c r="T51" i="1"/>
  <c r="Q51" i="1"/>
  <c r="P51" i="1"/>
  <c r="BE51" i="1" s="1"/>
  <c r="BT50" i="1"/>
  <c r="BS50" i="1"/>
  <c r="BR50" i="1"/>
  <c r="BQ50" i="1"/>
  <c r="BP50" i="1"/>
  <c r="BO50" i="1"/>
  <c r="BN50" i="1"/>
  <c r="BM50" i="1"/>
  <c r="BL50" i="1"/>
  <c r="BG50" i="1" s="1"/>
  <c r="BI50" i="1"/>
  <c r="BD50" i="1"/>
  <c r="BB50" i="1"/>
  <c r="AW50" i="1"/>
  <c r="AV50" i="1"/>
  <c r="AR50" i="1"/>
  <c r="AP50" i="1" s="1"/>
  <c r="T50" i="1" s="1"/>
  <c r="AE50" i="1"/>
  <c r="AD50" i="1"/>
  <c r="AC50" i="1" s="1"/>
  <c r="Y50" i="1"/>
  <c r="V50" i="1"/>
  <c r="Q50" i="1"/>
  <c r="O50" i="1"/>
  <c r="BT49" i="1"/>
  <c r="BS49" i="1"/>
  <c r="BQ49" i="1"/>
  <c r="BR49" i="1" s="1"/>
  <c r="BP49" i="1"/>
  <c r="BO49" i="1"/>
  <c r="BN49" i="1"/>
  <c r="BM49" i="1"/>
  <c r="BL49" i="1"/>
  <c r="BI49" i="1"/>
  <c r="BG49" i="1"/>
  <c r="BB49" i="1"/>
  <c r="AW49" i="1"/>
  <c r="AV49" i="1"/>
  <c r="AR49" i="1"/>
  <c r="AP49" i="1" s="1"/>
  <c r="AQ49" i="1"/>
  <c r="AE49" i="1"/>
  <c r="AD49" i="1"/>
  <c r="AC49" i="1" s="1"/>
  <c r="V49" i="1"/>
  <c r="T49" i="1"/>
  <c r="BT48" i="1"/>
  <c r="BS48" i="1"/>
  <c r="BR48" i="1"/>
  <c r="BD48" i="1" s="1"/>
  <c r="BQ48" i="1"/>
  <c r="BP48" i="1"/>
  <c r="BO48" i="1"/>
  <c r="BN48" i="1"/>
  <c r="BM48" i="1"/>
  <c r="BL48" i="1"/>
  <c r="BG48" i="1" s="1"/>
  <c r="BI48" i="1"/>
  <c r="BB48" i="1"/>
  <c r="BF48" i="1" s="1"/>
  <c r="AW48" i="1"/>
  <c r="AV48" i="1"/>
  <c r="AR48" i="1"/>
  <c r="AP48" i="1"/>
  <c r="AG48" i="1"/>
  <c r="AE48" i="1"/>
  <c r="AD48" i="1"/>
  <c r="AC48" i="1"/>
  <c r="V48" i="1"/>
  <c r="Q48" i="1"/>
  <c r="O48" i="1"/>
  <c r="BT47" i="1"/>
  <c r="BS47" i="1"/>
  <c r="BR47" i="1" s="1"/>
  <c r="BQ47" i="1"/>
  <c r="BP47" i="1"/>
  <c r="BO47" i="1"/>
  <c r="BN47" i="1"/>
  <c r="BM47" i="1"/>
  <c r="BL47" i="1"/>
  <c r="BG47" i="1" s="1"/>
  <c r="BI47" i="1"/>
  <c r="BB47" i="1"/>
  <c r="AV47" i="1"/>
  <c r="AW47" i="1" s="1"/>
  <c r="AR47" i="1"/>
  <c r="AP47" i="1"/>
  <c r="AE47" i="1"/>
  <c r="AD47" i="1"/>
  <c r="AC47" i="1"/>
  <c r="V47" i="1"/>
  <c r="BT46" i="1"/>
  <c r="BS46" i="1"/>
  <c r="BR46" i="1" s="1"/>
  <c r="BQ46" i="1"/>
  <c r="BP46" i="1"/>
  <c r="BO46" i="1"/>
  <c r="BN46" i="1"/>
  <c r="BM46" i="1"/>
  <c r="BL46" i="1"/>
  <c r="BG46" i="1" s="1"/>
  <c r="BI46" i="1"/>
  <c r="BB46" i="1"/>
  <c r="AV46" i="1"/>
  <c r="AW46" i="1" s="1"/>
  <c r="AR46" i="1"/>
  <c r="AP46" i="1" s="1"/>
  <c r="AE46" i="1"/>
  <c r="AD46" i="1"/>
  <c r="AC46" i="1"/>
  <c r="V46" i="1"/>
  <c r="BT45" i="1"/>
  <c r="BS45" i="1"/>
  <c r="BQ45" i="1"/>
  <c r="BR45" i="1" s="1"/>
  <c r="Y45" i="1" s="1"/>
  <c r="BP45" i="1"/>
  <c r="BO45" i="1"/>
  <c r="BN45" i="1"/>
  <c r="BM45" i="1"/>
  <c r="BL45" i="1"/>
  <c r="BI45" i="1"/>
  <c r="BG45" i="1"/>
  <c r="BB45" i="1"/>
  <c r="AV45" i="1"/>
  <c r="AW45" i="1" s="1"/>
  <c r="AR45" i="1"/>
  <c r="AP45" i="1"/>
  <c r="AE45" i="1"/>
  <c r="AD45" i="1"/>
  <c r="AC45" i="1"/>
  <c r="V45" i="1"/>
  <c r="BT44" i="1"/>
  <c r="BS44" i="1"/>
  <c r="BQ44" i="1"/>
  <c r="BP44" i="1"/>
  <c r="BO44" i="1"/>
  <c r="BN44" i="1"/>
  <c r="BM44" i="1"/>
  <c r="BL44" i="1"/>
  <c r="BI44" i="1"/>
  <c r="BG44" i="1"/>
  <c r="BB44" i="1"/>
  <c r="AV44" i="1"/>
  <c r="AW44" i="1" s="1"/>
  <c r="AR44" i="1"/>
  <c r="AP44" i="1"/>
  <c r="AE44" i="1"/>
  <c r="AD44" i="1"/>
  <c r="AC44" i="1"/>
  <c r="V44" i="1"/>
  <c r="BT43" i="1"/>
  <c r="BS43" i="1"/>
  <c r="BQ43" i="1"/>
  <c r="BP43" i="1"/>
  <c r="BO43" i="1"/>
  <c r="BN43" i="1"/>
  <c r="BM43" i="1"/>
  <c r="BL43" i="1"/>
  <c r="BI43" i="1"/>
  <c r="BG43" i="1"/>
  <c r="BB43" i="1"/>
  <c r="AV43" i="1"/>
  <c r="AW43" i="1" s="1"/>
  <c r="AR43" i="1"/>
  <c r="AQ43" i="1"/>
  <c r="AP43" i="1"/>
  <c r="O43" i="1" s="1"/>
  <c r="AG43" i="1" s="1"/>
  <c r="AE43" i="1"/>
  <c r="AD43" i="1"/>
  <c r="AC43" i="1"/>
  <c r="V43" i="1"/>
  <c r="Q43" i="1"/>
  <c r="P43" i="1"/>
  <c r="BE43" i="1" s="1"/>
  <c r="BT42" i="1"/>
  <c r="BS42" i="1"/>
  <c r="BQ42" i="1"/>
  <c r="BR42" i="1" s="1"/>
  <c r="BP42" i="1"/>
  <c r="BO42" i="1"/>
  <c r="BN42" i="1"/>
  <c r="BM42" i="1"/>
  <c r="BL42" i="1"/>
  <c r="BI42" i="1"/>
  <c r="BG42" i="1"/>
  <c r="BB42" i="1"/>
  <c r="AV42" i="1"/>
  <c r="AW42" i="1" s="1"/>
  <c r="AR42" i="1"/>
  <c r="AP42" i="1" s="1"/>
  <c r="AE42" i="1"/>
  <c r="AD42" i="1"/>
  <c r="AC42" i="1" s="1"/>
  <c r="V42" i="1"/>
  <c r="BT41" i="1"/>
  <c r="BS41" i="1"/>
  <c r="BR41" i="1"/>
  <c r="BD41" i="1" s="1"/>
  <c r="BQ41" i="1"/>
  <c r="BP41" i="1"/>
  <c r="BO41" i="1"/>
  <c r="BN41" i="1"/>
  <c r="BM41" i="1"/>
  <c r="BL41" i="1"/>
  <c r="BG41" i="1" s="1"/>
  <c r="BI41" i="1"/>
  <c r="BB41" i="1"/>
  <c r="BF41" i="1" s="1"/>
  <c r="AW41" i="1"/>
  <c r="AV41" i="1"/>
  <c r="AR41" i="1"/>
  <c r="AP41" i="1" s="1"/>
  <c r="AE41" i="1"/>
  <c r="AC41" i="1" s="1"/>
  <c r="AD41" i="1"/>
  <c r="V41" i="1"/>
  <c r="BT40" i="1"/>
  <c r="BS40" i="1"/>
  <c r="BQ40" i="1"/>
  <c r="BR40" i="1" s="1"/>
  <c r="BP40" i="1"/>
  <c r="BO40" i="1"/>
  <c r="BN40" i="1"/>
  <c r="BM40" i="1"/>
  <c r="BL40" i="1"/>
  <c r="BG40" i="1" s="1"/>
  <c r="BI40" i="1"/>
  <c r="BB40" i="1"/>
  <c r="AV40" i="1"/>
  <c r="AW40" i="1" s="1"/>
  <c r="AR40" i="1"/>
  <c r="AP40" i="1"/>
  <c r="Q40" i="1" s="1"/>
  <c r="AE40" i="1"/>
  <c r="AD40" i="1"/>
  <c r="AC40" i="1"/>
  <c r="V40" i="1"/>
  <c r="T40" i="1"/>
  <c r="BT39" i="1"/>
  <c r="BS39" i="1"/>
  <c r="BR39" i="1"/>
  <c r="BD39" i="1" s="1"/>
  <c r="BF39" i="1" s="1"/>
  <c r="BQ39" i="1"/>
  <c r="BP39" i="1"/>
  <c r="BO39" i="1"/>
  <c r="BN39" i="1"/>
  <c r="BM39" i="1"/>
  <c r="BL39" i="1"/>
  <c r="BI39" i="1"/>
  <c r="BG39" i="1"/>
  <c r="BB39" i="1"/>
  <c r="AV39" i="1"/>
  <c r="AW39" i="1" s="1"/>
  <c r="AR39" i="1"/>
  <c r="AP39" i="1"/>
  <c r="T39" i="1" s="1"/>
  <c r="AE39" i="1"/>
  <c r="AD39" i="1"/>
  <c r="AC39" i="1"/>
  <c r="V39" i="1"/>
  <c r="BT38" i="1"/>
  <c r="BS38" i="1"/>
  <c r="BQ38" i="1"/>
  <c r="BR38" i="1" s="1"/>
  <c r="BP38" i="1"/>
  <c r="BO38" i="1"/>
  <c r="BN38" i="1"/>
  <c r="BM38" i="1"/>
  <c r="BL38" i="1"/>
  <c r="BI38" i="1"/>
  <c r="BG38" i="1"/>
  <c r="BB38" i="1"/>
  <c r="AV38" i="1"/>
  <c r="AW38" i="1" s="1"/>
  <c r="AR38" i="1"/>
  <c r="AP38" i="1" s="1"/>
  <c r="AE38" i="1"/>
  <c r="AD38" i="1"/>
  <c r="AC38" i="1" s="1"/>
  <c r="V38" i="1"/>
  <c r="BT37" i="1"/>
  <c r="BS37" i="1"/>
  <c r="BQ37" i="1"/>
  <c r="BR37" i="1" s="1"/>
  <c r="BP37" i="1"/>
  <c r="BO37" i="1"/>
  <c r="BN37" i="1"/>
  <c r="BM37" i="1"/>
  <c r="BL37" i="1"/>
  <c r="BI37" i="1"/>
  <c r="BG37" i="1"/>
  <c r="BB37" i="1"/>
  <c r="AW37" i="1"/>
  <c r="AV37" i="1"/>
  <c r="AR37" i="1"/>
  <c r="AP37" i="1"/>
  <c r="Q37" i="1" s="1"/>
  <c r="AE37" i="1"/>
  <c r="AD37" i="1"/>
  <c r="AC37" i="1"/>
  <c r="V37" i="1"/>
  <c r="BT36" i="1"/>
  <c r="BS36" i="1"/>
  <c r="BQ36" i="1"/>
  <c r="BR36" i="1" s="1"/>
  <c r="BP36" i="1"/>
  <c r="BO36" i="1"/>
  <c r="BN36" i="1"/>
  <c r="BM36" i="1"/>
  <c r="BL36" i="1"/>
  <c r="BI36" i="1"/>
  <c r="BG36" i="1"/>
  <c r="BB36" i="1"/>
  <c r="AV36" i="1"/>
  <c r="AW36" i="1" s="1"/>
  <c r="AR36" i="1"/>
  <c r="AQ36" i="1"/>
  <c r="AP36" i="1"/>
  <c r="O36" i="1" s="1"/>
  <c r="AE36" i="1"/>
  <c r="AD36" i="1"/>
  <c r="AC36" i="1" s="1"/>
  <c r="V36" i="1"/>
  <c r="T36" i="1"/>
  <c r="Q36" i="1"/>
  <c r="P36" i="1"/>
  <c r="BE36" i="1" s="1"/>
  <c r="BT35" i="1"/>
  <c r="BS35" i="1"/>
  <c r="BR35" i="1"/>
  <c r="BQ35" i="1"/>
  <c r="BP35" i="1"/>
  <c r="BO35" i="1"/>
  <c r="BN35" i="1"/>
  <c r="BM35" i="1"/>
  <c r="BL35" i="1"/>
  <c r="BG35" i="1" s="1"/>
  <c r="BI35" i="1"/>
  <c r="BD35" i="1"/>
  <c r="BB35" i="1"/>
  <c r="BF35" i="1" s="1"/>
  <c r="AW35" i="1"/>
  <c r="AV35" i="1"/>
  <c r="AR35" i="1"/>
  <c r="AP35" i="1" s="1"/>
  <c r="AE35" i="1"/>
  <c r="AD35" i="1"/>
  <c r="AC35" i="1" s="1"/>
  <c r="Y35" i="1"/>
  <c r="V35" i="1"/>
  <c r="BT34" i="1"/>
  <c r="BS34" i="1"/>
  <c r="BQ34" i="1"/>
  <c r="BR34" i="1" s="1"/>
  <c r="BP34" i="1"/>
  <c r="BO34" i="1"/>
  <c r="BN34" i="1"/>
  <c r="BM34" i="1"/>
  <c r="BL34" i="1"/>
  <c r="BI34" i="1"/>
  <c r="BG34" i="1"/>
  <c r="BB34" i="1"/>
  <c r="AW34" i="1"/>
  <c r="AV34" i="1"/>
  <c r="AR34" i="1"/>
  <c r="AP34" i="1" s="1"/>
  <c r="AE34" i="1"/>
  <c r="AD34" i="1"/>
  <c r="AC34" i="1" s="1"/>
  <c r="V34" i="1"/>
  <c r="BT33" i="1"/>
  <c r="BS33" i="1"/>
  <c r="BR33" i="1"/>
  <c r="BD33" i="1" s="1"/>
  <c r="BQ33" i="1"/>
  <c r="BP33" i="1"/>
  <c r="BO33" i="1"/>
  <c r="BN33" i="1"/>
  <c r="BM33" i="1"/>
  <c r="BL33" i="1"/>
  <c r="BG33" i="1" s="1"/>
  <c r="BI33" i="1"/>
  <c r="BB33" i="1"/>
  <c r="BF33" i="1" s="1"/>
  <c r="AW33" i="1"/>
  <c r="AV33" i="1"/>
  <c r="AR33" i="1"/>
  <c r="AP33" i="1" s="1"/>
  <c r="AE33" i="1"/>
  <c r="AC33" i="1" s="1"/>
  <c r="AD33" i="1"/>
  <c r="V33" i="1"/>
  <c r="BT32" i="1"/>
  <c r="BS32" i="1"/>
  <c r="BQ32" i="1"/>
  <c r="BR32" i="1" s="1"/>
  <c r="BP32" i="1"/>
  <c r="BO32" i="1"/>
  <c r="BN32" i="1"/>
  <c r="BM32" i="1"/>
  <c r="BL32" i="1"/>
  <c r="BG32" i="1" s="1"/>
  <c r="BI32" i="1"/>
  <c r="BB32" i="1"/>
  <c r="AV32" i="1"/>
  <c r="AW32" i="1" s="1"/>
  <c r="AR32" i="1"/>
  <c r="AP32" i="1"/>
  <c r="Q32" i="1" s="1"/>
  <c r="AE32" i="1"/>
  <c r="AD32" i="1"/>
  <c r="AC32" i="1"/>
  <c r="V32" i="1"/>
  <c r="T32" i="1"/>
  <c r="BT31" i="1"/>
  <c r="BS31" i="1"/>
  <c r="BR31" i="1"/>
  <c r="BD31" i="1" s="1"/>
  <c r="BF31" i="1" s="1"/>
  <c r="BQ31" i="1"/>
  <c r="BP31" i="1"/>
  <c r="BO31" i="1"/>
  <c r="BN31" i="1"/>
  <c r="BM31" i="1"/>
  <c r="BL31" i="1"/>
  <c r="BI31" i="1"/>
  <c r="BG31" i="1"/>
  <c r="BB31" i="1"/>
  <c r="AV31" i="1"/>
  <c r="AW31" i="1" s="1"/>
  <c r="AR31" i="1"/>
  <c r="AP31" i="1"/>
  <c r="T31" i="1" s="1"/>
  <c r="AE31" i="1"/>
  <c r="AD31" i="1"/>
  <c r="AC31" i="1"/>
  <c r="V31" i="1"/>
  <c r="BT30" i="1"/>
  <c r="BS30" i="1"/>
  <c r="BQ30" i="1"/>
  <c r="BR30" i="1" s="1"/>
  <c r="BP30" i="1"/>
  <c r="BO30" i="1"/>
  <c r="BN30" i="1"/>
  <c r="BM30" i="1"/>
  <c r="BL30" i="1"/>
  <c r="BI30" i="1"/>
  <c r="BG30" i="1"/>
  <c r="BB30" i="1"/>
  <c r="AV30" i="1"/>
  <c r="AW30" i="1" s="1"/>
  <c r="AR30" i="1"/>
  <c r="AP30" i="1" s="1"/>
  <c r="AE30" i="1"/>
  <c r="AD30" i="1"/>
  <c r="AC30" i="1" s="1"/>
  <c r="V30" i="1"/>
  <c r="P30" i="1"/>
  <c r="BE30" i="1" s="1"/>
  <c r="BT29" i="1"/>
  <c r="BS29" i="1"/>
  <c r="BQ29" i="1"/>
  <c r="BR29" i="1" s="1"/>
  <c r="Y29" i="1" s="1"/>
  <c r="BP29" i="1"/>
  <c r="BO29" i="1"/>
  <c r="BN29" i="1"/>
  <c r="BM29" i="1"/>
  <c r="BL29" i="1"/>
  <c r="BI29" i="1"/>
  <c r="BG29" i="1"/>
  <c r="BD29" i="1"/>
  <c r="BF29" i="1" s="1"/>
  <c r="BB29" i="1"/>
  <c r="AW29" i="1"/>
  <c r="AV29" i="1"/>
  <c r="AR29" i="1"/>
  <c r="AP29" i="1"/>
  <c r="Q29" i="1" s="1"/>
  <c r="AE29" i="1"/>
  <c r="AD29" i="1"/>
  <c r="AC29" i="1"/>
  <c r="V29" i="1"/>
  <c r="BT28" i="1"/>
  <c r="BS28" i="1"/>
  <c r="BQ28" i="1"/>
  <c r="BR28" i="1" s="1"/>
  <c r="BP28" i="1"/>
  <c r="BO28" i="1"/>
  <c r="BN28" i="1"/>
  <c r="BM28" i="1"/>
  <c r="BL28" i="1"/>
  <c r="BI28" i="1"/>
  <c r="BG28" i="1"/>
  <c r="BB28" i="1"/>
  <c r="AV28" i="1"/>
  <c r="AW28" i="1" s="1"/>
  <c r="AR28" i="1"/>
  <c r="AQ28" i="1"/>
  <c r="AP28" i="1"/>
  <c r="O28" i="1" s="1"/>
  <c r="AE28" i="1"/>
  <c r="AD28" i="1"/>
  <c r="AC28" i="1" s="1"/>
  <c r="V28" i="1"/>
  <c r="T28" i="1"/>
  <c r="Q28" i="1"/>
  <c r="P28" i="1"/>
  <c r="BE28" i="1" s="1"/>
  <c r="BT27" i="1"/>
  <c r="Y27" i="1" s="1"/>
  <c r="BS27" i="1"/>
  <c r="BR27" i="1"/>
  <c r="BQ27" i="1"/>
  <c r="BP27" i="1"/>
  <c r="BO27" i="1"/>
  <c r="BN27" i="1"/>
  <c r="BM27" i="1"/>
  <c r="BL27" i="1"/>
  <c r="BG27" i="1" s="1"/>
  <c r="BI27" i="1"/>
  <c r="BD27" i="1"/>
  <c r="BB27" i="1"/>
  <c r="BF27" i="1" s="1"/>
  <c r="AW27" i="1"/>
  <c r="AV27" i="1"/>
  <c r="AR27" i="1"/>
  <c r="AP27" i="1" s="1"/>
  <c r="AE27" i="1"/>
  <c r="AD27" i="1"/>
  <c r="AC27" i="1" s="1"/>
  <c r="V27" i="1"/>
  <c r="BT26" i="1"/>
  <c r="BS26" i="1"/>
  <c r="BQ26" i="1"/>
  <c r="BR26" i="1" s="1"/>
  <c r="BP26" i="1"/>
  <c r="BO26" i="1"/>
  <c r="BN26" i="1"/>
  <c r="BM26" i="1"/>
  <c r="BL26" i="1"/>
  <c r="BI26" i="1"/>
  <c r="BG26" i="1"/>
  <c r="BB26" i="1"/>
  <c r="AW26" i="1"/>
  <c r="AV26" i="1"/>
  <c r="AR26" i="1"/>
  <c r="AP26" i="1" s="1"/>
  <c r="AE26" i="1"/>
  <c r="AD26" i="1"/>
  <c r="AC26" i="1" s="1"/>
  <c r="V26" i="1"/>
  <c r="T26" i="1"/>
  <c r="BT25" i="1"/>
  <c r="BS25" i="1"/>
  <c r="BR25" i="1"/>
  <c r="BQ25" i="1"/>
  <c r="BP25" i="1"/>
  <c r="BO25" i="1"/>
  <c r="BN25" i="1"/>
  <c r="BM25" i="1"/>
  <c r="BL25" i="1"/>
  <c r="BG25" i="1" s="1"/>
  <c r="BI25" i="1"/>
  <c r="BB25" i="1"/>
  <c r="AW25" i="1"/>
  <c r="AV25" i="1"/>
  <c r="AR25" i="1"/>
  <c r="AP25" i="1" s="1"/>
  <c r="AE25" i="1"/>
  <c r="AC25" i="1" s="1"/>
  <c r="AD25" i="1"/>
  <c r="V25" i="1"/>
  <c r="BT24" i="1"/>
  <c r="BS24" i="1"/>
  <c r="BR24" i="1" s="1"/>
  <c r="BQ24" i="1"/>
  <c r="BP24" i="1"/>
  <c r="BO24" i="1"/>
  <c r="BN24" i="1"/>
  <c r="BM24" i="1"/>
  <c r="BL24" i="1"/>
  <c r="BG24" i="1" s="1"/>
  <c r="BI24" i="1"/>
  <c r="BB24" i="1"/>
  <c r="AV24" i="1"/>
  <c r="AW24" i="1" s="1"/>
  <c r="AR24" i="1"/>
  <c r="AP24" i="1"/>
  <c r="Q24" i="1" s="1"/>
  <c r="AE24" i="1"/>
  <c r="AD24" i="1"/>
  <c r="AC24" i="1"/>
  <c r="V24" i="1"/>
  <c r="T24" i="1"/>
  <c r="BT23" i="1"/>
  <c r="BS23" i="1"/>
  <c r="BR23" i="1"/>
  <c r="BQ23" i="1"/>
  <c r="BP23" i="1"/>
  <c r="BO23" i="1"/>
  <c r="BN23" i="1"/>
  <c r="BM23" i="1"/>
  <c r="BL23" i="1"/>
  <c r="BI23" i="1"/>
  <c r="BG23" i="1"/>
  <c r="BB23" i="1"/>
  <c r="AV23" i="1"/>
  <c r="AW23" i="1" s="1"/>
  <c r="AR23" i="1"/>
  <c r="AP23" i="1" s="1"/>
  <c r="AE23" i="1"/>
  <c r="AD23" i="1"/>
  <c r="AC23" i="1"/>
  <c r="V23" i="1"/>
  <c r="BT22" i="1"/>
  <c r="BS22" i="1"/>
  <c r="BQ22" i="1"/>
  <c r="BR22" i="1" s="1"/>
  <c r="BP22" i="1"/>
  <c r="BO22" i="1"/>
  <c r="BN22" i="1"/>
  <c r="BM22" i="1"/>
  <c r="BL22" i="1"/>
  <c r="BI22" i="1"/>
  <c r="BG22" i="1"/>
  <c r="BB22" i="1"/>
  <c r="AV22" i="1"/>
  <c r="AW22" i="1" s="1"/>
  <c r="AR22" i="1"/>
  <c r="AP22" i="1" s="1"/>
  <c r="AE22" i="1"/>
  <c r="AD22" i="1"/>
  <c r="AC22" i="1" s="1"/>
  <c r="V22" i="1"/>
  <c r="BT21" i="1"/>
  <c r="BS21" i="1"/>
  <c r="BQ21" i="1"/>
  <c r="BR21" i="1" s="1"/>
  <c r="Y21" i="1" s="1"/>
  <c r="BP21" i="1"/>
  <c r="BO21" i="1"/>
  <c r="BN21" i="1"/>
  <c r="BM21" i="1"/>
  <c r="BL21" i="1"/>
  <c r="BI21" i="1"/>
  <c r="BG21" i="1"/>
  <c r="BD21" i="1"/>
  <c r="BF21" i="1" s="1"/>
  <c r="BB21" i="1"/>
  <c r="AW21" i="1"/>
  <c r="AV21" i="1"/>
  <c r="AR21" i="1"/>
  <c r="AP21" i="1"/>
  <c r="AE21" i="1"/>
  <c r="AD21" i="1"/>
  <c r="AC21" i="1"/>
  <c r="V21" i="1"/>
  <c r="BT20" i="1"/>
  <c r="BS20" i="1"/>
  <c r="BQ20" i="1"/>
  <c r="BR20" i="1" s="1"/>
  <c r="BP20" i="1"/>
  <c r="BO20" i="1"/>
  <c r="BN20" i="1"/>
  <c r="BM20" i="1"/>
  <c r="BL20" i="1"/>
  <c r="BI20" i="1"/>
  <c r="BG20" i="1"/>
  <c r="BB20" i="1"/>
  <c r="AV20" i="1"/>
  <c r="AW20" i="1" s="1"/>
  <c r="AR20" i="1"/>
  <c r="AQ20" i="1"/>
  <c r="AP20" i="1"/>
  <c r="O20" i="1" s="1"/>
  <c r="AE20" i="1"/>
  <c r="AD20" i="1"/>
  <c r="AC20" i="1" s="1"/>
  <c r="V20" i="1"/>
  <c r="T20" i="1"/>
  <c r="Q20" i="1"/>
  <c r="P20" i="1"/>
  <c r="BE20" i="1" s="1"/>
  <c r="BT19" i="1"/>
  <c r="BS19" i="1"/>
  <c r="BR19" i="1"/>
  <c r="BQ19" i="1"/>
  <c r="BP19" i="1"/>
  <c r="BO19" i="1"/>
  <c r="BN19" i="1"/>
  <c r="BM19" i="1"/>
  <c r="BL19" i="1"/>
  <c r="BG19" i="1" s="1"/>
  <c r="BI19" i="1"/>
  <c r="BD19" i="1"/>
  <c r="BB19" i="1"/>
  <c r="BF19" i="1" s="1"/>
  <c r="AW19" i="1"/>
  <c r="AV19" i="1"/>
  <c r="AR19" i="1"/>
  <c r="AP19" i="1" s="1"/>
  <c r="AE19" i="1"/>
  <c r="AD19" i="1"/>
  <c r="AC19" i="1" s="1"/>
  <c r="Y19" i="1"/>
  <c r="V19" i="1"/>
  <c r="BT18" i="1"/>
  <c r="BS18" i="1"/>
  <c r="BQ18" i="1"/>
  <c r="BR18" i="1" s="1"/>
  <c r="BP18" i="1"/>
  <c r="BO18" i="1"/>
  <c r="BN18" i="1"/>
  <c r="BM18" i="1"/>
  <c r="BL18" i="1"/>
  <c r="BI18" i="1"/>
  <c r="BG18" i="1"/>
  <c r="BB18" i="1"/>
  <c r="AW18" i="1"/>
  <c r="AV18" i="1"/>
  <c r="AR18" i="1"/>
  <c r="AP18" i="1" s="1"/>
  <c r="AE18" i="1"/>
  <c r="AD18" i="1"/>
  <c r="AC18" i="1" s="1"/>
  <c r="V18" i="1"/>
  <c r="BT17" i="1"/>
  <c r="Y17" i="1" s="1"/>
  <c r="BS17" i="1"/>
  <c r="BR17" i="1"/>
  <c r="BD17" i="1" s="1"/>
  <c r="BQ17" i="1"/>
  <c r="BP17" i="1"/>
  <c r="BO17" i="1"/>
  <c r="BN17" i="1"/>
  <c r="BM17" i="1"/>
  <c r="BL17" i="1"/>
  <c r="BG17" i="1" s="1"/>
  <c r="BI17" i="1"/>
  <c r="BB17" i="1"/>
  <c r="AW17" i="1"/>
  <c r="AV17" i="1"/>
  <c r="AR17" i="1"/>
  <c r="AP17" i="1" s="1"/>
  <c r="AE17" i="1"/>
  <c r="AC17" i="1" s="1"/>
  <c r="AD17" i="1"/>
  <c r="V17" i="1"/>
  <c r="T23" i="1" l="1"/>
  <c r="Q23" i="1"/>
  <c r="P23" i="1"/>
  <c r="BE23" i="1" s="1"/>
  <c r="BH23" i="1" s="1"/>
  <c r="AQ23" i="1"/>
  <c r="O23" i="1"/>
  <c r="Q18" i="1"/>
  <c r="P18" i="1"/>
  <c r="BE18" i="1" s="1"/>
  <c r="O18" i="1"/>
  <c r="P19" i="1"/>
  <c r="BE19" i="1" s="1"/>
  <c r="BH19" i="1" s="1"/>
  <c r="O19" i="1"/>
  <c r="AQ19" i="1"/>
  <c r="T19" i="1"/>
  <c r="O22" i="1"/>
  <c r="AQ22" i="1"/>
  <c r="T22" i="1"/>
  <c r="Q22" i="1"/>
  <c r="AG28" i="1"/>
  <c r="AH29" i="1"/>
  <c r="Y37" i="1"/>
  <c r="BD37" i="1"/>
  <c r="BF37" i="1" s="1"/>
  <c r="BD38" i="1"/>
  <c r="BF38" i="1" s="1"/>
  <c r="Y38" i="1"/>
  <c r="Y46" i="1"/>
  <c r="BD46" i="1"/>
  <c r="BF46" i="1" s="1"/>
  <c r="T54" i="1"/>
  <c r="Q54" i="1"/>
  <c r="P54" i="1"/>
  <c r="BE54" i="1" s="1"/>
  <c r="AQ54" i="1"/>
  <c r="O54" i="1"/>
  <c r="Z54" i="1" s="1"/>
  <c r="AA54" i="1" s="1"/>
  <c r="T18" i="1"/>
  <c r="AQ25" i="1"/>
  <c r="T25" i="1"/>
  <c r="Q25" i="1"/>
  <c r="P25" i="1"/>
  <c r="BE25" i="1" s="1"/>
  <c r="BF26" i="1"/>
  <c r="AQ33" i="1"/>
  <c r="T33" i="1"/>
  <c r="Q33" i="1"/>
  <c r="P33" i="1"/>
  <c r="BE33" i="1" s="1"/>
  <c r="BH33" i="1" s="1"/>
  <c r="O33" i="1"/>
  <c r="AG36" i="1"/>
  <c r="BD49" i="1"/>
  <c r="Y49" i="1"/>
  <c r="AG66" i="1"/>
  <c r="AQ17" i="1"/>
  <c r="T17" i="1"/>
  <c r="P17" i="1"/>
  <c r="BE17" i="1" s="1"/>
  <c r="BH17" i="1" s="1"/>
  <c r="BD23" i="1"/>
  <c r="BF23" i="1" s="1"/>
  <c r="Y23" i="1"/>
  <c r="Q17" i="1"/>
  <c r="BF18" i="1"/>
  <c r="BD20" i="1"/>
  <c r="BF20" i="1" s="1"/>
  <c r="Y20" i="1"/>
  <c r="P27" i="1"/>
  <c r="BE27" i="1" s="1"/>
  <c r="BH27" i="1" s="1"/>
  <c r="O27" i="1"/>
  <c r="AQ27" i="1"/>
  <c r="T27" i="1"/>
  <c r="Z29" i="1"/>
  <c r="AA29" i="1" s="1"/>
  <c r="Y32" i="1"/>
  <c r="BD32" i="1"/>
  <c r="AQ41" i="1"/>
  <c r="T41" i="1"/>
  <c r="Q41" i="1"/>
  <c r="P41" i="1"/>
  <c r="BE41" i="1" s="1"/>
  <c r="BH41" i="1" s="1"/>
  <c r="O41" i="1"/>
  <c r="AB65" i="1"/>
  <c r="AF65" i="1" s="1"/>
  <c r="AI65" i="1"/>
  <c r="AH65" i="1"/>
  <c r="W65" i="1"/>
  <c r="U65" i="1" s="1"/>
  <c r="X65" i="1" s="1"/>
  <c r="R65" i="1" s="1"/>
  <c r="S65" i="1" s="1"/>
  <c r="Z71" i="1"/>
  <c r="AA71" i="1" s="1"/>
  <c r="O17" i="1"/>
  <c r="Z17" i="1" s="1"/>
  <c r="AA17" i="1" s="1"/>
  <c r="BF22" i="1"/>
  <c r="BD22" i="1"/>
  <c r="Y22" i="1"/>
  <c r="BF24" i="1"/>
  <c r="Y24" i="1"/>
  <c r="BD24" i="1"/>
  <c r="BD26" i="1"/>
  <c r="Y26" i="1"/>
  <c r="Q34" i="1"/>
  <c r="P34" i="1"/>
  <c r="BE34" i="1" s="1"/>
  <c r="BH34" i="1" s="1"/>
  <c r="O34" i="1"/>
  <c r="AQ34" i="1"/>
  <c r="T34" i="1"/>
  <c r="BD18" i="1"/>
  <c r="Y18" i="1"/>
  <c r="O25" i="1"/>
  <c r="BD28" i="1"/>
  <c r="BF28" i="1" s="1"/>
  <c r="Y28" i="1"/>
  <c r="O30" i="1"/>
  <c r="AQ30" i="1"/>
  <c r="T30" i="1"/>
  <c r="Q30" i="1"/>
  <c r="BF32" i="1"/>
  <c r="P35" i="1"/>
  <c r="BE35" i="1" s="1"/>
  <c r="BH35" i="1" s="1"/>
  <c r="O35" i="1"/>
  <c r="AQ35" i="1"/>
  <c r="T35" i="1"/>
  <c r="Q35" i="1"/>
  <c r="Q42" i="1"/>
  <c r="P42" i="1"/>
  <c r="BE42" i="1" s="1"/>
  <c r="BH42" i="1" s="1"/>
  <c r="O42" i="1"/>
  <c r="AQ42" i="1"/>
  <c r="T42" i="1"/>
  <c r="Z56" i="1"/>
  <c r="AA56" i="1" s="1"/>
  <c r="W56" i="1" s="1"/>
  <c r="U56" i="1" s="1"/>
  <c r="X56" i="1" s="1"/>
  <c r="R56" i="1" s="1"/>
  <c r="S56" i="1" s="1"/>
  <c r="BF17" i="1"/>
  <c r="BD25" i="1"/>
  <c r="BF25" i="1" s="1"/>
  <c r="Y25" i="1"/>
  <c r="Q27" i="1"/>
  <c r="BD34" i="1"/>
  <c r="BF34" i="1" s="1"/>
  <c r="Y34" i="1"/>
  <c r="BD36" i="1"/>
  <c r="BF36" i="1" s="1"/>
  <c r="Y36" i="1"/>
  <c r="Y40" i="1"/>
  <c r="BD40" i="1"/>
  <c r="AG56" i="1"/>
  <c r="Q21" i="1"/>
  <c r="P21" i="1"/>
  <c r="BE21" i="1" s="1"/>
  <c r="BH21" i="1" s="1"/>
  <c r="O21" i="1"/>
  <c r="Z21" i="1" s="1"/>
  <c r="AA21" i="1" s="1"/>
  <c r="AQ21" i="1"/>
  <c r="T21" i="1"/>
  <c r="Q26" i="1"/>
  <c r="P26" i="1"/>
  <c r="BE26" i="1" s="1"/>
  <c r="BH26" i="1" s="1"/>
  <c r="O26" i="1"/>
  <c r="AQ26" i="1"/>
  <c r="BH30" i="1"/>
  <c r="BF30" i="1"/>
  <c r="BD30" i="1"/>
  <c r="Y30" i="1"/>
  <c r="O38" i="1"/>
  <c r="AQ38" i="1"/>
  <c r="T38" i="1"/>
  <c r="Q38" i="1"/>
  <c r="P38" i="1"/>
  <c r="BE38" i="1" s="1"/>
  <c r="BH38" i="1" s="1"/>
  <c r="BF40" i="1"/>
  <c r="BD42" i="1"/>
  <c r="BF42" i="1" s="1"/>
  <c r="Y42" i="1"/>
  <c r="T46" i="1"/>
  <c r="Q46" i="1"/>
  <c r="AQ46" i="1"/>
  <c r="P46" i="1"/>
  <c r="BE46" i="1" s="1"/>
  <c r="BH46" i="1" s="1"/>
  <c r="O46" i="1"/>
  <c r="AQ18" i="1"/>
  <c r="Q19" i="1"/>
  <c r="BH20" i="1"/>
  <c r="AG20" i="1"/>
  <c r="P22" i="1"/>
  <c r="BE22" i="1" s="1"/>
  <c r="BH22" i="1" s="1"/>
  <c r="AG74" i="1"/>
  <c r="O44" i="1"/>
  <c r="T44" i="1"/>
  <c r="O45" i="1"/>
  <c r="T45" i="1"/>
  <c r="Q45" i="1"/>
  <c r="Q47" i="1"/>
  <c r="O47" i="1"/>
  <c r="AQ47" i="1"/>
  <c r="Z50" i="1"/>
  <c r="AA50" i="1" s="1"/>
  <c r="AG51" i="1"/>
  <c r="BF53" i="1"/>
  <c r="BD53" i="1"/>
  <c r="Y53" i="1"/>
  <c r="P58" i="1"/>
  <c r="BE58" i="1" s="1"/>
  <c r="BH58" i="1" s="1"/>
  <c r="AQ58" i="1"/>
  <c r="T58" i="1"/>
  <c r="T61" i="1"/>
  <c r="O61" i="1"/>
  <c r="AQ61" i="1"/>
  <c r="Q61" i="1"/>
  <c r="AG62" i="1"/>
  <c r="Q62" i="1"/>
  <c r="P62" i="1"/>
  <c r="BE62" i="1" s="1"/>
  <c r="AQ62" i="1"/>
  <c r="T62" i="1"/>
  <c r="P64" i="1"/>
  <c r="BE64" i="1" s="1"/>
  <c r="O64" i="1"/>
  <c r="O72" i="1"/>
  <c r="T72" i="1"/>
  <c r="AQ72" i="1"/>
  <c r="P72" i="1"/>
  <c r="BE72" i="1" s="1"/>
  <c r="BH72" i="1" s="1"/>
  <c r="P73" i="1"/>
  <c r="BE73" i="1" s="1"/>
  <c r="BH73" i="1" s="1"/>
  <c r="Q73" i="1"/>
  <c r="T73" i="1"/>
  <c r="AQ73" i="1"/>
  <c r="O73" i="1"/>
  <c r="Z82" i="1"/>
  <c r="AA82" i="1" s="1"/>
  <c r="BH83" i="1"/>
  <c r="Z83" i="1"/>
  <c r="AA83" i="1" s="1"/>
  <c r="T85" i="1"/>
  <c r="AQ85" i="1"/>
  <c r="P85" i="1"/>
  <c r="BE85" i="1" s="1"/>
  <c r="O85" i="1"/>
  <c r="Q85" i="1"/>
  <c r="AG116" i="1"/>
  <c r="Z125" i="1"/>
  <c r="AA125" i="1" s="1"/>
  <c r="AG134" i="1"/>
  <c r="AQ152" i="1"/>
  <c r="T152" i="1"/>
  <c r="Q152" i="1"/>
  <c r="P152" i="1"/>
  <c r="BE152" i="1" s="1"/>
  <c r="O152" i="1"/>
  <c r="T29" i="1"/>
  <c r="AQ31" i="1"/>
  <c r="Z35" i="1"/>
  <c r="AA35" i="1" s="1"/>
  <c r="T37" i="1"/>
  <c r="AQ39" i="1"/>
  <c r="T43" i="1"/>
  <c r="AQ44" i="1"/>
  <c r="AQ45" i="1"/>
  <c r="Q49" i="1"/>
  <c r="P49" i="1"/>
  <c r="BE49" i="1" s="1"/>
  <c r="BH49" i="1" s="1"/>
  <c r="BF50" i="1"/>
  <c r="BD54" i="1"/>
  <c r="BF54" i="1" s="1"/>
  <c r="BR59" i="1"/>
  <c r="BF65" i="1"/>
  <c r="Y66" i="1"/>
  <c r="BD74" i="1"/>
  <c r="BF74" i="1" s="1"/>
  <c r="Y74" i="1"/>
  <c r="BD82" i="1"/>
  <c r="Z93" i="1"/>
  <c r="AA93" i="1" s="1"/>
  <c r="AG102" i="1"/>
  <c r="Z112" i="1"/>
  <c r="AA112" i="1" s="1"/>
  <c r="O31" i="1"/>
  <c r="Y33" i="1"/>
  <c r="O39" i="1"/>
  <c r="Y41" i="1"/>
  <c r="P44" i="1"/>
  <c r="BE44" i="1" s="1"/>
  <c r="P45" i="1"/>
  <c r="BE45" i="1" s="1"/>
  <c r="BH45" i="1" s="1"/>
  <c r="P47" i="1"/>
  <c r="BE47" i="1" s="1"/>
  <c r="BH47" i="1" s="1"/>
  <c r="BD57" i="1"/>
  <c r="BF57" i="1" s="1"/>
  <c r="Y57" i="1"/>
  <c r="AQ63" i="1"/>
  <c r="Q63" i="1"/>
  <c r="T63" i="1"/>
  <c r="O63" i="1"/>
  <c r="BD64" i="1"/>
  <c r="BF64" i="1" s="1"/>
  <c r="Y64" i="1"/>
  <c r="AJ65" i="1"/>
  <c r="Q70" i="1"/>
  <c r="O70" i="1"/>
  <c r="AQ70" i="1"/>
  <c r="P70" i="1"/>
  <c r="BE70" i="1" s="1"/>
  <c r="BH70" i="1" s="1"/>
  <c r="AQ71" i="1"/>
  <c r="P71" i="1"/>
  <c r="BE71" i="1" s="1"/>
  <c r="BH71" i="1" s="1"/>
  <c r="T71" i="1"/>
  <c r="O71" i="1"/>
  <c r="P81" i="1"/>
  <c r="BE81" i="1" s="1"/>
  <c r="BH81" i="1" s="1"/>
  <c r="Q81" i="1"/>
  <c r="AQ81" i="1"/>
  <c r="O81" i="1"/>
  <c r="BD102" i="1"/>
  <c r="BF102" i="1" s="1"/>
  <c r="Y102" i="1"/>
  <c r="P130" i="1"/>
  <c r="BE130" i="1" s="1"/>
  <c r="O130" i="1"/>
  <c r="AQ130" i="1"/>
  <c r="T130" i="1"/>
  <c r="Q130" i="1"/>
  <c r="W198" i="1"/>
  <c r="U198" i="1" s="1"/>
  <c r="X198" i="1" s="1"/>
  <c r="R198" i="1" s="1"/>
  <c r="S198" i="1" s="1"/>
  <c r="AG198" i="1"/>
  <c r="AQ29" i="1"/>
  <c r="P31" i="1"/>
  <c r="BE31" i="1" s="1"/>
  <c r="BH31" i="1" s="1"/>
  <c r="AQ37" i="1"/>
  <c r="P39" i="1"/>
  <c r="BE39" i="1" s="1"/>
  <c r="BH39" i="1" s="1"/>
  <c r="Q44" i="1"/>
  <c r="P52" i="1"/>
  <c r="BE52" i="1" s="1"/>
  <c r="BH52" i="1" s="1"/>
  <c r="O52" i="1"/>
  <c r="AQ52" i="1"/>
  <c r="T52" i="1"/>
  <c r="BH53" i="1"/>
  <c r="AQ56" i="1"/>
  <c r="T56" i="1"/>
  <c r="P56" i="1"/>
  <c r="BE56" i="1" s="1"/>
  <c r="BH56" i="1" s="1"/>
  <c r="P74" i="1"/>
  <c r="BE74" i="1" s="1"/>
  <c r="BH74" i="1" s="1"/>
  <c r="T74" i="1"/>
  <c r="AQ74" i="1"/>
  <c r="Q74" i="1"/>
  <c r="Q75" i="1"/>
  <c r="P75" i="1"/>
  <c r="BE75" i="1" s="1"/>
  <c r="BH75" i="1" s="1"/>
  <c r="O75" i="1"/>
  <c r="BH82" i="1"/>
  <c r="Y85" i="1"/>
  <c r="BD85" i="1"/>
  <c r="BF85" i="1" s="1"/>
  <c r="AQ101" i="1"/>
  <c r="T101" i="1"/>
  <c r="Q101" i="1"/>
  <c r="P101" i="1"/>
  <c r="BE101" i="1" s="1"/>
  <c r="BH101" i="1" s="1"/>
  <c r="O101" i="1"/>
  <c r="Z117" i="1"/>
  <c r="AA117" i="1" s="1"/>
  <c r="AQ24" i="1"/>
  <c r="O29" i="1"/>
  <c r="Q31" i="1"/>
  <c r="Y31" i="1"/>
  <c r="AQ32" i="1"/>
  <c r="O37" i="1"/>
  <c r="Q39" i="1"/>
  <c r="Y39" i="1"/>
  <c r="AQ40" i="1"/>
  <c r="T47" i="1"/>
  <c r="AQ48" i="1"/>
  <c r="T48" i="1"/>
  <c r="P48" i="1"/>
  <c r="BE48" i="1" s="1"/>
  <c r="BH48" i="1" s="1"/>
  <c r="BF49" i="1"/>
  <c r="AG50" i="1"/>
  <c r="AG53" i="1"/>
  <c r="T70" i="1"/>
  <c r="BD72" i="1"/>
  <c r="BF72" i="1" s="1"/>
  <c r="Y72" i="1"/>
  <c r="T75" i="1"/>
  <c r="Y76" i="1"/>
  <c r="BD94" i="1"/>
  <c r="BF94" i="1" s="1"/>
  <c r="Y94" i="1"/>
  <c r="BD96" i="1"/>
  <c r="BF96" i="1" s="1"/>
  <c r="Y96" i="1"/>
  <c r="P97" i="1"/>
  <c r="BE97" i="1" s="1"/>
  <c r="BH97" i="1" s="1"/>
  <c r="AQ97" i="1"/>
  <c r="Q97" i="1"/>
  <c r="T97" i="1"/>
  <c r="O97" i="1"/>
  <c r="O24" i="1"/>
  <c r="P29" i="1"/>
  <c r="BE29" i="1" s="1"/>
  <c r="BH29" i="1" s="1"/>
  <c r="O32" i="1"/>
  <c r="P37" i="1"/>
  <c r="BE37" i="1" s="1"/>
  <c r="BH37" i="1" s="1"/>
  <c r="O40" i="1"/>
  <c r="BD45" i="1"/>
  <c r="BF45" i="1" s="1"/>
  <c r="Y47" i="1"/>
  <c r="BD47" i="1"/>
  <c r="BF47" i="1" s="1"/>
  <c r="Y48" i="1"/>
  <c r="O49" i="1"/>
  <c r="BR51" i="1"/>
  <c r="T57" i="1"/>
  <c r="O58" i="1"/>
  <c r="Z58" i="1" s="1"/>
  <c r="AA58" i="1" s="1"/>
  <c r="AC61" i="1"/>
  <c r="Y62" i="1"/>
  <c r="BD62" i="1"/>
  <c r="BF62" i="1" s="1"/>
  <c r="Y63" i="1"/>
  <c r="BD63" i="1"/>
  <c r="BF63" i="1" s="1"/>
  <c r="P65" i="1"/>
  <c r="BE65" i="1" s="1"/>
  <c r="BH65" i="1" s="1"/>
  <c r="T65" i="1"/>
  <c r="AQ65" i="1"/>
  <c r="Q65" i="1"/>
  <c r="BD67" i="1"/>
  <c r="BF67" i="1" s="1"/>
  <c r="Y67" i="1"/>
  <c r="AH75" i="1"/>
  <c r="T81" i="1"/>
  <c r="AQ93" i="1"/>
  <c r="T93" i="1"/>
  <c r="Q93" i="1"/>
  <c r="P93" i="1"/>
  <c r="BE93" i="1" s="1"/>
  <c r="BH93" i="1" s="1"/>
  <c r="P95" i="1"/>
  <c r="BE95" i="1" s="1"/>
  <c r="BH95" i="1" s="1"/>
  <c r="AQ95" i="1"/>
  <c r="Q95" i="1"/>
  <c r="O95" i="1"/>
  <c r="T95" i="1"/>
  <c r="AG108" i="1"/>
  <c r="P24" i="1"/>
  <c r="BE24" i="1" s="1"/>
  <c r="BH24" i="1" s="1"/>
  <c r="P32" i="1"/>
  <c r="BE32" i="1" s="1"/>
  <c r="BH32" i="1" s="1"/>
  <c r="P40" i="1"/>
  <c r="BE40" i="1" s="1"/>
  <c r="BH40" i="1" s="1"/>
  <c r="P50" i="1"/>
  <c r="BE50" i="1" s="1"/>
  <c r="BH50" i="1" s="1"/>
  <c r="AQ50" i="1"/>
  <c r="BF55" i="1"/>
  <c r="Q57" i="1"/>
  <c r="P57" i="1"/>
  <c r="BE57" i="1" s="1"/>
  <c r="BH57" i="1" s="1"/>
  <c r="O57" i="1"/>
  <c r="Q58" i="1"/>
  <c r="Q66" i="1"/>
  <c r="AQ66" i="1"/>
  <c r="P66" i="1"/>
  <c r="BE66" i="1" s="1"/>
  <c r="BH66" i="1" s="1"/>
  <c r="AG69" i="1"/>
  <c r="T69" i="1"/>
  <c r="AQ69" i="1"/>
  <c r="P69" i="1"/>
  <c r="BE69" i="1" s="1"/>
  <c r="Z75" i="1"/>
  <c r="AA75" i="1" s="1"/>
  <c r="Y79" i="1"/>
  <c r="BD79" i="1"/>
  <c r="BF79" i="1" s="1"/>
  <c r="AG88" i="1"/>
  <c r="T91" i="1"/>
  <c r="AQ91" i="1"/>
  <c r="P91" i="1"/>
  <c r="BE91" i="1" s="1"/>
  <c r="O91" i="1"/>
  <c r="Q91" i="1"/>
  <c r="BR43" i="1"/>
  <c r="BR44" i="1"/>
  <c r="Y55" i="1"/>
  <c r="BD55" i="1"/>
  <c r="BH55" i="1" s="1"/>
  <c r="Q64" i="1"/>
  <c r="AQ64" i="1"/>
  <c r="T66" i="1"/>
  <c r="O68" i="1"/>
  <c r="AQ68" i="1"/>
  <c r="P68" i="1"/>
  <c r="BE68" i="1" s="1"/>
  <c r="Q69" i="1"/>
  <c r="Y70" i="1"/>
  <c r="BD70" i="1"/>
  <c r="BF70" i="1" s="1"/>
  <c r="AC75" i="1"/>
  <c r="BD77" i="1"/>
  <c r="Z84" i="1"/>
  <c r="AA84" i="1" s="1"/>
  <c r="BD88" i="1"/>
  <c r="BH88" i="1" s="1"/>
  <c r="Y88" i="1"/>
  <c r="P89" i="1"/>
  <c r="BE89" i="1" s="1"/>
  <c r="BH89" i="1" s="1"/>
  <c r="AQ89" i="1"/>
  <c r="Q89" i="1"/>
  <c r="O89" i="1"/>
  <c r="AG93" i="1"/>
  <c r="W93" i="1"/>
  <c r="U93" i="1" s="1"/>
  <c r="X93" i="1" s="1"/>
  <c r="Q106" i="1"/>
  <c r="P106" i="1"/>
  <c r="BE106" i="1" s="1"/>
  <c r="BH106" i="1" s="1"/>
  <c r="T106" i="1"/>
  <c r="AQ106" i="1"/>
  <c r="O106" i="1"/>
  <c r="BD80" i="1"/>
  <c r="BF80" i="1" s="1"/>
  <c r="Y80" i="1"/>
  <c r="P87" i="1"/>
  <c r="BE87" i="1" s="1"/>
  <c r="BH87" i="1" s="1"/>
  <c r="AQ87" i="1"/>
  <c r="O90" i="1"/>
  <c r="T90" i="1"/>
  <c r="BF95" i="1"/>
  <c r="BD98" i="1"/>
  <c r="BH98" i="1" s="1"/>
  <c r="Y98" i="1"/>
  <c r="T99" i="1"/>
  <c r="AQ99" i="1"/>
  <c r="P99" i="1"/>
  <c r="BE99" i="1" s="1"/>
  <c r="Y107" i="1"/>
  <c r="BD107" i="1"/>
  <c r="W136" i="1"/>
  <c r="U136" i="1" s="1"/>
  <c r="X136" i="1" s="1"/>
  <c r="R136" i="1" s="1"/>
  <c r="S136" i="1" s="1"/>
  <c r="Q53" i="1"/>
  <c r="AC66" i="1"/>
  <c r="O67" i="1"/>
  <c r="BF82" i="1"/>
  <c r="O87" i="1"/>
  <c r="Q90" i="1"/>
  <c r="BR91" i="1"/>
  <c r="Q92" i="1"/>
  <c r="O92" i="1"/>
  <c r="P92" i="1"/>
  <c r="BE92" i="1" s="1"/>
  <c r="Z97" i="1"/>
  <c r="AA97" i="1" s="1"/>
  <c r="Y110" i="1"/>
  <c r="Q114" i="1"/>
  <c r="P114" i="1"/>
  <c r="BE114" i="1" s="1"/>
  <c r="BH114" i="1" s="1"/>
  <c r="T114" i="1"/>
  <c r="O114" i="1"/>
  <c r="AQ114" i="1"/>
  <c r="T116" i="1"/>
  <c r="Q116" i="1"/>
  <c r="P116" i="1"/>
  <c r="BE116" i="1" s="1"/>
  <c r="BH116" i="1" s="1"/>
  <c r="AQ116" i="1"/>
  <c r="Y122" i="1"/>
  <c r="BD122" i="1"/>
  <c r="BF122" i="1" s="1"/>
  <c r="BF66" i="1"/>
  <c r="Z73" i="1"/>
  <c r="AA73" i="1" s="1"/>
  <c r="Q78" i="1"/>
  <c r="AQ78" i="1"/>
  <c r="T78" i="1"/>
  <c r="P78" i="1"/>
  <c r="BE78" i="1" s="1"/>
  <c r="AQ79" i="1"/>
  <c r="T79" i="1"/>
  <c r="Q79" i="1"/>
  <c r="AQ80" i="1"/>
  <c r="T80" i="1"/>
  <c r="P80" i="1"/>
  <c r="BE80" i="1" s="1"/>
  <c r="BH80" i="1" s="1"/>
  <c r="BH84" i="1"/>
  <c r="Q86" i="1"/>
  <c r="O86" i="1"/>
  <c r="BF88" i="1"/>
  <c r="O99" i="1"/>
  <c r="Q102" i="1"/>
  <c r="AQ102" i="1"/>
  <c r="BD118" i="1"/>
  <c r="BH118" i="1" s="1"/>
  <c r="Y118" i="1"/>
  <c r="Q119" i="1"/>
  <c r="AQ119" i="1"/>
  <c r="P119" i="1"/>
  <c r="BE119" i="1" s="1"/>
  <c r="BH119" i="1" s="1"/>
  <c r="O119" i="1"/>
  <c r="T119" i="1"/>
  <c r="T53" i="1"/>
  <c r="AQ55" i="1"/>
  <c r="BR69" i="1"/>
  <c r="P76" i="1"/>
  <c r="BE76" i="1" s="1"/>
  <c r="BH76" i="1" s="1"/>
  <c r="AQ76" i="1"/>
  <c r="T77" i="1"/>
  <c r="O77" i="1"/>
  <c r="Z77" i="1" s="1"/>
  <c r="AA77" i="1" s="1"/>
  <c r="P79" i="1"/>
  <c r="BE79" i="1" s="1"/>
  <c r="W84" i="1"/>
  <c r="U84" i="1" s="1"/>
  <c r="X84" i="1" s="1"/>
  <c r="R84" i="1" s="1"/>
  <c r="S84" i="1" s="1"/>
  <c r="T87" i="1"/>
  <c r="BF87" i="1"/>
  <c r="Q88" i="1"/>
  <c r="BR90" i="1"/>
  <c r="Z95" i="1"/>
  <c r="AA95" i="1" s="1"/>
  <c r="AQ96" i="1"/>
  <c r="O98" i="1"/>
  <c r="T98" i="1"/>
  <c r="Q99" i="1"/>
  <c r="Q100" i="1"/>
  <c r="O100" i="1"/>
  <c r="AQ100" i="1"/>
  <c r="P100" i="1"/>
  <c r="BE100" i="1" s="1"/>
  <c r="BH100" i="1" s="1"/>
  <c r="T102" i="1"/>
  <c r="BR104" i="1"/>
  <c r="T113" i="1"/>
  <c r="AQ113" i="1"/>
  <c r="P113" i="1"/>
  <c r="BE113" i="1" s="1"/>
  <c r="BH113" i="1" s="1"/>
  <c r="O113" i="1"/>
  <c r="Y116" i="1"/>
  <c r="AQ124" i="1"/>
  <c r="T124" i="1"/>
  <c r="P124" i="1"/>
  <c r="BE124" i="1" s="1"/>
  <c r="O124" i="1"/>
  <c r="Y151" i="1"/>
  <c r="BD151" i="1"/>
  <c r="O55" i="1"/>
  <c r="BR68" i="1"/>
  <c r="Q76" i="1"/>
  <c r="O78" i="1"/>
  <c r="Z78" i="1" s="1"/>
  <c r="AA78" i="1" s="1"/>
  <c r="O80" i="1"/>
  <c r="BD83" i="1"/>
  <c r="BF83" i="1" s="1"/>
  <c r="P86" i="1"/>
  <c r="BE86" i="1" s="1"/>
  <c r="Z89" i="1"/>
  <c r="AA89" i="1" s="1"/>
  <c r="BR99" i="1"/>
  <c r="AB135" i="1"/>
  <c r="AF135" i="1" s="1"/>
  <c r="AI135" i="1"/>
  <c r="Z162" i="1"/>
  <c r="AA162" i="1" s="1"/>
  <c r="BD86" i="1"/>
  <c r="BF86" i="1" s="1"/>
  <c r="Y86" i="1"/>
  <c r="Y106" i="1"/>
  <c r="BD106" i="1"/>
  <c r="BF106" i="1" s="1"/>
  <c r="BR60" i="1"/>
  <c r="T76" i="1"/>
  <c r="BD78" i="1"/>
  <c r="BF78" i="1" s="1"/>
  <c r="T86" i="1"/>
  <c r="AQ90" i="1"/>
  <c r="Q94" i="1"/>
  <c r="O94" i="1"/>
  <c r="P96" i="1"/>
  <c r="BE96" i="1" s="1"/>
  <c r="BH96" i="1" s="1"/>
  <c r="AH97" i="1"/>
  <c r="BF98" i="1"/>
  <c r="Q113" i="1"/>
  <c r="Z120" i="1"/>
  <c r="AA120" i="1" s="1"/>
  <c r="Q124" i="1"/>
  <c r="Z124" i="1"/>
  <c r="AA124" i="1" s="1"/>
  <c r="Y146" i="1"/>
  <c r="BD146" i="1"/>
  <c r="BH146" i="1" s="1"/>
  <c r="BF101" i="1"/>
  <c r="BH112" i="1"/>
  <c r="BD126" i="1"/>
  <c r="BF126" i="1" s="1"/>
  <c r="Y126" i="1"/>
  <c r="BR129" i="1"/>
  <c r="AB138" i="1"/>
  <c r="AF138" i="1" s="1"/>
  <c r="AI138" i="1"/>
  <c r="AJ138" i="1" s="1"/>
  <c r="Z160" i="1"/>
  <c r="AA160" i="1" s="1"/>
  <c r="BD174" i="1"/>
  <c r="BF174" i="1" s="1"/>
  <c r="Y174" i="1"/>
  <c r="AC82" i="1"/>
  <c r="AH83" i="1"/>
  <c r="BR92" i="1"/>
  <c r="Y115" i="1"/>
  <c r="BD115" i="1"/>
  <c r="BH120" i="1"/>
  <c r="AG127" i="1"/>
  <c r="W127" i="1"/>
  <c r="U127" i="1" s="1"/>
  <c r="X127" i="1" s="1"/>
  <c r="R127" i="1" s="1"/>
  <c r="S127" i="1" s="1"/>
  <c r="BR132" i="1"/>
  <c r="Q135" i="1"/>
  <c r="AQ135" i="1"/>
  <c r="T135" i="1"/>
  <c r="P135" i="1"/>
  <c r="BE135" i="1" s="1"/>
  <c r="BH135" i="1" s="1"/>
  <c r="Y139" i="1"/>
  <c r="BD139" i="1"/>
  <c r="BF139" i="1" s="1"/>
  <c r="Y142" i="1"/>
  <c r="BD142" i="1"/>
  <c r="BF142" i="1" s="1"/>
  <c r="AB148" i="1"/>
  <c r="AF148" i="1" s="1"/>
  <c r="AI148" i="1"/>
  <c r="AJ148" i="1" s="1"/>
  <c r="BH150" i="1"/>
  <c r="Y150" i="1"/>
  <c r="BD150" i="1"/>
  <c r="BF150" i="1" s="1"/>
  <c r="Q151" i="1"/>
  <c r="AQ151" i="1"/>
  <c r="P151" i="1"/>
  <c r="BE151" i="1" s="1"/>
  <c r="BH151" i="1" s="1"/>
  <c r="O151" i="1"/>
  <c r="T151" i="1"/>
  <c r="Y155" i="1"/>
  <c r="BD155" i="1"/>
  <c r="BH155" i="1" s="1"/>
  <c r="Z105" i="1"/>
  <c r="AA105" i="1" s="1"/>
  <c r="AQ107" i="1"/>
  <c r="Q107" i="1"/>
  <c r="P107" i="1"/>
  <c r="BE107" i="1" s="1"/>
  <c r="BH107" i="1" s="1"/>
  <c r="O107" i="1"/>
  <c r="T108" i="1"/>
  <c r="Q108" i="1"/>
  <c r="Q111" i="1"/>
  <c r="AQ111" i="1"/>
  <c r="P111" i="1"/>
  <c r="BE111" i="1" s="1"/>
  <c r="BH111" i="1" s="1"/>
  <c r="O111" i="1"/>
  <c r="T121" i="1"/>
  <c r="AQ121" i="1"/>
  <c r="P121" i="1"/>
  <c r="BE121" i="1" s="1"/>
  <c r="BH121" i="1" s="1"/>
  <c r="O121" i="1"/>
  <c r="Q122" i="1"/>
  <c r="P122" i="1"/>
  <c r="BE122" i="1" s="1"/>
  <c r="BH122" i="1" s="1"/>
  <c r="T122" i="1"/>
  <c r="O122" i="1"/>
  <c r="BH127" i="1"/>
  <c r="Y130" i="1"/>
  <c r="BD130" i="1"/>
  <c r="BF130" i="1" s="1"/>
  <c r="O140" i="1"/>
  <c r="T140" i="1"/>
  <c r="AQ140" i="1"/>
  <c r="Q140" i="1"/>
  <c r="P140" i="1"/>
  <c r="BE140" i="1" s="1"/>
  <c r="BH140" i="1" s="1"/>
  <c r="Z144" i="1"/>
  <c r="AA144" i="1" s="1"/>
  <c r="P145" i="1"/>
  <c r="BE145" i="1" s="1"/>
  <c r="BH145" i="1" s="1"/>
  <c r="O145" i="1"/>
  <c r="AQ145" i="1"/>
  <c r="Q145" i="1"/>
  <c r="BD152" i="1"/>
  <c r="BF152" i="1" s="1"/>
  <c r="Y152" i="1"/>
  <c r="T158" i="1"/>
  <c r="Q158" i="1"/>
  <c r="P158" i="1"/>
  <c r="BE158" i="1" s="1"/>
  <c r="O158" i="1"/>
  <c r="AQ158" i="1"/>
  <c r="Z154" i="1"/>
  <c r="AA154" i="1" s="1"/>
  <c r="P103" i="1"/>
  <c r="BE103" i="1" s="1"/>
  <c r="BH103" i="1" s="1"/>
  <c r="O103" i="1"/>
  <c r="AQ103" i="1"/>
  <c r="T105" i="1"/>
  <c r="AQ105" i="1"/>
  <c r="P105" i="1"/>
  <c r="BE105" i="1" s="1"/>
  <c r="BH105" i="1" s="1"/>
  <c r="O105" i="1"/>
  <c r="Z108" i="1"/>
  <c r="AA108" i="1" s="1"/>
  <c r="BF112" i="1"/>
  <c r="Z113" i="1"/>
  <c r="AA113" i="1" s="1"/>
  <c r="Y114" i="1"/>
  <c r="BD114" i="1"/>
  <c r="BF114" i="1" s="1"/>
  <c r="AB127" i="1"/>
  <c r="AF127" i="1" s="1"/>
  <c r="AI127" i="1"/>
  <c r="AJ127" i="1" s="1"/>
  <c r="P129" i="1"/>
  <c r="BE129" i="1" s="1"/>
  <c r="O129" i="1"/>
  <c r="AG135" i="1"/>
  <c r="W135" i="1"/>
  <c r="U135" i="1" s="1"/>
  <c r="X135" i="1" s="1"/>
  <c r="Z136" i="1"/>
  <c r="AA136" i="1" s="1"/>
  <c r="P137" i="1"/>
  <c r="BE137" i="1" s="1"/>
  <c r="BH137" i="1" s="1"/>
  <c r="AQ137" i="1"/>
  <c r="Q137" i="1"/>
  <c r="O137" i="1"/>
  <c r="AG142" i="1"/>
  <c r="AH148" i="1"/>
  <c r="BH148" i="1"/>
  <c r="Q159" i="1"/>
  <c r="O159" i="1"/>
  <c r="AQ159" i="1"/>
  <c r="T159" i="1"/>
  <c r="BF160" i="1"/>
  <c r="BH162" i="1"/>
  <c r="O163" i="1"/>
  <c r="T163" i="1"/>
  <c r="AQ163" i="1"/>
  <c r="Q163" i="1"/>
  <c r="P163" i="1"/>
  <c r="BE163" i="1" s="1"/>
  <c r="BH163" i="1" s="1"/>
  <c r="Z168" i="1"/>
  <c r="AA168" i="1" s="1"/>
  <c r="AI169" i="1"/>
  <c r="AB169" i="1"/>
  <c r="AF169" i="1" s="1"/>
  <c r="AH169" i="1"/>
  <c r="AQ128" i="1"/>
  <c r="O128" i="1"/>
  <c r="P132" i="1"/>
  <c r="BE132" i="1" s="1"/>
  <c r="O132" i="1"/>
  <c r="T134" i="1"/>
  <c r="AQ134" i="1"/>
  <c r="Q134" i="1"/>
  <c r="P134" i="1"/>
  <c r="BE134" i="1" s="1"/>
  <c r="BD137" i="1"/>
  <c r="BF137" i="1" s="1"/>
  <c r="Y137" i="1"/>
  <c r="Y147" i="1"/>
  <c r="BD147" i="1"/>
  <c r="BF151" i="1"/>
  <c r="BF171" i="1"/>
  <c r="BF107" i="1"/>
  <c r="BF115" i="1"/>
  <c r="AQ127" i="1"/>
  <c r="T142" i="1"/>
  <c r="Q142" i="1"/>
  <c r="AG144" i="1"/>
  <c r="BD145" i="1"/>
  <c r="BF145" i="1" s="1"/>
  <c r="Y145" i="1"/>
  <c r="O149" i="1"/>
  <c r="T149" i="1"/>
  <c r="P149" i="1"/>
  <c r="BE149" i="1" s="1"/>
  <c r="Y158" i="1"/>
  <c r="BD158" i="1"/>
  <c r="BF158" i="1" s="1"/>
  <c r="P161" i="1"/>
  <c r="BE161" i="1" s="1"/>
  <c r="BH161" i="1" s="1"/>
  <c r="AQ161" i="1"/>
  <c r="T161" i="1"/>
  <c r="Q161" i="1"/>
  <c r="O161" i="1"/>
  <c r="W162" i="1"/>
  <c r="U162" i="1" s="1"/>
  <c r="X162" i="1" s="1"/>
  <c r="R162" i="1" s="1"/>
  <c r="S162" i="1" s="1"/>
  <c r="AG162" i="1"/>
  <c r="Y163" i="1"/>
  <c r="BD163" i="1"/>
  <c r="BF163" i="1" s="1"/>
  <c r="O165" i="1"/>
  <c r="T165" i="1"/>
  <c r="P165" i="1"/>
  <c r="BE165" i="1" s="1"/>
  <c r="AQ165" i="1"/>
  <c r="BD166" i="1"/>
  <c r="BF166" i="1" s="1"/>
  <c r="Y166" i="1"/>
  <c r="Y171" i="1"/>
  <c r="BD171" i="1"/>
  <c r="O104" i="1"/>
  <c r="AQ104" i="1"/>
  <c r="AC110" i="1"/>
  <c r="O112" i="1"/>
  <c r="AQ112" i="1"/>
  <c r="O115" i="1"/>
  <c r="AC118" i="1"/>
  <c r="O120" i="1"/>
  <c r="AQ120" i="1"/>
  <c r="O123" i="1"/>
  <c r="BR123" i="1"/>
  <c r="BD124" i="1"/>
  <c r="BF124" i="1" s="1"/>
  <c r="P126" i="1"/>
  <c r="BE126" i="1" s="1"/>
  <c r="BH126" i="1" s="1"/>
  <c r="BR133" i="1"/>
  <c r="AG136" i="1"/>
  <c r="AQ142" i="1"/>
  <c r="Q143" i="1"/>
  <c r="AQ143" i="1"/>
  <c r="P143" i="1"/>
  <c r="BE143" i="1" s="1"/>
  <c r="BH143" i="1" s="1"/>
  <c r="O143" i="1"/>
  <c r="P147" i="1"/>
  <c r="BE147" i="1" s="1"/>
  <c r="BH147" i="1" s="1"/>
  <c r="AQ149" i="1"/>
  <c r="P153" i="1"/>
  <c r="BE153" i="1" s="1"/>
  <c r="BH153" i="1" s="1"/>
  <c r="O153" i="1"/>
  <c r="T153" i="1"/>
  <c r="Q153" i="1"/>
  <c r="AQ153" i="1"/>
  <c r="BD157" i="1"/>
  <c r="BF157" i="1" s="1"/>
  <c r="Y157" i="1"/>
  <c r="P115" i="1"/>
  <c r="BE115" i="1" s="1"/>
  <c r="BH115" i="1" s="1"/>
  <c r="Z119" i="1"/>
  <c r="AA119" i="1" s="1"/>
  <c r="AH119" i="1" s="1"/>
  <c r="P123" i="1"/>
  <c r="BE123" i="1" s="1"/>
  <c r="T127" i="1"/>
  <c r="AJ135" i="1"/>
  <c r="AQ139" i="1"/>
  <c r="P139" i="1"/>
  <c r="BE139" i="1" s="1"/>
  <c r="O139" i="1"/>
  <c r="AQ144" i="1"/>
  <c r="T144" i="1"/>
  <c r="Q144" i="1"/>
  <c r="T150" i="1"/>
  <c r="Q150" i="1"/>
  <c r="Y153" i="1"/>
  <c r="W160" i="1"/>
  <c r="U160" i="1" s="1"/>
  <c r="X160" i="1" s="1"/>
  <c r="R160" i="1" s="1"/>
  <c r="S160" i="1" s="1"/>
  <c r="AG160" i="1"/>
  <c r="AH108" i="1"/>
  <c r="P109" i="1"/>
  <c r="BE109" i="1" s="1"/>
  <c r="BH109" i="1" s="1"/>
  <c r="O109" i="1"/>
  <c r="BF110" i="1"/>
  <c r="Q115" i="1"/>
  <c r="P117" i="1"/>
  <c r="BE117" i="1" s="1"/>
  <c r="BH117" i="1" s="1"/>
  <c r="O117" i="1"/>
  <c r="BF118" i="1"/>
  <c r="Q123" i="1"/>
  <c r="AQ126" i="1"/>
  <c r="P128" i="1"/>
  <c r="BE128" i="1" s="1"/>
  <c r="BH128" i="1" s="1"/>
  <c r="Q131" i="1"/>
  <c r="O131" i="1"/>
  <c r="Q132" i="1"/>
  <c r="O133" i="1"/>
  <c r="Q133" i="1"/>
  <c r="P133" i="1"/>
  <c r="BE133" i="1" s="1"/>
  <c r="AC134" i="1"/>
  <c r="BR134" i="1"/>
  <c r="BF143" i="1"/>
  <c r="AG147" i="1"/>
  <c r="AQ150" i="1"/>
  <c r="P159" i="1"/>
  <c r="BE159" i="1" s="1"/>
  <c r="BH159" i="1" s="1"/>
  <c r="BF162" i="1"/>
  <c r="P174" i="1"/>
  <c r="BE174" i="1" s="1"/>
  <c r="BH174" i="1" s="1"/>
  <c r="T174" i="1"/>
  <c r="O174" i="1"/>
  <c r="AQ174" i="1"/>
  <c r="W125" i="1"/>
  <c r="U125" i="1" s="1"/>
  <c r="X125" i="1" s="1"/>
  <c r="R125" i="1" s="1"/>
  <c r="S125" i="1" s="1"/>
  <c r="BF147" i="1"/>
  <c r="W148" i="1"/>
  <c r="U148" i="1" s="1"/>
  <c r="X148" i="1" s="1"/>
  <c r="R148" i="1" s="1"/>
  <c r="S148" i="1" s="1"/>
  <c r="P154" i="1"/>
  <c r="BE154" i="1" s="1"/>
  <c r="BH154" i="1" s="1"/>
  <c r="T154" i="1"/>
  <c r="BR156" i="1"/>
  <c r="BF159" i="1"/>
  <c r="AQ125" i="1"/>
  <c r="BF131" i="1"/>
  <c r="T136" i="1"/>
  <c r="AC138" i="1"/>
  <c r="Y141" i="1"/>
  <c r="AQ148" i="1"/>
  <c r="O154" i="1"/>
  <c r="O157" i="1"/>
  <c r="T157" i="1"/>
  <c r="BD159" i="1"/>
  <c r="AG168" i="1"/>
  <c r="W168" i="1"/>
  <c r="U168" i="1" s="1"/>
  <c r="X168" i="1" s="1"/>
  <c r="R168" i="1" s="1"/>
  <c r="S168" i="1" s="1"/>
  <c r="O172" i="1"/>
  <c r="Q172" i="1"/>
  <c r="P172" i="1"/>
  <c r="BE172" i="1" s="1"/>
  <c r="BH141" i="1"/>
  <c r="BF155" i="1"/>
  <c r="O156" i="1"/>
  <c r="AQ156" i="1"/>
  <c r="AQ160" i="1"/>
  <c r="T160" i="1"/>
  <c r="AG169" i="1"/>
  <c r="AJ169" i="1" s="1"/>
  <c r="W169" i="1"/>
  <c r="U169" i="1" s="1"/>
  <c r="X169" i="1" s="1"/>
  <c r="AQ173" i="1"/>
  <c r="Q173" i="1"/>
  <c r="P173" i="1"/>
  <c r="BE173" i="1" s="1"/>
  <c r="BH173" i="1" s="1"/>
  <c r="O173" i="1"/>
  <c r="BF138" i="1"/>
  <c r="O141" i="1"/>
  <c r="T141" i="1"/>
  <c r="BR149" i="1"/>
  <c r="BF154" i="1"/>
  <c r="BH157" i="1"/>
  <c r="AG166" i="1"/>
  <c r="BR172" i="1"/>
  <c r="T166" i="1"/>
  <c r="Q166" i="1"/>
  <c r="BH168" i="1"/>
  <c r="Q176" i="1"/>
  <c r="T176" i="1"/>
  <c r="AQ176" i="1"/>
  <c r="P176" i="1"/>
  <c r="BE176" i="1" s="1"/>
  <c r="BH176" i="1" s="1"/>
  <c r="W195" i="1"/>
  <c r="U195" i="1" s="1"/>
  <c r="X195" i="1" s="1"/>
  <c r="AG195" i="1"/>
  <c r="Z202" i="1"/>
  <c r="AA202" i="1" s="1"/>
  <c r="P166" i="1"/>
  <c r="BE166" i="1" s="1"/>
  <c r="P170" i="1"/>
  <c r="BE170" i="1" s="1"/>
  <c r="BH170" i="1" s="1"/>
  <c r="AQ170" i="1"/>
  <c r="T170" i="1"/>
  <c r="Y176" i="1"/>
  <c r="Z180" i="1"/>
  <c r="AA180" i="1" s="1"/>
  <c r="AQ181" i="1"/>
  <c r="Q181" i="1"/>
  <c r="T181" i="1"/>
  <c r="Q189" i="1"/>
  <c r="O189" i="1"/>
  <c r="P189" i="1"/>
  <c r="BE189" i="1" s="1"/>
  <c r="AQ189" i="1"/>
  <c r="T189" i="1"/>
  <c r="Y196" i="1"/>
  <c r="BD196" i="1"/>
  <c r="BF196" i="1" s="1"/>
  <c r="BR164" i="1"/>
  <c r="O167" i="1"/>
  <c r="Q169" i="1"/>
  <c r="O170" i="1"/>
  <c r="Z170" i="1" s="1"/>
  <c r="AA170" i="1" s="1"/>
  <c r="Y175" i="1"/>
  <c r="Y177" i="1"/>
  <c r="BD177" i="1"/>
  <c r="BF177" i="1" s="1"/>
  <c r="BF178" i="1"/>
  <c r="AC162" i="1"/>
  <c r="P167" i="1"/>
  <c r="BE167" i="1" s="1"/>
  <c r="BH167" i="1" s="1"/>
  <c r="AQ167" i="1"/>
  <c r="Q170" i="1"/>
  <c r="Y173" i="1"/>
  <c r="BD173" i="1"/>
  <c r="BF173" i="1" s="1"/>
  <c r="BD178" i="1"/>
  <c r="AG180" i="1"/>
  <c r="O181" i="1"/>
  <c r="Z185" i="1"/>
  <c r="AA185" i="1" s="1"/>
  <c r="Z192" i="1"/>
  <c r="AA192" i="1" s="1"/>
  <c r="BD206" i="1"/>
  <c r="BF206" i="1" s="1"/>
  <c r="Y206" i="1"/>
  <c r="BH180" i="1"/>
  <c r="P181" i="1"/>
  <c r="BE181" i="1" s="1"/>
  <c r="BH181" i="1" s="1"/>
  <c r="T183" i="1"/>
  <c r="Q183" i="1"/>
  <c r="P183" i="1"/>
  <c r="BE183" i="1" s="1"/>
  <c r="O183" i="1"/>
  <c r="BR165" i="1"/>
  <c r="T167" i="1"/>
  <c r="P171" i="1"/>
  <c r="BE171" i="1" s="1"/>
  <c r="BH171" i="1" s="1"/>
  <c r="O176" i="1"/>
  <c r="T179" i="1"/>
  <c r="AQ179" i="1"/>
  <c r="P179" i="1"/>
  <c r="BE179" i="1" s="1"/>
  <c r="BH179" i="1" s="1"/>
  <c r="O179" i="1"/>
  <c r="Z188" i="1"/>
  <c r="AA188" i="1" s="1"/>
  <c r="AH188" i="1" s="1"/>
  <c r="AC180" i="1"/>
  <c r="BD187" i="1"/>
  <c r="Y187" i="1"/>
  <c r="BD201" i="1"/>
  <c r="BF201" i="1" s="1"/>
  <c r="Y201" i="1"/>
  <c r="AG185" i="1"/>
  <c r="T188" i="1"/>
  <c r="O188" i="1"/>
  <c r="AQ188" i="1"/>
  <c r="Q188" i="1"/>
  <c r="P188" i="1"/>
  <c r="BE188" i="1" s="1"/>
  <c r="BH188" i="1" s="1"/>
  <c r="O190" i="1"/>
  <c r="AQ190" i="1"/>
  <c r="T190" i="1"/>
  <c r="P190" i="1"/>
  <c r="BE190" i="1" s="1"/>
  <c r="BH190" i="1" s="1"/>
  <c r="BH202" i="1"/>
  <c r="AC176" i="1"/>
  <c r="O177" i="1"/>
  <c r="T180" i="1"/>
  <c r="BD183" i="1"/>
  <c r="BF183" i="1" s="1"/>
  <c r="T186" i="1"/>
  <c r="AQ192" i="1"/>
  <c r="Q192" i="1"/>
  <c r="O192" i="1"/>
  <c r="P192" i="1"/>
  <c r="BE192" i="1" s="1"/>
  <c r="BH192" i="1" s="1"/>
  <c r="BD205" i="1"/>
  <c r="BF205" i="1" s="1"/>
  <c r="Y205" i="1"/>
  <c r="Y211" i="1"/>
  <c r="BD211" i="1"/>
  <c r="BF211" i="1" s="1"/>
  <c r="P177" i="1"/>
  <c r="BE177" i="1" s="1"/>
  <c r="BH177" i="1" s="1"/>
  <c r="AQ177" i="1"/>
  <c r="P186" i="1"/>
  <c r="BE186" i="1" s="1"/>
  <c r="BH186" i="1" s="1"/>
  <c r="Q186" i="1"/>
  <c r="O186" i="1"/>
  <c r="Z186" i="1" s="1"/>
  <c r="AA186" i="1" s="1"/>
  <c r="Y191" i="1"/>
  <c r="BD191" i="1"/>
  <c r="BH191" i="1" s="1"/>
  <c r="T195" i="1"/>
  <c r="AQ195" i="1"/>
  <c r="Q195" i="1"/>
  <c r="P195" i="1"/>
  <c r="BE195" i="1" s="1"/>
  <c r="BH195" i="1" s="1"/>
  <c r="AG196" i="1"/>
  <c r="Z198" i="1"/>
  <c r="AA198" i="1" s="1"/>
  <c r="BF176" i="1"/>
  <c r="BH178" i="1"/>
  <c r="O178" i="1"/>
  <c r="AQ178" i="1"/>
  <c r="AQ185" i="1"/>
  <c r="Q185" i="1"/>
  <c r="AH200" i="1"/>
  <c r="AB200" i="1"/>
  <c r="AF200" i="1" s="1"/>
  <c r="AI200" i="1"/>
  <c r="Y203" i="1"/>
  <c r="BD203" i="1"/>
  <c r="BH203" i="1" s="1"/>
  <c r="BD208" i="1"/>
  <c r="Y208" i="1"/>
  <c r="Q178" i="1"/>
  <c r="Z179" i="1"/>
  <c r="AA179" i="1" s="1"/>
  <c r="AQ193" i="1"/>
  <c r="T193" i="1"/>
  <c r="P193" i="1"/>
  <c r="BE193" i="1" s="1"/>
  <c r="Q193" i="1"/>
  <c r="O193" i="1"/>
  <c r="T214" i="1"/>
  <c r="Q214" i="1"/>
  <c r="P214" i="1"/>
  <c r="BE214" i="1" s="1"/>
  <c r="AQ214" i="1"/>
  <c r="O214" i="1"/>
  <c r="BF180" i="1"/>
  <c r="BR182" i="1"/>
  <c r="BR189" i="1"/>
  <c r="Q196" i="1"/>
  <c r="T196" i="1"/>
  <c r="P196" i="1"/>
  <c r="BE196" i="1" s="1"/>
  <c r="BH196" i="1" s="1"/>
  <c r="AQ208" i="1"/>
  <c r="P208" i="1"/>
  <c r="BE208" i="1" s="1"/>
  <c r="O208" i="1"/>
  <c r="BR213" i="1"/>
  <c r="Q184" i="1"/>
  <c r="AQ184" i="1"/>
  <c r="O184" i="1"/>
  <c r="T184" i="1"/>
  <c r="Z195" i="1"/>
  <c r="AA195" i="1" s="1"/>
  <c r="BH201" i="1"/>
  <c r="Z209" i="1"/>
  <c r="AA209" i="1" s="1"/>
  <c r="AH209" i="1" s="1"/>
  <c r="T211" i="1"/>
  <c r="Q211" i="1"/>
  <c r="P211" i="1"/>
  <c r="BE211" i="1" s="1"/>
  <c r="O211" i="1"/>
  <c r="AQ211" i="1"/>
  <c r="O182" i="1"/>
  <c r="T182" i="1"/>
  <c r="AQ182" i="1"/>
  <c r="BF191" i="1"/>
  <c r="O205" i="1"/>
  <c r="AQ205" i="1"/>
  <c r="T205" i="1"/>
  <c r="Q205" i="1"/>
  <c r="P205" i="1"/>
  <c r="BE205" i="1" s="1"/>
  <c r="BD214" i="1"/>
  <c r="BF214" i="1" s="1"/>
  <c r="Y214" i="1"/>
  <c r="P187" i="1"/>
  <c r="BE187" i="1" s="1"/>
  <c r="BH187" i="1" s="1"/>
  <c r="O187" i="1"/>
  <c r="AC191" i="1"/>
  <c r="BH197" i="1"/>
  <c r="O201" i="1"/>
  <c r="T201" i="1"/>
  <c r="Q201" i="1"/>
  <c r="AQ201" i="1"/>
  <c r="BD204" i="1"/>
  <c r="BF204" i="1" s="1"/>
  <c r="BD193" i="1"/>
  <c r="BF193" i="1" s="1"/>
  <c r="Y193" i="1"/>
  <c r="BF187" i="1"/>
  <c r="P199" i="1"/>
  <c r="BE199" i="1" s="1"/>
  <c r="BH199" i="1" s="1"/>
  <c r="AQ199" i="1"/>
  <c r="O199" i="1"/>
  <c r="Z199" i="1" s="1"/>
  <c r="AA199" i="1" s="1"/>
  <c r="T199" i="1"/>
  <c r="AG206" i="1"/>
  <c r="AQ191" i="1"/>
  <c r="T191" i="1"/>
  <c r="Q191" i="1"/>
  <c r="BF192" i="1"/>
  <c r="BF199" i="1"/>
  <c r="BD212" i="1"/>
  <c r="BF212" i="1" s="1"/>
  <c r="Q204" i="1"/>
  <c r="O204" i="1"/>
  <c r="Z204" i="1" s="1"/>
  <c r="AA204" i="1" s="1"/>
  <c r="AQ204" i="1"/>
  <c r="T206" i="1"/>
  <c r="Q206" i="1"/>
  <c r="P206" i="1"/>
  <c r="BE206" i="1" s="1"/>
  <c r="BH206" i="1" s="1"/>
  <c r="Q207" i="1"/>
  <c r="P207" i="1"/>
  <c r="BE207" i="1" s="1"/>
  <c r="BH207" i="1" s="1"/>
  <c r="AQ207" i="1"/>
  <c r="BR194" i="1"/>
  <c r="T200" i="1"/>
  <c r="BF200" i="1"/>
  <c r="AQ206" i="1"/>
  <c r="O197" i="1"/>
  <c r="Z197" i="1" s="1"/>
  <c r="AA197" i="1" s="1"/>
  <c r="BF202" i="1"/>
  <c r="T203" i="1"/>
  <c r="Q203" i="1"/>
  <c r="P204" i="1"/>
  <c r="BE204" i="1" s="1"/>
  <c r="BH204" i="1" s="1"/>
  <c r="O207" i="1"/>
  <c r="BF207" i="1"/>
  <c r="AC208" i="1"/>
  <c r="BF208" i="1"/>
  <c r="P209" i="1"/>
  <c r="BE209" i="1" s="1"/>
  <c r="BH209" i="1" s="1"/>
  <c r="O209" i="1"/>
  <c r="Q212" i="1"/>
  <c r="O212" i="1"/>
  <c r="Z212" i="1" s="1"/>
  <c r="AA212" i="1" s="1"/>
  <c r="AQ212" i="1"/>
  <c r="T202" i="1"/>
  <c r="T210" i="1"/>
  <c r="T213" i="1"/>
  <c r="AQ215" i="1"/>
  <c r="O215" i="1"/>
  <c r="O202" i="1"/>
  <c r="O210" i="1"/>
  <c r="AQ213" i="1"/>
  <c r="P215" i="1"/>
  <c r="BE215" i="1" s="1"/>
  <c r="BH215" i="1" s="1"/>
  <c r="AI78" i="1" l="1"/>
  <c r="AB78" i="1"/>
  <c r="AF78" i="1" s="1"/>
  <c r="AH78" i="1"/>
  <c r="AB77" i="1"/>
  <c r="AF77" i="1" s="1"/>
  <c r="AI77" i="1"/>
  <c r="AH77" i="1"/>
  <c r="AB21" i="1"/>
  <c r="AF21" i="1" s="1"/>
  <c r="AI21" i="1"/>
  <c r="AJ21" i="1" s="1"/>
  <c r="AH21" i="1"/>
  <c r="AB17" i="1"/>
  <c r="AF17" i="1" s="1"/>
  <c r="AI17" i="1"/>
  <c r="AH17" i="1"/>
  <c r="AI212" i="1"/>
  <c r="AB212" i="1"/>
  <c r="AF212" i="1" s="1"/>
  <c r="AH212" i="1"/>
  <c r="AB204" i="1"/>
  <c r="AF204" i="1" s="1"/>
  <c r="AI204" i="1"/>
  <c r="AH204" i="1"/>
  <c r="AB54" i="1"/>
  <c r="AF54" i="1" s="1"/>
  <c r="AH54" i="1"/>
  <c r="AI54" i="1"/>
  <c r="AI199" i="1"/>
  <c r="AB199" i="1"/>
  <c r="AF199" i="1" s="1"/>
  <c r="AH199" i="1"/>
  <c r="AB170" i="1"/>
  <c r="AF170" i="1" s="1"/>
  <c r="AI170" i="1"/>
  <c r="AH170" i="1"/>
  <c r="AI186" i="1"/>
  <c r="AB186" i="1"/>
  <c r="AF186" i="1" s="1"/>
  <c r="AH186" i="1"/>
  <c r="AB58" i="1"/>
  <c r="AF58" i="1" s="1"/>
  <c r="AI58" i="1"/>
  <c r="AJ58" i="1" s="1"/>
  <c r="AH58" i="1"/>
  <c r="AI197" i="1"/>
  <c r="AB197" i="1"/>
  <c r="AF197" i="1" s="1"/>
  <c r="AH197" i="1"/>
  <c r="AI180" i="1"/>
  <c r="AH180" i="1"/>
  <c r="AB180" i="1"/>
  <c r="AF180" i="1" s="1"/>
  <c r="AG172" i="1"/>
  <c r="AG111" i="1"/>
  <c r="AG187" i="1"/>
  <c r="AB195" i="1"/>
  <c r="AF195" i="1" s="1"/>
  <c r="AI195" i="1"/>
  <c r="AH195" i="1"/>
  <c r="BD213" i="1"/>
  <c r="Y213" i="1"/>
  <c r="Y182" i="1"/>
  <c r="BD182" i="1"/>
  <c r="AG178" i="1"/>
  <c r="W190" i="1"/>
  <c r="U190" i="1" s="1"/>
  <c r="X190" i="1" s="1"/>
  <c r="R190" i="1" s="1"/>
  <c r="S190" i="1" s="1"/>
  <c r="AG190" i="1"/>
  <c r="AG176" i="1"/>
  <c r="Z173" i="1"/>
  <c r="AA173" i="1" s="1"/>
  <c r="AG133" i="1"/>
  <c r="BH123" i="1"/>
  <c r="W112" i="1"/>
  <c r="U112" i="1" s="1"/>
  <c r="X112" i="1" s="1"/>
  <c r="R112" i="1" s="1"/>
  <c r="S112" i="1" s="1"/>
  <c r="AG112" i="1"/>
  <c r="Z166" i="1"/>
  <c r="AA166" i="1" s="1"/>
  <c r="Z158" i="1"/>
  <c r="AA158" i="1" s="1"/>
  <c r="BH134" i="1"/>
  <c r="AG159" i="1"/>
  <c r="W159" i="1"/>
  <c r="U159" i="1" s="1"/>
  <c r="X159" i="1" s="1"/>
  <c r="R159" i="1" s="1"/>
  <c r="S159" i="1" s="1"/>
  <c r="Z159" i="1"/>
  <c r="AA159" i="1" s="1"/>
  <c r="BH158" i="1"/>
  <c r="AG145" i="1"/>
  <c r="AG140" i="1"/>
  <c r="AG151" i="1"/>
  <c r="Y92" i="1"/>
  <c r="BD92" i="1"/>
  <c r="BF92" i="1" s="1"/>
  <c r="AG94" i="1"/>
  <c r="W94" i="1"/>
  <c r="U94" i="1" s="1"/>
  <c r="X94" i="1" s="1"/>
  <c r="R94" i="1" s="1"/>
  <c r="S94" i="1" s="1"/>
  <c r="AB162" i="1"/>
  <c r="AF162" i="1" s="1"/>
  <c r="AI162" i="1"/>
  <c r="AJ162" i="1" s="1"/>
  <c r="Y69" i="1"/>
  <c r="BD69" i="1"/>
  <c r="BF69" i="1" s="1"/>
  <c r="Z122" i="1"/>
  <c r="AA122" i="1" s="1"/>
  <c r="Y91" i="1"/>
  <c r="BD91" i="1"/>
  <c r="BF91" i="1" s="1"/>
  <c r="Z63" i="1"/>
  <c r="AA63" i="1" s="1"/>
  <c r="BD51" i="1"/>
  <c r="Y51" i="1"/>
  <c r="AG32" i="1"/>
  <c r="Z96" i="1"/>
  <c r="AA96" i="1" s="1"/>
  <c r="Z85" i="1"/>
  <c r="AA85" i="1" s="1"/>
  <c r="BH102" i="1"/>
  <c r="AG63" i="1"/>
  <c r="Z74" i="1"/>
  <c r="AA74" i="1" s="1"/>
  <c r="AB35" i="1"/>
  <c r="AF35" i="1" s="1"/>
  <c r="AI35" i="1"/>
  <c r="AH35" i="1"/>
  <c r="AG64" i="1"/>
  <c r="AB50" i="1"/>
  <c r="AF50" i="1" s="1"/>
  <c r="AI50" i="1"/>
  <c r="AG34" i="1"/>
  <c r="AB29" i="1"/>
  <c r="AF29" i="1" s="1"/>
  <c r="AI29" i="1"/>
  <c r="AJ29" i="1" s="1"/>
  <c r="BH63" i="1"/>
  <c r="AB179" i="1"/>
  <c r="AF179" i="1" s="1"/>
  <c r="AI179" i="1"/>
  <c r="AH179" i="1"/>
  <c r="AB192" i="1"/>
  <c r="AF192" i="1" s="1"/>
  <c r="AI192" i="1"/>
  <c r="AJ192" i="1" s="1"/>
  <c r="AG156" i="1"/>
  <c r="AG143" i="1"/>
  <c r="Z163" i="1"/>
  <c r="AA163" i="1" s="1"/>
  <c r="AG128" i="1"/>
  <c r="Z128" i="1"/>
  <c r="AA128" i="1" s="1"/>
  <c r="AG158" i="1"/>
  <c r="AI124" i="1"/>
  <c r="AB124" i="1"/>
  <c r="AF124" i="1" s="1"/>
  <c r="AG114" i="1"/>
  <c r="Z76" i="1"/>
  <c r="AA76" i="1" s="1"/>
  <c r="W45" i="1"/>
  <c r="U45" i="1" s="1"/>
  <c r="X45" i="1" s="1"/>
  <c r="R45" i="1" s="1"/>
  <c r="S45" i="1" s="1"/>
  <c r="AG45" i="1"/>
  <c r="Z45" i="1"/>
  <c r="AA45" i="1" s="1"/>
  <c r="Z24" i="1"/>
  <c r="AA24" i="1" s="1"/>
  <c r="W24" i="1" s="1"/>
  <c r="U24" i="1" s="1"/>
  <c r="X24" i="1" s="1"/>
  <c r="R24" i="1" s="1"/>
  <c r="S24" i="1" s="1"/>
  <c r="AG210" i="1"/>
  <c r="W205" i="1"/>
  <c r="U205" i="1" s="1"/>
  <c r="X205" i="1" s="1"/>
  <c r="R205" i="1" s="1"/>
  <c r="S205" i="1" s="1"/>
  <c r="AG205" i="1"/>
  <c r="Z201" i="1"/>
  <c r="AA201" i="1" s="1"/>
  <c r="AG103" i="1"/>
  <c r="AB120" i="1"/>
  <c r="AF120" i="1" s="1"/>
  <c r="AI120" i="1"/>
  <c r="AH120" i="1"/>
  <c r="AG37" i="1"/>
  <c r="AI82" i="1"/>
  <c r="AH82" i="1"/>
  <c r="W82" i="1"/>
  <c r="U82" i="1" s="1"/>
  <c r="X82" i="1" s="1"/>
  <c r="R82" i="1" s="1"/>
  <c r="S82" i="1" s="1"/>
  <c r="AB82" i="1"/>
  <c r="AF82" i="1" s="1"/>
  <c r="BH64" i="1"/>
  <c r="Z34" i="1"/>
  <c r="AA34" i="1" s="1"/>
  <c r="Z18" i="1"/>
  <c r="AA18" i="1" s="1"/>
  <c r="W202" i="1"/>
  <c r="U202" i="1" s="1"/>
  <c r="X202" i="1" s="1"/>
  <c r="R202" i="1" s="1"/>
  <c r="S202" i="1" s="1"/>
  <c r="AG202" i="1"/>
  <c r="Z210" i="1"/>
  <c r="AA210" i="1" s="1"/>
  <c r="BF203" i="1"/>
  <c r="Z214" i="1"/>
  <c r="AA214" i="1" s="1"/>
  <c r="BH211" i="1"/>
  <c r="BH208" i="1"/>
  <c r="AG214" i="1"/>
  <c r="AG193" i="1"/>
  <c r="Z208" i="1"/>
  <c r="AA208" i="1" s="1"/>
  <c r="AG192" i="1"/>
  <c r="W192" i="1"/>
  <c r="U192" i="1" s="1"/>
  <c r="X192" i="1" s="1"/>
  <c r="R192" i="1" s="1"/>
  <c r="S192" i="1" s="1"/>
  <c r="AG177" i="1"/>
  <c r="W177" i="1"/>
  <c r="U177" i="1" s="1"/>
  <c r="X177" i="1" s="1"/>
  <c r="R177" i="1" s="1"/>
  <c r="S177" i="1" s="1"/>
  <c r="Z177" i="1"/>
  <c r="AA177" i="1" s="1"/>
  <c r="R169" i="1"/>
  <c r="S169" i="1" s="1"/>
  <c r="Z140" i="1"/>
  <c r="AA140" i="1" s="1"/>
  <c r="W140" i="1" s="1"/>
  <c r="U140" i="1" s="1"/>
  <c r="X140" i="1" s="1"/>
  <c r="R140" i="1" s="1"/>
  <c r="S140" i="1" s="1"/>
  <c r="W117" i="1"/>
  <c r="U117" i="1" s="1"/>
  <c r="X117" i="1" s="1"/>
  <c r="R117" i="1" s="1"/>
  <c r="S117" i="1" s="1"/>
  <c r="AG117" i="1"/>
  <c r="AG123" i="1"/>
  <c r="AG161" i="1"/>
  <c r="BF146" i="1"/>
  <c r="AI144" i="1"/>
  <c r="AJ144" i="1" s="1"/>
  <c r="AB144" i="1"/>
  <c r="AF144" i="1" s="1"/>
  <c r="AH144" i="1"/>
  <c r="AG121" i="1"/>
  <c r="Z142" i="1"/>
  <c r="AA142" i="1" s="1"/>
  <c r="AB89" i="1"/>
  <c r="AF89" i="1" s="1"/>
  <c r="AI89" i="1"/>
  <c r="AJ89" i="1" s="1"/>
  <c r="AG55" i="1"/>
  <c r="AG113" i="1"/>
  <c r="W113" i="1"/>
  <c r="U113" i="1" s="1"/>
  <c r="X113" i="1" s="1"/>
  <c r="R113" i="1" s="1"/>
  <c r="S113" i="1" s="1"/>
  <c r="AG98" i="1"/>
  <c r="Z118" i="1"/>
  <c r="AA118" i="1" s="1"/>
  <c r="AH89" i="1"/>
  <c r="AG87" i="1"/>
  <c r="Z87" i="1"/>
  <c r="AA87" i="1" s="1"/>
  <c r="Z80" i="1"/>
  <c r="AA80" i="1" s="1"/>
  <c r="BH91" i="1"/>
  <c r="Z62" i="1"/>
  <c r="AA62" i="1" s="1"/>
  <c r="Z48" i="1"/>
  <c r="AA48" i="1" s="1"/>
  <c r="AG24" i="1"/>
  <c r="BH94" i="1"/>
  <c r="Z66" i="1"/>
  <c r="AA66" i="1" s="1"/>
  <c r="BH85" i="1"/>
  <c r="AG61" i="1"/>
  <c r="Z61" i="1"/>
  <c r="AA61" i="1" s="1"/>
  <c r="W61" i="1" s="1"/>
  <c r="U61" i="1" s="1"/>
  <c r="X61" i="1" s="1"/>
  <c r="R61" i="1" s="1"/>
  <c r="S61" i="1" s="1"/>
  <c r="AG26" i="1"/>
  <c r="W26" i="1"/>
  <c r="U26" i="1" s="1"/>
  <c r="X26" i="1" s="1"/>
  <c r="R26" i="1" s="1"/>
  <c r="S26" i="1" s="1"/>
  <c r="W30" i="1"/>
  <c r="U30" i="1" s="1"/>
  <c r="X30" i="1" s="1"/>
  <c r="R30" i="1" s="1"/>
  <c r="S30" i="1" s="1"/>
  <c r="AG30" i="1"/>
  <c r="W197" i="1"/>
  <c r="U197" i="1" s="1"/>
  <c r="X197" i="1" s="1"/>
  <c r="R197" i="1" s="1"/>
  <c r="S197" i="1" s="1"/>
  <c r="AG197" i="1"/>
  <c r="AB188" i="1"/>
  <c r="AF188" i="1" s="1"/>
  <c r="AI188" i="1"/>
  <c r="Y164" i="1"/>
  <c r="BD164" i="1"/>
  <c r="W109" i="1"/>
  <c r="U109" i="1" s="1"/>
  <c r="X109" i="1" s="1"/>
  <c r="R109" i="1" s="1"/>
  <c r="S109" i="1" s="1"/>
  <c r="AG109" i="1"/>
  <c r="BD60" i="1"/>
  <c r="Y60" i="1"/>
  <c r="Z109" i="1"/>
  <c r="AA109" i="1" s="1"/>
  <c r="AG99" i="1"/>
  <c r="AB117" i="1"/>
  <c r="AF117" i="1" s="1"/>
  <c r="AI117" i="1"/>
  <c r="AJ117" i="1" s="1"/>
  <c r="AB112" i="1"/>
  <c r="AF112" i="1" s="1"/>
  <c r="AH112" i="1"/>
  <c r="AI112" i="1"/>
  <c r="AJ112" i="1" s="1"/>
  <c r="AG21" i="1"/>
  <c r="W21" i="1"/>
  <c r="U21" i="1" s="1"/>
  <c r="X21" i="1" s="1"/>
  <c r="R21" i="1" s="1"/>
  <c r="S21" i="1" s="1"/>
  <c r="AG207" i="1"/>
  <c r="Z207" i="1"/>
  <c r="AA207" i="1" s="1"/>
  <c r="W207" i="1"/>
  <c r="U207" i="1" s="1"/>
  <c r="X207" i="1" s="1"/>
  <c r="R207" i="1" s="1"/>
  <c r="S207" i="1" s="1"/>
  <c r="AG211" i="1"/>
  <c r="BD132" i="1"/>
  <c r="BF132" i="1" s="1"/>
  <c r="Y132" i="1"/>
  <c r="BD99" i="1"/>
  <c r="BF99" i="1" s="1"/>
  <c r="Y99" i="1"/>
  <c r="Z116" i="1"/>
  <c r="AA116" i="1" s="1"/>
  <c r="BD104" i="1"/>
  <c r="Y104" i="1"/>
  <c r="Z98" i="1"/>
  <c r="AA98" i="1" s="1"/>
  <c r="W98" i="1" s="1"/>
  <c r="U98" i="1" s="1"/>
  <c r="X98" i="1" s="1"/>
  <c r="R98" i="1" s="1"/>
  <c r="S98" i="1" s="1"/>
  <c r="Z88" i="1"/>
  <c r="AA88" i="1" s="1"/>
  <c r="Z79" i="1"/>
  <c r="AA79" i="1" s="1"/>
  <c r="AG19" i="1"/>
  <c r="AG215" i="1"/>
  <c r="W215" i="1"/>
  <c r="U215" i="1" s="1"/>
  <c r="X215" i="1" s="1"/>
  <c r="R215" i="1" s="1"/>
  <c r="S215" i="1" s="1"/>
  <c r="Z215" i="1"/>
  <c r="AA215" i="1" s="1"/>
  <c r="W209" i="1"/>
  <c r="U209" i="1" s="1"/>
  <c r="X209" i="1" s="1"/>
  <c r="R209" i="1" s="1"/>
  <c r="S209" i="1" s="1"/>
  <c r="AG209" i="1"/>
  <c r="Z193" i="1"/>
  <c r="AA193" i="1" s="1"/>
  <c r="W193" i="1" s="1"/>
  <c r="U193" i="1" s="1"/>
  <c r="X193" i="1" s="1"/>
  <c r="R193" i="1" s="1"/>
  <c r="S193" i="1" s="1"/>
  <c r="BD165" i="1"/>
  <c r="BF165" i="1" s="1"/>
  <c r="Y165" i="1"/>
  <c r="AG181" i="1"/>
  <c r="Z175" i="1"/>
  <c r="AA175" i="1" s="1"/>
  <c r="BD172" i="1"/>
  <c r="BF172" i="1" s="1"/>
  <c r="Y172" i="1"/>
  <c r="AG141" i="1"/>
  <c r="BD134" i="1"/>
  <c r="BF134" i="1" s="1"/>
  <c r="Y134" i="1"/>
  <c r="AG131" i="1"/>
  <c r="W131" i="1"/>
  <c r="U131" i="1" s="1"/>
  <c r="X131" i="1" s="1"/>
  <c r="R131" i="1" s="1"/>
  <c r="S131" i="1" s="1"/>
  <c r="AG139" i="1"/>
  <c r="Z111" i="1"/>
  <c r="AA111" i="1" s="1"/>
  <c r="W111" i="1" s="1"/>
  <c r="U111" i="1" s="1"/>
  <c r="X111" i="1" s="1"/>
  <c r="R111" i="1" s="1"/>
  <c r="S111" i="1" s="1"/>
  <c r="W153" i="1"/>
  <c r="U153" i="1" s="1"/>
  <c r="X153" i="1" s="1"/>
  <c r="R153" i="1" s="1"/>
  <c r="S153" i="1" s="1"/>
  <c r="AG153" i="1"/>
  <c r="AG104" i="1"/>
  <c r="BH165" i="1"/>
  <c r="AG149" i="1"/>
  <c r="AG163" i="1"/>
  <c r="W163" i="1"/>
  <c r="U163" i="1" s="1"/>
  <c r="X163" i="1" s="1"/>
  <c r="R163" i="1" s="1"/>
  <c r="S163" i="1" s="1"/>
  <c r="AI136" i="1"/>
  <c r="AB136" i="1"/>
  <c r="AF136" i="1" s="1"/>
  <c r="AH136" i="1"/>
  <c r="AH117" i="1"/>
  <c r="AI108" i="1"/>
  <c r="AJ108" i="1" s="1"/>
  <c r="AB108" i="1"/>
  <c r="AF108" i="1" s="1"/>
  <c r="AB154" i="1"/>
  <c r="AF154" i="1" s="1"/>
  <c r="AI154" i="1"/>
  <c r="AH154" i="1"/>
  <c r="Z130" i="1"/>
  <c r="AA130" i="1" s="1"/>
  <c r="AH162" i="1"/>
  <c r="Z174" i="1"/>
  <c r="AA174" i="1" s="1"/>
  <c r="Z131" i="1"/>
  <c r="AA131" i="1" s="1"/>
  <c r="Z106" i="1"/>
  <c r="AA106" i="1" s="1"/>
  <c r="BH86" i="1"/>
  <c r="BH79" i="1"/>
  <c r="AI73" i="1"/>
  <c r="AJ73" i="1" s="1"/>
  <c r="AB73" i="1"/>
  <c r="AF73" i="1" s="1"/>
  <c r="AH73" i="1"/>
  <c r="Z110" i="1"/>
  <c r="AA110" i="1" s="1"/>
  <c r="Z107" i="1"/>
  <c r="AA107" i="1" s="1"/>
  <c r="R93" i="1"/>
  <c r="S93" i="1" s="1"/>
  <c r="BH68" i="1"/>
  <c r="Z55" i="1"/>
  <c r="AA55" i="1" s="1"/>
  <c r="W55" i="1" s="1"/>
  <c r="U55" i="1" s="1"/>
  <c r="X55" i="1" s="1"/>
  <c r="R55" i="1" s="1"/>
  <c r="S55" i="1" s="1"/>
  <c r="W108" i="1"/>
  <c r="U108" i="1" s="1"/>
  <c r="X108" i="1" s="1"/>
  <c r="R108" i="1" s="1"/>
  <c r="S108" i="1" s="1"/>
  <c r="AG97" i="1"/>
  <c r="W97" i="1"/>
  <c r="U97" i="1" s="1"/>
  <c r="X97" i="1" s="1"/>
  <c r="R97" i="1" s="1"/>
  <c r="S97" i="1" s="1"/>
  <c r="Z94" i="1"/>
  <c r="AA94" i="1" s="1"/>
  <c r="Z31" i="1"/>
  <c r="AA31" i="1" s="1"/>
  <c r="W75" i="1"/>
  <c r="U75" i="1" s="1"/>
  <c r="X75" i="1" s="1"/>
  <c r="R75" i="1" s="1"/>
  <c r="S75" i="1" s="1"/>
  <c r="AG75" i="1"/>
  <c r="AG70" i="1"/>
  <c r="Z41" i="1"/>
  <c r="AA41" i="1" s="1"/>
  <c r="AB93" i="1"/>
  <c r="AF93" i="1" s="1"/>
  <c r="AI93" i="1"/>
  <c r="AJ93" i="1" s="1"/>
  <c r="AH93" i="1"/>
  <c r="AG152" i="1"/>
  <c r="AH125" i="1"/>
  <c r="AB125" i="1"/>
  <c r="AF125" i="1" s="1"/>
  <c r="AI125" i="1"/>
  <c r="AJ125" i="1" s="1"/>
  <c r="Z53" i="1"/>
  <c r="AA53" i="1" s="1"/>
  <c r="AG47" i="1"/>
  <c r="Z42" i="1"/>
  <c r="AA42" i="1" s="1"/>
  <c r="W38" i="1"/>
  <c r="U38" i="1" s="1"/>
  <c r="X38" i="1" s="1"/>
  <c r="R38" i="1" s="1"/>
  <c r="S38" i="1" s="1"/>
  <c r="AG38" i="1"/>
  <c r="W50" i="1"/>
  <c r="U50" i="1" s="1"/>
  <c r="X50" i="1" s="1"/>
  <c r="R50" i="1" s="1"/>
  <c r="S50" i="1" s="1"/>
  <c r="Z28" i="1"/>
  <c r="AA28" i="1" s="1"/>
  <c r="BH67" i="1"/>
  <c r="BH28" i="1"/>
  <c r="AG27" i="1"/>
  <c r="Z19" i="1"/>
  <c r="AA19" i="1" s="1"/>
  <c r="Z49" i="1"/>
  <c r="AA49" i="1" s="1"/>
  <c r="W49" i="1" s="1"/>
  <c r="U49" i="1" s="1"/>
  <c r="X49" i="1" s="1"/>
  <c r="R49" i="1" s="1"/>
  <c r="S49" i="1" s="1"/>
  <c r="AG33" i="1"/>
  <c r="BH25" i="1"/>
  <c r="BH54" i="1"/>
  <c r="AG18" i="1"/>
  <c r="W18" i="1"/>
  <c r="U18" i="1" s="1"/>
  <c r="X18" i="1" s="1"/>
  <c r="R18" i="1" s="1"/>
  <c r="S18" i="1" s="1"/>
  <c r="Z27" i="1"/>
  <c r="AA27" i="1" s="1"/>
  <c r="Y189" i="1"/>
  <c r="BD189" i="1"/>
  <c r="BF189" i="1" s="1"/>
  <c r="Z141" i="1"/>
  <c r="AA141" i="1" s="1"/>
  <c r="Z171" i="1"/>
  <c r="AA171" i="1" s="1"/>
  <c r="AG129" i="1"/>
  <c r="Z36" i="1"/>
  <c r="AA36" i="1" s="1"/>
  <c r="Z46" i="1"/>
  <c r="AA46" i="1" s="1"/>
  <c r="AG212" i="1"/>
  <c r="W212" i="1"/>
  <c r="U212" i="1" s="1"/>
  <c r="X212" i="1" s="1"/>
  <c r="R212" i="1" s="1"/>
  <c r="S212" i="1" s="1"/>
  <c r="W201" i="1"/>
  <c r="U201" i="1" s="1"/>
  <c r="X201" i="1" s="1"/>
  <c r="R201" i="1" s="1"/>
  <c r="S201" i="1" s="1"/>
  <c r="AG201" i="1"/>
  <c r="W208" i="1"/>
  <c r="U208" i="1" s="1"/>
  <c r="X208" i="1" s="1"/>
  <c r="R208" i="1" s="1"/>
  <c r="S208" i="1" s="1"/>
  <c r="AG208" i="1"/>
  <c r="AI185" i="1"/>
  <c r="AH185" i="1"/>
  <c r="AB185" i="1"/>
  <c r="AF185" i="1" s="1"/>
  <c r="AG189" i="1"/>
  <c r="Z176" i="1"/>
  <c r="AA176" i="1" s="1"/>
  <c r="W176" i="1" s="1"/>
  <c r="U176" i="1" s="1"/>
  <c r="X176" i="1" s="1"/>
  <c r="R176" i="1" s="1"/>
  <c r="S176" i="1" s="1"/>
  <c r="AB105" i="1"/>
  <c r="AF105" i="1" s="1"/>
  <c r="AI105" i="1"/>
  <c r="BD68" i="1"/>
  <c r="BF68" i="1" s="1"/>
  <c r="Y68" i="1"/>
  <c r="Z70" i="1"/>
  <c r="AA70" i="1" s="1"/>
  <c r="Z67" i="1"/>
  <c r="AA67" i="1" s="1"/>
  <c r="W67" i="1" s="1"/>
  <c r="U67" i="1" s="1"/>
  <c r="X67" i="1" s="1"/>
  <c r="R67" i="1" s="1"/>
  <c r="S67" i="1" s="1"/>
  <c r="Z72" i="1"/>
  <c r="AA72" i="1" s="1"/>
  <c r="AG101" i="1"/>
  <c r="AG81" i="1"/>
  <c r="Z81" i="1"/>
  <c r="AA81" i="1" s="1"/>
  <c r="AG85" i="1"/>
  <c r="AB56" i="1"/>
  <c r="AF56" i="1" s="1"/>
  <c r="AI56" i="1"/>
  <c r="AJ56" i="1" s="1"/>
  <c r="AH56" i="1"/>
  <c r="Z22" i="1"/>
  <c r="AA22" i="1" s="1"/>
  <c r="Z23" i="1"/>
  <c r="AA23" i="1" s="1"/>
  <c r="AG204" i="1"/>
  <c r="W204" i="1"/>
  <c r="U204" i="1" s="1"/>
  <c r="X204" i="1" s="1"/>
  <c r="R204" i="1" s="1"/>
  <c r="S204" i="1" s="1"/>
  <c r="BH212" i="1"/>
  <c r="BH214" i="1"/>
  <c r="BH193" i="1"/>
  <c r="AI198" i="1"/>
  <c r="AJ198" i="1" s="1"/>
  <c r="AB198" i="1"/>
  <c r="AF198" i="1" s="1"/>
  <c r="AH198" i="1"/>
  <c r="Z191" i="1"/>
  <c r="AA191" i="1" s="1"/>
  <c r="Z211" i="1"/>
  <c r="AA211" i="1" s="1"/>
  <c r="AG188" i="1"/>
  <c r="W188" i="1"/>
  <c r="U188" i="1" s="1"/>
  <c r="X188" i="1" s="1"/>
  <c r="R188" i="1" s="1"/>
  <c r="S188" i="1" s="1"/>
  <c r="Z187" i="1"/>
  <c r="AA187" i="1" s="1"/>
  <c r="W187" i="1" s="1"/>
  <c r="U187" i="1" s="1"/>
  <c r="X187" i="1" s="1"/>
  <c r="R187" i="1" s="1"/>
  <c r="S187" i="1" s="1"/>
  <c r="AG179" i="1"/>
  <c r="W179" i="1"/>
  <c r="U179" i="1" s="1"/>
  <c r="X179" i="1" s="1"/>
  <c r="R179" i="1" s="1"/>
  <c r="S179" i="1" s="1"/>
  <c r="AH192" i="1"/>
  <c r="AG170" i="1"/>
  <c r="W170" i="1"/>
  <c r="U170" i="1" s="1"/>
  <c r="X170" i="1" s="1"/>
  <c r="R170" i="1" s="1"/>
  <c r="S170" i="1" s="1"/>
  <c r="Z181" i="1"/>
  <c r="AA181" i="1" s="1"/>
  <c r="AG157" i="1"/>
  <c r="Z153" i="1"/>
  <c r="AA153" i="1" s="1"/>
  <c r="BH139" i="1"/>
  <c r="W120" i="1"/>
  <c r="U120" i="1" s="1"/>
  <c r="X120" i="1" s="1"/>
  <c r="R120" i="1" s="1"/>
  <c r="S120" i="1" s="1"/>
  <c r="AG120" i="1"/>
  <c r="Z145" i="1"/>
  <c r="AA145" i="1" s="1"/>
  <c r="W145" i="1" s="1"/>
  <c r="U145" i="1" s="1"/>
  <c r="X145" i="1" s="1"/>
  <c r="R145" i="1" s="1"/>
  <c r="S145" i="1" s="1"/>
  <c r="AG137" i="1"/>
  <c r="W105" i="1"/>
  <c r="U105" i="1" s="1"/>
  <c r="X105" i="1" s="1"/>
  <c r="R105" i="1" s="1"/>
  <c r="S105" i="1" s="1"/>
  <c r="AG105" i="1"/>
  <c r="Z152" i="1"/>
  <c r="AA152" i="1" s="1"/>
  <c r="Z161" i="1"/>
  <c r="AA161" i="1" s="1"/>
  <c r="Z139" i="1"/>
  <c r="AA139" i="1" s="1"/>
  <c r="BD129" i="1"/>
  <c r="BF129" i="1" s="1"/>
  <c r="Y129" i="1"/>
  <c r="Z146" i="1"/>
  <c r="AA146" i="1" s="1"/>
  <c r="Z121" i="1"/>
  <c r="AA121" i="1" s="1"/>
  <c r="W121" i="1" s="1"/>
  <c r="U121" i="1" s="1"/>
  <c r="X121" i="1" s="1"/>
  <c r="R121" i="1" s="1"/>
  <c r="S121" i="1" s="1"/>
  <c r="Z151" i="1"/>
  <c r="AA151" i="1" s="1"/>
  <c r="AB95" i="1"/>
  <c r="AF95" i="1" s="1"/>
  <c r="AI95" i="1"/>
  <c r="AH95" i="1"/>
  <c r="AG77" i="1"/>
  <c r="W77" i="1"/>
  <c r="U77" i="1" s="1"/>
  <c r="X77" i="1" s="1"/>
  <c r="R77" i="1" s="1"/>
  <c r="S77" i="1" s="1"/>
  <c r="BH142" i="1"/>
  <c r="AG86" i="1"/>
  <c r="W86" i="1"/>
  <c r="U86" i="1" s="1"/>
  <c r="X86" i="1" s="1"/>
  <c r="R86" i="1" s="1"/>
  <c r="S86" i="1" s="1"/>
  <c r="AB97" i="1"/>
  <c r="AF97" i="1" s="1"/>
  <c r="AI97" i="1"/>
  <c r="AH105" i="1"/>
  <c r="AB84" i="1"/>
  <c r="AF84" i="1" s="1"/>
  <c r="AI84" i="1"/>
  <c r="AH84" i="1"/>
  <c r="BD44" i="1"/>
  <c r="BF44" i="1" s="1"/>
  <c r="Y44" i="1"/>
  <c r="AB75" i="1"/>
  <c r="AF75" i="1" s="1"/>
  <c r="AI75" i="1"/>
  <c r="AJ75" i="1" s="1"/>
  <c r="AH50" i="1"/>
  <c r="Z47" i="1"/>
  <c r="AA47" i="1" s="1"/>
  <c r="AG130" i="1"/>
  <c r="W130" i="1"/>
  <c r="U130" i="1" s="1"/>
  <c r="X130" i="1" s="1"/>
  <c r="R130" i="1" s="1"/>
  <c r="S130" i="1" s="1"/>
  <c r="AG39" i="1"/>
  <c r="BD59" i="1"/>
  <c r="Y59" i="1"/>
  <c r="BH152" i="1"/>
  <c r="AG73" i="1"/>
  <c r="W73" i="1"/>
  <c r="U73" i="1" s="1"/>
  <c r="X73" i="1" s="1"/>
  <c r="R73" i="1" s="1"/>
  <c r="S73" i="1" s="1"/>
  <c r="AG72" i="1"/>
  <c r="W72" i="1"/>
  <c r="U72" i="1" s="1"/>
  <c r="X72" i="1" s="1"/>
  <c r="R72" i="1" s="1"/>
  <c r="S72" i="1" s="1"/>
  <c r="BH62" i="1"/>
  <c r="W35" i="1"/>
  <c r="U35" i="1" s="1"/>
  <c r="X35" i="1" s="1"/>
  <c r="R35" i="1" s="1"/>
  <c r="S35" i="1" s="1"/>
  <c r="AG35" i="1"/>
  <c r="Z26" i="1"/>
  <c r="AA26" i="1" s="1"/>
  <c r="BH36" i="1"/>
  <c r="BH18" i="1"/>
  <c r="Y194" i="1"/>
  <c r="BD194" i="1"/>
  <c r="AG90" i="1"/>
  <c r="Z39" i="1"/>
  <c r="AA39" i="1" s="1"/>
  <c r="AH71" i="1"/>
  <c r="AB71" i="1"/>
  <c r="AF71" i="1" s="1"/>
  <c r="AI71" i="1"/>
  <c r="AJ71" i="1" s="1"/>
  <c r="R195" i="1"/>
  <c r="S195" i="1" s="1"/>
  <c r="BD149" i="1"/>
  <c r="BF149" i="1" s="1"/>
  <c r="Y149" i="1"/>
  <c r="AB119" i="1"/>
  <c r="AF119" i="1" s="1"/>
  <c r="AI119" i="1"/>
  <c r="Y123" i="1"/>
  <c r="BD123" i="1"/>
  <c r="BF123" i="1" s="1"/>
  <c r="AG91" i="1"/>
  <c r="AG49" i="1"/>
  <c r="AG44" i="1"/>
  <c r="AG54" i="1"/>
  <c r="W54" i="1"/>
  <c r="U54" i="1" s="1"/>
  <c r="X54" i="1" s="1"/>
  <c r="R54" i="1" s="1"/>
  <c r="S54" i="1" s="1"/>
  <c r="Z38" i="1"/>
  <c r="AA38" i="1" s="1"/>
  <c r="BH205" i="1"/>
  <c r="AG184" i="1"/>
  <c r="Z184" i="1"/>
  <c r="AA184" i="1" s="1"/>
  <c r="W184" i="1" s="1"/>
  <c r="U184" i="1" s="1"/>
  <c r="X184" i="1" s="1"/>
  <c r="R184" i="1" s="1"/>
  <c r="S184" i="1" s="1"/>
  <c r="Z203" i="1"/>
  <c r="AA203" i="1" s="1"/>
  <c r="W186" i="1"/>
  <c r="U186" i="1" s="1"/>
  <c r="X186" i="1" s="1"/>
  <c r="R186" i="1" s="1"/>
  <c r="S186" i="1" s="1"/>
  <c r="AG186" i="1"/>
  <c r="Z190" i="1"/>
  <c r="AA190" i="1" s="1"/>
  <c r="AG183" i="1"/>
  <c r="W183" i="1"/>
  <c r="U183" i="1" s="1"/>
  <c r="X183" i="1" s="1"/>
  <c r="R183" i="1" s="1"/>
  <c r="S183" i="1" s="1"/>
  <c r="Z183" i="1"/>
  <c r="AA183" i="1" s="1"/>
  <c r="Z206" i="1"/>
  <c r="AA206" i="1" s="1"/>
  <c r="W180" i="1"/>
  <c r="U180" i="1" s="1"/>
  <c r="X180" i="1" s="1"/>
  <c r="R180" i="1" s="1"/>
  <c r="S180" i="1" s="1"/>
  <c r="Z196" i="1"/>
  <c r="AA196" i="1" s="1"/>
  <c r="BH166" i="1"/>
  <c r="AG154" i="1"/>
  <c r="W154" i="1"/>
  <c r="U154" i="1" s="1"/>
  <c r="X154" i="1" s="1"/>
  <c r="R154" i="1" s="1"/>
  <c r="S154" i="1" s="1"/>
  <c r="Z157" i="1"/>
  <c r="AA157" i="1" s="1"/>
  <c r="AG165" i="1"/>
  <c r="AH124" i="1"/>
  <c r="Z147" i="1"/>
  <c r="AA147" i="1" s="1"/>
  <c r="AG132" i="1"/>
  <c r="AI168" i="1"/>
  <c r="AJ168" i="1" s="1"/>
  <c r="AH168" i="1"/>
  <c r="AB168" i="1"/>
  <c r="AF168" i="1" s="1"/>
  <c r="R135" i="1"/>
  <c r="S135" i="1" s="1"/>
  <c r="Z114" i="1"/>
  <c r="AA114" i="1" s="1"/>
  <c r="W114" i="1" s="1"/>
  <c r="U114" i="1" s="1"/>
  <c r="X114" i="1" s="1"/>
  <c r="R114" i="1" s="1"/>
  <c r="S114" i="1" s="1"/>
  <c r="AG122" i="1"/>
  <c r="W122" i="1"/>
  <c r="U122" i="1" s="1"/>
  <c r="X122" i="1" s="1"/>
  <c r="R122" i="1" s="1"/>
  <c r="S122" i="1" s="1"/>
  <c r="AG107" i="1"/>
  <c r="Z150" i="1"/>
  <c r="AA150" i="1" s="1"/>
  <c r="AI160" i="1"/>
  <c r="AB160" i="1"/>
  <c r="AF160" i="1" s="1"/>
  <c r="AH160" i="1"/>
  <c r="AG80" i="1"/>
  <c r="W80" i="1"/>
  <c r="U80" i="1" s="1"/>
  <c r="X80" i="1" s="1"/>
  <c r="R80" i="1" s="1"/>
  <c r="S80" i="1" s="1"/>
  <c r="AG124" i="1"/>
  <c r="W124" i="1"/>
  <c r="U124" i="1" s="1"/>
  <c r="X124" i="1" s="1"/>
  <c r="R124" i="1" s="1"/>
  <c r="S124" i="1" s="1"/>
  <c r="BD90" i="1"/>
  <c r="Y90" i="1"/>
  <c r="BH78" i="1"/>
  <c r="BH92" i="1"/>
  <c r="Z103" i="1"/>
  <c r="AA103" i="1" s="1"/>
  <c r="W103" i="1" s="1"/>
  <c r="U103" i="1" s="1"/>
  <c r="X103" i="1" s="1"/>
  <c r="R103" i="1" s="1"/>
  <c r="S103" i="1" s="1"/>
  <c r="AG106" i="1"/>
  <c r="W89" i="1"/>
  <c r="U89" i="1" s="1"/>
  <c r="X89" i="1" s="1"/>
  <c r="R89" i="1" s="1"/>
  <c r="S89" i="1" s="1"/>
  <c r="AG89" i="1"/>
  <c r="AG68" i="1"/>
  <c r="BD43" i="1"/>
  <c r="Y43" i="1"/>
  <c r="BH69" i="1"/>
  <c r="AG95" i="1"/>
  <c r="W95" i="1"/>
  <c r="U95" i="1" s="1"/>
  <c r="X95" i="1" s="1"/>
  <c r="R95" i="1" s="1"/>
  <c r="S95" i="1" s="1"/>
  <c r="AG29" i="1"/>
  <c r="W29" i="1"/>
  <c r="U29" i="1" s="1"/>
  <c r="X29" i="1" s="1"/>
  <c r="R29" i="1" s="1"/>
  <c r="S29" i="1" s="1"/>
  <c r="AG52" i="1"/>
  <c r="BH130" i="1"/>
  <c r="W71" i="1"/>
  <c r="U71" i="1" s="1"/>
  <c r="X71" i="1" s="1"/>
  <c r="R71" i="1" s="1"/>
  <c r="S71" i="1" s="1"/>
  <c r="AG71" i="1"/>
  <c r="Z33" i="1"/>
  <c r="AA33" i="1" s="1"/>
  <c r="Z52" i="1"/>
  <c r="AA52" i="1" s="1"/>
  <c r="W52" i="1" s="1"/>
  <c r="U52" i="1" s="1"/>
  <c r="X52" i="1" s="1"/>
  <c r="R52" i="1" s="1"/>
  <c r="S52" i="1" s="1"/>
  <c r="Z30" i="1"/>
  <c r="AA30" i="1" s="1"/>
  <c r="Z20" i="1"/>
  <c r="AA20" i="1" s="1"/>
  <c r="Z37" i="1"/>
  <c r="AA37" i="1" s="1"/>
  <c r="AG22" i="1"/>
  <c r="AG199" i="1"/>
  <c r="W199" i="1"/>
  <c r="U199" i="1" s="1"/>
  <c r="X199" i="1" s="1"/>
  <c r="R199" i="1" s="1"/>
  <c r="S199" i="1" s="1"/>
  <c r="AG182" i="1"/>
  <c r="AI209" i="1"/>
  <c r="AB209" i="1"/>
  <c r="AF209" i="1" s="1"/>
  <c r="AJ200" i="1"/>
  <c r="Z205" i="1"/>
  <c r="AA205" i="1" s="1"/>
  <c r="W185" i="1"/>
  <c r="U185" i="1" s="1"/>
  <c r="X185" i="1" s="1"/>
  <c r="R185" i="1" s="1"/>
  <c r="S185" i="1" s="1"/>
  <c r="BH183" i="1"/>
  <c r="Z178" i="1"/>
  <c r="AA178" i="1" s="1"/>
  <c r="AG167" i="1"/>
  <c r="Z167" i="1"/>
  <c r="AA167" i="1" s="1"/>
  <c r="W167" i="1"/>
  <c r="U167" i="1" s="1"/>
  <c r="X167" i="1" s="1"/>
  <c r="R167" i="1" s="1"/>
  <c r="S167" i="1" s="1"/>
  <c r="AB202" i="1"/>
  <c r="AF202" i="1" s="1"/>
  <c r="AI202" i="1"/>
  <c r="AH202" i="1"/>
  <c r="AG173" i="1"/>
  <c r="W173" i="1"/>
  <c r="U173" i="1" s="1"/>
  <c r="X173" i="1" s="1"/>
  <c r="R173" i="1" s="1"/>
  <c r="S173" i="1" s="1"/>
  <c r="Y156" i="1"/>
  <c r="BD156" i="1"/>
  <c r="AG174" i="1"/>
  <c r="Y133" i="1"/>
  <c r="BD133" i="1"/>
  <c r="BF133" i="1" s="1"/>
  <c r="AG115" i="1"/>
  <c r="Z137" i="1"/>
  <c r="AA137" i="1" s="1"/>
  <c r="BH132" i="1"/>
  <c r="Z143" i="1"/>
  <c r="AA143" i="1" s="1"/>
  <c r="AB113" i="1"/>
  <c r="AF113" i="1" s="1"/>
  <c r="AI113" i="1"/>
  <c r="AH113" i="1"/>
  <c r="Z155" i="1"/>
  <c r="AA155" i="1" s="1"/>
  <c r="Z115" i="1"/>
  <c r="AA115" i="1" s="1"/>
  <c r="Z126" i="1"/>
  <c r="AA126" i="1" s="1"/>
  <c r="Z86" i="1"/>
  <c r="AA86" i="1" s="1"/>
  <c r="AG78" i="1"/>
  <c r="W78" i="1"/>
  <c r="U78" i="1" s="1"/>
  <c r="X78" i="1" s="1"/>
  <c r="R78" i="1" s="1"/>
  <c r="S78" i="1" s="1"/>
  <c r="BH124" i="1"/>
  <c r="AG100" i="1"/>
  <c r="Z100" i="1"/>
  <c r="AA100" i="1" s="1"/>
  <c r="W100" i="1" s="1"/>
  <c r="U100" i="1" s="1"/>
  <c r="X100" i="1" s="1"/>
  <c r="R100" i="1" s="1"/>
  <c r="S100" i="1" s="1"/>
  <c r="AG119" i="1"/>
  <c r="W119" i="1"/>
  <c r="U119" i="1" s="1"/>
  <c r="X119" i="1" s="1"/>
  <c r="R119" i="1" s="1"/>
  <c r="S119" i="1" s="1"/>
  <c r="W144" i="1"/>
  <c r="U144" i="1" s="1"/>
  <c r="X144" i="1" s="1"/>
  <c r="R144" i="1" s="1"/>
  <c r="S144" i="1" s="1"/>
  <c r="AG92" i="1"/>
  <c r="AG67" i="1"/>
  <c r="BH99" i="1"/>
  <c r="BF77" i="1"/>
  <c r="BH77" i="1"/>
  <c r="AG57" i="1"/>
  <c r="AG58" i="1"/>
  <c r="W58" i="1"/>
  <c r="U58" i="1" s="1"/>
  <c r="X58" i="1" s="1"/>
  <c r="R58" i="1" s="1"/>
  <c r="S58" i="1" s="1"/>
  <c r="AG40" i="1"/>
  <c r="Z102" i="1"/>
  <c r="AA102" i="1" s="1"/>
  <c r="Z64" i="1"/>
  <c r="AA64" i="1" s="1"/>
  <c r="W64" i="1" s="1"/>
  <c r="U64" i="1" s="1"/>
  <c r="X64" i="1" s="1"/>
  <c r="R64" i="1" s="1"/>
  <c r="S64" i="1" s="1"/>
  <c r="Z57" i="1"/>
  <c r="AA57" i="1" s="1"/>
  <c r="AG31" i="1"/>
  <c r="Z101" i="1"/>
  <c r="AA101" i="1" s="1"/>
  <c r="AB83" i="1"/>
  <c r="AF83" i="1" s="1"/>
  <c r="AI83" i="1"/>
  <c r="AJ83" i="1" s="1"/>
  <c r="W83" i="1"/>
  <c r="U83" i="1" s="1"/>
  <c r="X83" i="1" s="1"/>
  <c r="R83" i="1" s="1"/>
  <c r="S83" i="1" s="1"/>
  <c r="AG46" i="1"/>
  <c r="W46" i="1"/>
  <c r="U46" i="1" s="1"/>
  <c r="X46" i="1" s="1"/>
  <c r="R46" i="1" s="1"/>
  <c r="S46" i="1" s="1"/>
  <c r="Z40" i="1"/>
  <c r="AA40" i="1" s="1"/>
  <c r="Z25" i="1"/>
  <c r="AA25" i="1" s="1"/>
  <c r="W25" i="1" s="1"/>
  <c r="U25" i="1" s="1"/>
  <c r="X25" i="1" s="1"/>
  <c r="R25" i="1" s="1"/>
  <c r="S25" i="1" s="1"/>
  <c r="AG42" i="1"/>
  <c r="W42" i="1"/>
  <c r="U42" i="1" s="1"/>
  <c r="X42" i="1" s="1"/>
  <c r="R42" i="1" s="1"/>
  <c r="S42" i="1" s="1"/>
  <c r="AG25" i="1"/>
  <c r="W17" i="1"/>
  <c r="U17" i="1" s="1"/>
  <c r="X17" i="1" s="1"/>
  <c r="R17" i="1" s="1"/>
  <c r="S17" i="1" s="1"/>
  <c r="AG17" i="1"/>
  <c r="AG41" i="1"/>
  <c r="W41" i="1"/>
  <c r="U41" i="1" s="1"/>
  <c r="X41" i="1" s="1"/>
  <c r="R41" i="1" s="1"/>
  <c r="S41" i="1" s="1"/>
  <c r="Z32" i="1"/>
  <c r="AA32" i="1" s="1"/>
  <c r="W32" i="1" s="1"/>
  <c r="U32" i="1" s="1"/>
  <c r="X32" i="1" s="1"/>
  <c r="R32" i="1" s="1"/>
  <c r="S32" i="1" s="1"/>
  <c r="AG23" i="1"/>
  <c r="W23" i="1"/>
  <c r="U23" i="1" s="1"/>
  <c r="X23" i="1" s="1"/>
  <c r="R23" i="1" s="1"/>
  <c r="S23" i="1" s="1"/>
  <c r="AB178" i="1" l="1"/>
  <c r="AF178" i="1" s="1"/>
  <c r="AI178" i="1"/>
  <c r="AJ178" i="1" s="1"/>
  <c r="AH178" i="1"/>
  <c r="Z44" i="1"/>
  <c r="AA44" i="1" s="1"/>
  <c r="AB81" i="1"/>
  <c r="AF81" i="1" s="1"/>
  <c r="AI81" i="1"/>
  <c r="AH81" i="1"/>
  <c r="AB31" i="1"/>
  <c r="AF31" i="1" s="1"/>
  <c r="AI31" i="1"/>
  <c r="AJ31" i="1" s="1"/>
  <c r="AH31" i="1"/>
  <c r="AB118" i="1"/>
  <c r="AF118" i="1" s="1"/>
  <c r="AH118" i="1"/>
  <c r="W118" i="1"/>
  <c r="U118" i="1" s="1"/>
  <c r="X118" i="1" s="1"/>
  <c r="R118" i="1" s="1"/>
  <c r="S118" i="1" s="1"/>
  <c r="AI118" i="1"/>
  <c r="AI102" i="1"/>
  <c r="AJ102" i="1" s="1"/>
  <c r="AB102" i="1"/>
  <c r="AF102" i="1" s="1"/>
  <c r="W102" i="1"/>
  <c r="U102" i="1" s="1"/>
  <c r="X102" i="1" s="1"/>
  <c r="R102" i="1" s="1"/>
  <c r="S102" i="1" s="1"/>
  <c r="AH102" i="1"/>
  <c r="Z43" i="1"/>
  <c r="AA43" i="1" s="1"/>
  <c r="AB206" i="1"/>
  <c r="AF206" i="1" s="1"/>
  <c r="AI206" i="1"/>
  <c r="AH206" i="1"/>
  <c r="W206" i="1"/>
  <c r="U206" i="1" s="1"/>
  <c r="X206" i="1" s="1"/>
  <c r="R206" i="1" s="1"/>
  <c r="S206" i="1" s="1"/>
  <c r="AI181" i="1"/>
  <c r="AJ181" i="1" s="1"/>
  <c r="AB181" i="1"/>
  <c r="AF181" i="1" s="1"/>
  <c r="AH181" i="1"/>
  <c r="AB70" i="1"/>
  <c r="AF70" i="1" s="1"/>
  <c r="AI70" i="1"/>
  <c r="AJ70" i="1" s="1"/>
  <c r="AH70" i="1"/>
  <c r="AB175" i="1"/>
  <c r="AF175" i="1" s="1"/>
  <c r="AI175" i="1"/>
  <c r="AJ175" i="1" s="1"/>
  <c r="W175" i="1"/>
  <c r="U175" i="1" s="1"/>
  <c r="X175" i="1" s="1"/>
  <c r="R175" i="1" s="1"/>
  <c r="S175" i="1" s="1"/>
  <c r="AH175" i="1"/>
  <c r="AI208" i="1"/>
  <c r="AH208" i="1"/>
  <c r="AB208" i="1"/>
  <c r="AF208" i="1" s="1"/>
  <c r="AI34" i="1"/>
  <c r="AB34" i="1"/>
  <c r="AF34" i="1" s="1"/>
  <c r="AH34" i="1"/>
  <c r="AI128" i="1"/>
  <c r="AJ128" i="1" s="1"/>
  <c r="AH128" i="1"/>
  <c r="AB128" i="1"/>
  <c r="AF128" i="1" s="1"/>
  <c r="AJ35" i="1"/>
  <c r="AJ195" i="1"/>
  <c r="Z194" i="1"/>
  <c r="AA194" i="1" s="1"/>
  <c r="Z99" i="1"/>
  <c r="AA99" i="1" s="1"/>
  <c r="Z164" i="1"/>
  <c r="AA164" i="1" s="1"/>
  <c r="AB158" i="1"/>
  <c r="AF158" i="1" s="1"/>
  <c r="AI158" i="1"/>
  <c r="AJ158" i="1" s="1"/>
  <c r="AH158" i="1"/>
  <c r="AB143" i="1"/>
  <c r="AF143" i="1" s="1"/>
  <c r="AI143" i="1"/>
  <c r="AH143" i="1"/>
  <c r="BH133" i="1"/>
  <c r="AJ202" i="1"/>
  <c r="AB205" i="1"/>
  <c r="AF205" i="1" s="1"/>
  <c r="AI205" i="1"/>
  <c r="AJ205" i="1" s="1"/>
  <c r="AH205" i="1"/>
  <c r="AB183" i="1"/>
  <c r="AF183" i="1" s="1"/>
  <c r="AI183" i="1"/>
  <c r="AH183" i="1"/>
  <c r="AJ119" i="1"/>
  <c r="AB39" i="1"/>
  <c r="AF39" i="1" s="1"/>
  <c r="AI39" i="1"/>
  <c r="AH39" i="1"/>
  <c r="AI47" i="1"/>
  <c r="AH47" i="1"/>
  <c r="AB47" i="1"/>
  <c r="AF47" i="1" s="1"/>
  <c r="AJ84" i="1"/>
  <c r="AI152" i="1"/>
  <c r="AH152" i="1"/>
  <c r="AB152" i="1"/>
  <c r="AF152" i="1" s="1"/>
  <c r="AB211" i="1"/>
  <c r="AF211" i="1" s="1"/>
  <c r="AI211" i="1"/>
  <c r="AH211" i="1"/>
  <c r="Z68" i="1"/>
  <c r="AA68" i="1" s="1"/>
  <c r="AI94" i="1"/>
  <c r="AH94" i="1"/>
  <c r="AB94" i="1"/>
  <c r="AF94" i="1" s="1"/>
  <c r="Z134" i="1"/>
  <c r="AA134" i="1" s="1"/>
  <c r="AI215" i="1"/>
  <c r="AJ215" i="1" s="1"/>
  <c r="AH215" i="1"/>
  <c r="AB215" i="1"/>
  <c r="AF215" i="1" s="1"/>
  <c r="AJ188" i="1"/>
  <c r="AI80" i="1"/>
  <c r="AB80" i="1"/>
  <c r="AF80" i="1" s="1"/>
  <c r="AH80" i="1"/>
  <c r="AB177" i="1"/>
  <c r="AF177" i="1" s="1"/>
  <c r="AI177" i="1"/>
  <c r="AJ177" i="1" s="1"/>
  <c r="AH177" i="1"/>
  <c r="AB210" i="1"/>
  <c r="AF210" i="1" s="1"/>
  <c r="AI210" i="1"/>
  <c r="AH210" i="1"/>
  <c r="W210" i="1"/>
  <c r="U210" i="1" s="1"/>
  <c r="X210" i="1" s="1"/>
  <c r="R210" i="1" s="1"/>
  <c r="S210" i="1" s="1"/>
  <c r="W128" i="1"/>
  <c r="U128" i="1" s="1"/>
  <c r="X128" i="1" s="1"/>
  <c r="R128" i="1" s="1"/>
  <c r="S128" i="1" s="1"/>
  <c r="AI96" i="1"/>
  <c r="AB96" i="1"/>
  <c r="AF96" i="1" s="1"/>
  <c r="AH96" i="1"/>
  <c r="W96" i="1"/>
  <c r="U96" i="1" s="1"/>
  <c r="X96" i="1" s="1"/>
  <c r="R96" i="1" s="1"/>
  <c r="S96" i="1" s="1"/>
  <c r="Z91" i="1"/>
  <c r="AA91" i="1" s="1"/>
  <c r="BH189" i="1"/>
  <c r="W178" i="1"/>
  <c r="U178" i="1" s="1"/>
  <c r="X178" i="1" s="1"/>
  <c r="R178" i="1" s="1"/>
  <c r="S178" i="1" s="1"/>
  <c r="AJ180" i="1"/>
  <c r="AJ54" i="1"/>
  <c r="AJ212" i="1"/>
  <c r="AJ77" i="1"/>
  <c r="AI151" i="1"/>
  <c r="AH151" i="1"/>
  <c r="AB151" i="1"/>
  <c r="AF151" i="1" s="1"/>
  <c r="AB53" i="1"/>
  <c r="AF53" i="1" s="1"/>
  <c r="AI53" i="1"/>
  <c r="AH53" i="1"/>
  <c r="W53" i="1"/>
  <c r="U53" i="1" s="1"/>
  <c r="X53" i="1" s="1"/>
  <c r="R53" i="1" s="1"/>
  <c r="S53" i="1" s="1"/>
  <c r="AB214" i="1"/>
  <c r="AF214" i="1" s="1"/>
  <c r="AI214" i="1"/>
  <c r="AJ214" i="1" s="1"/>
  <c r="AH214" i="1"/>
  <c r="AB63" i="1"/>
  <c r="AF63" i="1" s="1"/>
  <c r="AH63" i="1"/>
  <c r="AI63" i="1"/>
  <c r="AI145" i="1"/>
  <c r="AJ145" i="1" s="1"/>
  <c r="AB145" i="1"/>
  <c r="AF145" i="1" s="1"/>
  <c r="AH145" i="1"/>
  <c r="AB27" i="1"/>
  <c r="AF27" i="1" s="1"/>
  <c r="AI27" i="1"/>
  <c r="AH27" i="1"/>
  <c r="AB207" i="1"/>
  <c r="AF207" i="1" s="1"/>
  <c r="AI207" i="1"/>
  <c r="AH207" i="1"/>
  <c r="AI114" i="1"/>
  <c r="AJ114" i="1" s="1"/>
  <c r="AB114" i="1"/>
  <c r="AF114" i="1" s="1"/>
  <c r="AH114" i="1"/>
  <c r="BH172" i="1"/>
  <c r="AH184" i="1"/>
  <c r="AB184" i="1"/>
  <c r="AF184" i="1" s="1"/>
  <c r="AI184" i="1"/>
  <c r="AB146" i="1"/>
  <c r="AF146" i="1" s="1"/>
  <c r="W146" i="1"/>
  <c r="U146" i="1" s="1"/>
  <c r="X146" i="1" s="1"/>
  <c r="R146" i="1" s="1"/>
  <c r="S146" i="1" s="1"/>
  <c r="AI146" i="1"/>
  <c r="AJ146" i="1" s="1"/>
  <c r="AH146" i="1"/>
  <c r="AB171" i="1"/>
  <c r="AF171" i="1" s="1"/>
  <c r="AI171" i="1"/>
  <c r="AH171" i="1"/>
  <c r="W171" i="1"/>
  <c r="U171" i="1" s="1"/>
  <c r="X171" i="1" s="1"/>
  <c r="R171" i="1" s="1"/>
  <c r="S171" i="1" s="1"/>
  <c r="W27" i="1"/>
  <c r="U27" i="1" s="1"/>
  <c r="X27" i="1" s="1"/>
  <c r="R27" i="1" s="1"/>
  <c r="S27" i="1" s="1"/>
  <c r="W70" i="1"/>
  <c r="U70" i="1" s="1"/>
  <c r="X70" i="1" s="1"/>
  <c r="R70" i="1" s="1"/>
  <c r="S70" i="1" s="1"/>
  <c r="AI107" i="1"/>
  <c r="AJ107" i="1" s="1"/>
  <c r="AH107" i="1"/>
  <c r="AB107" i="1"/>
  <c r="AF107" i="1" s="1"/>
  <c r="AI106" i="1"/>
  <c r="AJ106" i="1" s="1"/>
  <c r="AB106" i="1"/>
  <c r="AF106" i="1" s="1"/>
  <c r="AH106" i="1"/>
  <c r="AJ136" i="1"/>
  <c r="W181" i="1"/>
  <c r="U181" i="1" s="1"/>
  <c r="X181" i="1" s="1"/>
  <c r="R181" i="1" s="1"/>
  <c r="S181" i="1" s="1"/>
  <c r="Z132" i="1"/>
  <c r="AA132" i="1" s="1"/>
  <c r="AB109" i="1"/>
  <c r="AF109" i="1" s="1"/>
  <c r="AI109" i="1"/>
  <c r="AH109" i="1"/>
  <c r="AB61" i="1"/>
  <c r="AF61" i="1" s="1"/>
  <c r="AI61" i="1"/>
  <c r="AJ61" i="1" s="1"/>
  <c r="AH61" i="1"/>
  <c r="AI87" i="1"/>
  <c r="AJ87" i="1" s="1"/>
  <c r="AH87" i="1"/>
  <c r="AB87" i="1"/>
  <c r="AF87" i="1" s="1"/>
  <c r="W214" i="1"/>
  <c r="U214" i="1" s="1"/>
  <c r="X214" i="1" s="1"/>
  <c r="R214" i="1" s="1"/>
  <c r="S214" i="1" s="1"/>
  <c r="AI24" i="1"/>
  <c r="AJ24" i="1" s="1"/>
  <c r="AH24" i="1"/>
  <c r="AB24" i="1"/>
  <c r="AF24" i="1" s="1"/>
  <c r="AJ50" i="1"/>
  <c r="AH74" i="1"/>
  <c r="AI74" i="1"/>
  <c r="AB74" i="1"/>
  <c r="AF74" i="1" s="1"/>
  <c r="W74" i="1"/>
  <c r="U74" i="1" s="1"/>
  <c r="X74" i="1" s="1"/>
  <c r="R74" i="1" s="1"/>
  <c r="S74" i="1" s="1"/>
  <c r="AB166" i="1"/>
  <c r="AF166" i="1" s="1"/>
  <c r="AI166" i="1"/>
  <c r="AH166" i="1"/>
  <c r="W166" i="1"/>
  <c r="U166" i="1" s="1"/>
  <c r="X166" i="1" s="1"/>
  <c r="R166" i="1" s="1"/>
  <c r="S166" i="1" s="1"/>
  <c r="AB173" i="1"/>
  <c r="AF173" i="1" s="1"/>
  <c r="AI173" i="1"/>
  <c r="AJ173" i="1" s="1"/>
  <c r="AH173" i="1"/>
  <c r="BF182" i="1"/>
  <c r="BH182" i="1"/>
  <c r="AJ186" i="1"/>
  <c r="AB67" i="1"/>
  <c r="AF67" i="1" s="1"/>
  <c r="AI67" i="1"/>
  <c r="AH67" i="1"/>
  <c r="Z189" i="1"/>
  <c r="AA189" i="1" s="1"/>
  <c r="AI66" i="1"/>
  <c r="AJ66" i="1" s="1"/>
  <c r="AB66" i="1"/>
  <c r="AF66" i="1" s="1"/>
  <c r="AH66" i="1"/>
  <c r="W66" i="1"/>
  <c r="U66" i="1" s="1"/>
  <c r="X66" i="1" s="1"/>
  <c r="R66" i="1" s="1"/>
  <c r="S66" i="1" s="1"/>
  <c r="AI140" i="1"/>
  <c r="AJ140" i="1" s="1"/>
  <c r="AB140" i="1"/>
  <c r="AF140" i="1" s="1"/>
  <c r="AH140" i="1"/>
  <c r="AB161" i="1"/>
  <c r="AF161" i="1" s="1"/>
  <c r="AI161" i="1"/>
  <c r="AH161" i="1"/>
  <c r="AB22" i="1"/>
  <c r="AF22" i="1" s="1"/>
  <c r="AI22" i="1"/>
  <c r="AJ22" i="1" s="1"/>
  <c r="AH22" i="1"/>
  <c r="W81" i="1"/>
  <c r="U81" i="1" s="1"/>
  <c r="X81" i="1" s="1"/>
  <c r="R81" i="1" s="1"/>
  <c r="S81" i="1" s="1"/>
  <c r="AI116" i="1"/>
  <c r="AB116" i="1"/>
  <c r="AF116" i="1" s="1"/>
  <c r="W116" i="1"/>
  <c r="U116" i="1" s="1"/>
  <c r="X116" i="1" s="1"/>
  <c r="R116" i="1" s="1"/>
  <c r="S116" i="1" s="1"/>
  <c r="AH116" i="1"/>
  <c r="AI26" i="1"/>
  <c r="AB26" i="1"/>
  <c r="AF26" i="1" s="1"/>
  <c r="AH26" i="1"/>
  <c r="AI57" i="1"/>
  <c r="AJ57" i="1" s="1"/>
  <c r="AH57" i="1"/>
  <c r="AB57" i="1"/>
  <c r="AF57" i="1" s="1"/>
  <c r="AI115" i="1"/>
  <c r="AH115" i="1"/>
  <c r="AB115" i="1"/>
  <c r="AF115" i="1" s="1"/>
  <c r="W22" i="1"/>
  <c r="U22" i="1" s="1"/>
  <c r="X22" i="1" s="1"/>
  <c r="R22" i="1" s="1"/>
  <c r="S22" i="1" s="1"/>
  <c r="AB33" i="1"/>
  <c r="AF33" i="1" s="1"/>
  <c r="AI33" i="1"/>
  <c r="AJ33" i="1" s="1"/>
  <c r="AH33" i="1"/>
  <c r="BH90" i="1"/>
  <c r="BF90" i="1"/>
  <c r="AB150" i="1"/>
  <c r="AF150" i="1" s="1"/>
  <c r="AI150" i="1"/>
  <c r="AH150" i="1"/>
  <c r="W150" i="1"/>
  <c r="U150" i="1" s="1"/>
  <c r="X150" i="1" s="1"/>
  <c r="R150" i="1" s="1"/>
  <c r="S150" i="1" s="1"/>
  <c r="Z149" i="1"/>
  <c r="AA149" i="1" s="1"/>
  <c r="Z59" i="1"/>
  <c r="AA59" i="1" s="1"/>
  <c r="Z129" i="1"/>
  <c r="AA129" i="1" s="1"/>
  <c r="AB191" i="1"/>
  <c r="AF191" i="1" s="1"/>
  <c r="AI191" i="1"/>
  <c r="AJ191" i="1" s="1"/>
  <c r="W191" i="1"/>
  <c r="U191" i="1" s="1"/>
  <c r="X191" i="1" s="1"/>
  <c r="R191" i="1" s="1"/>
  <c r="S191" i="1" s="1"/>
  <c r="AH191" i="1"/>
  <c r="AI72" i="1"/>
  <c r="AB72" i="1"/>
  <c r="AF72" i="1" s="1"/>
  <c r="AH72" i="1"/>
  <c r="AJ105" i="1"/>
  <c r="AB46" i="1"/>
  <c r="AF46" i="1" s="1"/>
  <c r="AH46" i="1"/>
  <c r="AI46" i="1"/>
  <c r="AB141" i="1"/>
  <c r="AF141" i="1" s="1"/>
  <c r="AI141" i="1"/>
  <c r="AH141" i="1"/>
  <c r="AI42" i="1"/>
  <c r="AJ42" i="1" s="1"/>
  <c r="AB42" i="1"/>
  <c r="AF42" i="1" s="1"/>
  <c r="AH42" i="1"/>
  <c r="W152" i="1"/>
  <c r="U152" i="1" s="1"/>
  <c r="X152" i="1" s="1"/>
  <c r="R152" i="1" s="1"/>
  <c r="S152" i="1" s="1"/>
  <c r="AB110" i="1"/>
  <c r="AF110" i="1" s="1"/>
  <c r="AH110" i="1"/>
  <c r="W110" i="1"/>
  <c r="U110" i="1" s="1"/>
  <c r="X110" i="1" s="1"/>
  <c r="R110" i="1" s="1"/>
  <c r="S110" i="1" s="1"/>
  <c r="AI110" i="1"/>
  <c r="AJ110" i="1" s="1"/>
  <c r="AJ154" i="1"/>
  <c r="Z165" i="1"/>
  <c r="AA165" i="1" s="1"/>
  <c r="AB98" i="1"/>
  <c r="AF98" i="1" s="1"/>
  <c r="AI98" i="1"/>
  <c r="AJ98" i="1" s="1"/>
  <c r="AH98" i="1"/>
  <c r="Z60" i="1"/>
  <c r="AA60" i="1" s="1"/>
  <c r="AB48" i="1"/>
  <c r="AF48" i="1" s="1"/>
  <c r="AI48" i="1"/>
  <c r="AH48" i="1"/>
  <c r="W48" i="1"/>
  <c r="U48" i="1" s="1"/>
  <c r="X48" i="1" s="1"/>
  <c r="R48" i="1" s="1"/>
  <c r="S48" i="1" s="1"/>
  <c r="AI163" i="1"/>
  <c r="AJ163" i="1" s="1"/>
  <c r="AB163" i="1"/>
  <c r="AF163" i="1" s="1"/>
  <c r="AH163" i="1"/>
  <c r="AJ179" i="1"/>
  <c r="W63" i="1"/>
  <c r="U63" i="1" s="1"/>
  <c r="X63" i="1" s="1"/>
  <c r="R63" i="1" s="1"/>
  <c r="S63" i="1" s="1"/>
  <c r="AI122" i="1"/>
  <c r="AB122" i="1"/>
  <c r="AF122" i="1" s="1"/>
  <c r="AH122" i="1"/>
  <c r="Z92" i="1"/>
  <c r="AA92" i="1" s="1"/>
  <c r="BH129" i="1"/>
  <c r="Z182" i="1"/>
  <c r="AA182" i="1" s="1"/>
  <c r="AJ17" i="1"/>
  <c r="AB20" i="1"/>
  <c r="AF20" i="1" s="1"/>
  <c r="AI20" i="1"/>
  <c r="AJ20" i="1" s="1"/>
  <c r="AH20" i="1"/>
  <c r="W20" i="1"/>
  <c r="U20" i="1" s="1"/>
  <c r="X20" i="1" s="1"/>
  <c r="R20" i="1" s="1"/>
  <c r="S20" i="1" s="1"/>
  <c r="AB157" i="1"/>
  <c r="AF157" i="1" s="1"/>
  <c r="AI157" i="1"/>
  <c r="AH157" i="1"/>
  <c r="AI139" i="1"/>
  <c r="AB139" i="1"/>
  <c r="AF139" i="1" s="1"/>
  <c r="AH139" i="1"/>
  <c r="W157" i="1"/>
  <c r="U157" i="1" s="1"/>
  <c r="X157" i="1" s="1"/>
  <c r="R157" i="1" s="1"/>
  <c r="S157" i="1" s="1"/>
  <c r="AI49" i="1"/>
  <c r="AB49" i="1"/>
  <c r="AF49" i="1" s="1"/>
  <c r="AH49" i="1"/>
  <c r="AI174" i="1"/>
  <c r="AJ174" i="1" s="1"/>
  <c r="AB174" i="1"/>
  <c r="AF174" i="1" s="1"/>
  <c r="AH174" i="1"/>
  <c r="AB79" i="1"/>
  <c r="AF79" i="1" s="1"/>
  <c r="AH79" i="1"/>
  <c r="AI79" i="1"/>
  <c r="W79" i="1"/>
  <c r="U79" i="1" s="1"/>
  <c r="X79" i="1" s="1"/>
  <c r="R79" i="1" s="1"/>
  <c r="S79" i="1" s="1"/>
  <c r="AI62" i="1"/>
  <c r="AB62" i="1"/>
  <c r="AF62" i="1" s="1"/>
  <c r="W62" i="1"/>
  <c r="U62" i="1" s="1"/>
  <c r="X62" i="1" s="1"/>
  <c r="R62" i="1" s="1"/>
  <c r="S62" i="1" s="1"/>
  <c r="AH62" i="1"/>
  <c r="AB85" i="1"/>
  <c r="AF85" i="1" s="1"/>
  <c r="AI85" i="1"/>
  <c r="AJ85" i="1" s="1"/>
  <c r="AH85" i="1"/>
  <c r="AB101" i="1"/>
  <c r="AF101" i="1" s="1"/>
  <c r="AH101" i="1"/>
  <c r="AI101" i="1"/>
  <c r="AJ101" i="1" s="1"/>
  <c r="AJ113" i="1"/>
  <c r="AB203" i="1"/>
  <c r="AF203" i="1" s="1"/>
  <c r="AI203" i="1"/>
  <c r="AJ203" i="1" s="1"/>
  <c r="W203" i="1"/>
  <c r="U203" i="1" s="1"/>
  <c r="X203" i="1" s="1"/>
  <c r="R203" i="1" s="1"/>
  <c r="S203" i="1" s="1"/>
  <c r="AH203" i="1"/>
  <c r="AB40" i="1"/>
  <c r="AF40" i="1" s="1"/>
  <c r="AI40" i="1"/>
  <c r="AH40" i="1"/>
  <c r="W40" i="1"/>
  <c r="U40" i="1" s="1"/>
  <c r="X40" i="1" s="1"/>
  <c r="R40" i="1" s="1"/>
  <c r="S40" i="1" s="1"/>
  <c r="AB126" i="1"/>
  <c r="AF126" i="1" s="1"/>
  <c r="AI126" i="1"/>
  <c r="AJ126" i="1" s="1"/>
  <c r="AH126" i="1"/>
  <c r="W126" i="1"/>
  <c r="U126" i="1" s="1"/>
  <c r="X126" i="1" s="1"/>
  <c r="R126" i="1" s="1"/>
  <c r="S126" i="1" s="1"/>
  <c r="AB121" i="1"/>
  <c r="AF121" i="1" s="1"/>
  <c r="AI121" i="1"/>
  <c r="AH121" i="1"/>
  <c r="AB19" i="1"/>
  <c r="AF19" i="1" s="1"/>
  <c r="AH19" i="1"/>
  <c r="AI19" i="1"/>
  <c r="AI130" i="1"/>
  <c r="AJ130" i="1" s="1"/>
  <c r="AB130" i="1"/>
  <c r="AF130" i="1" s="1"/>
  <c r="AH130" i="1"/>
  <c r="AB142" i="1"/>
  <c r="AF142" i="1" s="1"/>
  <c r="AI142" i="1"/>
  <c r="AJ142" i="1" s="1"/>
  <c r="AH142" i="1"/>
  <c r="W142" i="1"/>
  <c r="U142" i="1" s="1"/>
  <c r="X142" i="1" s="1"/>
  <c r="R142" i="1" s="1"/>
  <c r="S142" i="1" s="1"/>
  <c r="AI76" i="1"/>
  <c r="AJ76" i="1" s="1"/>
  <c r="AB76" i="1"/>
  <c r="AF76" i="1" s="1"/>
  <c r="W76" i="1"/>
  <c r="U76" i="1" s="1"/>
  <c r="X76" i="1" s="1"/>
  <c r="R76" i="1" s="1"/>
  <c r="S76" i="1" s="1"/>
  <c r="AH76" i="1"/>
  <c r="AJ199" i="1"/>
  <c r="AB52" i="1"/>
  <c r="AF52" i="1" s="1"/>
  <c r="AI52" i="1"/>
  <c r="AH52" i="1"/>
  <c r="AI147" i="1"/>
  <c r="AJ147" i="1" s="1"/>
  <c r="AB147" i="1"/>
  <c r="AF147" i="1" s="1"/>
  <c r="W147" i="1"/>
  <c r="U147" i="1" s="1"/>
  <c r="X147" i="1" s="1"/>
  <c r="R147" i="1" s="1"/>
  <c r="S147" i="1" s="1"/>
  <c r="AH147" i="1"/>
  <c r="W101" i="1"/>
  <c r="U101" i="1" s="1"/>
  <c r="X101" i="1" s="1"/>
  <c r="R101" i="1" s="1"/>
  <c r="S101" i="1" s="1"/>
  <c r="AB32" i="1"/>
  <c r="AF32" i="1" s="1"/>
  <c r="AI32" i="1"/>
  <c r="AH32" i="1"/>
  <c r="W57" i="1"/>
  <c r="U57" i="1" s="1"/>
  <c r="X57" i="1" s="1"/>
  <c r="R57" i="1" s="1"/>
  <c r="S57" i="1" s="1"/>
  <c r="AI137" i="1"/>
  <c r="AJ137" i="1" s="1"/>
  <c r="AB137" i="1"/>
  <c r="AF137" i="1" s="1"/>
  <c r="AH137" i="1"/>
  <c r="BF156" i="1"/>
  <c r="BH156" i="1"/>
  <c r="AB167" i="1"/>
  <c r="AF167" i="1" s="1"/>
  <c r="AI167" i="1"/>
  <c r="AJ167" i="1" s="1"/>
  <c r="AH167" i="1"/>
  <c r="AB196" i="1"/>
  <c r="AF196" i="1" s="1"/>
  <c r="AI196" i="1"/>
  <c r="AJ196" i="1" s="1"/>
  <c r="AH196" i="1"/>
  <c r="W196" i="1"/>
  <c r="U196" i="1" s="1"/>
  <c r="X196" i="1" s="1"/>
  <c r="R196" i="1" s="1"/>
  <c r="S196" i="1" s="1"/>
  <c r="AB190" i="1"/>
  <c r="AF190" i="1" s="1"/>
  <c r="AI190" i="1"/>
  <c r="AH190" i="1"/>
  <c r="BF59" i="1"/>
  <c r="BH59" i="1"/>
  <c r="AJ97" i="1"/>
  <c r="AJ95" i="1"/>
  <c r="AI153" i="1"/>
  <c r="AJ153" i="1" s="1"/>
  <c r="AB153" i="1"/>
  <c r="AF153" i="1" s="1"/>
  <c r="AH153" i="1"/>
  <c r="AJ185" i="1"/>
  <c r="W33" i="1"/>
  <c r="U33" i="1" s="1"/>
  <c r="X33" i="1" s="1"/>
  <c r="R33" i="1" s="1"/>
  <c r="S33" i="1" s="1"/>
  <c r="W47" i="1"/>
  <c r="U47" i="1" s="1"/>
  <c r="X47" i="1" s="1"/>
  <c r="R47" i="1" s="1"/>
  <c r="S47" i="1" s="1"/>
  <c r="AI131" i="1"/>
  <c r="AJ131" i="1" s="1"/>
  <c r="AH131" i="1"/>
  <c r="AB131" i="1"/>
  <c r="AF131" i="1" s="1"/>
  <c r="AB111" i="1"/>
  <c r="AF111" i="1" s="1"/>
  <c r="AI111" i="1"/>
  <c r="AH111" i="1"/>
  <c r="W141" i="1"/>
  <c r="U141" i="1" s="1"/>
  <c r="X141" i="1" s="1"/>
  <c r="R141" i="1" s="1"/>
  <c r="S141" i="1" s="1"/>
  <c r="Z104" i="1"/>
  <c r="AA104" i="1" s="1"/>
  <c r="W211" i="1"/>
  <c r="U211" i="1" s="1"/>
  <c r="X211" i="1" s="1"/>
  <c r="R211" i="1" s="1"/>
  <c r="S211" i="1" s="1"/>
  <c r="BH60" i="1"/>
  <c r="BF60" i="1"/>
  <c r="W87" i="1"/>
  <c r="U87" i="1" s="1"/>
  <c r="X87" i="1" s="1"/>
  <c r="R87" i="1" s="1"/>
  <c r="S87" i="1" s="1"/>
  <c r="AJ82" i="1"/>
  <c r="AB45" i="1"/>
  <c r="AF45" i="1" s="1"/>
  <c r="AI45" i="1"/>
  <c r="AJ45" i="1" s="1"/>
  <c r="AH45" i="1"/>
  <c r="AJ124" i="1"/>
  <c r="W143" i="1"/>
  <c r="U143" i="1" s="1"/>
  <c r="X143" i="1" s="1"/>
  <c r="R143" i="1" s="1"/>
  <c r="S143" i="1" s="1"/>
  <c r="Z51" i="1"/>
  <c r="AA51" i="1" s="1"/>
  <c r="W151" i="1"/>
  <c r="U151" i="1" s="1"/>
  <c r="X151" i="1" s="1"/>
  <c r="R151" i="1" s="1"/>
  <c r="S151" i="1" s="1"/>
  <c r="AH159" i="1"/>
  <c r="AI159" i="1"/>
  <c r="AB159" i="1"/>
  <c r="AF159" i="1" s="1"/>
  <c r="Z213" i="1"/>
  <c r="AA213" i="1" s="1"/>
  <c r="AJ197" i="1"/>
  <c r="AJ170" i="1"/>
  <c r="AB25" i="1"/>
  <c r="AF25" i="1" s="1"/>
  <c r="AI25" i="1"/>
  <c r="AJ25" i="1" s="1"/>
  <c r="AH25" i="1"/>
  <c r="AI55" i="1"/>
  <c r="AJ55" i="1" s="1"/>
  <c r="AB55" i="1"/>
  <c r="AF55" i="1" s="1"/>
  <c r="AH55" i="1"/>
  <c r="AB193" i="1"/>
  <c r="AF193" i="1" s="1"/>
  <c r="AI193" i="1"/>
  <c r="AH193" i="1"/>
  <c r="AI86" i="1"/>
  <c r="AJ86" i="1" s="1"/>
  <c r="AB86" i="1"/>
  <c r="AF86" i="1" s="1"/>
  <c r="AH86" i="1"/>
  <c r="AI103" i="1"/>
  <c r="AH103" i="1"/>
  <c r="AB103" i="1"/>
  <c r="AF103" i="1" s="1"/>
  <c r="AI176" i="1"/>
  <c r="AH176" i="1"/>
  <c r="AB176" i="1"/>
  <c r="AF176" i="1" s="1"/>
  <c r="BF164" i="1"/>
  <c r="BH164" i="1"/>
  <c r="W31" i="1"/>
  <c r="U31" i="1" s="1"/>
  <c r="X31" i="1" s="1"/>
  <c r="R31" i="1" s="1"/>
  <c r="S31" i="1" s="1"/>
  <c r="AB100" i="1"/>
  <c r="AF100" i="1" s="1"/>
  <c r="AI100" i="1"/>
  <c r="AJ100" i="1" s="1"/>
  <c r="AH100" i="1"/>
  <c r="Z133" i="1"/>
  <c r="AA133" i="1" s="1"/>
  <c r="AB30" i="1"/>
  <c r="AF30" i="1" s="1"/>
  <c r="AI30" i="1"/>
  <c r="AJ30" i="1" s="1"/>
  <c r="AH30" i="1"/>
  <c r="BF43" i="1"/>
  <c r="BH43" i="1"/>
  <c r="Z123" i="1"/>
  <c r="AA123" i="1" s="1"/>
  <c r="AB41" i="1"/>
  <c r="AF41" i="1" s="1"/>
  <c r="AI41" i="1"/>
  <c r="AJ41" i="1" s="1"/>
  <c r="AH41" i="1"/>
  <c r="AI88" i="1"/>
  <c r="AB88" i="1"/>
  <c r="AF88" i="1" s="1"/>
  <c r="AH88" i="1"/>
  <c r="W88" i="1"/>
  <c r="U88" i="1" s="1"/>
  <c r="X88" i="1" s="1"/>
  <c r="R88" i="1" s="1"/>
  <c r="S88" i="1" s="1"/>
  <c r="BH44" i="1"/>
  <c r="W161" i="1"/>
  <c r="U161" i="1" s="1"/>
  <c r="X161" i="1" s="1"/>
  <c r="R161" i="1" s="1"/>
  <c r="S161" i="1" s="1"/>
  <c r="AJ120" i="1"/>
  <c r="W34" i="1"/>
  <c r="U34" i="1" s="1"/>
  <c r="X34" i="1" s="1"/>
  <c r="R34" i="1" s="1"/>
  <c r="S34" i="1" s="1"/>
  <c r="W174" i="1"/>
  <c r="U174" i="1" s="1"/>
  <c r="X174" i="1" s="1"/>
  <c r="R174" i="1" s="1"/>
  <c r="S174" i="1" s="1"/>
  <c r="Z90" i="1"/>
  <c r="AA90" i="1" s="1"/>
  <c r="AJ160" i="1"/>
  <c r="AI64" i="1"/>
  <c r="AJ64" i="1" s="1"/>
  <c r="AB64" i="1"/>
  <c r="AF64" i="1" s="1"/>
  <c r="AH64" i="1"/>
  <c r="AB155" i="1"/>
  <c r="AF155" i="1" s="1"/>
  <c r="W155" i="1"/>
  <c r="U155" i="1" s="1"/>
  <c r="X155" i="1" s="1"/>
  <c r="R155" i="1" s="1"/>
  <c r="S155" i="1" s="1"/>
  <c r="AI155" i="1"/>
  <c r="AH155" i="1"/>
  <c r="W115" i="1"/>
  <c r="U115" i="1" s="1"/>
  <c r="X115" i="1" s="1"/>
  <c r="R115" i="1" s="1"/>
  <c r="S115" i="1" s="1"/>
  <c r="Z156" i="1"/>
  <c r="AA156" i="1" s="1"/>
  <c r="AJ209" i="1"/>
  <c r="AB37" i="1"/>
  <c r="AF37" i="1" s="1"/>
  <c r="AI37" i="1"/>
  <c r="AH37" i="1"/>
  <c r="W106" i="1"/>
  <c r="U106" i="1" s="1"/>
  <c r="X106" i="1" s="1"/>
  <c r="R106" i="1" s="1"/>
  <c r="S106" i="1" s="1"/>
  <c r="W107" i="1"/>
  <c r="U107" i="1" s="1"/>
  <c r="X107" i="1" s="1"/>
  <c r="R107" i="1" s="1"/>
  <c r="S107" i="1" s="1"/>
  <c r="AB38" i="1"/>
  <c r="AF38" i="1" s="1"/>
  <c r="AI38" i="1"/>
  <c r="AJ38" i="1" s="1"/>
  <c r="AH38" i="1"/>
  <c r="BH194" i="1"/>
  <c r="BF194" i="1"/>
  <c r="W39" i="1"/>
  <c r="U39" i="1" s="1"/>
  <c r="X39" i="1" s="1"/>
  <c r="R39" i="1" s="1"/>
  <c r="S39" i="1" s="1"/>
  <c r="W137" i="1"/>
  <c r="U137" i="1" s="1"/>
  <c r="X137" i="1" s="1"/>
  <c r="R137" i="1" s="1"/>
  <c r="S137" i="1" s="1"/>
  <c r="AB187" i="1"/>
  <c r="AF187" i="1" s="1"/>
  <c r="AI187" i="1"/>
  <c r="AJ187" i="1" s="1"/>
  <c r="AH187" i="1"/>
  <c r="AB23" i="1"/>
  <c r="AF23" i="1" s="1"/>
  <c r="AI23" i="1"/>
  <c r="AJ23" i="1" s="1"/>
  <c r="AH23" i="1"/>
  <c r="W85" i="1"/>
  <c r="U85" i="1" s="1"/>
  <c r="X85" i="1" s="1"/>
  <c r="R85" i="1" s="1"/>
  <c r="S85" i="1" s="1"/>
  <c r="BH149" i="1"/>
  <c r="AB36" i="1"/>
  <c r="AF36" i="1" s="1"/>
  <c r="AI36" i="1"/>
  <c r="AJ36" i="1" s="1"/>
  <c r="AH36" i="1"/>
  <c r="W36" i="1"/>
  <c r="U36" i="1" s="1"/>
  <c r="X36" i="1" s="1"/>
  <c r="R36" i="1" s="1"/>
  <c r="S36" i="1" s="1"/>
  <c r="AB28" i="1"/>
  <c r="AF28" i="1" s="1"/>
  <c r="AI28" i="1"/>
  <c r="AH28" i="1"/>
  <c r="W28" i="1"/>
  <c r="U28" i="1" s="1"/>
  <c r="X28" i="1" s="1"/>
  <c r="R28" i="1" s="1"/>
  <c r="S28" i="1" s="1"/>
  <c r="W139" i="1"/>
  <c r="U139" i="1" s="1"/>
  <c r="X139" i="1" s="1"/>
  <c r="R139" i="1" s="1"/>
  <c r="S139" i="1" s="1"/>
  <c r="Z172" i="1"/>
  <c r="AA172" i="1" s="1"/>
  <c r="W19" i="1"/>
  <c r="U19" i="1" s="1"/>
  <c r="X19" i="1" s="1"/>
  <c r="R19" i="1" s="1"/>
  <c r="S19" i="1" s="1"/>
  <c r="BF104" i="1"/>
  <c r="BH104" i="1"/>
  <c r="AI18" i="1"/>
  <c r="AJ18" i="1" s="1"/>
  <c r="AB18" i="1"/>
  <c r="AF18" i="1" s="1"/>
  <c r="AH18" i="1"/>
  <c r="W37" i="1"/>
  <c r="U37" i="1" s="1"/>
  <c r="X37" i="1" s="1"/>
  <c r="R37" i="1" s="1"/>
  <c r="S37" i="1" s="1"/>
  <c r="AI201" i="1"/>
  <c r="AJ201" i="1" s="1"/>
  <c r="AB201" i="1"/>
  <c r="AF201" i="1" s="1"/>
  <c r="AH201" i="1"/>
  <c r="W158" i="1"/>
  <c r="U158" i="1" s="1"/>
  <c r="X158" i="1" s="1"/>
  <c r="R158" i="1" s="1"/>
  <c r="S158" i="1" s="1"/>
  <c r="BF51" i="1"/>
  <c r="BH51" i="1"/>
  <c r="Z69" i="1"/>
  <c r="AA69" i="1" s="1"/>
  <c r="BF213" i="1"/>
  <c r="BH213" i="1"/>
  <c r="AJ204" i="1"/>
  <c r="AJ78" i="1"/>
  <c r="AB69" i="1" l="1"/>
  <c r="AF69" i="1" s="1"/>
  <c r="AI69" i="1"/>
  <c r="AJ69" i="1" s="1"/>
  <c r="AH69" i="1"/>
  <c r="W69" i="1"/>
  <c r="U69" i="1" s="1"/>
  <c r="X69" i="1" s="1"/>
  <c r="R69" i="1" s="1"/>
  <c r="S69" i="1" s="1"/>
  <c r="AI172" i="1"/>
  <c r="AJ172" i="1" s="1"/>
  <c r="AB172" i="1"/>
  <c r="AF172" i="1" s="1"/>
  <c r="AH172" i="1"/>
  <c r="W172" i="1"/>
  <c r="U172" i="1" s="1"/>
  <c r="X172" i="1" s="1"/>
  <c r="R172" i="1" s="1"/>
  <c r="S172" i="1" s="1"/>
  <c r="AB156" i="1"/>
  <c r="AF156" i="1" s="1"/>
  <c r="AI156" i="1"/>
  <c r="AJ156" i="1" s="1"/>
  <c r="AH156" i="1"/>
  <c r="W156" i="1"/>
  <c r="U156" i="1" s="1"/>
  <c r="X156" i="1" s="1"/>
  <c r="R156" i="1" s="1"/>
  <c r="S156" i="1" s="1"/>
  <c r="AB165" i="1"/>
  <c r="AF165" i="1" s="1"/>
  <c r="AI165" i="1"/>
  <c r="AJ165" i="1" s="1"/>
  <c r="AH165" i="1"/>
  <c r="W165" i="1"/>
  <c r="U165" i="1" s="1"/>
  <c r="X165" i="1" s="1"/>
  <c r="R165" i="1" s="1"/>
  <c r="S165" i="1" s="1"/>
  <c r="AB194" i="1"/>
  <c r="AF194" i="1" s="1"/>
  <c r="AI194" i="1"/>
  <c r="AJ194" i="1" s="1"/>
  <c r="AH194" i="1"/>
  <c r="W194" i="1"/>
  <c r="U194" i="1" s="1"/>
  <c r="X194" i="1" s="1"/>
  <c r="R194" i="1" s="1"/>
  <c r="S194" i="1" s="1"/>
  <c r="AI123" i="1"/>
  <c r="AH123" i="1"/>
  <c r="AB123" i="1"/>
  <c r="AF123" i="1" s="1"/>
  <c r="W123" i="1"/>
  <c r="U123" i="1" s="1"/>
  <c r="X123" i="1" s="1"/>
  <c r="R123" i="1" s="1"/>
  <c r="S123" i="1" s="1"/>
  <c r="AJ176" i="1"/>
  <c r="AJ193" i="1"/>
  <c r="AJ111" i="1"/>
  <c r="AJ190" i="1"/>
  <c r="AJ32" i="1"/>
  <c r="AJ52" i="1"/>
  <c r="AJ139" i="1"/>
  <c r="AJ122" i="1"/>
  <c r="AJ48" i="1"/>
  <c r="AJ150" i="1"/>
  <c r="AJ26" i="1"/>
  <c r="AJ166" i="1"/>
  <c r="AJ184" i="1"/>
  <c r="AJ207" i="1"/>
  <c r="AJ63" i="1"/>
  <c r="AJ53" i="1"/>
  <c r="AJ96" i="1"/>
  <c r="AB134" i="1"/>
  <c r="AF134" i="1" s="1"/>
  <c r="AI134" i="1"/>
  <c r="W134" i="1"/>
  <c r="U134" i="1" s="1"/>
  <c r="X134" i="1" s="1"/>
  <c r="R134" i="1" s="1"/>
  <c r="S134" i="1" s="1"/>
  <c r="AH134" i="1"/>
  <c r="AJ211" i="1"/>
  <c r="AJ47" i="1"/>
  <c r="AJ34" i="1"/>
  <c r="AJ206" i="1"/>
  <c r="AJ118" i="1"/>
  <c r="AJ81" i="1"/>
  <c r="AB213" i="1"/>
  <c r="AF213" i="1" s="1"/>
  <c r="AI213" i="1"/>
  <c r="AH213" i="1"/>
  <c r="W213" i="1"/>
  <c r="U213" i="1" s="1"/>
  <c r="X213" i="1" s="1"/>
  <c r="R213" i="1" s="1"/>
  <c r="S213" i="1" s="1"/>
  <c r="AJ121" i="1"/>
  <c r="AJ40" i="1"/>
  <c r="AJ62" i="1"/>
  <c r="AJ157" i="1"/>
  <c r="AJ115" i="1"/>
  <c r="AJ161" i="1"/>
  <c r="AJ109" i="1"/>
  <c r="AJ171" i="1"/>
  <c r="AJ39" i="1"/>
  <c r="AI90" i="1"/>
  <c r="AJ90" i="1" s="1"/>
  <c r="AB90" i="1"/>
  <c r="AF90" i="1" s="1"/>
  <c r="AH90" i="1"/>
  <c r="W90" i="1"/>
  <c r="U90" i="1" s="1"/>
  <c r="X90" i="1" s="1"/>
  <c r="R90" i="1" s="1"/>
  <c r="S90" i="1" s="1"/>
  <c r="AI51" i="1"/>
  <c r="AB51" i="1"/>
  <c r="AF51" i="1" s="1"/>
  <c r="W51" i="1"/>
  <c r="U51" i="1" s="1"/>
  <c r="X51" i="1" s="1"/>
  <c r="R51" i="1" s="1"/>
  <c r="S51" i="1" s="1"/>
  <c r="AH51" i="1"/>
  <c r="AI129" i="1"/>
  <c r="AH129" i="1"/>
  <c r="AB129" i="1"/>
  <c r="AF129" i="1" s="1"/>
  <c r="W129" i="1"/>
  <c r="U129" i="1" s="1"/>
  <c r="X129" i="1" s="1"/>
  <c r="R129" i="1" s="1"/>
  <c r="S129" i="1" s="1"/>
  <c r="AJ155" i="1"/>
  <c r="AJ28" i="1"/>
  <c r="AJ37" i="1"/>
  <c r="AJ88" i="1"/>
  <c r="AJ103" i="1"/>
  <c r="AB60" i="1"/>
  <c r="AF60" i="1" s="1"/>
  <c r="AI60" i="1"/>
  <c r="AH60" i="1"/>
  <c r="W60" i="1"/>
  <c r="U60" i="1" s="1"/>
  <c r="X60" i="1" s="1"/>
  <c r="R60" i="1" s="1"/>
  <c r="S60" i="1" s="1"/>
  <c r="AJ141" i="1"/>
  <c r="AJ72" i="1"/>
  <c r="AI59" i="1"/>
  <c r="AJ59" i="1" s="1"/>
  <c r="AB59" i="1"/>
  <c r="AF59" i="1" s="1"/>
  <c r="W59" i="1"/>
  <c r="U59" i="1" s="1"/>
  <c r="X59" i="1" s="1"/>
  <c r="R59" i="1" s="1"/>
  <c r="S59" i="1" s="1"/>
  <c r="AH59" i="1"/>
  <c r="AJ27" i="1"/>
  <c r="AB91" i="1"/>
  <c r="AF91" i="1" s="1"/>
  <c r="AI91" i="1"/>
  <c r="AJ91" i="1" s="1"/>
  <c r="AH91" i="1"/>
  <c r="W91" i="1"/>
  <c r="U91" i="1" s="1"/>
  <c r="X91" i="1" s="1"/>
  <c r="R91" i="1" s="1"/>
  <c r="S91" i="1" s="1"/>
  <c r="AJ80" i="1"/>
  <c r="AJ208" i="1"/>
  <c r="AB43" i="1"/>
  <c r="AF43" i="1" s="1"/>
  <c r="AI43" i="1"/>
  <c r="W43" i="1"/>
  <c r="U43" i="1" s="1"/>
  <c r="X43" i="1" s="1"/>
  <c r="R43" i="1" s="1"/>
  <c r="S43" i="1" s="1"/>
  <c r="AH43" i="1"/>
  <c r="AB44" i="1"/>
  <c r="AF44" i="1" s="1"/>
  <c r="AI44" i="1"/>
  <c r="AJ44" i="1" s="1"/>
  <c r="AH44" i="1"/>
  <c r="W44" i="1"/>
  <c r="U44" i="1" s="1"/>
  <c r="X44" i="1" s="1"/>
  <c r="R44" i="1" s="1"/>
  <c r="S44" i="1" s="1"/>
  <c r="AB182" i="1"/>
  <c r="AF182" i="1" s="1"/>
  <c r="AI182" i="1"/>
  <c r="AJ182" i="1" s="1"/>
  <c r="AH182" i="1"/>
  <c r="W182" i="1"/>
  <c r="U182" i="1" s="1"/>
  <c r="X182" i="1" s="1"/>
  <c r="R182" i="1" s="1"/>
  <c r="S182" i="1" s="1"/>
  <c r="AJ79" i="1"/>
  <c r="AJ49" i="1"/>
  <c r="AH92" i="1"/>
  <c r="AB92" i="1"/>
  <c r="AF92" i="1" s="1"/>
  <c r="AI92" i="1"/>
  <c r="AJ92" i="1" s="1"/>
  <c r="W92" i="1"/>
  <c r="U92" i="1" s="1"/>
  <c r="X92" i="1" s="1"/>
  <c r="R92" i="1" s="1"/>
  <c r="S92" i="1" s="1"/>
  <c r="AB149" i="1"/>
  <c r="AF149" i="1" s="1"/>
  <c r="AI149" i="1"/>
  <c r="AJ149" i="1" s="1"/>
  <c r="AH149" i="1"/>
  <c r="W149" i="1"/>
  <c r="U149" i="1" s="1"/>
  <c r="X149" i="1" s="1"/>
  <c r="R149" i="1" s="1"/>
  <c r="S149" i="1" s="1"/>
  <c r="AJ116" i="1"/>
  <c r="AI189" i="1"/>
  <c r="AB189" i="1"/>
  <c r="AF189" i="1" s="1"/>
  <c r="AH189" i="1"/>
  <c r="W189" i="1"/>
  <c r="U189" i="1" s="1"/>
  <c r="X189" i="1" s="1"/>
  <c r="R189" i="1" s="1"/>
  <c r="S189" i="1" s="1"/>
  <c r="AJ74" i="1"/>
  <c r="AJ151" i="1"/>
  <c r="AJ210" i="1"/>
  <c r="AJ94" i="1"/>
  <c r="AJ152" i="1"/>
  <c r="AB164" i="1"/>
  <c r="AF164" i="1" s="1"/>
  <c r="AI164" i="1"/>
  <c r="AJ164" i="1" s="1"/>
  <c r="AH164" i="1"/>
  <c r="W164" i="1"/>
  <c r="U164" i="1" s="1"/>
  <c r="X164" i="1" s="1"/>
  <c r="R164" i="1" s="1"/>
  <c r="S164" i="1" s="1"/>
  <c r="AJ159" i="1"/>
  <c r="AH104" i="1"/>
  <c r="AI104" i="1"/>
  <c r="AB104" i="1"/>
  <c r="AF104" i="1" s="1"/>
  <c r="W104" i="1"/>
  <c r="U104" i="1" s="1"/>
  <c r="X104" i="1" s="1"/>
  <c r="R104" i="1" s="1"/>
  <c r="S104" i="1" s="1"/>
  <c r="AJ46" i="1"/>
  <c r="AB132" i="1"/>
  <c r="AF132" i="1" s="1"/>
  <c r="AI132" i="1"/>
  <c r="AJ132" i="1" s="1"/>
  <c r="AH132" i="1"/>
  <c r="W132" i="1"/>
  <c r="U132" i="1" s="1"/>
  <c r="X132" i="1" s="1"/>
  <c r="R132" i="1" s="1"/>
  <c r="S132" i="1" s="1"/>
  <c r="AB68" i="1"/>
  <c r="AF68" i="1" s="1"/>
  <c r="AI68" i="1"/>
  <c r="AJ68" i="1" s="1"/>
  <c r="AH68" i="1"/>
  <c r="W68" i="1"/>
  <c r="U68" i="1" s="1"/>
  <c r="X68" i="1" s="1"/>
  <c r="R68" i="1" s="1"/>
  <c r="S68" i="1" s="1"/>
  <c r="AB99" i="1"/>
  <c r="AF99" i="1" s="1"/>
  <c r="AI99" i="1"/>
  <c r="AJ99" i="1" s="1"/>
  <c r="AH99" i="1"/>
  <c r="W99" i="1"/>
  <c r="U99" i="1" s="1"/>
  <c r="X99" i="1" s="1"/>
  <c r="R99" i="1" s="1"/>
  <c r="S99" i="1" s="1"/>
  <c r="AB133" i="1"/>
  <c r="AF133" i="1" s="1"/>
  <c r="AI133" i="1"/>
  <c r="AJ133" i="1" s="1"/>
  <c r="AH133" i="1"/>
  <c r="W133" i="1"/>
  <c r="U133" i="1" s="1"/>
  <c r="X133" i="1" s="1"/>
  <c r="R133" i="1" s="1"/>
  <c r="S133" i="1" s="1"/>
  <c r="AJ19" i="1"/>
  <c r="AJ67" i="1"/>
  <c r="AJ183" i="1"/>
  <c r="AJ143" i="1"/>
  <c r="AJ51" i="1" l="1"/>
  <c r="AJ213" i="1"/>
  <c r="AJ123" i="1"/>
  <c r="AJ43" i="1"/>
  <c r="AJ60" i="1"/>
  <c r="AJ134" i="1"/>
  <c r="AJ189" i="1"/>
  <c r="AJ104" i="1"/>
  <c r="AJ129" i="1"/>
</calcChain>
</file>

<file path=xl/sharedStrings.xml><?xml version="1.0" encoding="utf-8"?>
<sst xmlns="http://schemas.openxmlformats.org/spreadsheetml/2006/main" count="3214" uniqueCount="638">
  <si>
    <t>File opened</t>
  </si>
  <si>
    <t>2020-02-13 15:42:29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</si>
  <si>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</si>
  <si>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</si>
  <si>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</si>
  <si>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</si>
  <si>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</si>
  <si>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</si>
  <si>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</si>
  <si>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</si>
  <si>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</si>
  <si>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</si>
  <si>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</si>
  <si>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{"tazero": "-0.144751", "flowmeterzero": "0.998881", "h2obspan2b": "0.0727663", "flowazero": "0.30544", "co2azero": "0.926417", "co2aspan2a": "0.295951", "co2aspan2": "-0.0336155", "co2bspan2b": "0.294103", "co2aspanconc2": "301.4", "h2obzero": "1.05718", "co2bspan2": "-0.0333406", "flowbzero": "0.30558", "h2obspan1": "1.00315", "h2obspanconc2": "0", "h2oaspan1": "1.00539", "h2oaspan2b": "0.0723615", "co2aspanconc1": "2488", "h2oaspanconc2": "0", "chamberpressurezero": "2.65346", "h2oaspan2a": "0.0719734", "co2aspan1": "1.00127", "co2bspan2a": "0.296716", "h2oaspanconc1": "12.18", "h2obspanconc1": "12.18", "co2bzero": "0.928899", "tbzero": "-0.0746956", "h2obspan2a": "0.0725379", "h2obspan2": "0", "ssb_ref": "36084.5", "co2bspanconc2": "301.4", "h2oazero": "1.04577", "h2oaspan2": "0", "co2bspanconc1": "2488", "ssa_ref": "34010.6", "oxygen": "21", "co2aspan2b": "0.293384", "co2bspan1": "1.00109"}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</si>
  <si>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</si>
  <si>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</si>
  <si>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</si>
  <si>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</si>
  <si>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</si>
  <si>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</si>
  <si>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</si>
  <si>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</si>
  <si>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</si>
  <si>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15:42:29</t>
  </si>
  <si>
    <t>Stability Definition:	Tleaf (Meas): Std&lt;0.2 Per=20	Qamb_in (Meas): Std&lt;1 Per=20	CO2_r (Meas): Per=20	A (GasEx): Std&lt;0.1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</si>
  <si>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</si>
  <si>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</si>
  <si>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</si>
  <si>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</si>
  <si>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</si>
  <si>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</si>
  <si>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</si>
  <si>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</si>
  <si>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</si>
  <si>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</si>
  <si>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</si>
  <si>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</si>
  <si>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</si>
  <si>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</si>
  <si>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</si>
  <si>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</si>
  <si>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</si>
  <si>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</si>
  <si>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</si>
  <si>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</si>
  <si>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</si>
  <si>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</si>
  <si>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</si>
  <si>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</si>
  <si>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</si>
  <si>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</si>
  <si>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</si>
  <si>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</si>
  <si>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</si>
  <si>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</si>
  <si>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</si>
  <si>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</si>
  <si>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</si>
  <si>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</si>
  <si>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</si>
  <si>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</si>
  <si>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</si>
  <si>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</si>
  <si>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</si>
  <si>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</si>
  <si>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</si>
  <si>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</si>
  <si>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</si>
  <si>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4.89595 83.2508 397.862 649.176 885.261 1102.64 1292.36 1391.48</t>
  </si>
  <si>
    <t>Fs_true</t>
  </si>
  <si>
    <t>0.196824 99.6583 401.85 600.779 800.341 1000.51 1200.93 1401.59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</si>
  <si>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</si>
  <si>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</si>
  <si>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</si>
  <si>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</si>
  <si>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</si>
  <si>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</si>
  <si>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</si>
  <si>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</si>
  <si>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</si>
  <si>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</si>
  <si>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</si>
  <si>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</si>
  <si>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</si>
  <si>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</si>
  <si>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</si>
  <si>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</si>
  <si>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</si>
  <si>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</si>
  <si>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</si>
  <si>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</si>
  <si>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</si>
  <si>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</si>
  <si>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</si>
  <si>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</si>
  <si>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</si>
  <si>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</si>
  <si>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</si>
  <si>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</si>
  <si>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</si>
  <si>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</si>
  <si>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</si>
  <si>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</si>
  <si>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</si>
  <si>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</si>
  <si>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</si>
  <si>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</si>
  <si>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</si>
  <si>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</si>
  <si>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</si>
  <si>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</si>
  <si>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</si>
  <si>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</si>
  <si>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</si>
  <si>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</si>
  <si>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</si>
  <si>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</si>
  <si>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</si>
  <si>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</si>
  <si>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</si>
  <si>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</si>
  <si>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</si>
  <si>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</si>
  <si>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</si>
  <si>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</si>
  <si>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</si>
  <si>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</si>
  <si>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</si>
  <si>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</si>
  <si>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</si>
  <si>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</si>
  <si>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</si>
  <si>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</si>
  <si>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</si>
  <si>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</si>
  <si>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</si>
  <si>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</si>
  <si>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</si>
  <si>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</si>
  <si>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</si>
  <si>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</si>
  <si>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</si>
  <si>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</si>
  <si>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</si>
  <si>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</si>
  <si>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</si>
  <si>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</si>
  <si>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</si>
  <si>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</si>
  <si>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</si>
  <si>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</si>
  <si>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</si>
  <si>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</si>
  <si>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</si>
  <si>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</si>
  <si>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</si>
  <si>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</si>
  <si>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</si>
  <si>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</si>
  <si>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</si>
  <si>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</si>
  <si>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</si>
  <si>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</si>
  <si>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</si>
  <si>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</si>
  <si>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</si>
  <si>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</si>
  <si>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</si>
  <si>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</si>
  <si>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</si>
  <si>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</si>
  <si>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</si>
  <si>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</si>
  <si>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</si>
  <si>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</si>
  <si>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</si>
  <si>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</si>
  <si>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</si>
  <si>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</si>
  <si>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</si>
  <si>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</si>
  <si>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</si>
  <si>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</si>
  <si>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</si>
  <si>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</si>
  <si>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</si>
  <si>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</si>
  <si>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</si>
  <si>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</si>
  <si>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</si>
  <si>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</si>
  <si>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</si>
  <si>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</si>
  <si>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</si>
  <si>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</si>
  <si>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</si>
  <si>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</si>
  <si>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</si>
  <si>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</si>
  <si>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</si>
  <si>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</si>
  <si>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</si>
  <si>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</si>
  <si>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</si>
  <si>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</si>
  <si>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</si>
  <si>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</si>
  <si>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</si>
  <si>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</si>
  <si>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</si>
  <si>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</si>
  <si>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</si>
  <si>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</si>
  <si>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</si>
  <si>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</si>
  <si>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</si>
  <si>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</si>
  <si>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</si>
  <si>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</si>
  <si>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</si>
  <si>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</si>
  <si>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</si>
  <si>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</si>
  <si>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</si>
  <si>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</si>
  <si>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</si>
  <si>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</si>
  <si>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</si>
  <si>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</si>
  <si>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</si>
  <si>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20200213 15:42:38</t>
  </si>
  <si>
    <t>15:42:38</t>
  </si>
  <si>
    <t>Lindsey</t>
  </si>
  <si>
    <t>20200213</t>
  </si>
  <si>
    <t>jl</t>
  </si>
  <si>
    <t>TERMAN</t>
  </si>
  <si>
    <t>BNL17565</t>
  </si>
  <si>
    <t>Mature</t>
  </si>
  <si>
    <t>G0</t>
  </si>
  <si>
    <t>Sun</t>
  </si>
  <si>
    <t>-</t>
  </si>
  <si>
    <t>0: Broadleaf</t>
  </si>
  <si>
    <t>20200213 15:42:43</t>
  </si>
  <si>
    <t>15:42:43</t>
  </si>
  <si>
    <t>20200213 15:42:48</t>
  </si>
  <si>
    <t>15:42:48</t>
  </si>
  <si>
    <t>20200213 15:43:13</t>
  </si>
  <si>
    <t>15:43:13</t>
  </si>
  <si>
    <t>20200213 15:43:18</t>
  </si>
  <si>
    <t>15:43:18</t>
  </si>
  <si>
    <t>20200213 15:43:23</t>
  </si>
  <si>
    <t>15:43:23</t>
  </si>
  <si>
    <t>20200213 15:43:28</t>
  </si>
  <si>
    <t>15:43:28</t>
  </si>
  <si>
    <t>20200213 15:43:33</t>
  </si>
  <si>
    <t>15:43:33</t>
  </si>
  <si>
    <t>20200213 15:43:38</t>
  </si>
  <si>
    <t>15:43:38</t>
  </si>
  <si>
    <t>20200213 15:43:43</t>
  </si>
  <si>
    <t>15:43:43</t>
  </si>
  <si>
    <t>20200213 15:43:48</t>
  </si>
  <si>
    <t>15:43:48</t>
  </si>
  <si>
    <t>20200213 15:43:53</t>
  </si>
  <si>
    <t>15:43:53</t>
  </si>
  <si>
    <t>20200213 15:43:58</t>
  </si>
  <si>
    <t>15:43:58</t>
  </si>
  <si>
    <t>20200213 15:44:03</t>
  </si>
  <si>
    <t>15:44:03</t>
  </si>
  <si>
    <t>20200213 15:44:08</t>
  </si>
  <si>
    <t>15:44:08</t>
  </si>
  <si>
    <t>20200213 15:44:13</t>
  </si>
  <si>
    <t>15:44:13</t>
  </si>
  <si>
    <t>20200213 15:44:18</t>
  </si>
  <si>
    <t>15:44:18</t>
  </si>
  <si>
    <t>20200213 15:44:23</t>
  </si>
  <si>
    <t>15:44:23</t>
  </si>
  <si>
    <t>20200213 15:44:28</t>
  </si>
  <si>
    <t>15:44:28</t>
  </si>
  <si>
    <t>20200213 15:44:33</t>
  </si>
  <si>
    <t>15:44:33</t>
  </si>
  <si>
    <t>20200213 15:44:38</t>
  </si>
  <si>
    <t>15:44:38</t>
  </si>
  <si>
    <t>20200213 15:44:43</t>
  </si>
  <si>
    <t>15:44:43</t>
  </si>
  <si>
    <t>20200213 15:44:48</t>
  </si>
  <si>
    <t>15:44:48</t>
  </si>
  <si>
    <t>20200213 15:44:53</t>
  </si>
  <si>
    <t>15:44:53</t>
  </si>
  <si>
    <t>20200213 15:44:58</t>
  </si>
  <si>
    <t>15:44:58</t>
  </si>
  <si>
    <t>20200213 15:45:03</t>
  </si>
  <si>
    <t>15:45:03</t>
  </si>
  <si>
    <t>20200213 15:45:08</t>
  </si>
  <si>
    <t>15:45:08</t>
  </si>
  <si>
    <t>20200213 15:45:13</t>
  </si>
  <si>
    <t>15:45:13</t>
  </si>
  <si>
    <t>20200213 15:45:18</t>
  </si>
  <si>
    <t>15:45:18</t>
  </si>
  <si>
    <t>20200213 15:45:23</t>
  </si>
  <si>
    <t>15:45:23</t>
  </si>
  <si>
    <t>20200213 15:45:28</t>
  </si>
  <si>
    <t>15:45:28</t>
  </si>
  <si>
    <t>20200213 15:45:33</t>
  </si>
  <si>
    <t>15:45:33</t>
  </si>
  <si>
    <t>20200213 15:45:38</t>
  </si>
  <si>
    <t>15:45:38</t>
  </si>
  <si>
    <t>20200213 15:45:43</t>
  </si>
  <si>
    <t>15:45:43</t>
  </si>
  <si>
    <t>20200213 15:45:48</t>
  </si>
  <si>
    <t>15:45:48</t>
  </si>
  <si>
    <t>20200213 15:45:53</t>
  </si>
  <si>
    <t>15:45:53</t>
  </si>
  <si>
    <t>20200213 15:45:58</t>
  </si>
  <si>
    <t>15:45:58</t>
  </si>
  <si>
    <t>20200213 15:46:03</t>
  </si>
  <si>
    <t>15:46:03</t>
  </si>
  <si>
    <t>20200213 15:46:08</t>
  </si>
  <si>
    <t>15:46:08</t>
  </si>
  <si>
    <t>20200213 15:46:13</t>
  </si>
  <si>
    <t>15:46:13</t>
  </si>
  <si>
    <t>20200213 15:46:18</t>
  </si>
  <si>
    <t>15:46:18</t>
  </si>
  <si>
    <t>20200213 15:46:23</t>
  </si>
  <si>
    <t>15:46:23</t>
  </si>
  <si>
    <t>20200213 15:46:28</t>
  </si>
  <si>
    <t>15:46:28</t>
  </si>
  <si>
    <t>20200213 15:46:33</t>
  </si>
  <si>
    <t>15:46:33</t>
  </si>
  <si>
    <t>20200213 15:46:38</t>
  </si>
  <si>
    <t>15:46:38</t>
  </si>
  <si>
    <t>20200213 15:46:43</t>
  </si>
  <si>
    <t>15:46:43</t>
  </si>
  <si>
    <t>20200213 15:46:48</t>
  </si>
  <si>
    <t>15:46:48</t>
  </si>
  <si>
    <t>20200213 15:46:53</t>
  </si>
  <si>
    <t>15:46:53</t>
  </si>
  <si>
    <t>20200213 15:46:58</t>
  </si>
  <si>
    <t>15:46:58</t>
  </si>
  <si>
    <t>20200213 15:47:03</t>
  </si>
  <si>
    <t>15:47:03</t>
  </si>
  <si>
    <t>20200213 15:47:08</t>
  </si>
  <si>
    <t>15:47:08</t>
  </si>
  <si>
    <t>20200213 15:47:13</t>
  </si>
  <si>
    <t>15:47:13</t>
  </si>
  <si>
    <t>20200213 15:47:18</t>
  </si>
  <si>
    <t>15:47:18</t>
  </si>
  <si>
    <t>20200213 15:47:23</t>
  </si>
  <si>
    <t>15:47:23</t>
  </si>
  <si>
    <t>20200213 15:47:28</t>
  </si>
  <si>
    <t>15:47:28</t>
  </si>
  <si>
    <t>20200213 15:47:33</t>
  </si>
  <si>
    <t>15:47:33</t>
  </si>
  <si>
    <t>20200213 15:47:38</t>
  </si>
  <si>
    <t>15:47:38</t>
  </si>
  <si>
    <t>20200213 15:47:43</t>
  </si>
  <si>
    <t>15:47:43</t>
  </si>
  <si>
    <t>20200213 15:47:48</t>
  </si>
  <si>
    <t>15:47:48</t>
  </si>
  <si>
    <t>20200213 15:47:53</t>
  </si>
  <si>
    <t>15:47:53</t>
  </si>
  <si>
    <t>20200213 15:47:58</t>
  </si>
  <si>
    <t>15:47:58</t>
  </si>
  <si>
    <t>20200213 15:48:03</t>
  </si>
  <si>
    <t>15:48:03</t>
  </si>
  <si>
    <t>20200213 15:48:08</t>
  </si>
  <si>
    <t>15:48:08</t>
  </si>
  <si>
    <t>20200213 15:48:13</t>
  </si>
  <si>
    <t>15:48:13</t>
  </si>
  <si>
    <t>20200213 15:48:18</t>
  </si>
  <si>
    <t>15:48:18</t>
  </si>
  <si>
    <t>20200213 15:48:23</t>
  </si>
  <si>
    <t>15:48:23</t>
  </si>
  <si>
    <t>20200213 15:48:28</t>
  </si>
  <si>
    <t>15:48:28</t>
  </si>
  <si>
    <t>20200213 15:48:33</t>
  </si>
  <si>
    <t>15:48:33</t>
  </si>
  <si>
    <t>20200213 15:48:38</t>
  </si>
  <si>
    <t>15:48:38</t>
  </si>
  <si>
    <t>20200213 15:48:43</t>
  </si>
  <si>
    <t>15:48:43</t>
  </si>
  <si>
    <t>20200213 15:48:48</t>
  </si>
  <si>
    <t>15:48:48</t>
  </si>
  <si>
    <t>20200213 15:48:53</t>
  </si>
  <si>
    <t>15:48:53</t>
  </si>
  <si>
    <t>20200213 15:48:58</t>
  </si>
  <si>
    <t>15:48:58</t>
  </si>
  <si>
    <t>20200213 15:49:03</t>
  </si>
  <si>
    <t>15:49:03</t>
  </si>
  <si>
    <t>20200213 15:49:08</t>
  </si>
  <si>
    <t>15:49:08</t>
  </si>
  <si>
    <t>20200213 15:49:13</t>
  </si>
  <si>
    <t>15:49:13</t>
  </si>
  <si>
    <t>20200213 15:49:18</t>
  </si>
  <si>
    <t>15:49:18</t>
  </si>
  <si>
    <t>20200213 15:49:23</t>
  </si>
  <si>
    <t>15:49:23</t>
  </si>
  <si>
    <t>20200213 15:49:28</t>
  </si>
  <si>
    <t>15:49:28</t>
  </si>
  <si>
    <t>20200213 15:49:33</t>
  </si>
  <si>
    <t>15:49:33</t>
  </si>
  <si>
    <t>20200213 15:49:38</t>
  </si>
  <si>
    <t>15:49:38</t>
  </si>
  <si>
    <t>20200213 15:49:43</t>
  </si>
  <si>
    <t>15:49:43</t>
  </si>
  <si>
    <t>20200213 15:49:48</t>
  </si>
  <si>
    <t>15:49:48</t>
  </si>
  <si>
    <t>20200213 15:49:53</t>
  </si>
  <si>
    <t>15:49:53</t>
  </si>
  <si>
    <t>20200213 15:49:58</t>
  </si>
  <si>
    <t>15:49:58</t>
  </si>
  <si>
    <t>20200213 15:50:03</t>
  </si>
  <si>
    <t>15:50:03</t>
  </si>
  <si>
    <t>20200213 15:50:08</t>
  </si>
  <si>
    <t>15:50:08</t>
  </si>
  <si>
    <t>20200213 15:50:13</t>
  </si>
  <si>
    <t>15:50:13</t>
  </si>
  <si>
    <t>20200213 15:50:18</t>
  </si>
  <si>
    <t>15:50:18</t>
  </si>
  <si>
    <t>20200213 15:50:23</t>
  </si>
  <si>
    <t>15:50:23</t>
  </si>
  <si>
    <t>20200213 15:50:28</t>
  </si>
  <si>
    <t>15:50:28</t>
  </si>
  <si>
    <t>20200213 15:50:33</t>
  </si>
  <si>
    <t>15:50:33</t>
  </si>
  <si>
    <t>20200213 15:50:38</t>
  </si>
  <si>
    <t>15:50:38</t>
  </si>
  <si>
    <t>20200213 15:50:43</t>
  </si>
  <si>
    <t>15:50:43</t>
  </si>
  <si>
    <t>20200213 15:50:48</t>
  </si>
  <si>
    <t>15:50:48</t>
  </si>
  <si>
    <t>20200213 15:50:53</t>
  </si>
  <si>
    <t>15:50:53</t>
  </si>
  <si>
    <t>20200213 15:50:58</t>
  </si>
  <si>
    <t>15:50:58</t>
  </si>
  <si>
    <t>20200213 15:51:03</t>
  </si>
  <si>
    <t>15:51:03</t>
  </si>
  <si>
    <t>20200213 15:51:08</t>
  </si>
  <si>
    <t>15:51:08</t>
  </si>
  <si>
    <t>20200213 15:51:13</t>
  </si>
  <si>
    <t>15:51:13</t>
  </si>
  <si>
    <t>20200213 15:51:18</t>
  </si>
  <si>
    <t>15:51:18</t>
  </si>
  <si>
    <t>20200213 15:51:23</t>
  </si>
  <si>
    <t>15:51:23</t>
  </si>
  <si>
    <t>20200213 15:51:28</t>
  </si>
  <si>
    <t>15:51:28</t>
  </si>
  <si>
    <t>20200213 15:51:33</t>
  </si>
  <si>
    <t>15:51:33</t>
  </si>
  <si>
    <t>20200213 15:51:38</t>
  </si>
  <si>
    <t>15:51:38</t>
  </si>
  <si>
    <t>20200213 15:51:43</t>
  </si>
  <si>
    <t>15:51:43</t>
  </si>
  <si>
    <t>20200213 15:51:48</t>
  </si>
  <si>
    <t>15:51:48</t>
  </si>
  <si>
    <t>20200213 15:51:53</t>
  </si>
  <si>
    <t>15:51:53</t>
  </si>
  <si>
    <t>20200213 15:51:58</t>
  </si>
  <si>
    <t>15:51:58</t>
  </si>
  <si>
    <t>20200213 15:52:03</t>
  </si>
  <si>
    <t>15:52:03</t>
  </si>
  <si>
    <t>20200213 15:52:08</t>
  </si>
  <si>
    <t>15:52:08</t>
  </si>
  <si>
    <t>20200213 15:52:13</t>
  </si>
  <si>
    <t>15:52:13</t>
  </si>
  <si>
    <t>20200213 15:52:18</t>
  </si>
  <si>
    <t>15:52:18</t>
  </si>
  <si>
    <t>20200213 15:52:23</t>
  </si>
  <si>
    <t>15:52:23</t>
  </si>
  <si>
    <t>20200213 15:52:28</t>
  </si>
  <si>
    <t>15:52:28</t>
  </si>
  <si>
    <t>20200213 15:52:33</t>
  </si>
  <si>
    <t>15:52:33</t>
  </si>
  <si>
    <t>20200213 15:52:38</t>
  </si>
  <si>
    <t>15:52:38</t>
  </si>
  <si>
    <t>20200213 15:52:43</t>
  </si>
  <si>
    <t>15:52:43</t>
  </si>
  <si>
    <t>20200213 15:52:48</t>
  </si>
  <si>
    <t>15:52:48</t>
  </si>
  <si>
    <t>20200213 15:52:53</t>
  </si>
  <si>
    <t>15:52:53</t>
  </si>
  <si>
    <t>20200213 15:52:58</t>
  </si>
  <si>
    <t>15:52:58</t>
  </si>
  <si>
    <t>20200213 15:53:03</t>
  </si>
  <si>
    <t>15:53:03</t>
  </si>
  <si>
    <t>20200213 15:53:08</t>
  </si>
  <si>
    <t>15:53:08</t>
  </si>
  <si>
    <t>20200213 15:53:13</t>
  </si>
  <si>
    <t>15:53:13</t>
  </si>
  <si>
    <t>20200213 15:53:33</t>
  </si>
  <si>
    <t>15:53:33</t>
  </si>
  <si>
    <t>20200213 15:53:38</t>
  </si>
  <si>
    <t>15:53:38</t>
  </si>
  <si>
    <t>20200213 15:53:43</t>
  </si>
  <si>
    <t>15:53:43</t>
  </si>
  <si>
    <t>20200213 15:53:48</t>
  </si>
  <si>
    <t>15:53:48</t>
  </si>
  <si>
    <t>20200213 15:53:53</t>
  </si>
  <si>
    <t>15:53:53</t>
  </si>
  <si>
    <t>20200213 15:53:58</t>
  </si>
  <si>
    <t>15:53:58</t>
  </si>
  <si>
    <t>20200213 15:54:03</t>
  </si>
  <si>
    <t>15:54:03</t>
  </si>
  <si>
    <t>20200213 15:54:08</t>
  </si>
  <si>
    <t>15:54:08</t>
  </si>
  <si>
    <t>20200213 15:54:13</t>
  </si>
  <si>
    <t>15:54:13</t>
  </si>
  <si>
    <t>20200213 15:54:18</t>
  </si>
  <si>
    <t>15:54:18</t>
  </si>
  <si>
    <t>20200213 15:54:23</t>
  </si>
  <si>
    <t>15:54:23</t>
  </si>
  <si>
    <t>20200213 15:54:28</t>
  </si>
  <si>
    <t>15:54:28</t>
  </si>
  <si>
    <t>20200213 15:54:33</t>
  </si>
  <si>
    <t>15:54:33</t>
  </si>
  <si>
    <t>20200213 15:54:38</t>
  </si>
  <si>
    <t>15:54:38</t>
  </si>
  <si>
    <t>20200213 15:54:43</t>
  </si>
  <si>
    <t>15:54:43</t>
  </si>
  <si>
    <t>20200213 15:54:48</t>
  </si>
  <si>
    <t>15:54:48</t>
  </si>
  <si>
    <t>20200213 15:54:53</t>
  </si>
  <si>
    <t>15:54:53</t>
  </si>
  <si>
    <t>20200213 15:54:58</t>
  </si>
  <si>
    <t>15:54:58</t>
  </si>
  <si>
    <t>20200213 15:55:03</t>
  </si>
  <si>
    <t>15:55:03</t>
  </si>
  <si>
    <t>20200213 15:55:08</t>
  </si>
  <si>
    <t>15:55:08</t>
  </si>
  <si>
    <t>20200213 15:55:13</t>
  </si>
  <si>
    <t>15:55:13</t>
  </si>
  <si>
    <t>20200213 15:55:18</t>
  </si>
  <si>
    <t>15:55:18</t>
  </si>
  <si>
    <t>20200213 15:55:23</t>
  </si>
  <si>
    <t>15:55:23</t>
  </si>
  <si>
    <t>20200213 15:55:28</t>
  </si>
  <si>
    <t>15:55:28</t>
  </si>
  <si>
    <t>20200213 15:55:33</t>
  </si>
  <si>
    <t>15:55:33</t>
  </si>
  <si>
    <t>20200213 15:55:38</t>
  </si>
  <si>
    <t>15:55:38</t>
  </si>
  <si>
    <t>20200213 15:55:43</t>
  </si>
  <si>
    <t>15:55:43</t>
  </si>
  <si>
    <t>20200213 15:55:48</t>
  </si>
  <si>
    <t>15:55:48</t>
  </si>
  <si>
    <t>20200213 15:55:53</t>
  </si>
  <si>
    <t>15:55:53</t>
  </si>
  <si>
    <t>20200213 15:55:58</t>
  </si>
  <si>
    <t>15:55:58</t>
  </si>
  <si>
    <t>20200213 15:56:03</t>
  </si>
  <si>
    <t>15:56:03</t>
  </si>
  <si>
    <t>20200213 15:56:08</t>
  </si>
  <si>
    <t>15:56:08</t>
  </si>
  <si>
    <t>20200213 15:56:13</t>
  </si>
  <si>
    <t>15:56:13</t>
  </si>
  <si>
    <t>20200213 15:56:18</t>
  </si>
  <si>
    <t>15:56:18</t>
  </si>
  <si>
    <t>20200213 15:56:23</t>
  </si>
  <si>
    <t>15:56:23</t>
  </si>
  <si>
    <t>20200213 15:56:28</t>
  </si>
  <si>
    <t>15:56:28</t>
  </si>
  <si>
    <t>20200213 15:56:33</t>
  </si>
  <si>
    <t>15:56:33</t>
  </si>
  <si>
    <t>20200213 15:56:38</t>
  </si>
  <si>
    <t>15:56:38</t>
  </si>
  <si>
    <t>20200213 15:56:43</t>
  </si>
  <si>
    <t>15:56:43</t>
  </si>
  <si>
    <t>20200213 15:56:48</t>
  </si>
  <si>
    <t>15:56:48</t>
  </si>
  <si>
    <t>20200213 15:56:53</t>
  </si>
  <si>
    <t>15:56:53</t>
  </si>
  <si>
    <t>20200213 15:56:58</t>
  </si>
  <si>
    <t>15:56:58</t>
  </si>
  <si>
    <t>20200213 15:57:03</t>
  </si>
  <si>
    <t>15:57:03</t>
  </si>
  <si>
    <t>20200213 15:57:08</t>
  </si>
  <si>
    <t>15:57:08</t>
  </si>
  <si>
    <t>20200213 15:57:13</t>
  </si>
  <si>
    <t>15:57:13</t>
  </si>
  <si>
    <t>20200213 15:57:18</t>
  </si>
  <si>
    <t>15:57:18</t>
  </si>
  <si>
    <t>20200213 15:57:23</t>
  </si>
  <si>
    <t>15:57:23</t>
  </si>
  <si>
    <t>20200213 15:57:28</t>
  </si>
  <si>
    <t>15:57:28</t>
  </si>
  <si>
    <t>20200213 15:57:33</t>
  </si>
  <si>
    <t>15:57:33</t>
  </si>
  <si>
    <t>20200213 15:57:38</t>
  </si>
  <si>
    <t>15:57:38</t>
  </si>
  <si>
    <t>20200213 15:57:43</t>
  </si>
  <si>
    <t>15:57:43</t>
  </si>
  <si>
    <t>20200213 15:57:48</t>
  </si>
  <si>
    <t>15:57:48</t>
  </si>
  <si>
    <t>20200213 15:57:53</t>
  </si>
  <si>
    <t>15:57:53</t>
  </si>
  <si>
    <t>20200213 15:57:58</t>
  </si>
  <si>
    <t>15:57:58</t>
  </si>
  <si>
    <t>20200213 15:58:03</t>
  </si>
  <si>
    <t>15:58:03</t>
  </si>
  <si>
    <t>20200213 15:58:08</t>
  </si>
  <si>
    <t>15:58:08</t>
  </si>
  <si>
    <t>20200213 15:58:13</t>
  </si>
  <si>
    <t>15:58:13</t>
  </si>
  <si>
    <t>20200213 15:58:19</t>
  </si>
  <si>
    <t>15:58:19</t>
  </si>
  <si>
    <t>20200213 15:58:24</t>
  </si>
  <si>
    <t>15:58:24</t>
  </si>
  <si>
    <t>20200213 15:58:29</t>
  </si>
  <si>
    <t>15:58:29</t>
  </si>
  <si>
    <t>20200213 15:58:34</t>
  </si>
  <si>
    <t>15:58:34</t>
  </si>
  <si>
    <t>20200213 15:58:39</t>
  </si>
  <si>
    <t>15:58:39</t>
  </si>
  <si>
    <t>20200213 15:58:44</t>
  </si>
  <si>
    <t>15:58:44</t>
  </si>
  <si>
    <t>20200213 15:58:49</t>
  </si>
  <si>
    <t>15:58:49</t>
  </si>
  <si>
    <t>20200213 15:58:54</t>
  </si>
  <si>
    <t>15:58:54</t>
  </si>
  <si>
    <t>20200213 15:58:59</t>
  </si>
  <si>
    <t>15:58:59</t>
  </si>
  <si>
    <t>20200213 15:59:04</t>
  </si>
  <si>
    <t>15:59:04</t>
  </si>
  <si>
    <t>20200213 15:59:09</t>
  </si>
  <si>
    <t>15:59:09</t>
  </si>
  <si>
    <t>20200213 15:59:14</t>
  </si>
  <si>
    <t>15:59:14</t>
  </si>
  <si>
    <t>20200213 15:59:19</t>
  </si>
  <si>
    <t>15:59:19</t>
  </si>
  <si>
    <t>20200213 15:59:24</t>
  </si>
  <si>
    <t>15:59:24</t>
  </si>
  <si>
    <t>20200213 15:59:29</t>
  </si>
  <si>
    <t>15:59:29</t>
  </si>
  <si>
    <t>20200213 15:59:34</t>
  </si>
  <si>
    <t>15:59:34</t>
  </si>
  <si>
    <t>20200213 15:59:37</t>
  </si>
  <si>
    <t>15:59:37</t>
  </si>
  <si>
    <t>20200213 15:59:39</t>
  </si>
  <si>
    <t>15:59:39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</si>
</sst>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215"/>
  <sheetViews>
    <sheetView tabSelected="1" workbookViewId="0"/>
  </sheetViews>
  <sheetFormatPr defaultRowHeight="14.5" x14ac:dyDescent="0.35"/>
  <sheetData>
    <row r="2" spans="1:133" x14ac:dyDescent="0.35">
      <c r="A2" t="s">
        <v>25</v>
      </c>
      <c r="B2" t="s">
        <v>26</v>
      </c>
      <c r="C2" t="s">
        <v>27</v>
      </c>
      <c r="D2" t="s">
        <v>28</v>
      </c>
    </row>
    <row r="3" spans="1:133" x14ac:dyDescent="0.35">
      <c r="B3">
        <v>4</v>
      </c>
      <c r="C3">
        <v>21</v>
      </c>
      <c r="D3" t="s">
        <v>29</v>
      </c>
    </row>
    <row r="4" spans="1:133" x14ac:dyDescent="0.35">
      <c r="A4" t="s">
        <v>30</v>
      </c>
      <c r="B4" t="s">
        <v>31</v>
      </c>
    </row>
    <row r="5" spans="1:133" x14ac:dyDescent="0.35">
      <c r="B5">
        <v>2</v>
      </c>
    </row>
    <row r="6" spans="1:133" x14ac:dyDescent="0.3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33" x14ac:dyDescent="0.35">
      <c r="B7">
        <v>0</v>
      </c>
      <c r="C7">
        <v>1</v>
      </c>
      <c r="D7">
        <v>0</v>
      </c>
      <c r="E7">
        <v>0</v>
      </c>
    </row>
    <row r="8" spans="1:133" x14ac:dyDescent="0.3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33" x14ac:dyDescent="0.3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3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33" x14ac:dyDescent="0.3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3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33" x14ac:dyDescent="0.3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133" x14ac:dyDescent="0.3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30</v>
      </c>
      <c r="BV14" t="s">
        <v>30</v>
      </c>
      <c r="BW14" t="s">
        <v>30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79</v>
      </c>
      <c r="CZ14" t="s">
        <v>79</v>
      </c>
      <c r="DA14" t="s">
        <v>79</v>
      </c>
      <c r="DB14" t="s">
        <v>79</v>
      </c>
      <c r="DC14" t="s">
        <v>79</v>
      </c>
      <c r="DD14" t="s">
        <v>79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</row>
    <row r="15" spans="1:133" x14ac:dyDescent="0.3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113</v>
      </c>
      <c r="AG15" t="s">
        <v>114</v>
      </c>
      <c r="AH15" t="s">
        <v>115</v>
      </c>
      <c r="AI15" t="s">
        <v>116</v>
      </c>
      <c r="AJ15" t="s">
        <v>117</v>
      </c>
      <c r="AK15" t="s">
        <v>118</v>
      </c>
      <c r="AL15" t="s">
        <v>119</v>
      </c>
      <c r="AM15" t="s">
        <v>120</v>
      </c>
      <c r="AN15" t="s">
        <v>75</v>
      </c>
      <c r="AO15" t="s">
        <v>121</v>
      </c>
      <c r="AP15" t="s">
        <v>122</v>
      </c>
      <c r="AQ15" t="s">
        <v>123</v>
      </c>
      <c r="AR15" t="s">
        <v>124</v>
      </c>
      <c r="AS15" t="s">
        <v>125</v>
      </c>
      <c r="AT15" t="s">
        <v>126</v>
      </c>
      <c r="AU15" t="s">
        <v>127</v>
      </c>
      <c r="AV15" t="s">
        <v>128</v>
      </c>
      <c r="AW15" t="s">
        <v>129</v>
      </c>
      <c r="AX15" t="s">
        <v>130</v>
      </c>
      <c r="AY15" t="s">
        <v>131</v>
      </c>
      <c r="AZ15" t="s">
        <v>132</v>
      </c>
      <c r="BA15" t="s">
        <v>133</v>
      </c>
      <c r="BB15" t="s">
        <v>134</v>
      </c>
      <c r="BC15" t="s">
        <v>135</v>
      </c>
      <c r="BD15" t="s">
        <v>136</v>
      </c>
      <c r="BE15" t="s">
        <v>137</v>
      </c>
      <c r="BF15" t="s">
        <v>138</v>
      </c>
      <c r="BG15" t="s">
        <v>139</v>
      </c>
      <c r="BH15" t="s">
        <v>140</v>
      </c>
      <c r="BI15" t="s">
        <v>141</v>
      </c>
      <c r="BJ15" t="s">
        <v>142</v>
      </c>
      <c r="BK15" t="s">
        <v>143</v>
      </c>
      <c r="BL15" t="s">
        <v>144</v>
      </c>
      <c r="BM15" t="s">
        <v>145</v>
      </c>
      <c r="BN15" t="s">
        <v>146</v>
      </c>
      <c r="BO15" t="s">
        <v>147</v>
      </c>
      <c r="BP15" t="s">
        <v>148</v>
      </c>
      <c r="BQ15" t="s">
        <v>149</v>
      </c>
      <c r="BR15" t="s">
        <v>150</v>
      </c>
      <c r="BS15" t="s">
        <v>151</v>
      </c>
      <c r="BT15" t="s">
        <v>152</v>
      </c>
      <c r="BU15" t="s">
        <v>153</v>
      </c>
      <c r="BV15" t="s">
        <v>154</v>
      </c>
      <c r="BW15" t="s">
        <v>155</v>
      </c>
      <c r="BX15" t="s">
        <v>95</v>
      </c>
      <c r="BY15" t="s">
        <v>156</v>
      </c>
      <c r="BZ15" t="s">
        <v>157</v>
      </c>
      <c r="CA15" t="s">
        <v>158</v>
      </c>
      <c r="CB15" t="s">
        <v>159</v>
      </c>
      <c r="CC15" t="s">
        <v>160</v>
      </c>
      <c r="CD15" t="s">
        <v>161</v>
      </c>
      <c r="CE15" t="s">
        <v>162</v>
      </c>
      <c r="CF15" t="s">
        <v>163</v>
      </c>
      <c r="CG15" t="s">
        <v>164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</row>
    <row r="16" spans="1:133" x14ac:dyDescent="0.35">
      <c r="B16" t="s">
        <v>213</v>
      </c>
      <c r="C16" t="s">
        <v>213</v>
      </c>
      <c r="N16" t="s">
        <v>213</v>
      </c>
      <c r="O16" t="s">
        <v>214</v>
      </c>
      <c r="P16" t="s">
        <v>215</v>
      </c>
      <c r="Q16" t="s">
        <v>216</v>
      </c>
      <c r="R16" t="s">
        <v>216</v>
      </c>
      <c r="S16" t="s">
        <v>161</v>
      </c>
      <c r="T16" t="s">
        <v>161</v>
      </c>
      <c r="U16" t="s">
        <v>214</v>
      </c>
      <c r="V16" t="s">
        <v>214</v>
      </c>
      <c r="W16" t="s">
        <v>214</v>
      </c>
      <c r="X16" t="s">
        <v>214</v>
      </c>
      <c r="Y16" t="s">
        <v>217</v>
      </c>
      <c r="Z16" t="s">
        <v>218</v>
      </c>
      <c r="AA16" t="s">
        <v>218</v>
      </c>
      <c r="AB16" t="s">
        <v>219</v>
      </c>
      <c r="AC16" t="s">
        <v>220</v>
      </c>
      <c r="AD16" t="s">
        <v>219</v>
      </c>
      <c r="AE16" t="s">
        <v>219</v>
      </c>
      <c r="AF16" t="s">
        <v>219</v>
      </c>
      <c r="AG16" t="s">
        <v>217</v>
      </c>
      <c r="AH16" t="s">
        <v>217</v>
      </c>
      <c r="AI16" t="s">
        <v>217</v>
      </c>
      <c r="AJ16" t="s">
        <v>217</v>
      </c>
      <c r="AN16" t="s">
        <v>221</v>
      </c>
      <c r="AO16" t="s">
        <v>220</v>
      </c>
      <c r="AQ16" t="s">
        <v>220</v>
      </c>
      <c r="AR16" t="s">
        <v>221</v>
      </c>
      <c r="AX16" t="s">
        <v>215</v>
      </c>
      <c r="BD16" t="s">
        <v>215</v>
      </c>
      <c r="BE16" t="s">
        <v>215</v>
      </c>
      <c r="BF16" t="s">
        <v>215</v>
      </c>
      <c r="BH16" t="s">
        <v>222</v>
      </c>
      <c r="BQ16" t="s">
        <v>215</v>
      </c>
      <c r="BR16" t="s">
        <v>215</v>
      </c>
      <c r="BT16" t="s">
        <v>223</v>
      </c>
      <c r="BU16" t="s">
        <v>224</v>
      </c>
      <c r="BX16" t="s">
        <v>213</v>
      </c>
      <c r="BY16" t="s">
        <v>216</v>
      </c>
      <c r="BZ16" t="s">
        <v>216</v>
      </c>
      <c r="CA16" t="s">
        <v>225</v>
      </c>
      <c r="CB16" t="s">
        <v>225</v>
      </c>
      <c r="CC16" t="s">
        <v>221</v>
      </c>
      <c r="CD16" t="s">
        <v>219</v>
      </c>
      <c r="CE16" t="s">
        <v>219</v>
      </c>
      <c r="CF16" t="s">
        <v>218</v>
      </c>
      <c r="CG16" t="s">
        <v>218</v>
      </c>
      <c r="CH16" t="s">
        <v>218</v>
      </c>
      <c r="CI16" t="s">
        <v>218</v>
      </c>
      <c r="CJ16" t="s">
        <v>218</v>
      </c>
      <c r="CK16" t="s">
        <v>226</v>
      </c>
      <c r="CL16" t="s">
        <v>215</v>
      </c>
      <c r="CM16" t="s">
        <v>215</v>
      </c>
      <c r="CN16" t="s">
        <v>215</v>
      </c>
      <c r="CS16" t="s">
        <v>215</v>
      </c>
      <c r="CV16" t="s">
        <v>218</v>
      </c>
      <c r="CW16" t="s">
        <v>218</v>
      </c>
      <c r="CX16" t="s">
        <v>218</v>
      </c>
      <c r="CY16" t="s">
        <v>218</v>
      </c>
      <c r="CZ16" t="s">
        <v>218</v>
      </c>
      <c r="DA16" t="s">
        <v>215</v>
      </c>
      <c r="DB16" t="s">
        <v>215</v>
      </c>
      <c r="DC16" t="s">
        <v>215</v>
      </c>
      <c r="DD16" t="s">
        <v>213</v>
      </c>
      <c r="DF16" t="s">
        <v>227</v>
      </c>
      <c r="DG16" t="s">
        <v>227</v>
      </c>
      <c r="DI16" t="s">
        <v>213</v>
      </c>
      <c r="DJ16" t="s">
        <v>220</v>
      </c>
      <c r="DK16" t="s">
        <v>220</v>
      </c>
      <c r="DL16" t="s">
        <v>228</v>
      </c>
      <c r="DM16" t="s">
        <v>229</v>
      </c>
      <c r="DO16" t="s">
        <v>221</v>
      </c>
      <c r="DP16" t="s">
        <v>221</v>
      </c>
      <c r="DQ16" t="s">
        <v>218</v>
      </c>
      <c r="DR16" t="s">
        <v>218</v>
      </c>
      <c r="DS16" t="s">
        <v>218</v>
      </c>
      <c r="DT16" t="s">
        <v>218</v>
      </c>
      <c r="DU16" t="s">
        <v>218</v>
      </c>
      <c r="DV16" t="s">
        <v>220</v>
      </c>
      <c r="DW16" t="s">
        <v>220</v>
      </c>
      <c r="DX16" t="s">
        <v>220</v>
      </c>
      <c r="DY16" t="s">
        <v>218</v>
      </c>
      <c r="DZ16" t="s">
        <v>216</v>
      </c>
      <c r="EA16" t="s">
        <v>225</v>
      </c>
      <c r="EB16" t="s">
        <v>220</v>
      </c>
      <c r="EC16" t="s">
        <v>220</v>
      </c>
    </row>
    <row r="17" spans="1:133" x14ac:dyDescent="0.35">
      <c r="A17">
        <v>1</v>
      </c>
      <c r="B17">
        <v>1581626558.0999999</v>
      </c>
      <c r="C17">
        <v>0</v>
      </c>
      <c r="D17" t="s">
        <v>230</v>
      </c>
      <c r="E17" t="s">
        <v>231</v>
      </c>
      <c r="F17" t="s">
        <v>232</v>
      </c>
      <c r="G17" t="s">
        <v>233</v>
      </c>
      <c r="H17" t="s">
        <v>234</v>
      </c>
      <c r="I17" t="s">
        <v>235</v>
      </c>
      <c r="J17" t="s">
        <v>236</v>
      </c>
      <c r="K17" t="s">
        <v>237</v>
      </c>
      <c r="L17" t="s">
        <v>238</v>
      </c>
      <c r="M17" t="s">
        <v>239</v>
      </c>
      <c r="N17">
        <v>1581626552.8499999</v>
      </c>
      <c r="O17">
        <f t="shared" ref="O17:O48" si="0">CC17*AP17*(CA17-CB17)/(100*BU17*(1000-AP17*CA17))</f>
        <v>9.1364445780574928E-4</v>
      </c>
      <c r="P17">
        <f t="shared" ref="P17:P48" si="1">CC17*AP17*(BZ17-BY17*(1000-AP17*CB17)/(1000-AP17*CA17))/(100*BU17)</f>
        <v>-1.5487163347489827</v>
      </c>
      <c r="Q17">
        <f t="shared" ref="Q17:Q48" si="2">BY17 - IF(AP17&gt;1, P17*BU17*100/(AR17*CK17), 0)</f>
        <v>401.91095000000001</v>
      </c>
      <c r="R17">
        <f t="shared" ref="R17:R48" si="3">((X17-O17/2)*Q17-P17)/(X17+O17/2)</f>
        <v>432.57659354721613</v>
      </c>
      <c r="S17">
        <f t="shared" ref="S17:S48" si="4">R17*(CD17+CE17)/1000</f>
        <v>42.96559471271933</v>
      </c>
      <c r="T17">
        <f t="shared" ref="T17:T48" si="5">(BY17 - IF(AP17&gt;1, P17*BU17*100/(AR17*CK17), 0))*(CD17+CE17)/1000</f>
        <v>39.91973501548032</v>
      </c>
      <c r="U17">
        <f t="shared" ref="U17:U48" si="6">2/((1/W17-1/V17)+SIGN(W17)*SQRT((1/W17-1/V17)*(1/W17-1/V17) + 4*BV17/((BV17+1)*(BV17+1))*(2*1/W17*1/V17-1/V17*1/V17)))</f>
        <v>6.1710277366561733E-2</v>
      </c>
      <c r="V17">
        <f t="shared" ref="V17:V48" si="7">AM17+AL17*BU17+AK17*BU17*BU17</f>
        <v>2.2469611110089778</v>
      </c>
      <c r="W17">
        <f t="shared" ref="W17:W48" si="8">O17*(1000-(1000*0.61365*EXP(17.502*AA17/(240.97+AA17))/(CD17+CE17)+CA17)/2)/(1000*0.61365*EXP(17.502*AA17/(240.97+AA17))/(CD17+CE17)-CA17)</f>
        <v>6.0783971364230138E-2</v>
      </c>
      <c r="X17">
        <f t="shared" ref="X17:X48" si="9">1/((BV17+1)/(U17/1.6)+1/(V17/1.37)) + BV17/((BV17+1)/(U17/1.6) + BV17/(V17/1.37))</f>
        <v>3.8072048718509596E-2</v>
      </c>
      <c r="Y17">
        <f t="shared" ref="Y17:Y48" si="10">(BR17*BT17)</f>
        <v>0</v>
      </c>
      <c r="Z17">
        <f t="shared" ref="Z17:Z48" si="11">(CF17+(Y17+2*0.95*0.0000000567*(((CF17+$B$7)+273)^4-(CF17+273)^4)-44100*O17)/(1.84*29.3*V17+8*0.95*0.0000000567*(CF17+273)^3))</f>
        <v>31.547676818530778</v>
      </c>
      <c r="AA17">
        <f t="shared" ref="AA17:AA48" si="12">($C$7*CG17+$D$7*CH17+$E$7*Z17)</f>
        <v>31.117719999999998</v>
      </c>
      <c r="AB17">
        <f t="shared" ref="AB17:AB48" si="13">0.61365*EXP(17.502*AA17/(240.97+AA17))</f>
        <v>4.5417478289069937</v>
      </c>
      <c r="AC17">
        <f t="shared" ref="AC17:AC48" si="14">(AD17/AE17*100)</f>
        <v>65.607293830170576</v>
      </c>
      <c r="AD17">
        <f t="shared" ref="AD17:AD48" si="15">CA17*(CD17+CE17)/1000</f>
        <v>3.1062741667077121</v>
      </c>
      <c r="AE17">
        <f t="shared" ref="AE17:AE48" si="16">0.61365*EXP(17.502*CF17/(240.97+CF17))</f>
        <v>4.7346476060246241</v>
      </c>
      <c r="AF17">
        <f t="shared" ref="AF17:AF48" si="17">(AB17-CA17*(CD17+CE17)/1000)</f>
        <v>1.4354736621992816</v>
      </c>
      <c r="AG17">
        <f t="shared" ref="AG17:AG48" si="18">(-O17*44100)</f>
        <v>-40.291720589233542</v>
      </c>
      <c r="AH17">
        <f t="shared" ref="AH17:AH48" si="19">2*29.3*V17*0.92*(CF17-AA17)</f>
        <v>88.687069438289086</v>
      </c>
      <c r="AI17">
        <f t="shared" ref="AI17:AI48" si="20">2*0.95*0.0000000567*(((CF17+$B$7)+273)^4-(AA17+273)^4)</f>
        <v>8.905720494836892</v>
      </c>
      <c r="AJ17">
        <f t="shared" ref="AJ17:AJ48" si="21">Y17+AI17+AG17+AH17</f>
        <v>57.301069343892436</v>
      </c>
      <c r="AK17">
        <v>-4.1101985943860497E-2</v>
      </c>
      <c r="AL17">
        <v>4.6140579953714303E-2</v>
      </c>
      <c r="AM17">
        <v>3.4497891252656698</v>
      </c>
      <c r="AN17">
        <v>19</v>
      </c>
      <c r="AO17">
        <v>5</v>
      </c>
      <c r="AP17">
        <f t="shared" ref="AP17:AP48" si="22">IF(AN17*$H$13&gt;=AR17,1,(AR17/(AR17-AN17*$H$13)))</f>
        <v>1</v>
      </c>
      <c r="AQ17">
        <f t="shared" ref="AQ17:AQ48" si="23">(AP17-1)*100</f>
        <v>0</v>
      </c>
      <c r="AR17">
        <f t="shared" ref="AR17:AR48" si="24">MAX(0,($B$13+$C$13*CK17)/(1+$D$13*CK17)*CD17/(CF17+273)*$E$13)</f>
        <v>51577.857264108337</v>
      </c>
      <c r="AS17" t="s">
        <v>240</v>
      </c>
      <c r="AT17">
        <v>0</v>
      </c>
      <c r="AU17">
        <v>0</v>
      </c>
      <c r="AV17">
        <f t="shared" ref="AV17:AV48" si="25">AU17-AT17</f>
        <v>0</v>
      </c>
      <c r="AW17" t="e">
        <f t="shared" ref="AW17:AW48" si="26">AV17/AU17</f>
        <v>#DIV/0!</v>
      </c>
      <c r="AX17">
        <v>0</v>
      </c>
      <c r="AY17" t="s">
        <v>240</v>
      </c>
      <c r="AZ17">
        <v>0</v>
      </c>
      <c r="BA17">
        <v>0</v>
      </c>
      <c r="BB17" t="e">
        <f t="shared" ref="BB17:BB48" si="27">1-AZ17/BA17</f>
        <v>#DIV/0!</v>
      </c>
      <c r="BC17">
        <v>0.5</v>
      </c>
      <c r="BD17">
        <f t="shared" ref="BD17:BD48" si="28">BR17</f>
        <v>0</v>
      </c>
      <c r="BE17">
        <f t="shared" ref="BE17:BE48" si="29">P17</f>
        <v>-1.5487163347489827</v>
      </c>
      <c r="BF17" t="e">
        <f t="shared" ref="BF17:BF48" si="30">BB17*BC17*BD17</f>
        <v>#DIV/0!</v>
      </c>
      <c r="BG17" t="e">
        <f t="shared" ref="BG17:BG48" si="31">BL17/BA17</f>
        <v>#DIV/0!</v>
      </c>
      <c r="BH17" t="e">
        <f t="shared" ref="BH17:BH48" si="32">(BE17-AX17)/BD17</f>
        <v>#DIV/0!</v>
      </c>
      <c r="BI17" t="e">
        <f t="shared" ref="BI17:BI48" si="33">(AU17-BA17)/BA17</f>
        <v>#DIV/0!</v>
      </c>
      <c r="BJ17" t="s">
        <v>240</v>
      </c>
      <c r="BK17">
        <v>0</v>
      </c>
      <c r="BL17">
        <f t="shared" ref="BL17:BL48" si="34">BA17-BK17</f>
        <v>0</v>
      </c>
      <c r="BM17" t="e">
        <f t="shared" ref="BM17:BM48" si="35">(BA17-AZ17)/(BA17-BK17)</f>
        <v>#DIV/0!</v>
      </c>
      <c r="BN17" t="e">
        <f t="shared" ref="BN17:BN48" si="36">(AU17-BA17)/(AU17-BK17)</f>
        <v>#DIV/0!</v>
      </c>
      <c r="BO17" t="e">
        <f t="shared" ref="BO17:BO48" si="37">(BA17-AZ17)/(BA17-AT17)</f>
        <v>#DIV/0!</v>
      </c>
      <c r="BP17" t="e">
        <f t="shared" ref="BP17:BP48" si="38">(AU17-BA17)/(AU17-AT17)</f>
        <v>#DIV/0!</v>
      </c>
      <c r="BQ17">
        <f t="shared" ref="BQ17:BQ48" si="39">$B$11*CL17+$C$11*CM17+$F$11*CN17</f>
        <v>0</v>
      </c>
      <c r="BR17">
        <f t="shared" ref="BR17:BR48" si="40">BQ17*BS17</f>
        <v>0</v>
      </c>
      <c r="BS17">
        <f t="shared" ref="BS17:BS48" si="41">($B$11*$D$9+$C$11*$D$9+$F$11*((DA17+CS17)/MAX(DA17+CS17+DB17, 0.1)*$I$9+DB17/MAX(DA17+CS17+DB17, 0.1)*$J$9))/($B$11+$C$11+$F$11)</f>
        <v>0</v>
      </c>
      <c r="BT17">
        <f t="shared" ref="BT17:BT48" si="42">($B$11*$K$9+$C$11*$K$9+$F$11*((DA17+CS17)/MAX(DA17+CS17+DB17, 0.1)*$P$9+DB17/MAX(DA17+CS17+DB17, 0.1)*$Q$9))/($B$11+$C$11+$F$11)</f>
        <v>0</v>
      </c>
      <c r="BU17">
        <v>6</v>
      </c>
      <c r="BV17">
        <v>0.5</v>
      </c>
      <c r="BW17" t="s">
        <v>241</v>
      </c>
      <c r="BX17">
        <v>1581626552.8499999</v>
      </c>
      <c r="BY17">
        <v>401.91095000000001</v>
      </c>
      <c r="BZ17">
        <v>399.88569999999999</v>
      </c>
      <c r="CA17">
        <v>31.273895</v>
      </c>
      <c r="CB17">
        <v>29.756779999999999</v>
      </c>
      <c r="CC17">
        <v>350.03460000000001</v>
      </c>
      <c r="CD17">
        <v>99.124809999999997</v>
      </c>
      <c r="CE17">
        <v>0.20001559999999999</v>
      </c>
      <c r="CF17">
        <v>31.849834999999999</v>
      </c>
      <c r="CG17">
        <v>31.117719999999998</v>
      </c>
      <c r="CH17">
        <v>999.9</v>
      </c>
      <c r="CI17">
        <v>0</v>
      </c>
      <c r="CJ17">
        <v>0</v>
      </c>
      <c r="CK17">
        <v>9999.4580000000005</v>
      </c>
      <c r="CL17">
        <v>0</v>
      </c>
      <c r="CM17">
        <v>1.5068859999999999</v>
      </c>
      <c r="CN17">
        <v>0</v>
      </c>
      <c r="CO17">
        <v>0</v>
      </c>
      <c r="CP17">
        <v>0</v>
      </c>
      <c r="CQ17">
        <v>0</v>
      </c>
      <c r="CR17">
        <v>1.865</v>
      </c>
      <c r="CS17">
        <v>0</v>
      </c>
      <c r="CT17">
        <v>141.86000000000001</v>
      </c>
      <c r="CU17">
        <v>1.905</v>
      </c>
      <c r="CV17">
        <v>44.599800000000002</v>
      </c>
      <c r="CW17">
        <v>49.125</v>
      </c>
      <c r="CX17">
        <v>47.274799999999999</v>
      </c>
      <c r="CY17">
        <v>47.462200000000003</v>
      </c>
      <c r="CZ17">
        <v>45.186999999999998</v>
      </c>
      <c r="DA17">
        <v>0</v>
      </c>
      <c r="DB17">
        <v>0</v>
      </c>
      <c r="DC17">
        <v>0</v>
      </c>
      <c r="DD17">
        <v>48.5</v>
      </c>
      <c r="DE17">
        <v>1.6</v>
      </c>
      <c r="DF17">
        <v>-5.3811965073410697</v>
      </c>
      <c r="DG17">
        <v>19.029060140893801</v>
      </c>
      <c r="DH17">
        <v>140.092307692308</v>
      </c>
      <c r="DI17">
        <v>15</v>
      </c>
      <c r="DJ17">
        <v>100</v>
      </c>
      <c r="DK17">
        <v>100</v>
      </c>
      <c r="DL17">
        <v>2.3210000000000002</v>
      </c>
      <c r="DM17">
        <v>0.41199999999999998</v>
      </c>
      <c r="DN17">
        <v>2</v>
      </c>
      <c r="DO17">
        <v>324.01400000000001</v>
      </c>
      <c r="DP17">
        <v>656.03899999999999</v>
      </c>
      <c r="DQ17">
        <v>30.788</v>
      </c>
      <c r="DR17">
        <v>32.615600000000001</v>
      </c>
      <c r="DS17">
        <v>30.000800000000002</v>
      </c>
      <c r="DT17">
        <v>32.479500000000002</v>
      </c>
      <c r="DU17">
        <v>32.471800000000002</v>
      </c>
      <c r="DV17">
        <v>20.934999999999999</v>
      </c>
      <c r="DW17">
        <v>23.921199999999999</v>
      </c>
      <c r="DX17">
        <v>40.191499999999998</v>
      </c>
      <c r="DY17">
        <v>30.693899999999999</v>
      </c>
      <c r="DZ17">
        <v>400</v>
      </c>
      <c r="EA17">
        <v>30.045100000000001</v>
      </c>
      <c r="EB17">
        <v>99.904700000000005</v>
      </c>
      <c r="EC17">
        <v>100.286</v>
      </c>
    </row>
    <row r="18" spans="1:133" x14ac:dyDescent="0.35">
      <c r="A18">
        <v>2</v>
      </c>
      <c r="B18">
        <v>1581626563.0999999</v>
      </c>
      <c r="C18">
        <v>5</v>
      </c>
      <c r="D18" t="s">
        <v>242</v>
      </c>
      <c r="E18" t="s">
        <v>243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  <c r="K18" t="s">
        <v>237</v>
      </c>
      <c r="L18" t="s">
        <v>238</v>
      </c>
      <c r="M18" t="s">
        <v>239</v>
      </c>
      <c r="N18">
        <v>1581626555.2551701</v>
      </c>
      <c r="O18">
        <f t="shared" si="0"/>
        <v>8.91762974132848E-4</v>
      </c>
      <c r="P18">
        <f t="shared" si="1"/>
        <v>-1.6013114442436782</v>
      </c>
      <c r="Q18">
        <f t="shared" si="2"/>
        <v>401.98248275862102</v>
      </c>
      <c r="R18">
        <f t="shared" si="3"/>
        <v>435.03943112348912</v>
      </c>
      <c r="S18">
        <f t="shared" si="4"/>
        <v>43.210345816263995</v>
      </c>
      <c r="T18">
        <f t="shared" si="5"/>
        <v>39.926960292364505</v>
      </c>
      <c r="U18">
        <f t="shared" si="6"/>
        <v>6.0198084859423261E-2</v>
      </c>
      <c r="V18">
        <f t="shared" si="7"/>
        <v>2.2478519532951782</v>
      </c>
      <c r="W18">
        <f t="shared" si="8"/>
        <v>5.9316614550178212E-2</v>
      </c>
      <c r="X18">
        <f t="shared" si="9"/>
        <v>3.7151005441262208E-2</v>
      </c>
      <c r="Y18">
        <f t="shared" si="10"/>
        <v>0</v>
      </c>
      <c r="Z18">
        <f t="shared" si="11"/>
        <v>31.553066830658832</v>
      </c>
      <c r="AA18">
        <f t="shared" si="12"/>
        <v>31.122531034482801</v>
      </c>
      <c r="AB18">
        <f t="shared" si="13"/>
        <v>4.5429927622458841</v>
      </c>
      <c r="AC18">
        <f t="shared" si="14"/>
        <v>65.635176293401457</v>
      </c>
      <c r="AD18">
        <f t="shared" si="15"/>
        <v>3.1072505586388988</v>
      </c>
      <c r="AE18">
        <f t="shared" si="16"/>
        <v>4.7341238861748618</v>
      </c>
      <c r="AF18">
        <f t="shared" si="17"/>
        <v>1.4357422036069853</v>
      </c>
      <c r="AG18">
        <f t="shared" si="18"/>
        <v>-39.326747159258595</v>
      </c>
      <c r="AH18">
        <f t="shared" si="19"/>
        <v>87.902615126673766</v>
      </c>
      <c r="AI18">
        <f t="shared" si="20"/>
        <v>8.823573510171876</v>
      </c>
      <c r="AJ18">
        <f t="shared" si="21"/>
        <v>57.399441477587047</v>
      </c>
      <c r="AK18">
        <v>-4.11259437466431E-2</v>
      </c>
      <c r="AL18">
        <v>4.6167474686156597E-2</v>
      </c>
      <c r="AM18">
        <v>3.4513810800573901</v>
      </c>
      <c r="AN18">
        <v>19</v>
      </c>
      <c r="AO18">
        <v>5</v>
      </c>
      <c r="AP18">
        <f t="shared" si="22"/>
        <v>1</v>
      </c>
      <c r="AQ18">
        <f t="shared" si="23"/>
        <v>0</v>
      </c>
      <c r="AR18">
        <f t="shared" si="24"/>
        <v>51607.028015379641</v>
      </c>
      <c r="AS18" t="s">
        <v>240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240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0</v>
      </c>
      <c r="BE18">
        <f t="shared" si="29"/>
        <v>-1.6013114442436782</v>
      </c>
      <c r="BF18" t="e">
        <f t="shared" si="30"/>
        <v>#DIV/0!</v>
      </c>
      <c r="BG18" t="e">
        <f t="shared" si="31"/>
        <v>#DIV/0!</v>
      </c>
      <c r="BH18" t="e">
        <f t="shared" si="32"/>
        <v>#DIV/0!</v>
      </c>
      <c r="BI18" t="e">
        <f t="shared" si="33"/>
        <v>#DIV/0!</v>
      </c>
      <c r="BJ18" t="s">
        <v>240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0</v>
      </c>
      <c r="BR18">
        <f t="shared" si="40"/>
        <v>0</v>
      </c>
      <c r="BS18">
        <f t="shared" si="41"/>
        <v>0</v>
      </c>
      <c r="BT18">
        <f t="shared" si="42"/>
        <v>0</v>
      </c>
      <c r="BU18">
        <v>6</v>
      </c>
      <c r="BV18">
        <v>0.5</v>
      </c>
      <c r="BW18" t="s">
        <v>241</v>
      </c>
      <c r="BX18">
        <v>1581626555.2551701</v>
      </c>
      <c r="BY18">
        <v>401.98248275862102</v>
      </c>
      <c r="BZ18">
        <v>399.85206896551699</v>
      </c>
      <c r="CA18">
        <v>31.283631034482799</v>
      </c>
      <c r="CB18">
        <v>29.802834482758598</v>
      </c>
      <c r="CC18">
        <v>350.02731034482798</v>
      </c>
      <c r="CD18">
        <v>99.125141379310307</v>
      </c>
      <c r="CE18">
        <v>0.19998348275862099</v>
      </c>
      <c r="CF18">
        <v>31.847882758620699</v>
      </c>
      <c r="CG18">
        <v>31.122531034482801</v>
      </c>
      <c r="CH18">
        <v>999.9</v>
      </c>
      <c r="CI18">
        <v>0</v>
      </c>
      <c r="CJ18">
        <v>0</v>
      </c>
      <c r="CK18">
        <v>10005.2531034483</v>
      </c>
      <c r="CL18">
        <v>0</v>
      </c>
      <c r="CM18">
        <v>1.50664206896552</v>
      </c>
      <c r="CN18">
        <v>0</v>
      </c>
      <c r="CO18">
        <v>0</v>
      </c>
      <c r="CP18">
        <v>0</v>
      </c>
      <c r="CQ18">
        <v>0</v>
      </c>
      <c r="CR18">
        <v>1.69655172413793</v>
      </c>
      <c r="CS18">
        <v>0</v>
      </c>
      <c r="CT18">
        <v>143.02758620689701</v>
      </c>
      <c r="CU18">
        <v>1.8517241379310301</v>
      </c>
      <c r="CV18">
        <v>44.588068965517202</v>
      </c>
      <c r="CW18">
        <v>49.116310344827603</v>
      </c>
      <c r="CX18">
        <v>47.267103448275897</v>
      </c>
      <c r="CY18">
        <v>47.454379310344798</v>
      </c>
      <c r="CZ18">
        <v>45.167758620689597</v>
      </c>
      <c r="DA18">
        <v>0</v>
      </c>
      <c r="DB18">
        <v>0</v>
      </c>
      <c r="DC18">
        <v>0</v>
      </c>
      <c r="DD18">
        <v>53.299999952316298</v>
      </c>
      <c r="DE18">
        <v>0.91538461538461502</v>
      </c>
      <c r="DF18">
        <v>-13.517948709070501</v>
      </c>
      <c r="DG18">
        <v>20.444444727007301</v>
      </c>
      <c r="DH18">
        <v>143.08461538461501</v>
      </c>
      <c r="DI18">
        <v>15</v>
      </c>
      <c r="DJ18">
        <v>100</v>
      </c>
      <c r="DK18">
        <v>100</v>
      </c>
      <c r="DL18">
        <v>2.3210000000000002</v>
      </c>
      <c r="DM18">
        <v>0.41199999999999998</v>
      </c>
      <c r="DN18">
        <v>2</v>
      </c>
      <c r="DO18">
        <v>323.69200000000001</v>
      </c>
      <c r="DP18">
        <v>656.59</v>
      </c>
      <c r="DQ18">
        <v>30.6586</v>
      </c>
      <c r="DR18">
        <v>32.618299999999998</v>
      </c>
      <c r="DS18">
        <v>30.000599999999999</v>
      </c>
      <c r="DT18">
        <v>32.482399999999998</v>
      </c>
      <c r="DU18">
        <v>32.474400000000003</v>
      </c>
      <c r="DV18">
        <v>20.940300000000001</v>
      </c>
      <c r="DW18">
        <v>23.644100000000002</v>
      </c>
      <c r="DX18">
        <v>40.191499999999998</v>
      </c>
      <c r="DY18">
        <v>30.569199999999999</v>
      </c>
      <c r="DZ18">
        <v>400</v>
      </c>
      <c r="EA18">
        <v>30.090299999999999</v>
      </c>
      <c r="EB18">
        <v>99.906599999999997</v>
      </c>
      <c r="EC18">
        <v>100.286</v>
      </c>
    </row>
    <row r="19" spans="1:133" x14ac:dyDescent="0.35">
      <c r="A19">
        <v>3</v>
      </c>
      <c r="B19">
        <v>1581626568.0999999</v>
      </c>
      <c r="C19">
        <v>10</v>
      </c>
      <c r="D19" t="s">
        <v>244</v>
      </c>
      <c r="E19" t="s">
        <v>245</v>
      </c>
      <c r="F19" t="s">
        <v>232</v>
      </c>
      <c r="G19" t="s">
        <v>233</v>
      </c>
      <c r="H19" t="s">
        <v>234</v>
      </c>
      <c r="I19" t="s">
        <v>235</v>
      </c>
      <c r="J19" t="s">
        <v>236</v>
      </c>
      <c r="K19" t="s">
        <v>237</v>
      </c>
      <c r="L19" t="s">
        <v>238</v>
      </c>
      <c r="M19" t="s">
        <v>239</v>
      </c>
      <c r="N19">
        <v>1581626560.06552</v>
      </c>
      <c r="O19">
        <f t="shared" si="0"/>
        <v>8.4485660222994175E-4</v>
      </c>
      <c r="P19">
        <f t="shared" si="1"/>
        <v>-1.8308805212809205</v>
      </c>
      <c r="Q19">
        <f t="shared" si="2"/>
        <v>402.40579310344799</v>
      </c>
      <c r="R19">
        <f t="shared" si="3"/>
        <v>444.26898147554414</v>
      </c>
      <c r="S19">
        <f t="shared" si="4"/>
        <v>44.127152179015496</v>
      </c>
      <c r="T19">
        <f t="shared" si="5"/>
        <v>39.969078217023238</v>
      </c>
      <c r="U19">
        <f t="shared" si="6"/>
        <v>5.6984439194414066E-2</v>
      </c>
      <c r="V19">
        <f t="shared" si="7"/>
        <v>2.2479796007008992</v>
      </c>
      <c r="W19">
        <f t="shared" si="8"/>
        <v>5.6193948343980907E-2</v>
      </c>
      <c r="X19">
        <f t="shared" si="9"/>
        <v>3.5191326603316982E-2</v>
      </c>
      <c r="Y19">
        <f t="shared" si="10"/>
        <v>0</v>
      </c>
      <c r="Z19">
        <f t="shared" si="11"/>
        <v>31.564439118638308</v>
      </c>
      <c r="AA19">
        <f t="shared" si="12"/>
        <v>31.1212724137931</v>
      </c>
      <c r="AB19">
        <f t="shared" si="13"/>
        <v>4.5426670449899511</v>
      </c>
      <c r="AC19">
        <f t="shared" si="14"/>
        <v>65.642128651639027</v>
      </c>
      <c r="AD19">
        <f t="shared" si="15"/>
        <v>3.1068493092296432</v>
      </c>
      <c r="AE19">
        <f t="shared" si="16"/>
        <v>4.7330112125363986</v>
      </c>
      <c r="AF19">
        <f t="shared" si="17"/>
        <v>1.4358177357603079</v>
      </c>
      <c r="AG19">
        <f t="shared" si="18"/>
        <v>-37.258176158340433</v>
      </c>
      <c r="AH19">
        <f t="shared" si="19"/>
        <v>87.557400599577065</v>
      </c>
      <c r="AI19">
        <f t="shared" si="20"/>
        <v>8.7881879830279797</v>
      </c>
      <c r="AJ19">
        <f t="shared" si="21"/>
        <v>59.087412424264613</v>
      </c>
      <c r="AK19">
        <v>-4.11293773241748E-2</v>
      </c>
      <c r="AL19">
        <v>4.61713291777337E-2</v>
      </c>
      <c r="AM19">
        <v>3.4516092093047899</v>
      </c>
      <c r="AN19">
        <v>19</v>
      </c>
      <c r="AO19">
        <v>5</v>
      </c>
      <c r="AP19">
        <f t="shared" si="22"/>
        <v>1</v>
      </c>
      <c r="AQ19">
        <f t="shared" si="23"/>
        <v>0</v>
      </c>
      <c r="AR19">
        <f t="shared" si="24"/>
        <v>51611.865877748984</v>
      </c>
      <c r="AS19" t="s">
        <v>240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240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0</v>
      </c>
      <c r="BE19">
        <f t="shared" si="29"/>
        <v>-1.8308805212809205</v>
      </c>
      <c r="BF19" t="e">
        <f t="shared" si="30"/>
        <v>#DIV/0!</v>
      </c>
      <c r="BG19" t="e">
        <f t="shared" si="31"/>
        <v>#DIV/0!</v>
      </c>
      <c r="BH19" t="e">
        <f t="shared" si="32"/>
        <v>#DIV/0!</v>
      </c>
      <c r="BI19" t="e">
        <f t="shared" si="33"/>
        <v>#DIV/0!</v>
      </c>
      <c r="BJ19" t="s">
        <v>240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0</v>
      </c>
      <c r="BR19">
        <f t="shared" si="40"/>
        <v>0</v>
      </c>
      <c r="BS19">
        <f t="shared" si="41"/>
        <v>0</v>
      </c>
      <c r="BT19">
        <f t="shared" si="42"/>
        <v>0</v>
      </c>
      <c r="BU19">
        <v>6</v>
      </c>
      <c r="BV19">
        <v>0.5</v>
      </c>
      <c r="BW19" t="s">
        <v>241</v>
      </c>
      <c r="BX19">
        <v>1581626560.06552</v>
      </c>
      <c r="BY19">
        <v>402.40579310344799</v>
      </c>
      <c r="BZ19">
        <v>399.850103448276</v>
      </c>
      <c r="CA19">
        <v>31.279534482758599</v>
      </c>
      <c r="CB19">
        <v>29.8765931034483</v>
      </c>
      <c r="CC19">
        <v>350.02027586206901</v>
      </c>
      <c r="CD19">
        <v>99.125310344827597</v>
      </c>
      <c r="CE19">
        <v>0.199994862068966</v>
      </c>
      <c r="CF19">
        <v>31.843734482758599</v>
      </c>
      <c r="CG19">
        <v>31.1212724137931</v>
      </c>
      <c r="CH19">
        <v>999.9</v>
      </c>
      <c r="CI19">
        <v>0</v>
      </c>
      <c r="CJ19">
        <v>0</v>
      </c>
      <c r="CK19">
        <v>10006.0713793103</v>
      </c>
      <c r="CL19">
        <v>0</v>
      </c>
      <c r="CM19">
        <v>1.5080106896551699</v>
      </c>
      <c r="CN19">
        <v>0</v>
      </c>
      <c r="CO19">
        <v>0</v>
      </c>
      <c r="CP19">
        <v>0</v>
      </c>
      <c r="CQ19">
        <v>0</v>
      </c>
      <c r="CR19">
        <v>1.8517241379310301</v>
      </c>
      <c r="CS19">
        <v>0</v>
      </c>
      <c r="CT19">
        <v>141.289655172414</v>
      </c>
      <c r="CU19">
        <v>1.4551724137930999</v>
      </c>
      <c r="CV19">
        <v>44.549275862069003</v>
      </c>
      <c r="CW19">
        <v>49.096758620689599</v>
      </c>
      <c r="CX19">
        <v>47.2434482758621</v>
      </c>
      <c r="CY19">
        <v>47.439172413793102</v>
      </c>
      <c r="CZ19">
        <v>45.148517241379302</v>
      </c>
      <c r="DA19">
        <v>0</v>
      </c>
      <c r="DB19">
        <v>0</v>
      </c>
      <c r="DC19">
        <v>0</v>
      </c>
      <c r="DD19">
        <v>58.099999904632597</v>
      </c>
      <c r="DE19">
        <v>0.68846153846153901</v>
      </c>
      <c r="DF19">
        <v>-0.11282026354875301</v>
      </c>
      <c r="DG19">
        <v>11.9521368126063</v>
      </c>
      <c r="DH19">
        <v>142.11538461538501</v>
      </c>
      <c r="DI19">
        <v>15</v>
      </c>
      <c r="DJ19">
        <v>100</v>
      </c>
      <c r="DK19">
        <v>100</v>
      </c>
      <c r="DL19">
        <v>2.6040000000000001</v>
      </c>
      <c r="DM19">
        <v>0.38400000000000001</v>
      </c>
      <c r="DN19">
        <v>2</v>
      </c>
      <c r="DO19">
        <v>323.697</v>
      </c>
      <c r="DP19">
        <v>656.74800000000005</v>
      </c>
      <c r="DQ19">
        <v>30.523099999999999</v>
      </c>
      <c r="DR19">
        <v>32.6205</v>
      </c>
      <c r="DS19">
        <v>30.000699999999998</v>
      </c>
      <c r="DT19">
        <v>32.483600000000003</v>
      </c>
      <c r="DU19">
        <v>32.474400000000003</v>
      </c>
      <c r="DV19">
        <v>20.946999999999999</v>
      </c>
      <c r="DW19">
        <v>23.364699999999999</v>
      </c>
      <c r="DX19">
        <v>40.191499999999998</v>
      </c>
      <c r="DY19">
        <v>30.442</v>
      </c>
      <c r="DZ19">
        <v>400</v>
      </c>
      <c r="EA19">
        <v>30.125900000000001</v>
      </c>
      <c r="EB19">
        <v>99.908799999999999</v>
      </c>
      <c r="EC19">
        <v>100.289</v>
      </c>
    </row>
    <row r="20" spans="1:133" x14ac:dyDescent="0.35">
      <c r="A20">
        <v>4</v>
      </c>
      <c r="B20">
        <v>1581626593.0999999</v>
      </c>
      <c r="C20">
        <v>35</v>
      </c>
      <c r="D20" t="s">
        <v>246</v>
      </c>
      <c r="E20" t="s">
        <v>247</v>
      </c>
      <c r="F20" t="s">
        <v>232</v>
      </c>
      <c r="G20" t="s">
        <v>233</v>
      </c>
      <c r="H20" t="s">
        <v>234</v>
      </c>
      <c r="I20" t="s">
        <v>235</v>
      </c>
      <c r="J20" t="s">
        <v>236</v>
      </c>
      <c r="K20" t="s">
        <v>237</v>
      </c>
      <c r="L20" t="s">
        <v>238</v>
      </c>
      <c r="M20" t="s">
        <v>239</v>
      </c>
      <c r="N20">
        <v>1581626560.06552</v>
      </c>
      <c r="O20">
        <f t="shared" si="0"/>
        <v>8.6174321599787182E-4</v>
      </c>
      <c r="P20">
        <f t="shared" si="1"/>
        <v>-1.672339022375289</v>
      </c>
      <c r="Q20">
        <f t="shared" si="2"/>
        <v>402.12279310344798</v>
      </c>
      <c r="R20">
        <f t="shared" si="3"/>
        <v>438.5499174584441</v>
      </c>
      <c r="S20">
        <f t="shared" si="4"/>
        <v>43.559104400019258</v>
      </c>
      <c r="T20">
        <f t="shared" si="5"/>
        <v>39.94096915564969</v>
      </c>
      <c r="U20">
        <f t="shared" si="6"/>
        <v>5.8253339654546286E-2</v>
      </c>
      <c r="V20">
        <f t="shared" si="7"/>
        <v>2.2479796007008992</v>
      </c>
      <c r="W20">
        <f t="shared" si="8"/>
        <v>5.7427527436096894E-2</v>
      </c>
      <c r="X20">
        <f t="shared" si="9"/>
        <v>3.5965425297014256E-2</v>
      </c>
      <c r="Y20">
        <f t="shared" si="10"/>
        <v>0</v>
      </c>
      <c r="Z20">
        <f t="shared" si="11"/>
        <v>31.558856688521029</v>
      </c>
      <c r="AA20">
        <f t="shared" si="12"/>
        <v>31.1212724137931</v>
      </c>
      <c r="AB20">
        <f t="shared" si="13"/>
        <v>4.5426670449899511</v>
      </c>
      <c r="AC20">
        <f t="shared" si="14"/>
        <v>65.700888464808855</v>
      </c>
      <c r="AD20">
        <f t="shared" si="15"/>
        <v>3.1096304177754366</v>
      </c>
      <c r="AE20">
        <f t="shared" si="16"/>
        <v>4.7330112125363986</v>
      </c>
      <c r="AF20">
        <f t="shared" si="17"/>
        <v>1.4330366272145145</v>
      </c>
      <c r="AG20">
        <f t="shared" si="18"/>
        <v>-38.002875825506145</v>
      </c>
      <c r="AH20">
        <f t="shared" si="19"/>
        <v>87.557400599577065</v>
      </c>
      <c r="AI20">
        <f t="shared" si="20"/>
        <v>8.7881879830279797</v>
      </c>
      <c r="AJ20">
        <f t="shared" si="21"/>
        <v>58.342712757098901</v>
      </c>
      <c r="AK20">
        <v>-4.11293773241748E-2</v>
      </c>
      <c r="AL20">
        <v>4.61713291777337E-2</v>
      </c>
      <c r="AM20">
        <v>3.4516092093047899</v>
      </c>
      <c r="AN20">
        <v>59</v>
      </c>
      <c r="AO20">
        <v>17</v>
      </c>
      <c r="AP20">
        <f t="shared" si="22"/>
        <v>1</v>
      </c>
      <c r="AQ20">
        <f t="shared" si="23"/>
        <v>0</v>
      </c>
      <c r="AR20">
        <f t="shared" si="24"/>
        <v>51611.865877748984</v>
      </c>
      <c r="AS20" t="s">
        <v>240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240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0</v>
      </c>
      <c r="BE20">
        <f t="shared" si="29"/>
        <v>-1.672339022375289</v>
      </c>
      <c r="BF20" t="e">
        <f t="shared" si="30"/>
        <v>#DIV/0!</v>
      </c>
      <c r="BG20" t="e">
        <f t="shared" si="31"/>
        <v>#DIV/0!</v>
      </c>
      <c r="BH20" t="e">
        <f t="shared" si="32"/>
        <v>#DIV/0!</v>
      </c>
      <c r="BI20" t="e">
        <f t="shared" si="33"/>
        <v>#DIV/0!</v>
      </c>
      <c r="BJ20" t="s">
        <v>240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0</v>
      </c>
      <c r="BR20">
        <f t="shared" si="40"/>
        <v>0</v>
      </c>
      <c r="BS20">
        <f t="shared" si="41"/>
        <v>0</v>
      </c>
      <c r="BT20">
        <f t="shared" si="42"/>
        <v>0</v>
      </c>
      <c r="BU20">
        <v>6</v>
      </c>
      <c r="BV20">
        <v>0.5</v>
      </c>
      <c r="BW20" t="s">
        <v>241</v>
      </c>
      <c r="BX20">
        <v>1581626560.06552</v>
      </c>
      <c r="BY20">
        <v>402.12279310344798</v>
      </c>
      <c r="BZ20">
        <v>399.850103448276</v>
      </c>
      <c r="CA20">
        <v>31.307534482758602</v>
      </c>
      <c r="CB20">
        <v>29.8765931034483</v>
      </c>
      <c r="CC20">
        <v>350.02027586206901</v>
      </c>
      <c r="CD20">
        <v>99.125310344827597</v>
      </c>
      <c r="CE20">
        <v>0.199994862068966</v>
      </c>
      <c r="CF20">
        <v>31.843734482758599</v>
      </c>
      <c r="CG20">
        <v>31.1212724137931</v>
      </c>
      <c r="CH20">
        <v>999.9</v>
      </c>
      <c r="CI20">
        <v>0</v>
      </c>
      <c r="CJ20">
        <v>0</v>
      </c>
      <c r="CK20">
        <v>10006.0713793103</v>
      </c>
      <c r="CL20">
        <v>0</v>
      </c>
      <c r="CM20">
        <v>1.5080106896551699</v>
      </c>
      <c r="CN20">
        <v>0</v>
      </c>
      <c r="CO20">
        <v>0</v>
      </c>
      <c r="CP20">
        <v>0</v>
      </c>
      <c r="CQ20">
        <v>0</v>
      </c>
      <c r="CR20">
        <v>1.8517241379310301</v>
      </c>
      <c r="CS20">
        <v>0</v>
      </c>
      <c r="CT20">
        <v>141.289655172414</v>
      </c>
      <c r="CU20">
        <v>1.4551724137930999</v>
      </c>
      <c r="CV20">
        <v>44.549275862069003</v>
      </c>
      <c r="CW20">
        <v>49.096758620689599</v>
      </c>
      <c r="CX20">
        <v>47.2434482758621</v>
      </c>
      <c r="CY20">
        <v>47.439172413793102</v>
      </c>
      <c r="CZ20">
        <v>45.148517241379302</v>
      </c>
      <c r="DA20">
        <v>0</v>
      </c>
      <c r="DB20">
        <v>0</v>
      </c>
      <c r="DC20">
        <v>0</v>
      </c>
      <c r="DD20">
        <v>83.299999952316298</v>
      </c>
      <c r="DE20">
        <v>4.8115384615384604</v>
      </c>
      <c r="DF20">
        <v>-8.6461538736330805</v>
      </c>
      <c r="DG20">
        <v>124.99487184614399</v>
      </c>
      <c r="DH20">
        <v>163.08846153846201</v>
      </c>
      <c r="DI20">
        <v>15</v>
      </c>
      <c r="DJ20">
        <v>100</v>
      </c>
      <c r="DK20">
        <v>100</v>
      </c>
      <c r="DL20">
        <v>2.6040000000000001</v>
      </c>
      <c r="DM20">
        <v>0.38400000000000001</v>
      </c>
      <c r="DN20">
        <v>2</v>
      </c>
      <c r="DO20">
        <v>282.32</v>
      </c>
      <c r="DP20">
        <v>279.18099999999998</v>
      </c>
      <c r="DQ20">
        <v>30.0412</v>
      </c>
      <c r="DR20">
        <v>32.629899999999999</v>
      </c>
      <c r="DS20">
        <v>29.9999</v>
      </c>
      <c r="DT20">
        <v>32.484999999999999</v>
      </c>
      <c r="DU20">
        <v>32.500700000000002</v>
      </c>
      <c r="DV20">
        <v>20.946999999999999</v>
      </c>
      <c r="DW20">
        <v>23.364699999999999</v>
      </c>
      <c r="DX20">
        <v>40.191499999999998</v>
      </c>
      <c r="DY20">
        <v>30.043700000000001</v>
      </c>
      <c r="DZ20">
        <v>400</v>
      </c>
      <c r="EA20">
        <v>30.135300000000001</v>
      </c>
      <c r="EB20">
        <v>99.907300000000006</v>
      </c>
      <c r="EC20">
        <v>100.289</v>
      </c>
    </row>
    <row r="21" spans="1:133" x14ac:dyDescent="0.35">
      <c r="A21">
        <v>5</v>
      </c>
      <c r="B21">
        <v>1581626598.0999999</v>
      </c>
      <c r="C21">
        <v>40</v>
      </c>
      <c r="D21" t="s">
        <v>248</v>
      </c>
      <c r="E21" t="s">
        <v>249</v>
      </c>
      <c r="F21" t="s">
        <v>232</v>
      </c>
      <c r="G21" t="s">
        <v>233</v>
      </c>
      <c r="H21" t="s">
        <v>234</v>
      </c>
      <c r="I21" t="s">
        <v>235</v>
      </c>
      <c r="J21" t="s">
        <v>236</v>
      </c>
      <c r="K21" t="s">
        <v>237</v>
      </c>
      <c r="L21" t="s">
        <v>238</v>
      </c>
      <c r="M21" t="s">
        <v>239</v>
      </c>
      <c r="N21">
        <v>1581626572.78965</v>
      </c>
      <c r="O21">
        <f t="shared" si="0"/>
        <v>6.4370417483720129E-4</v>
      </c>
      <c r="P21">
        <f t="shared" si="1"/>
        <v>-1.381997765624535</v>
      </c>
      <c r="Q21">
        <f t="shared" si="2"/>
        <v>401.75386206896502</v>
      </c>
      <c r="R21">
        <f t="shared" si="3"/>
        <v>443.55364479781207</v>
      </c>
      <c r="S21">
        <f t="shared" si="4"/>
        <v>44.056565408185591</v>
      </c>
      <c r="T21">
        <f t="shared" si="5"/>
        <v>39.904745479660725</v>
      </c>
      <c r="U21">
        <f t="shared" si="6"/>
        <v>4.2870824296568848E-2</v>
      </c>
      <c r="V21">
        <f t="shared" si="7"/>
        <v>2.2482599309951548</v>
      </c>
      <c r="W21">
        <f t="shared" si="8"/>
        <v>4.2421803130395321E-2</v>
      </c>
      <c r="X21">
        <f t="shared" si="9"/>
        <v>2.6553577735772715E-2</v>
      </c>
      <c r="Y21">
        <f t="shared" si="10"/>
        <v>0</v>
      </c>
      <c r="Z21">
        <f t="shared" si="11"/>
        <v>31.577829962900839</v>
      </c>
      <c r="AA21">
        <f t="shared" si="12"/>
        <v>31.0827034482759</v>
      </c>
      <c r="AB21">
        <f t="shared" si="13"/>
        <v>4.5326956754513459</v>
      </c>
      <c r="AC21">
        <f t="shared" si="14"/>
        <v>65.341208786027082</v>
      </c>
      <c r="AD21">
        <f t="shared" si="15"/>
        <v>3.0833098508617898</v>
      </c>
      <c r="AE21">
        <f t="shared" si="16"/>
        <v>4.7187829979679554</v>
      </c>
      <c r="AF21">
        <f t="shared" si="17"/>
        <v>1.4493858245895561</v>
      </c>
      <c r="AG21">
        <f t="shared" si="18"/>
        <v>-28.387354110320576</v>
      </c>
      <c r="AH21">
        <f t="shared" si="19"/>
        <v>85.804531153949043</v>
      </c>
      <c r="AI21">
        <f t="shared" si="20"/>
        <v>8.6072880450480138</v>
      </c>
      <c r="AJ21">
        <f t="shared" si="21"/>
        <v>66.024465088676479</v>
      </c>
      <c r="AK21">
        <v>-4.1136918523920499E-2</v>
      </c>
      <c r="AL21">
        <v>4.6179794835093803E-2</v>
      </c>
      <c r="AM21">
        <v>3.4521102288457302</v>
      </c>
      <c r="AN21">
        <v>20</v>
      </c>
      <c r="AO21">
        <v>6</v>
      </c>
      <c r="AP21">
        <f t="shared" si="22"/>
        <v>1</v>
      </c>
      <c r="AQ21">
        <f t="shared" si="23"/>
        <v>0</v>
      </c>
      <c r="AR21">
        <f t="shared" si="24"/>
        <v>51629.964084398416</v>
      </c>
      <c r="AS21" t="s">
        <v>240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240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0</v>
      </c>
      <c r="BE21">
        <f t="shared" si="29"/>
        <v>-1.381997765624535</v>
      </c>
      <c r="BF21" t="e">
        <f t="shared" si="30"/>
        <v>#DIV/0!</v>
      </c>
      <c r="BG21" t="e">
        <f t="shared" si="31"/>
        <v>#DIV/0!</v>
      </c>
      <c r="BH21" t="e">
        <f t="shared" si="32"/>
        <v>#DIV/0!</v>
      </c>
      <c r="BI21" t="e">
        <f t="shared" si="33"/>
        <v>#DIV/0!</v>
      </c>
      <c r="BJ21" t="s">
        <v>240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0</v>
      </c>
      <c r="BR21">
        <f t="shared" si="40"/>
        <v>0</v>
      </c>
      <c r="BS21">
        <f t="shared" si="41"/>
        <v>0</v>
      </c>
      <c r="BT21">
        <f t="shared" si="42"/>
        <v>0</v>
      </c>
      <c r="BU21">
        <v>6</v>
      </c>
      <c r="BV21">
        <v>0.5</v>
      </c>
      <c r="BW21" t="s">
        <v>241</v>
      </c>
      <c r="BX21">
        <v>1581626572.78965</v>
      </c>
      <c r="BY21">
        <v>401.75386206896502</v>
      </c>
      <c r="BZ21">
        <v>399.82831034482803</v>
      </c>
      <c r="CA21">
        <v>31.0422137931035</v>
      </c>
      <c r="CB21">
        <v>29.973117241379299</v>
      </c>
      <c r="CC21">
        <v>350.04631034482799</v>
      </c>
      <c r="CD21">
        <v>99.126555172413802</v>
      </c>
      <c r="CE21">
        <v>0.19979672413793101</v>
      </c>
      <c r="CF21">
        <v>31.7906137931035</v>
      </c>
      <c r="CG21">
        <v>31.0827034482759</v>
      </c>
      <c r="CH21">
        <v>999.9</v>
      </c>
      <c r="CI21">
        <v>0</v>
      </c>
      <c r="CJ21">
        <v>0</v>
      </c>
      <c r="CK21">
        <v>10007.780344827601</v>
      </c>
      <c r="CL21">
        <v>0</v>
      </c>
      <c r="CM21">
        <v>1.7899079310344801</v>
      </c>
      <c r="CN21">
        <v>0</v>
      </c>
      <c r="CO21">
        <v>0</v>
      </c>
      <c r="CP21">
        <v>0</v>
      </c>
      <c r="CQ21">
        <v>0</v>
      </c>
      <c r="CR21">
        <v>1.6551724137931001</v>
      </c>
      <c r="CS21">
        <v>0</v>
      </c>
      <c r="CT21">
        <v>205.172413793103</v>
      </c>
      <c r="CU21">
        <v>1.52758620689655</v>
      </c>
      <c r="CV21">
        <v>44.460896551724097</v>
      </c>
      <c r="CW21">
        <v>49.053620689655197</v>
      </c>
      <c r="CX21">
        <v>47.182965517241399</v>
      </c>
      <c r="CY21">
        <v>47.417758620689597</v>
      </c>
      <c r="CZ21">
        <v>45.070931034482797</v>
      </c>
      <c r="DA21">
        <v>0</v>
      </c>
      <c r="DB21">
        <v>0</v>
      </c>
      <c r="DC21">
        <v>0</v>
      </c>
      <c r="DD21">
        <v>88.099999904632597</v>
      </c>
      <c r="DE21">
        <v>4.1384615384615397</v>
      </c>
      <c r="DF21">
        <v>-37.347008490083198</v>
      </c>
      <c r="DG21">
        <v>1123.8188021487599</v>
      </c>
      <c r="DH21">
        <v>225.18076923076899</v>
      </c>
      <c r="DI21">
        <v>15</v>
      </c>
      <c r="DJ21">
        <v>100</v>
      </c>
      <c r="DK21">
        <v>100</v>
      </c>
      <c r="DL21">
        <v>2.6040000000000001</v>
      </c>
      <c r="DM21">
        <v>0.38400000000000001</v>
      </c>
      <c r="DN21">
        <v>2</v>
      </c>
      <c r="DO21">
        <v>323.185</v>
      </c>
      <c r="DP21">
        <v>649.98400000000004</v>
      </c>
      <c r="DQ21">
        <v>30.016999999999999</v>
      </c>
      <c r="DR21">
        <v>32.630099999999999</v>
      </c>
      <c r="DS21">
        <v>30</v>
      </c>
      <c r="DT21">
        <v>32.492100000000001</v>
      </c>
      <c r="DU21">
        <v>32.494900000000001</v>
      </c>
      <c r="DV21">
        <v>20.961600000000001</v>
      </c>
      <c r="DW21">
        <v>22.671700000000001</v>
      </c>
      <c r="DX21">
        <v>40.083599999999997</v>
      </c>
      <c r="DY21">
        <v>30.039400000000001</v>
      </c>
      <c r="DZ21">
        <v>400</v>
      </c>
      <c r="EA21">
        <v>30.072900000000001</v>
      </c>
      <c r="EB21">
        <v>99.906199999999998</v>
      </c>
      <c r="EC21">
        <v>100.289</v>
      </c>
    </row>
    <row r="22" spans="1:133" x14ac:dyDescent="0.35">
      <c r="A22">
        <v>6</v>
      </c>
      <c r="B22">
        <v>1581626603.0999999</v>
      </c>
      <c r="C22">
        <v>45</v>
      </c>
      <c r="D22" t="s">
        <v>250</v>
      </c>
      <c r="E22" t="s">
        <v>251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238</v>
      </c>
      <c r="M22" t="s">
        <v>239</v>
      </c>
      <c r="N22">
        <v>1581626585.54828</v>
      </c>
      <c r="O22">
        <f t="shared" si="0"/>
        <v>5.8098606643278681E-4</v>
      </c>
      <c r="P22">
        <f t="shared" si="1"/>
        <v>-1.51311715054285</v>
      </c>
      <c r="Q22">
        <f t="shared" si="2"/>
        <v>402.01420689655203</v>
      </c>
      <c r="R22">
        <f t="shared" si="3"/>
        <v>454.19623141869073</v>
      </c>
      <c r="S22">
        <f t="shared" si="4"/>
        <v>45.113793570731815</v>
      </c>
      <c r="T22">
        <f t="shared" si="5"/>
        <v>39.93072748706691</v>
      </c>
      <c r="U22">
        <f t="shared" si="6"/>
        <v>3.9089145671962588E-2</v>
      </c>
      <c r="V22">
        <f t="shared" si="7"/>
        <v>2.2483030142009426</v>
      </c>
      <c r="W22">
        <f t="shared" si="8"/>
        <v>3.8715482439626046E-2</v>
      </c>
      <c r="X22">
        <f t="shared" si="9"/>
        <v>2.4230450903810485E-2</v>
      </c>
      <c r="Y22">
        <f t="shared" si="10"/>
        <v>0</v>
      </c>
      <c r="Z22">
        <f t="shared" si="11"/>
        <v>31.537506671564227</v>
      </c>
      <c r="AA22">
        <f t="shared" si="12"/>
        <v>31.031617241379301</v>
      </c>
      <c r="AB22">
        <f t="shared" si="13"/>
        <v>4.5195175312716422</v>
      </c>
      <c r="AC22">
        <f t="shared" si="14"/>
        <v>65.625685073256548</v>
      </c>
      <c r="AD22">
        <f t="shared" si="15"/>
        <v>3.0860330140031742</v>
      </c>
      <c r="AE22">
        <f t="shared" si="16"/>
        <v>4.7024774073722835</v>
      </c>
      <c r="AF22">
        <f t="shared" si="17"/>
        <v>1.433484517268468</v>
      </c>
      <c r="AG22">
        <f t="shared" si="18"/>
        <v>-25.621485529685899</v>
      </c>
      <c r="AH22">
        <f t="shared" si="19"/>
        <v>84.598667937674733</v>
      </c>
      <c r="AI22">
        <f t="shared" si="20"/>
        <v>8.4814739058086221</v>
      </c>
      <c r="AJ22">
        <f t="shared" si="21"/>
        <v>67.458656313797462</v>
      </c>
      <c r="AK22">
        <v>-4.1138077585749597E-2</v>
      </c>
      <c r="AL22">
        <v>4.6181095983536299E-2</v>
      </c>
      <c r="AM22">
        <v>3.4521872313867101</v>
      </c>
      <c r="AN22">
        <v>20</v>
      </c>
      <c r="AO22">
        <v>6</v>
      </c>
      <c r="AP22">
        <f t="shared" si="22"/>
        <v>1</v>
      </c>
      <c r="AQ22">
        <f t="shared" si="23"/>
        <v>0</v>
      </c>
      <c r="AR22">
        <f t="shared" si="24"/>
        <v>51641.708281353538</v>
      </c>
      <c r="AS22" t="s">
        <v>240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240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0</v>
      </c>
      <c r="BE22">
        <f t="shared" si="29"/>
        <v>-1.51311715054285</v>
      </c>
      <c r="BF22" t="e">
        <f t="shared" si="30"/>
        <v>#DIV/0!</v>
      </c>
      <c r="BG22" t="e">
        <f t="shared" si="31"/>
        <v>#DIV/0!</v>
      </c>
      <c r="BH22" t="e">
        <f t="shared" si="32"/>
        <v>#DIV/0!</v>
      </c>
      <c r="BI22" t="e">
        <f t="shared" si="33"/>
        <v>#DIV/0!</v>
      </c>
      <c r="BJ22" t="s">
        <v>240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0</v>
      </c>
      <c r="BR22">
        <f t="shared" si="40"/>
        <v>0</v>
      </c>
      <c r="BS22">
        <f t="shared" si="41"/>
        <v>0</v>
      </c>
      <c r="BT22">
        <f t="shared" si="42"/>
        <v>0</v>
      </c>
      <c r="BU22">
        <v>6</v>
      </c>
      <c r="BV22">
        <v>0.5</v>
      </c>
      <c r="BW22" t="s">
        <v>241</v>
      </c>
      <c r="BX22">
        <v>1581626585.54828</v>
      </c>
      <c r="BY22">
        <v>402.01420689655203</v>
      </c>
      <c r="BZ22">
        <v>399.82103448275899</v>
      </c>
      <c r="CA22">
        <v>31.069534482758598</v>
      </c>
      <c r="CB22">
        <v>30.1046551724138</v>
      </c>
      <c r="CC22">
        <v>350.05524137931002</v>
      </c>
      <c r="CD22">
        <v>99.1268172413793</v>
      </c>
      <c r="CE22">
        <v>0.19984037931034501</v>
      </c>
      <c r="CF22">
        <v>31.729565517241401</v>
      </c>
      <c r="CG22">
        <v>31.031617241379301</v>
      </c>
      <c r="CH22">
        <v>999.9</v>
      </c>
      <c r="CI22">
        <v>0</v>
      </c>
      <c r="CJ22">
        <v>0</v>
      </c>
      <c r="CK22">
        <v>10008.035862069</v>
      </c>
      <c r="CL22">
        <v>0</v>
      </c>
      <c r="CM22">
        <v>2.83894724137931</v>
      </c>
      <c r="CN22">
        <v>0</v>
      </c>
      <c r="CO22">
        <v>0</v>
      </c>
      <c r="CP22">
        <v>0</v>
      </c>
      <c r="CQ22">
        <v>0</v>
      </c>
      <c r="CR22">
        <v>2.3965517241379302</v>
      </c>
      <c r="CS22">
        <v>0</v>
      </c>
      <c r="CT22">
        <v>315.41379310344797</v>
      </c>
      <c r="CU22">
        <v>1.9068965517241401</v>
      </c>
      <c r="CV22">
        <v>44.364068965517198</v>
      </c>
      <c r="CW22">
        <v>49.010482758620697</v>
      </c>
      <c r="CX22">
        <v>47.105379310344802</v>
      </c>
      <c r="CY22">
        <v>47.398517241379302</v>
      </c>
      <c r="CZ22">
        <v>45.004034482758598</v>
      </c>
      <c r="DA22">
        <v>0</v>
      </c>
      <c r="DB22">
        <v>0</v>
      </c>
      <c r="DC22">
        <v>0</v>
      </c>
      <c r="DD22">
        <v>93.5</v>
      </c>
      <c r="DE22">
        <v>2.37692307692308</v>
      </c>
      <c r="DF22">
        <v>-8.2119658021972395</v>
      </c>
      <c r="DG22">
        <v>1831.8905950154201</v>
      </c>
      <c r="DH22">
        <v>343.907692307692</v>
      </c>
      <c r="DI22">
        <v>15</v>
      </c>
      <c r="DJ22">
        <v>100</v>
      </c>
      <c r="DK22">
        <v>100</v>
      </c>
      <c r="DL22">
        <v>2.6040000000000001</v>
      </c>
      <c r="DM22">
        <v>0.38400000000000001</v>
      </c>
      <c r="DN22">
        <v>2</v>
      </c>
      <c r="DO22">
        <v>323.45999999999998</v>
      </c>
      <c r="DP22">
        <v>654.91600000000005</v>
      </c>
      <c r="DQ22">
        <v>30.110499999999998</v>
      </c>
      <c r="DR22">
        <v>32.632800000000003</v>
      </c>
      <c r="DS22">
        <v>29.999400000000001</v>
      </c>
      <c r="DT22">
        <v>32.496899999999997</v>
      </c>
      <c r="DU22">
        <v>32.486400000000003</v>
      </c>
      <c r="DV22">
        <v>20.959599999999998</v>
      </c>
      <c r="DW22">
        <v>22.9648</v>
      </c>
      <c r="DX22">
        <v>40.083599999999997</v>
      </c>
      <c r="DY22">
        <v>30.473199999999999</v>
      </c>
      <c r="DZ22">
        <v>400</v>
      </c>
      <c r="EA22">
        <v>30.009399999999999</v>
      </c>
      <c r="EB22">
        <v>99.903800000000004</v>
      </c>
      <c r="EC22">
        <v>100.28700000000001</v>
      </c>
    </row>
    <row r="23" spans="1:133" x14ac:dyDescent="0.35">
      <c r="A23">
        <v>7</v>
      </c>
      <c r="B23">
        <v>1581626608.0999999</v>
      </c>
      <c r="C23">
        <v>50</v>
      </c>
      <c r="D23" t="s">
        <v>252</v>
      </c>
      <c r="E23" t="s">
        <v>253</v>
      </c>
      <c r="F23" t="s">
        <v>232</v>
      </c>
      <c r="G23" t="s">
        <v>233</v>
      </c>
      <c r="H23" t="s">
        <v>234</v>
      </c>
      <c r="I23" t="s">
        <v>235</v>
      </c>
      <c r="J23" t="s">
        <v>236</v>
      </c>
      <c r="K23" t="s">
        <v>237</v>
      </c>
      <c r="L23" t="s">
        <v>238</v>
      </c>
      <c r="M23" t="s">
        <v>239</v>
      </c>
      <c r="N23">
        <v>1581626598.3069</v>
      </c>
      <c r="O23">
        <f t="shared" si="0"/>
        <v>5.5645618923610897E-4</v>
      </c>
      <c r="P23">
        <f t="shared" si="1"/>
        <v>-1.6041632602208655</v>
      </c>
      <c r="Q23">
        <f t="shared" si="2"/>
        <v>402.254655172414</v>
      </c>
      <c r="R23">
        <f t="shared" si="3"/>
        <v>460.30583602208139</v>
      </c>
      <c r="S23">
        <f t="shared" si="4"/>
        <v>45.720870233052935</v>
      </c>
      <c r="T23">
        <f t="shared" si="5"/>
        <v>39.954811454741446</v>
      </c>
      <c r="U23">
        <f t="shared" si="6"/>
        <v>3.7900476511433683E-2</v>
      </c>
      <c r="V23">
        <f t="shared" si="7"/>
        <v>2.2487864983205466</v>
      </c>
      <c r="W23">
        <f t="shared" si="8"/>
        <v>3.7549157922348524E-2</v>
      </c>
      <c r="X23">
        <f t="shared" si="9"/>
        <v>2.3499516776338301E-2</v>
      </c>
      <c r="Y23">
        <f t="shared" si="10"/>
        <v>0</v>
      </c>
      <c r="Z23">
        <f t="shared" si="11"/>
        <v>31.480433859614198</v>
      </c>
      <c r="AA23">
        <f t="shared" si="12"/>
        <v>30.976793103448301</v>
      </c>
      <c r="AB23">
        <f t="shared" si="13"/>
        <v>4.5054122898204083</v>
      </c>
      <c r="AC23">
        <f t="shared" si="14"/>
        <v>65.94758888552704</v>
      </c>
      <c r="AD23">
        <f t="shared" si="15"/>
        <v>3.0897205645995998</v>
      </c>
      <c r="AE23">
        <f t="shared" si="16"/>
        <v>4.6851152814135322</v>
      </c>
      <c r="AF23">
        <f t="shared" si="17"/>
        <v>1.4156917252208086</v>
      </c>
      <c r="AG23">
        <f t="shared" si="18"/>
        <v>-24.539717945312407</v>
      </c>
      <c r="AH23">
        <f t="shared" si="19"/>
        <v>83.358090253129333</v>
      </c>
      <c r="AI23">
        <f t="shared" si="20"/>
        <v>8.3503608709199781</v>
      </c>
      <c r="AJ23">
        <f t="shared" si="21"/>
        <v>67.1687331787369</v>
      </c>
      <c r="AK23">
        <v>-4.1151086070136102E-2</v>
      </c>
      <c r="AL23">
        <v>4.6195699146865998E-2</v>
      </c>
      <c r="AM23">
        <v>3.4530514019642502</v>
      </c>
      <c r="AN23">
        <v>20</v>
      </c>
      <c r="AO23">
        <v>6</v>
      </c>
      <c r="AP23">
        <f t="shared" si="22"/>
        <v>1</v>
      </c>
      <c r="AQ23">
        <f t="shared" si="23"/>
        <v>0</v>
      </c>
      <c r="AR23">
        <f t="shared" si="24"/>
        <v>51668.434979760488</v>
      </c>
      <c r="AS23" t="s">
        <v>240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240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0</v>
      </c>
      <c r="BE23">
        <f t="shared" si="29"/>
        <v>-1.6041632602208655</v>
      </c>
      <c r="BF23" t="e">
        <f t="shared" si="30"/>
        <v>#DIV/0!</v>
      </c>
      <c r="BG23" t="e">
        <f t="shared" si="31"/>
        <v>#DIV/0!</v>
      </c>
      <c r="BH23" t="e">
        <f t="shared" si="32"/>
        <v>#DIV/0!</v>
      </c>
      <c r="BI23" t="e">
        <f t="shared" si="33"/>
        <v>#DIV/0!</v>
      </c>
      <c r="BJ23" t="s">
        <v>240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0</v>
      </c>
      <c r="BR23">
        <f t="shared" si="40"/>
        <v>0</v>
      </c>
      <c r="BS23">
        <f t="shared" si="41"/>
        <v>0</v>
      </c>
      <c r="BT23">
        <f t="shared" si="42"/>
        <v>0</v>
      </c>
      <c r="BU23">
        <v>6</v>
      </c>
      <c r="BV23">
        <v>0.5</v>
      </c>
      <c r="BW23" t="s">
        <v>241</v>
      </c>
      <c r="BX23">
        <v>1581626598.3069</v>
      </c>
      <c r="BY23">
        <v>402.254655172414</v>
      </c>
      <c r="BZ23">
        <v>399.88865517241402</v>
      </c>
      <c r="CA23">
        <v>31.106503448275902</v>
      </c>
      <c r="CB23">
        <v>30.182358620689701</v>
      </c>
      <c r="CC23">
        <v>350.04044827586199</v>
      </c>
      <c r="CD23">
        <v>99.127375862069002</v>
      </c>
      <c r="CE23">
        <v>0.199781551724138</v>
      </c>
      <c r="CF23">
        <v>31.664358620689701</v>
      </c>
      <c r="CG23">
        <v>30.976793103448301</v>
      </c>
      <c r="CH23">
        <v>999.9</v>
      </c>
      <c r="CI23">
        <v>0</v>
      </c>
      <c r="CJ23">
        <v>0</v>
      </c>
      <c r="CK23">
        <v>10011.144137931</v>
      </c>
      <c r="CL23">
        <v>0</v>
      </c>
      <c r="CM23">
        <v>3.9804465517241399</v>
      </c>
      <c r="CN23">
        <v>0</v>
      </c>
      <c r="CO23">
        <v>0</v>
      </c>
      <c r="CP23">
        <v>0</v>
      </c>
      <c r="CQ23">
        <v>0</v>
      </c>
      <c r="CR23">
        <v>2.80344827586207</v>
      </c>
      <c r="CS23">
        <v>0</v>
      </c>
      <c r="CT23">
        <v>428.47241379310299</v>
      </c>
      <c r="CU23">
        <v>1.9586206896551701</v>
      </c>
      <c r="CV23">
        <v>44.2691724137931</v>
      </c>
      <c r="CW23">
        <v>48.980379310344802</v>
      </c>
      <c r="CX23">
        <v>47.032137931034498</v>
      </c>
      <c r="CY23">
        <v>47.379275862069001</v>
      </c>
      <c r="CZ23">
        <v>44.9264482758621</v>
      </c>
      <c r="DA23">
        <v>0</v>
      </c>
      <c r="DB23">
        <v>0</v>
      </c>
      <c r="DC23">
        <v>0</v>
      </c>
      <c r="DD23">
        <v>98.299999952316298</v>
      </c>
      <c r="DE23">
        <v>2.2115384615384599</v>
      </c>
      <c r="DF23">
        <v>-5.55555531195792</v>
      </c>
      <c r="DG23">
        <v>1027.8358981880799</v>
      </c>
      <c r="DH23">
        <v>447.33076923076902</v>
      </c>
      <c r="DI23">
        <v>15</v>
      </c>
      <c r="DJ23">
        <v>100</v>
      </c>
      <c r="DK23">
        <v>100</v>
      </c>
      <c r="DL23">
        <v>2.6040000000000001</v>
      </c>
      <c r="DM23">
        <v>0.38400000000000001</v>
      </c>
      <c r="DN23">
        <v>2</v>
      </c>
      <c r="DO23">
        <v>323.72699999999998</v>
      </c>
      <c r="DP23">
        <v>655.78200000000004</v>
      </c>
      <c r="DQ23">
        <v>30.4603</v>
      </c>
      <c r="DR23">
        <v>32.633499999999998</v>
      </c>
      <c r="DS23">
        <v>29.998999999999999</v>
      </c>
      <c r="DT23">
        <v>32.496899999999997</v>
      </c>
      <c r="DU23">
        <v>32.4831</v>
      </c>
      <c r="DV23">
        <v>20.956499999999998</v>
      </c>
      <c r="DW23">
        <v>23.2639</v>
      </c>
      <c r="DX23">
        <v>40.083599999999997</v>
      </c>
      <c r="DY23">
        <v>30.504999999999999</v>
      </c>
      <c r="DZ23">
        <v>400</v>
      </c>
      <c r="EA23">
        <v>29.9528</v>
      </c>
      <c r="EB23">
        <v>99.910700000000006</v>
      </c>
      <c r="EC23">
        <v>100.286</v>
      </c>
    </row>
    <row r="24" spans="1:133" x14ac:dyDescent="0.35">
      <c r="A24">
        <v>8</v>
      </c>
      <c r="B24">
        <v>1581626613.0999999</v>
      </c>
      <c r="C24">
        <v>55</v>
      </c>
      <c r="D24" t="s">
        <v>254</v>
      </c>
      <c r="E24" t="s">
        <v>255</v>
      </c>
      <c r="F24" t="s">
        <v>232</v>
      </c>
      <c r="G24" t="s">
        <v>233</v>
      </c>
      <c r="H24" t="s">
        <v>234</v>
      </c>
      <c r="I24" t="s">
        <v>235</v>
      </c>
      <c r="J24" t="s">
        <v>236</v>
      </c>
      <c r="K24" t="s">
        <v>237</v>
      </c>
      <c r="L24" t="s">
        <v>238</v>
      </c>
      <c r="M24" t="s">
        <v>239</v>
      </c>
      <c r="N24">
        <v>1581626605.0310299</v>
      </c>
      <c r="O24">
        <f t="shared" si="0"/>
        <v>7.2342545552626035E-4</v>
      </c>
      <c r="P24">
        <f t="shared" si="1"/>
        <v>-2.0342778345819039</v>
      </c>
      <c r="Q24">
        <f t="shared" si="2"/>
        <v>402.95258620689702</v>
      </c>
      <c r="R24">
        <f t="shared" si="3"/>
        <v>457.9096345027848</v>
      </c>
      <c r="S24">
        <f t="shared" si="4"/>
        <v>45.48255502702586</v>
      </c>
      <c r="T24">
        <f t="shared" si="5"/>
        <v>40.023864523702478</v>
      </c>
      <c r="U24">
        <f t="shared" si="6"/>
        <v>5.0696778288790371E-2</v>
      </c>
      <c r="V24">
        <f t="shared" si="7"/>
        <v>2.2503649258472564</v>
      </c>
      <c r="W24">
        <f t="shared" si="8"/>
        <v>5.0070729638653687E-2</v>
      </c>
      <c r="X24">
        <f t="shared" si="9"/>
        <v>3.1349809822841183E-2</v>
      </c>
      <c r="Y24">
        <f t="shared" si="10"/>
        <v>0</v>
      </c>
      <c r="Z24">
        <f t="shared" si="11"/>
        <v>31.396847168839876</v>
      </c>
      <c r="AA24">
        <f t="shared" si="12"/>
        <v>30.9537379310345</v>
      </c>
      <c r="AB24">
        <f t="shared" si="13"/>
        <v>4.4994920811443242</v>
      </c>
      <c r="AC24">
        <f t="shared" si="14"/>
        <v>66.690194754956465</v>
      </c>
      <c r="AD24">
        <f t="shared" si="15"/>
        <v>3.1194555055975979</v>
      </c>
      <c r="AE24">
        <f t="shared" si="16"/>
        <v>4.6775324574468389</v>
      </c>
      <c r="AF24">
        <f t="shared" si="17"/>
        <v>1.3800365755467263</v>
      </c>
      <c r="AG24">
        <f t="shared" si="18"/>
        <v>-31.903062588708082</v>
      </c>
      <c r="AH24">
        <f t="shared" si="19"/>
        <v>82.750585300896134</v>
      </c>
      <c r="AI24">
        <f t="shared" si="20"/>
        <v>8.2815831485478189</v>
      </c>
      <c r="AJ24">
        <f t="shared" si="21"/>
        <v>59.129105860735869</v>
      </c>
      <c r="AK24">
        <v>-4.1193572373602598E-2</v>
      </c>
      <c r="AL24">
        <v>4.6243393744511703E-2</v>
      </c>
      <c r="AM24">
        <v>3.4558731688298798</v>
      </c>
      <c r="AN24">
        <v>19</v>
      </c>
      <c r="AO24">
        <v>5</v>
      </c>
      <c r="AP24">
        <f t="shared" si="22"/>
        <v>1</v>
      </c>
      <c r="AQ24">
        <f t="shared" si="23"/>
        <v>0</v>
      </c>
      <c r="AR24">
        <f t="shared" si="24"/>
        <v>51724.405545398724</v>
      </c>
      <c r="AS24" t="s">
        <v>240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240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0</v>
      </c>
      <c r="BE24">
        <f t="shared" si="29"/>
        <v>-2.0342778345819039</v>
      </c>
      <c r="BF24" t="e">
        <f t="shared" si="30"/>
        <v>#DIV/0!</v>
      </c>
      <c r="BG24" t="e">
        <f t="shared" si="31"/>
        <v>#DIV/0!</v>
      </c>
      <c r="BH24" t="e">
        <f t="shared" si="32"/>
        <v>#DIV/0!</v>
      </c>
      <c r="BI24" t="e">
        <f t="shared" si="33"/>
        <v>#DIV/0!</v>
      </c>
      <c r="BJ24" t="s">
        <v>240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0</v>
      </c>
      <c r="BR24">
        <f t="shared" si="40"/>
        <v>0</v>
      </c>
      <c r="BS24">
        <f t="shared" si="41"/>
        <v>0</v>
      </c>
      <c r="BT24">
        <f t="shared" si="42"/>
        <v>0</v>
      </c>
      <c r="BU24">
        <v>6</v>
      </c>
      <c r="BV24">
        <v>0.5</v>
      </c>
      <c r="BW24" t="s">
        <v>241</v>
      </c>
      <c r="BX24">
        <v>1581626605.0310299</v>
      </c>
      <c r="BY24">
        <v>402.95258620689702</v>
      </c>
      <c r="BZ24">
        <v>399.96520689655199</v>
      </c>
      <c r="CA24">
        <v>31.406079310344801</v>
      </c>
      <c r="CB24">
        <v>30.2049620689655</v>
      </c>
      <c r="CC24">
        <v>350.02686206896499</v>
      </c>
      <c r="CD24">
        <v>99.126534482758601</v>
      </c>
      <c r="CE24">
        <v>0.19995179310344799</v>
      </c>
      <c r="CF24">
        <v>31.635813793103399</v>
      </c>
      <c r="CG24">
        <v>30.9537379310345</v>
      </c>
      <c r="CH24">
        <v>999.9</v>
      </c>
      <c r="CI24">
        <v>0</v>
      </c>
      <c r="CJ24">
        <v>0</v>
      </c>
      <c r="CK24">
        <v>10021.565172413801</v>
      </c>
      <c r="CL24">
        <v>0</v>
      </c>
      <c r="CM24">
        <v>4.96626482758621</v>
      </c>
      <c r="CN24">
        <v>0</v>
      </c>
      <c r="CO24">
        <v>0</v>
      </c>
      <c r="CP24">
        <v>0</v>
      </c>
      <c r="CQ24">
        <v>0</v>
      </c>
      <c r="CR24">
        <v>2.08965517241379</v>
      </c>
      <c r="CS24">
        <v>0</v>
      </c>
      <c r="CT24">
        <v>503.07586206896502</v>
      </c>
      <c r="CU24">
        <v>2.22413793103448</v>
      </c>
      <c r="CV24">
        <v>44.217413793103397</v>
      </c>
      <c r="CW24">
        <v>48.956551724137903</v>
      </c>
      <c r="CX24">
        <v>46.984724137931003</v>
      </c>
      <c r="CY24">
        <v>47.375</v>
      </c>
      <c r="CZ24">
        <v>44.885551724137898</v>
      </c>
      <c r="DA24">
        <v>0</v>
      </c>
      <c r="DB24">
        <v>0</v>
      </c>
      <c r="DC24">
        <v>0</v>
      </c>
      <c r="DD24">
        <v>103.09999990463299</v>
      </c>
      <c r="DE24">
        <v>2.1538461538461502</v>
      </c>
      <c r="DF24">
        <v>13.4905985226812</v>
      </c>
      <c r="DG24">
        <v>63.271794998605102</v>
      </c>
      <c r="DH24">
        <v>505.21923076923099</v>
      </c>
      <c r="DI24">
        <v>15</v>
      </c>
      <c r="DJ24">
        <v>100</v>
      </c>
      <c r="DK24">
        <v>100</v>
      </c>
      <c r="DL24">
        <v>2.6040000000000001</v>
      </c>
      <c r="DM24">
        <v>0.38400000000000001</v>
      </c>
      <c r="DN24">
        <v>2</v>
      </c>
      <c r="DO24">
        <v>323.59899999999999</v>
      </c>
      <c r="DP24">
        <v>656.154</v>
      </c>
      <c r="DQ24">
        <v>30.5502</v>
      </c>
      <c r="DR24">
        <v>32.635800000000003</v>
      </c>
      <c r="DS24">
        <v>29.9999</v>
      </c>
      <c r="DT24">
        <v>32.496899999999997</v>
      </c>
      <c r="DU24">
        <v>32.484099999999998</v>
      </c>
      <c r="DV24">
        <v>20.9496</v>
      </c>
      <c r="DW24">
        <v>23.5351</v>
      </c>
      <c r="DX24">
        <v>40.083599999999997</v>
      </c>
      <c r="DY24">
        <v>30.546199999999999</v>
      </c>
      <c r="DZ24">
        <v>400</v>
      </c>
      <c r="EA24">
        <v>29.917000000000002</v>
      </c>
      <c r="EB24">
        <v>99.911600000000007</v>
      </c>
      <c r="EC24">
        <v>100.288</v>
      </c>
    </row>
    <row r="25" spans="1:133" x14ac:dyDescent="0.35">
      <c r="A25">
        <v>9</v>
      </c>
      <c r="B25">
        <v>1581626618.0999999</v>
      </c>
      <c r="C25">
        <v>60</v>
      </c>
      <c r="D25" t="s">
        <v>256</v>
      </c>
      <c r="E25" t="s">
        <v>257</v>
      </c>
      <c r="F25" t="s">
        <v>232</v>
      </c>
      <c r="G25" t="s">
        <v>233</v>
      </c>
      <c r="H25" t="s">
        <v>234</v>
      </c>
      <c r="I25" t="s">
        <v>235</v>
      </c>
      <c r="J25" t="s">
        <v>236</v>
      </c>
      <c r="K25" t="s">
        <v>237</v>
      </c>
      <c r="L25" t="s">
        <v>238</v>
      </c>
      <c r="M25" t="s">
        <v>239</v>
      </c>
      <c r="N25">
        <v>1581626610.0310299</v>
      </c>
      <c r="O25">
        <f t="shared" si="0"/>
        <v>8.0835003884448047E-4</v>
      </c>
      <c r="P25">
        <f t="shared" si="1"/>
        <v>-2.0636754025143307</v>
      </c>
      <c r="Q25">
        <f t="shared" si="2"/>
        <v>403.08037931034499</v>
      </c>
      <c r="R25">
        <f t="shared" si="3"/>
        <v>451.8514701451748</v>
      </c>
      <c r="S25">
        <f t="shared" si="4"/>
        <v>44.880605013289845</v>
      </c>
      <c r="T25">
        <f t="shared" si="5"/>
        <v>40.036367009323598</v>
      </c>
      <c r="U25">
        <f t="shared" si="6"/>
        <v>5.7045241395365244E-2</v>
      </c>
      <c r="V25">
        <f t="shared" si="7"/>
        <v>2.2484647918280043</v>
      </c>
      <c r="W25">
        <f t="shared" si="8"/>
        <v>5.6253243767754639E-2</v>
      </c>
      <c r="X25">
        <f t="shared" si="9"/>
        <v>3.5228519113395591E-2</v>
      </c>
      <c r="Y25">
        <f t="shared" si="10"/>
        <v>0</v>
      </c>
      <c r="Z25">
        <f t="shared" si="11"/>
        <v>31.360183811914641</v>
      </c>
      <c r="AA25">
        <f t="shared" si="12"/>
        <v>30.9475965517241</v>
      </c>
      <c r="AB25">
        <f t="shared" si="13"/>
        <v>4.4979162141010711</v>
      </c>
      <c r="AC25">
        <f t="shared" si="14"/>
        <v>66.84894730620114</v>
      </c>
      <c r="AD25">
        <f t="shared" si="15"/>
        <v>3.1253902711220736</v>
      </c>
      <c r="AE25">
        <f t="shared" si="16"/>
        <v>4.675302150692433</v>
      </c>
      <c r="AF25">
        <f t="shared" si="17"/>
        <v>1.3725259429789975</v>
      </c>
      <c r="AG25">
        <f t="shared" si="18"/>
        <v>-35.648236713041591</v>
      </c>
      <c r="AH25">
        <f t="shared" si="19"/>
        <v>82.406507165448545</v>
      </c>
      <c r="AI25">
        <f t="shared" si="20"/>
        <v>8.2535258552320396</v>
      </c>
      <c r="AJ25">
        <f t="shared" si="21"/>
        <v>55.011796307638996</v>
      </c>
      <c r="AK25">
        <v>-4.1142430046931099E-2</v>
      </c>
      <c r="AL25">
        <v>4.6185982002509E-2</v>
      </c>
      <c r="AM25">
        <v>3.4524763815024699</v>
      </c>
      <c r="AN25">
        <v>19</v>
      </c>
      <c r="AO25">
        <v>5</v>
      </c>
      <c r="AP25">
        <f t="shared" si="22"/>
        <v>1</v>
      </c>
      <c r="AQ25">
        <f t="shared" si="23"/>
        <v>0</v>
      </c>
      <c r="AR25">
        <f t="shared" si="24"/>
        <v>51664.249682156667</v>
      </c>
      <c r="AS25" t="s">
        <v>240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240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0</v>
      </c>
      <c r="BE25">
        <f t="shared" si="29"/>
        <v>-2.0636754025143307</v>
      </c>
      <c r="BF25" t="e">
        <f t="shared" si="30"/>
        <v>#DIV/0!</v>
      </c>
      <c r="BG25" t="e">
        <f t="shared" si="31"/>
        <v>#DIV/0!</v>
      </c>
      <c r="BH25" t="e">
        <f t="shared" si="32"/>
        <v>#DIV/0!</v>
      </c>
      <c r="BI25" t="e">
        <f t="shared" si="33"/>
        <v>#DIV/0!</v>
      </c>
      <c r="BJ25" t="s">
        <v>240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0</v>
      </c>
      <c r="BR25">
        <f t="shared" si="40"/>
        <v>0</v>
      </c>
      <c r="BS25">
        <f t="shared" si="41"/>
        <v>0</v>
      </c>
      <c r="BT25">
        <f t="shared" si="42"/>
        <v>0</v>
      </c>
      <c r="BU25">
        <v>6</v>
      </c>
      <c r="BV25">
        <v>0.5</v>
      </c>
      <c r="BW25" t="s">
        <v>241</v>
      </c>
      <c r="BX25">
        <v>1581626610.0310299</v>
      </c>
      <c r="BY25">
        <v>403.08037931034499</v>
      </c>
      <c r="BZ25">
        <v>400.10137931034501</v>
      </c>
      <c r="CA25">
        <v>31.4659793103448</v>
      </c>
      <c r="CB25">
        <v>30.123913793103501</v>
      </c>
      <c r="CC25">
        <v>350.01920689655202</v>
      </c>
      <c r="CD25">
        <v>99.126003448275895</v>
      </c>
      <c r="CE25">
        <v>0.20000958620689699</v>
      </c>
      <c r="CF25">
        <v>31.627410344827599</v>
      </c>
      <c r="CG25">
        <v>30.9475965517241</v>
      </c>
      <c r="CH25">
        <v>999.9</v>
      </c>
      <c r="CI25">
        <v>0</v>
      </c>
      <c r="CJ25">
        <v>0</v>
      </c>
      <c r="CK25">
        <v>10009.1768965517</v>
      </c>
      <c r="CL25">
        <v>0</v>
      </c>
      <c r="CM25">
        <v>5.2263579310344799</v>
      </c>
      <c r="CN25">
        <v>0</v>
      </c>
      <c r="CO25">
        <v>0</v>
      </c>
      <c r="CP25">
        <v>0</v>
      </c>
      <c r="CQ25">
        <v>0</v>
      </c>
      <c r="CR25">
        <v>3.8724137931034499</v>
      </c>
      <c r="CS25">
        <v>0</v>
      </c>
      <c r="CT25">
        <v>509.22068965517201</v>
      </c>
      <c r="CU25">
        <v>2.2655172413793099</v>
      </c>
      <c r="CV25">
        <v>44.182896551724099</v>
      </c>
      <c r="CW25">
        <v>48.945689655172401</v>
      </c>
      <c r="CX25">
        <v>46.960896551724097</v>
      </c>
      <c r="CY25">
        <v>47.375</v>
      </c>
      <c r="CZ25">
        <v>44.8510344827586</v>
      </c>
      <c r="DA25">
        <v>0</v>
      </c>
      <c r="DB25">
        <v>0</v>
      </c>
      <c r="DC25">
        <v>0</v>
      </c>
      <c r="DD25">
        <v>108.5</v>
      </c>
      <c r="DE25">
        <v>3.81153846153846</v>
      </c>
      <c r="DF25">
        <v>27.887179728205201</v>
      </c>
      <c r="DG25">
        <v>17.347008677009601</v>
      </c>
      <c r="DH25">
        <v>508.907692307692</v>
      </c>
      <c r="DI25">
        <v>15</v>
      </c>
      <c r="DJ25">
        <v>100</v>
      </c>
      <c r="DK25">
        <v>100</v>
      </c>
      <c r="DL25">
        <v>2.6040000000000001</v>
      </c>
      <c r="DM25">
        <v>0.38400000000000001</v>
      </c>
      <c r="DN25">
        <v>2</v>
      </c>
      <c r="DO25">
        <v>323.65699999999998</v>
      </c>
      <c r="DP25">
        <v>656.44799999999998</v>
      </c>
      <c r="DQ25">
        <v>30.590499999999999</v>
      </c>
      <c r="DR25">
        <v>32.6372</v>
      </c>
      <c r="DS25">
        <v>30</v>
      </c>
      <c r="DT25">
        <v>32.496899999999997</v>
      </c>
      <c r="DU25">
        <v>32.485999999999997</v>
      </c>
      <c r="DV25">
        <v>20.9452</v>
      </c>
      <c r="DW25">
        <v>23.5351</v>
      </c>
      <c r="DX25">
        <v>40.083599999999997</v>
      </c>
      <c r="DY25">
        <v>30.5825</v>
      </c>
      <c r="DZ25">
        <v>400</v>
      </c>
      <c r="EA25">
        <v>29.908300000000001</v>
      </c>
      <c r="EB25">
        <v>99.909599999999998</v>
      </c>
      <c r="EC25">
        <v>100.291</v>
      </c>
    </row>
    <row r="26" spans="1:133" x14ac:dyDescent="0.35">
      <c r="A26">
        <v>10</v>
      </c>
      <c r="B26">
        <v>1581626623.0999999</v>
      </c>
      <c r="C26">
        <v>65</v>
      </c>
      <c r="D26" t="s">
        <v>258</v>
      </c>
      <c r="E26" t="s">
        <v>259</v>
      </c>
      <c r="F26" t="s">
        <v>232</v>
      </c>
      <c r="G26" t="s">
        <v>233</v>
      </c>
      <c r="H26" t="s">
        <v>234</v>
      </c>
      <c r="I26" t="s">
        <v>235</v>
      </c>
      <c r="J26" t="s">
        <v>236</v>
      </c>
      <c r="K26" t="s">
        <v>237</v>
      </c>
      <c r="L26" t="s">
        <v>238</v>
      </c>
      <c r="M26" t="s">
        <v>239</v>
      </c>
      <c r="N26">
        <v>1581626615.0310299</v>
      </c>
      <c r="O26">
        <f t="shared" si="0"/>
        <v>8.5173382015617423E-4</v>
      </c>
      <c r="P26">
        <f t="shared" si="1"/>
        <v>-2.1126525150393736</v>
      </c>
      <c r="Q26">
        <f t="shared" si="2"/>
        <v>403.13913793103399</v>
      </c>
      <c r="R26">
        <f t="shared" si="3"/>
        <v>450.30283241822917</v>
      </c>
      <c r="S26">
        <f t="shared" si="4"/>
        <v>44.726824287277758</v>
      </c>
      <c r="T26">
        <f t="shared" si="5"/>
        <v>40.042238439262491</v>
      </c>
      <c r="U26">
        <f t="shared" si="6"/>
        <v>6.0094492822772919E-2</v>
      </c>
      <c r="V26">
        <f t="shared" si="7"/>
        <v>2.2477086466093272</v>
      </c>
      <c r="W26">
        <f t="shared" si="8"/>
        <v>5.9215974670044989E-2</v>
      </c>
      <c r="X26">
        <f t="shared" si="9"/>
        <v>3.708784562394029E-2</v>
      </c>
      <c r="Y26">
        <f t="shared" si="10"/>
        <v>0</v>
      </c>
      <c r="Z26">
        <f t="shared" si="11"/>
        <v>31.344593451825517</v>
      </c>
      <c r="AA26">
        <f t="shared" si="12"/>
        <v>30.952496551724099</v>
      </c>
      <c r="AB26">
        <f t="shared" si="13"/>
        <v>4.4991735066397105</v>
      </c>
      <c r="AC26">
        <f t="shared" si="14"/>
        <v>66.852470032859614</v>
      </c>
      <c r="AD26">
        <f t="shared" si="15"/>
        <v>3.125348833268077</v>
      </c>
      <c r="AE26">
        <f t="shared" si="16"/>
        <v>4.6749938061105176</v>
      </c>
      <c r="AF26">
        <f t="shared" si="17"/>
        <v>1.3738246733716335</v>
      </c>
      <c r="AG26">
        <f t="shared" si="18"/>
        <v>-37.561461468887281</v>
      </c>
      <c r="AH26">
        <f t="shared" si="19"/>
        <v>81.644202118008849</v>
      </c>
      <c r="AI26">
        <f t="shared" si="20"/>
        <v>8.180077654318362</v>
      </c>
      <c r="AJ26">
        <f t="shared" si="21"/>
        <v>52.262818303439929</v>
      </c>
      <c r="AK26">
        <v>-4.1122089160866897E-2</v>
      </c>
      <c r="AL26">
        <v>4.6163147575942497E-2</v>
      </c>
      <c r="AM26">
        <v>3.4511249709448801</v>
      </c>
      <c r="AN26">
        <v>19</v>
      </c>
      <c r="AO26">
        <v>5</v>
      </c>
      <c r="AP26">
        <f t="shared" si="22"/>
        <v>1</v>
      </c>
      <c r="AQ26">
        <f t="shared" si="23"/>
        <v>0</v>
      </c>
      <c r="AR26">
        <f t="shared" si="24"/>
        <v>51639.953207958453</v>
      </c>
      <c r="AS26" t="s">
        <v>240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240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0</v>
      </c>
      <c r="BE26">
        <f t="shared" si="29"/>
        <v>-2.1126525150393736</v>
      </c>
      <c r="BF26" t="e">
        <f t="shared" si="30"/>
        <v>#DIV/0!</v>
      </c>
      <c r="BG26" t="e">
        <f t="shared" si="31"/>
        <v>#DIV/0!</v>
      </c>
      <c r="BH26" t="e">
        <f t="shared" si="32"/>
        <v>#DIV/0!</v>
      </c>
      <c r="BI26" t="e">
        <f t="shared" si="33"/>
        <v>#DIV/0!</v>
      </c>
      <c r="BJ26" t="s">
        <v>240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0</v>
      </c>
      <c r="BR26">
        <f t="shared" si="40"/>
        <v>0</v>
      </c>
      <c r="BS26">
        <f t="shared" si="41"/>
        <v>0</v>
      </c>
      <c r="BT26">
        <f t="shared" si="42"/>
        <v>0</v>
      </c>
      <c r="BU26">
        <v>6</v>
      </c>
      <c r="BV26">
        <v>0.5</v>
      </c>
      <c r="BW26" t="s">
        <v>241</v>
      </c>
      <c r="BX26">
        <v>1581626615.0310299</v>
      </c>
      <c r="BY26">
        <v>403.13913793103399</v>
      </c>
      <c r="BZ26">
        <v>400.10627586206903</v>
      </c>
      <c r="CA26">
        <v>31.465534482758599</v>
      </c>
      <c r="CB26">
        <v>30.051455172413799</v>
      </c>
      <c r="CC26">
        <v>350.02289655172399</v>
      </c>
      <c r="CD26">
        <v>99.126075862069001</v>
      </c>
      <c r="CE26">
        <v>0.20002441379310301</v>
      </c>
      <c r="CF26">
        <v>31.6262482758621</v>
      </c>
      <c r="CG26">
        <v>30.952496551724099</v>
      </c>
      <c r="CH26">
        <v>999.9</v>
      </c>
      <c r="CI26">
        <v>0</v>
      </c>
      <c r="CJ26">
        <v>0</v>
      </c>
      <c r="CK26">
        <v>10004.2210344828</v>
      </c>
      <c r="CL26">
        <v>0</v>
      </c>
      <c r="CM26">
        <v>5.2602034482758597</v>
      </c>
      <c r="CN26">
        <v>0</v>
      </c>
      <c r="CO26">
        <v>0</v>
      </c>
      <c r="CP26">
        <v>0</v>
      </c>
      <c r="CQ26">
        <v>0</v>
      </c>
      <c r="CR26">
        <v>5.2551724137931002</v>
      </c>
      <c r="CS26">
        <v>0</v>
      </c>
      <c r="CT26">
        <v>507.4</v>
      </c>
      <c r="CU26">
        <v>2.0965517241379299</v>
      </c>
      <c r="CV26">
        <v>44.152793103448303</v>
      </c>
      <c r="CW26">
        <v>48.9413448275862</v>
      </c>
      <c r="CX26">
        <v>46.928517241379303</v>
      </c>
      <c r="CY26">
        <v>47.368482758620701</v>
      </c>
      <c r="CZ26">
        <v>44.827206896551701</v>
      </c>
      <c r="DA26">
        <v>0</v>
      </c>
      <c r="DB26">
        <v>0</v>
      </c>
      <c r="DC26">
        <v>0</v>
      </c>
      <c r="DD26">
        <v>113.299999952316</v>
      </c>
      <c r="DE26">
        <v>5.2230769230769196</v>
      </c>
      <c r="DF26">
        <v>12.6358975499259</v>
      </c>
      <c r="DG26">
        <v>-44.276922781530999</v>
      </c>
      <c r="DH26">
        <v>507.72692307692301</v>
      </c>
      <c r="DI26">
        <v>15</v>
      </c>
      <c r="DJ26">
        <v>100</v>
      </c>
      <c r="DK26">
        <v>100</v>
      </c>
      <c r="DL26">
        <v>2.6040000000000001</v>
      </c>
      <c r="DM26">
        <v>0.38400000000000001</v>
      </c>
      <c r="DN26">
        <v>2</v>
      </c>
      <c r="DO26">
        <v>323.71499999999997</v>
      </c>
      <c r="DP26">
        <v>656.43600000000004</v>
      </c>
      <c r="DQ26">
        <v>30.614899999999999</v>
      </c>
      <c r="DR26">
        <v>32.638800000000003</v>
      </c>
      <c r="DS26">
        <v>30.0001</v>
      </c>
      <c r="DT26">
        <v>32.499499999999998</v>
      </c>
      <c r="DU26">
        <v>32.487000000000002</v>
      </c>
      <c r="DV26">
        <v>20.9421</v>
      </c>
      <c r="DW26">
        <v>23.806000000000001</v>
      </c>
      <c r="DX26">
        <v>40.083599999999997</v>
      </c>
      <c r="DY26">
        <v>30.611699999999999</v>
      </c>
      <c r="DZ26">
        <v>400</v>
      </c>
      <c r="EA26">
        <v>29.904199999999999</v>
      </c>
      <c r="EB26">
        <v>99.911600000000007</v>
      </c>
      <c r="EC26">
        <v>100.29</v>
      </c>
    </row>
    <row r="27" spans="1:133" x14ac:dyDescent="0.35">
      <c r="A27">
        <v>11</v>
      </c>
      <c r="B27">
        <v>1581626628.0999999</v>
      </c>
      <c r="C27">
        <v>70</v>
      </c>
      <c r="D27" t="s">
        <v>260</v>
      </c>
      <c r="E27" t="s">
        <v>261</v>
      </c>
      <c r="F27" t="s">
        <v>232</v>
      </c>
      <c r="G27" t="s">
        <v>233</v>
      </c>
      <c r="H27" t="s">
        <v>234</v>
      </c>
      <c r="I27" t="s">
        <v>235</v>
      </c>
      <c r="J27" t="s">
        <v>236</v>
      </c>
      <c r="K27" t="s">
        <v>237</v>
      </c>
      <c r="L27" t="s">
        <v>238</v>
      </c>
      <c r="M27" t="s">
        <v>239</v>
      </c>
      <c r="N27">
        <v>1581626620.0310299</v>
      </c>
      <c r="O27">
        <f t="shared" si="0"/>
        <v>8.7083030542536497E-4</v>
      </c>
      <c r="P27">
        <f t="shared" si="1"/>
        <v>-2.1375609408500909</v>
      </c>
      <c r="Q27">
        <f t="shared" si="2"/>
        <v>403.16075862068999</v>
      </c>
      <c r="R27">
        <f t="shared" si="3"/>
        <v>449.88060850080797</v>
      </c>
      <c r="S27">
        <f t="shared" si="4"/>
        <v>44.685152870029228</v>
      </c>
      <c r="T27">
        <f t="shared" si="5"/>
        <v>40.044624706535068</v>
      </c>
      <c r="U27">
        <f t="shared" si="6"/>
        <v>6.1267943636970121E-2</v>
      </c>
      <c r="V27">
        <f t="shared" si="7"/>
        <v>2.2469798081569383</v>
      </c>
      <c r="W27">
        <f t="shared" si="8"/>
        <v>6.0354770931066767E-2</v>
      </c>
      <c r="X27">
        <f t="shared" si="9"/>
        <v>3.7802642950405543E-2</v>
      </c>
      <c r="Y27">
        <f t="shared" si="10"/>
        <v>0</v>
      </c>
      <c r="Z27">
        <f t="shared" si="11"/>
        <v>31.340256279050475</v>
      </c>
      <c r="AA27">
        <f t="shared" si="12"/>
        <v>30.961086206896599</v>
      </c>
      <c r="AB27">
        <f t="shared" si="13"/>
        <v>4.5013782676524121</v>
      </c>
      <c r="AC27">
        <f t="shared" si="14"/>
        <v>66.79968569413434</v>
      </c>
      <c r="AD27">
        <f t="shared" si="15"/>
        <v>3.1232466723214629</v>
      </c>
      <c r="AE27">
        <f t="shared" si="16"/>
        <v>4.6755409697918902</v>
      </c>
      <c r="AF27">
        <f t="shared" si="17"/>
        <v>1.3781315953309492</v>
      </c>
      <c r="AG27">
        <f t="shared" si="18"/>
        <v>-38.403616469258594</v>
      </c>
      <c r="AH27">
        <f t="shared" si="19"/>
        <v>80.826981887518215</v>
      </c>
      <c r="AI27">
        <f t="shared" si="20"/>
        <v>8.1012508412495272</v>
      </c>
      <c r="AJ27">
        <f t="shared" si="21"/>
        <v>50.524616259509145</v>
      </c>
      <c r="AK27">
        <v>-4.1102488686341802E-2</v>
      </c>
      <c r="AL27">
        <v>4.61411443261922E-2</v>
      </c>
      <c r="AM27">
        <v>3.44982253490809</v>
      </c>
      <c r="AN27">
        <v>19</v>
      </c>
      <c r="AO27">
        <v>5</v>
      </c>
      <c r="AP27">
        <f t="shared" si="22"/>
        <v>1</v>
      </c>
      <c r="AQ27">
        <f t="shared" si="23"/>
        <v>0</v>
      </c>
      <c r="AR27">
        <f t="shared" si="24"/>
        <v>51616.010183375867</v>
      </c>
      <c r="AS27" t="s">
        <v>240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240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0</v>
      </c>
      <c r="BE27">
        <f t="shared" si="29"/>
        <v>-2.1375609408500909</v>
      </c>
      <c r="BF27" t="e">
        <f t="shared" si="30"/>
        <v>#DIV/0!</v>
      </c>
      <c r="BG27" t="e">
        <f t="shared" si="31"/>
        <v>#DIV/0!</v>
      </c>
      <c r="BH27" t="e">
        <f t="shared" si="32"/>
        <v>#DIV/0!</v>
      </c>
      <c r="BI27" t="e">
        <f t="shared" si="33"/>
        <v>#DIV/0!</v>
      </c>
      <c r="BJ27" t="s">
        <v>240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0</v>
      </c>
      <c r="BR27">
        <f t="shared" si="40"/>
        <v>0</v>
      </c>
      <c r="BS27">
        <f t="shared" si="41"/>
        <v>0</v>
      </c>
      <c r="BT27">
        <f t="shared" si="42"/>
        <v>0</v>
      </c>
      <c r="BU27">
        <v>6</v>
      </c>
      <c r="BV27">
        <v>0.5</v>
      </c>
      <c r="BW27" t="s">
        <v>241</v>
      </c>
      <c r="BX27">
        <v>1581626620.0310299</v>
      </c>
      <c r="BY27">
        <v>403.16075862068999</v>
      </c>
      <c r="BZ27">
        <v>400.098344827586</v>
      </c>
      <c r="CA27">
        <v>31.444182758620698</v>
      </c>
      <c r="CB27">
        <v>29.998327586206901</v>
      </c>
      <c r="CC27">
        <v>350.01337931034499</v>
      </c>
      <c r="CD27">
        <v>99.126696551724194</v>
      </c>
      <c r="CE27">
        <v>0.199995965517241</v>
      </c>
      <c r="CF27">
        <v>31.6283103448276</v>
      </c>
      <c r="CG27">
        <v>30.961086206896599</v>
      </c>
      <c r="CH27">
        <v>999.9</v>
      </c>
      <c r="CI27">
        <v>0</v>
      </c>
      <c r="CJ27">
        <v>0</v>
      </c>
      <c r="CK27">
        <v>9999.39</v>
      </c>
      <c r="CL27">
        <v>0</v>
      </c>
      <c r="CM27">
        <v>5.3281686206896604</v>
      </c>
      <c r="CN27">
        <v>0</v>
      </c>
      <c r="CO27">
        <v>0</v>
      </c>
      <c r="CP27">
        <v>0</v>
      </c>
      <c r="CQ27">
        <v>0</v>
      </c>
      <c r="CR27">
        <v>5.2586206896551699</v>
      </c>
      <c r="CS27">
        <v>0</v>
      </c>
      <c r="CT27">
        <v>506.48620689655201</v>
      </c>
      <c r="CU27">
        <v>2.3448275862068999</v>
      </c>
      <c r="CV27">
        <v>44.120517241379297</v>
      </c>
      <c r="CW27">
        <v>48.919896551724101</v>
      </c>
      <c r="CX27">
        <v>46.9049310344828</v>
      </c>
      <c r="CY27">
        <v>47.357620689655199</v>
      </c>
      <c r="CZ27">
        <v>44.797034482758598</v>
      </c>
      <c r="DA27">
        <v>0</v>
      </c>
      <c r="DB27">
        <v>0</v>
      </c>
      <c r="DC27">
        <v>0</v>
      </c>
      <c r="DD27">
        <v>118.09999990463299</v>
      </c>
      <c r="DE27">
        <v>4.3615384615384603</v>
      </c>
      <c r="DF27">
        <v>-29.558974206691001</v>
      </c>
      <c r="DG27">
        <v>-29.9623931307551</v>
      </c>
      <c r="DH27">
        <v>506.46153846153902</v>
      </c>
      <c r="DI27">
        <v>15</v>
      </c>
      <c r="DJ27">
        <v>100</v>
      </c>
      <c r="DK27">
        <v>100</v>
      </c>
      <c r="DL27">
        <v>2.6040000000000001</v>
      </c>
      <c r="DM27">
        <v>0.38400000000000001</v>
      </c>
      <c r="DN27">
        <v>2</v>
      </c>
      <c r="DO27">
        <v>323.52</v>
      </c>
      <c r="DP27">
        <v>656.66099999999994</v>
      </c>
      <c r="DQ27">
        <v>30.633400000000002</v>
      </c>
      <c r="DR27">
        <v>32.641500000000001</v>
      </c>
      <c r="DS27">
        <v>30.0002</v>
      </c>
      <c r="DT27">
        <v>32.4998</v>
      </c>
      <c r="DU27">
        <v>32.488900000000001</v>
      </c>
      <c r="DV27">
        <v>20.941299999999998</v>
      </c>
      <c r="DW27">
        <v>23.806000000000001</v>
      </c>
      <c r="DX27">
        <v>40.083599999999997</v>
      </c>
      <c r="DY27">
        <v>30.636299999999999</v>
      </c>
      <c r="DZ27">
        <v>400</v>
      </c>
      <c r="EA27">
        <v>29.907399999999999</v>
      </c>
      <c r="EB27">
        <v>99.910499999999999</v>
      </c>
      <c r="EC27">
        <v>100.29</v>
      </c>
    </row>
    <row r="28" spans="1:133" x14ac:dyDescent="0.35">
      <c r="A28">
        <v>12</v>
      </c>
      <c r="B28">
        <v>1581626633.0999999</v>
      </c>
      <c r="C28">
        <v>75</v>
      </c>
      <c r="D28" t="s">
        <v>262</v>
      </c>
      <c r="E28" t="s">
        <v>263</v>
      </c>
      <c r="F28" t="s">
        <v>232</v>
      </c>
      <c r="G28" t="s">
        <v>233</v>
      </c>
      <c r="H28" t="s">
        <v>234</v>
      </c>
      <c r="I28" t="s">
        <v>235</v>
      </c>
      <c r="J28" t="s">
        <v>236</v>
      </c>
      <c r="K28" t="s">
        <v>237</v>
      </c>
      <c r="L28" t="s">
        <v>238</v>
      </c>
      <c r="M28" t="s">
        <v>239</v>
      </c>
      <c r="N28">
        <v>1581626625.0310299</v>
      </c>
      <c r="O28">
        <f t="shared" si="0"/>
        <v>8.6937457492722325E-4</v>
      </c>
      <c r="P28">
        <f t="shared" si="1"/>
        <v>-2.1750519050230155</v>
      </c>
      <c r="Q28">
        <f t="shared" si="2"/>
        <v>403.18086206896498</v>
      </c>
      <c r="R28">
        <f t="shared" si="3"/>
        <v>451.17273979158148</v>
      </c>
      <c r="S28">
        <f t="shared" si="4"/>
        <v>44.813989907128374</v>
      </c>
      <c r="T28">
        <f t="shared" si="5"/>
        <v>40.047062887382033</v>
      </c>
      <c r="U28">
        <f t="shared" si="6"/>
        <v>6.0906995650224637E-2</v>
      </c>
      <c r="V28">
        <f t="shared" si="7"/>
        <v>2.2477419336906186</v>
      </c>
      <c r="W28">
        <f t="shared" si="8"/>
        <v>6.0004766477023151E-2</v>
      </c>
      <c r="X28">
        <f t="shared" si="9"/>
        <v>3.758292738034489E-2</v>
      </c>
      <c r="Y28">
        <f t="shared" si="10"/>
        <v>0</v>
      </c>
      <c r="Z28">
        <f t="shared" si="11"/>
        <v>31.342726897022324</v>
      </c>
      <c r="AA28">
        <f t="shared" si="12"/>
        <v>30.972044827586199</v>
      </c>
      <c r="AB28">
        <f t="shared" si="13"/>
        <v>4.5041924521549674</v>
      </c>
      <c r="AC28">
        <f t="shared" si="14"/>
        <v>66.729954919524431</v>
      </c>
      <c r="AD28">
        <f t="shared" si="15"/>
        <v>3.1203228395155849</v>
      </c>
      <c r="AE28">
        <f t="shared" si="16"/>
        <v>4.6760451783290709</v>
      </c>
      <c r="AF28">
        <f t="shared" si="17"/>
        <v>1.3838696126393826</v>
      </c>
      <c r="AG28">
        <f t="shared" si="18"/>
        <v>-38.339418754290548</v>
      </c>
      <c r="AH28">
        <f t="shared" si="19"/>
        <v>79.756670561831939</v>
      </c>
      <c r="AI28">
        <f t="shared" si="20"/>
        <v>7.9917698586824457</v>
      </c>
      <c r="AJ28">
        <f t="shared" si="21"/>
        <v>49.409021666223836</v>
      </c>
      <c r="AK28">
        <v>-4.1122984479029998E-2</v>
      </c>
      <c r="AL28">
        <v>4.6164152649014703E-2</v>
      </c>
      <c r="AM28">
        <v>3.4511844590416101</v>
      </c>
      <c r="AN28">
        <v>19</v>
      </c>
      <c r="AO28">
        <v>5</v>
      </c>
      <c r="AP28">
        <f t="shared" si="22"/>
        <v>1</v>
      </c>
      <c r="AQ28">
        <f t="shared" si="23"/>
        <v>0</v>
      </c>
      <c r="AR28">
        <f t="shared" si="24"/>
        <v>51640.396900275286</v>
      </c>
      <c r="AS28" t="s">
        <v>240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240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0</v>
      </c>
      <c r="BE28">
        <f t="shared" si="29"/>
        <v>-2.1750519050230155</v>
      </c>
      <c r="BF28" t="e">
        <f t="shared" si="30"/>
        <v>#DIV/0!</v>
      </c>
      <c r="BG28" t="e">
        <f t="shared" si="31"/>
        <v>#DIV/0!</v>
      </c>
      <c r="BH28" t="e">
        <f t="shared" si="32"/>
        <v>#DIV/0!</v>
      </c>
      <c r="BI28" t="e">
        <f t="shared" si="33"/>
        <v>#DIV/0!</v>
      </c>
      <c r="BJ28" t="s">
        <v>240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0</v>
      </c>
      <c r="BR28">
        <f t="shared" si="40"/>
        <v>0</v>
      </c>
      <c r="BS28">
        <f t="shared" si="41"/>
        <v>0</v>
      </c>
      <c r="BT28">
        <f t="shared" si="42"/>
        <v>0</v>
      </c>
      <c r="BU28">
        <v>6</v>
      </c>
      <c r="BV28">
        <v>0.5</v>
      </c>
      <c r="BW28" t="s">
        <v>241</v>
      </c>
      <c r="BX28">
        <v>1581626625.0310299</v>
      </c>
      <c r="BY28">
        <v>403.18086206896498</v>
      </c>
      <c r="BZ28">
        <v>400.05324137931001</v>
      </c>
      <c r="CA28">
        <v>31.414400000000001</v>
      </c>
      <c r="CB28">
        <v>29.970934482758601</v>
      </c>
      <c r="CC28">
        <v>350.01751724137898</v>
      </c>
      <c r="CD28">
        <v>99.1278137931034</v>
      </c>
      <c r="CE28">
        <v>0.199973448275862</v>
      </c>
      <c r="CF28">
        <v>31.630210344827599</v>
      </c>
      <c r="CG28">
        <v>30.972044827586199</v>
      </c>
      <c r="CH28">
        <v>999.9</v>
      </c>
      <c r="CI28">
        <v>0</v>
      </c>
      <c r="CJ28">
        <v>0</v>
      </c>
      <c r="CK28">
        <v>10004.2634482759</v>
      </c>
      <c r="CL28">
        <v>0</v>
      </c>
      <c r="CM28">
        <v>5.4360468965517299</v>
      </c>
      <c r="CN28">
        <v>0</v>
      </c>
      <c r="CO28">
        <v>0</v>
      </c>
      <c r="CP28">
        <v>0</v>
      </c>
      <c r="CQ28">
        <v>0</v>
      </c>
      <c r="CR28">
        <v>3.81034482758621</v>
      </c>
      <c r="CS28">
        <v>0</v>
      </c>
      <c r="CT28">
        <v>506.15517241379303</v>
      </c>
      <c r="CU28">
        <v>2.1724137931034502</v>
      </c>
      <c r="CV28">
        <v>44.092413793103397</v>
      </c>
      <c r="CW28">
        <v>48.900655172413799</v>
      </c>
      <c r="CX28">
        <v>46.881344827586197</v>
      </c>
      <c r="CY28">
        <v>47.338068965517202</v>
      </c>
      <c r="CZ28">
        <v>44.777793103448303</v>
      </c>
      <c r="DA28">
        <v>0</v>
      </c>
      <c r="DB28">
        <v>0</v>
      </c>
      <c r="DC28">
        <v>0</v>
      </c>
      <c r="DD28">
        <v>123.5</v>
      </c>
      <c r="DE28">
        <v>3.3692307692307701</v>
      </c>
      <c r="DF28">
        <v>-29.996581335742999</v>
      </c>
      <c r="DG28">
        <v>56.9777778696401</v>
      </c>
      <c r="DH28">
        <v>506.176923076923</v>
      </c>
      <c r="DI28">
        <v>15</v>
      </c>
      <c r="DJ28">
        <v>100</v>
      </c>
      <c r="DK28">
        <v>100</v>
      </c>
      <c r="DL28">
        <v>2.6040000000000001</v>
      </c>
      <c r="DM28">
        <v>0.38400000000000001</v>
      </c>
      <c r="DN28">
        <v>2</v>
      </c>
      <c r="DO28">
        <v>323.72500000000002</v>
      </c>
      <c r="DP28">
        <v>656.52200000000005</v>
      </c>
      <c r="DQ28">
        <v>30.650300000000001</v>
      </c>
      <c r="DR28">
        <v>32.642200000000003</v>
      </c>
      <c r="DS28">
        <v>30</v>
      </c>
      <c r="DT28">
        <v>32.5017</v>
      </c>
      <c r="DU28">
        <v>32.490600000000001</v>
      </c>
      <c r="DV28">
        <v>20.940999999999999</v>
      </c>
      <c r="DW28">
        <v>23.806000000000001</v>
      </c>
      <c r="DX28">
        <v>40.083599999999997</v>
      </c>
      <c r="DY28">
        <v>30.649899999999999</v>
      </c>
      <c r="DZ28">
        <v>400</v>
      </c>
      <c r="EA28">
        <v>29.915700000000001</v>
      </c>
      <c r="EB28">
        <v>99.909700000000001</v>
      </c>
      <c r="EC28">
        <v>100.289</v>
      </c>
    </row>
    <row r="29" spans="1:133" x14ac:dyDescent="0.35">
      <c r="A29">
        <v>13</v>
      </c>
      <c r="B29">
        <v>1581626638.0999999</v>
      </c>
      <c r="C29">
        <v>80</v>
      </c>
      <c r="D29" t="s">
        <v>264</v>
      </c>
      <c r="E29" t="s">
        <v>265</v>
      </c>
      <c r="F29" t="s">
        <v>232</v>
      </c>
      <c r="G29" t="s">
        <v>233</v>
      </c>
      <c r="H29" t="s">
        <v>234</v>
      </c>
      <c r="I29" t="s">
        <v>235</v>
      </c>
      <c r="J29" t="s">
        <v>236</v>
      </c>
      <c r="K29" t="s">
        <v>237</v>
      </c>
      <c r="L29" t="s">
        <v>238</v>
      </c>
      <c r="M29" t="s">
        <v>239</v>
      </c>
      <c r="N29">
        <v>1581626630.0310299</v>
      </c>
      <c r="O29">
        <f t="shared" si="0"/>
        <v>8.6057855601578775E-4</v>
      </c>
      <c r="P29">
        <f t="shared" si="1"/>
        <v>-2.1742519415757715</v>
      </c>
      <c r="Q29">
        <f t="shared" si="2"/>
        <v>403.17886206896497</v>
      </c>
      <c r="R29">
        <f t="shared" si="3"/>
        <v>451.91277531464976</v>
      </c>
      <c r="S29">
        <f t="shared" si="4"/>
        <v>44.8878417113879</v>
      </c>
      <c r="T29">
        <f t="shared" si="5"/>
        <v>40.047172663637042</v>
      </c>
      <c r="U29">
        <f t="shared" si="6"/>
        <v>6.0056644833587233E-2</v>
      </c>
      <c r="V29">
        <f t="shared" si="7"/>
        <v>2.248047097418068</v>
      </c>
      <c r="W29">
        <f t="shared" si="8"/>
        <v>5.9179354234358071E-2</v>
      </c>
      <c r="X29">
        <f t="shared" si="9"/>
        <v>3.7064849875467973E-2</v>
      </c>
      <c r="Y29">
        <f t="shared" si="10"/>
        <v>0</v>
      </c>
      <c r="Z29">
        <f t="shared" si="11"/>
        <v>31.347909156553506</v>
      </c>
      <c r="AA29">
        <f t="shared" si="12"/>
        <v>30.980737931034501</v>
      </c>
      <c r="AB29">
        <f t="shared" si="13"/>
        <v>4.5064259395058546</v>
      </c>
      <c r="AC29">
        <f t="shared" si="14"/>
        <v>66.659740763978334</v>
      </c>
      <c r="AD29">
        <f t="shared" si="15"/>
        <v>3.1174355174141648</v>
      </c>
      <c r="AE29">
        <f t="shared" si="16"/>
        <v>4.6766391253336046</v>
      </c>
      <c r="AF29">
        <f t="shared" si="17"/>
        <v>1.3889904220916898</v>
      </c>
      <c r="AG29">
        <f t="shared" si="18"/>
        <v>-37.951514320296241</v>
      </c>
      <c r="AH29">
        <f t="shared" si="19"/>
        <v>78.98515300022251</v>
      </c>
      <c r="AI29">
        <f t="shared" si="20"/>
        <v>7.9138141970478495</v>
      </c>
      <c r="AJ29">
        <f t="shared" si="21"/>
        <v>48.947452876974118</v>
      </c>
      <c r="AK29">
        <v>-4.1131192984139101E-2</v>
      </c>
      <c r="AL29">
        <v>4.6173367415104201E-2</v>
      </c>
      <c r="AM29">
        <v>3.45172984035645</v>
      </c>
      <c r="AN29">
        <v>19</v>
      </c>
      <c r="AO29">
        <v>5</v>
      </c>
      <c r="AP29">
        <f t="shared" si="22"/>
        <v>1</v>
      </c>
      <c r="AQ29">
        <f t="shared" si="23"/>
        <v>0</v>
      </c>
      <c r="AR29">
        <f t="shared" si="24"/>
        <v>51649.919259059476</v>
      </c>
      <c r="AS29" t="s">
        <v>240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240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0</v>
      </c>
      <c r="BE29">
        <f t="shared" si="29"/>
        <v>-2.1742519415757715</v>
      </c>
      <c r="BF29" t="e">
        <f t="shared" si="30"/>
        <v>#DIV/0!</v>
      </c>
      <c r="BG29" t="e">
        <f t="shared" si="31"/>
        <v>#DIV/0!</v>
      </c>
      <c r="BH29" t="e">
        <f t="shared" si="32"/>
        <v>#DIV/0!</v>
      </c>
      <c r="BI29" t="e">
        <f t="shared" si="33"/>
        <v>#DIV/0!</v>
      </c>
      <c r="BJ29" t="s">
        <v>240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0</v>
      </c>
      <c r="BR29">
        <f t="shared" si="40"/>
        <v>0</v>
      </c>
      <c r="BS29">
        <f t="shared" si="41"/>
        <v>0</v>
      </c>
      <c r="BT29">
        <f t="shared" si="42"/>
        <v>0</v>
      </c>
      <c r="BU29">
        <v>6</v>
      </c>
      <c r="BV29">
        <v>0.5</v>
      </c>
      <c r="BW29" t="s">
        <v>241</v>
      </c>
      <c r="BX29">
        <v>1581626630.0310299</v>
      </c>
      <c r="BY29">
        <v>403.17886206896497</v>
      </c>
      <c r="BZ29">
        <v>400.04651724137898</v>
      </c>
      <c r="CA29">
        <v>31.385089655172401</v>
      </c>
      <c r="CB29">
        <v>29.956179310344801</v>
      </c>
      <c r="CC29">
        <v>350.01603448275898</v>
      </c>
      <c r="CD29">
        <v>99.128589655172405</v>
      </c>
      <c r="CE29">
        <v>0.199962586206897</v>
      </c>
      <c r="CF29">
        <v>31.6324482758621</v>
      </c>
      <c r="CG29">
        <v>30.980737931034501</v>
      </c>
      <c r="CH29">
        <v>999.9</v>
      </c>
      <c r="CI29">
        <v>0</v>
      </c>
      <c r="CJ29">
        <v>0</v>
      </c>
      <c r="CK29">
        <v>10006.1820689655</v>
      </c>
      <c r="CL29">
        <v>0</v>
      </c>
      <c r="CM29">
        <v>5.5780906896551699</v>
      </c>
      <c r="CN29">
        <v>0</v>
      </c>
      <c r="CO29">
        <v>0</v>
      </c>
      <c r="CP29">
        <v>0</v>
      </c>
      <c r="CQ29">
        <v>0</v>
      </c>
      <c r="CR29">
        <v>2.75172413793103</v>
      </c>
      <c r="CS29">
        <v>0</v>
      </c>
      <c r="CT29">
        <v>510.86206896551698</v>
      </c>
      <c r="CU29">
        <v>2.2310344827586199</v>
      </c>
      <c r="CV29">
        <v>44.068586206896498</v>
      </c>
      <c r="CW29">
        <v>48.881413793103498</v>
      </c>
      <c r="CX29">
        <v>46.853275862068898</v>
      </c>
      <c r="CY29">
        <v>47.325034482758603</v>
      </c>
      <c r="CZ29">
        <v>44.749862068965498</v>
      </c>
      <c r="DA29">
        <v>0</v>
      </c>
      <c r="DB29">
        <v>0</v>
      </c>
      <c r="DC29">
        <v>0</v>
      </c>
      <c r="DD29">
        <v>128.299999952316</v>
      </c>
      <c r="DE29">
        <v>2.0884615384615399</v>
      </c>
      <c r="DF29">
        <v>24.010256149356898</v>
      </c>
      <c r="DG29">
        <v>58.652991307248698</v>
      </c>
      <c r="DH29">
        <v>511.11538461538498</v>
      </c>
      <c r="DI29">
        <v>15</v>
      </c>
      <c r="DJ29">
        <v>100</v>
      </c>
      <c r="DK29">
        <v>100</v>
      </c>
      <c r="DL29">
        <v>2.6040000000000001</v>
      </c>
      <c r="DM29">
        <v>0.38400000000000001</v>
      </c>
      <c r="DN29">
        <v>2</v>
      </c>
      <c r="DO29">
        <v>323.61500000000001</v>
      </c>
      <c r="DP29">
        <v>656.649</v>
      </c>
      <c r="DQ29">
        <v>30.660399999999999</v>
      </c>
      <c r="DR29">
        <v>32.644500000000001</v>
      </c>
      <c r="DS29">
        <v>30.0001</v>
      </c>
      <c r="DT29">
        <v>32.502699999999997</v>
      </c>
      <c r="DU29">
        <v>32.491799999999998</v>
      </c>
      <c r="DV29">
        <v>20.938099999999999</v>
      </c>
      <c r="DW29">
        <v>23.806000000000001</v>
      </c>
      <c r="DX29">
        <v>40.083599999999997</v>
      </c>
      <c r="DY29">
        <v>30.659800000000001</v>
      </c>
      <c r="DZ29">
        <v>400</v>
      </c>
      <c r="EA29">
        <v>29.9312</v>
      </c>
      <c r="EB29">
        <v>99.9101</v>
      </c>
      <c r="EC29">
        <v>100.291</v>
      </c>
    </row>
    <row r="30" spans="1:133" x14ac:dyDescent="0.35">
      <c r="A30">
        <v>14</v>
      </c>
      <c r="B30">
        <v>1581626643.0999999</v>
      </c>
      <c r="C30">
        <v>85</v>
      </c>
      <c r="D30" t="s">
        <v>266</v>
      </c>
      <c r="E30" t="s">
        <v>267</v>
      </c>
      <c r="F30" t="s">
        <v>232</v>
      </c>
      <c r="G30" t="s">
        <v>233</v>
      </c>
      <c r="H30" t="s">
        <v>234</v>
      </c>
      <c r="I30" t="s">
        <v>235</v>
      </c>
      <c r="J30" t="s">
        <v>236</v>
      </c>
      <c r="K30" t="s">
        <v>237</v>
      </c>
      <c r="L30" t="s">
        <v>238</v>
      </c>
      <c r="M30" t="s">
        <v>239</v>
      </c>
      <c r="N30">
        <v>1581626635.0310299</v>
      </c>
      <c r="O30">
        <f t="shared" si="0"/>
        <v>8.4759896661587824E-4</v>
      </c>
      <c r="P30">
        <f t="shared" si="1"/>
        <v>-2.1879622413557023</v>
      </c>
      <c r="Q30">
        <f t="shared" si="2"/>
        <v>403.18851724137897</v>
      </c>
      <c r="R30">
        <f t="shared" si="3"/>
        <v>453.33819447394825</v>
      </c>
      <c r="S30">
        <f t="shared" si="4"/>
        <v>45.029712151513017</v>
      </c>
      <c r="T30">
        <f t="shared" si="5"/>
        <v>40.048385720603498</v>
      </c>
      <c r="U30">
        <f t="shared" si="6"/>
        <v>5.8950429783011279E-2</v>
      </c>
      <c r="V30">
        <f t="shared" si="7"/>
        <v>2.2473910733038531</v>
      </c>
      <c r="W30">
        <f t="shared" si="8"/>
        <v>5.8104671782427862E-2</v>
      </c>
      <c r="X30">
        <f t="shared" si="9"/>
        <v>3.6390396991550125E-2</v>
      </c>
      <c r="Y30">
        <f t="shared" si="10"/>
        <v>0</v>
      </c>
      <c r="Z30">
        <f t="shared" si="11"/>
        <v>31.354106166814493</v>
      </c>
      <c r="AA30">
        <f t="shared" si="12"/>
        <v>30.987475862069001</v>
      </c>
      <c r="AB30">
        <f t="shared" si="13"/>
        <v>4.5081577551146106</v>
      </c>
      <c r="AC30">
        <f t="shared" si="14"/>
        <v>66.595863187094835</v>
      </c>
      <c r="AD30">
        <f t="shared" si="15"/>
        <v>3.1147980642198059</v>
      </c>
      <c r="AE30">
        <f t="shared" si="16"/>
        <v>4.6771644891351176</v>
      </c>
      <c r="AF30">
        <f t="shared" si="17"/>
        <v>1.3933596908948047</v>
      </c>
      <c r="AG30">
        <f t="shared" si="18"/>
        <v>-37.379114427760229</v>
      </c>
      <c r="AH30">
        <f t="shared" si="19"/>
        <v>78.385542692434456</v>
      </c>
      <c r="AI30">
        <f t="shared" si="20"/>
        <v>7.8563670109796382</v>
      </c>
      <c r="AJ30">
        <f t="shared" si="21"/>
        <v>48.862795275653866</v>
      </c>
      <c r="AK30">
        <v>-4.1113548035249303E-2</v>
      </c>
      <c r="AL30">
        <v>4.61535594141931E-2</v>
      </c>
      <c r="AM30">
        <v>3.4505574460876698</v>
      </c>
      <c r="AN30">
        <v>19</v>
      </c>
      <c r="AO30">
        <v>5</v>
      </c>
      <c r="AP30">
        <f t="shared" si="22"/>
        <v>1</v>
      </c>
      <c r="AQ30">
        <f t="shared" si="23"/>
        <v>0</v>
      </c>
      <c r="AR30">
        <f t="shared" si="24"/>
        <v>51628.346651407723</v>
      </c>
      <c r="AS30" t="s">
        <v>240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240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0</v>
      </c>
      <c r="BE30">
        <f t="shared" si="29"/>
        <v>-2.1879622413557023</v>
      </c>
      <c r="BF30" t="e">
        <f t="shared" si="30"/>
        <v>#DIV/0!</v>
      </c>
      <c r="BG30" t="e">
        <f t="shared" si="31"/>
        <v>#DIV/0!</v>
      </c>
      <c r="BH30" t="e">
        <f t="shared" si="32"/>
        <v>#DIV/0!</v>
      </c>
      <c r="BI30" t="e">
        <f t="shared" si="33"/>
        <v>#DIV/0!</v>
      </c>
      <c r="BJ30" t="s">
        <v>240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0</v>
      </c>
      <c r="BR30">
        <f t="shared" si="40"/>
        <v>0</v>
      </c>
      <c r="BS30">
        <f t="shared" si="41"/>
        <v>0</v>
      </c>
      <c r="BT30">
        <f t="shared" si="42"/>
        <v>0</v>
      </c>
      <c r="BU30">
        <v>6</v>
      </c>
      <c r="BV30">
        <v>0.5</v>
      </c>
      <c r="BW30" t="s">
        <v>241</v>
      </c>
      <c r="BX30">
        <v>1581626635.0310299</v>
      </c>
      <c r="BY30">
        <v>403.18851724137897</v>
      </c>
      <c r="BZ30">
        <v>400.02372413793103</v>
      </c>
      <c r="CA30">
        <v>31.358337931034502</v>
      </c>
      <c r="CB30">
        <v>29.950944827586198</v>
      </c>
      <c r="CC30">
        <v>350.01720689655201</v>
      </c>
      <c r="CD30">
        <v>99.129182758620701</v>
      </c>
      <c r="CE30">
        <v>0.19999951724137899</v>
      </c>
      <c r="CF30">
        <v>31.6344275862069</v>
      </c>
      <c r="CG30">
        <v>30.987475862069001</v>
      </c>
      <c r="CH30">
        <v>999.9</v>
      </c>
      <c r="CI30">
        <v>0</v>
      </c>
      <c r="CJ30">
        <v>0</v>
      </c>
      <c r="CK30">
        <v>10001.8296551724</v>
      </c>
      <c r="CL30">
        <v>0</v>
      </c>
      <c r="CM30">
        <v>5.7183551724137898</v>
      </c>
      <c r="CN30">
        <v>0</v>
      </c>
      <c r="CO30">
        <v>0</v>
      </c>
      <c r="CP30">
        <v>0</v>
      </c>
      <c r="CQ30">
        <v>0</v>
      </c>
      <c r="CR30">
        <v>2.5448275862069001</v>
      </c>
      <c r="CS30">
        <v>0</v>
      </c>
      <c r="CT30">
        <v>513.97586206896597</v>
      </c>
      <c r="CU30">
        <v>1.57931034482759</v>
      </c>
      <c r="CV30">
        <v>44.038482758620702</v>
      </c>
      <c r="CW30">
        <v>48.861965517241401</v>
      </c>
      <c r="CX30">
        <v>46.833724137931</v>
      </c>
      <c r="CY30">
        <v>47.311999999999998</v>
      </c>
      <c r="CZ30">
        <v>44.721758620689698</v>
      </c>
      <c r="DA30">
        <v>0</v>
      </c>
      <c r="DB30">
        <v>0</v>
      </c>
      <c r="DC30">
        <v>0</v>
      </c>
      <c r="DD30">
        <v>133.09999990463299</v>
      </c>
      <c r="DE30">
        <v>2.5384615384615401</v>
      </c>
      <c r="DF30">
        <v>7.75384588636748</v>
      </c>
      <c r="DG30">
        <v>47.620512599531096</v>
      </c>
      <c r="DH30">
        <v>513.96538461538501</v>
      </c>
      <c r="DI30">
        <v>15</v>
      </c>
      <c r="DJ30">
        <v>100</v>
      </c>
      <c r="DK30">
        <v>100</v>
      </c>
      <c r="DL30">
        <v>2.6040000000000001</v>
      </c>
      <c r="DM30">
        <v>0.38400000000000001</v>
      </c>
      <c r="DN30">
        <v>2</v>
      </c>
      <c r="DO30">
        <v>323.77</v>
      </c>
      <c r="DP30">
        <v>656.5</v>
      </c>
      <c r="DQ30">
        <v>30.667300000000001</v>
      </c>
      <c r="DR30">
        <v>32.646599999999999</v>
      </c>
      <c r="DS30">
        <v>30.000299999999999</v>
      </c>
      <c r="DT30">
        <v>32.503900000000002</v>
      </c>
      <c r="DU30">
        <v>32.494599999999998</v>
      </c>
      <c r="DV30">
        <v>20.936900000000001</v>
      </c>
      <c r="DW30">
        <v>23.806000000000001</v>
      </c>
      <c r="DX30">
        <v>40.083599999999997</v>
      </c>
      <c r="DY30">
        <v>30.667300000000001</v>
      </c>
      <c r="DZ30">
        <v>400</v>
      </c>
      <c r="EA30">
        <v>29.933700000000002</v>
      </c>
      <c r="EB30">
        <v>99.911500000000004</v>
      </c>
      <c r="EC30">
        <v>100.289</v>
      </c>
    </row>
    <row r="31" spans="1:133" x14ac:dyDescent="0.35">
      <c r="A31">
        <v>15</v>
      </c>
      <c r="B31">
        <v>1581626648.0999999</v>
      </c>
      <c r="C31">
        <v>90</v>
      </c>
      <c r="D31" t="s">
        <v>268</v>
      </c>
      <c r="E31" t="s">
        <v>269</v>
      </c>
      <c r="F31" t="s">
        <v>232</v>
      </c>
      <c r="G31" t="s">
        <v>233</v>
      </c>
      <c r="H31" t="s">
        <v>234</v>
      </c>
      <c r="I31" t="s">
        <v>235</v>
      </c>
      <c r="J31" t="s">
        <v>236</v>
      </c>
      <c r="K31" t="s">
        <v>237</v>
      </c>
      <c r="L31" t="s">
        <v>238</v>
      </c>
      <c r="M31" t="s">
        <v>239</v>
      </c>
      <c r="N31">
        <v>1581626640.0310299</v>
      </c>
      <c r="O31">
        <f t="shared" si="0"/>
        <v>8.3248797708185664E-4</v>
      </c>
      <c r="P31">
        <f t="shared" si="1"/>
        <v>-2.1642989924351244</v>
      </c>
      <c r="Q31">
        <f t="shared" si="2"/>
        <v>403.17217241379302</v>
      </c>
      <c r="R31">
        <f t="shared" si="3"/>
        <v>453.86549992835256</v>
      </c>
      <c r="S31">
        <f t="shared" si="4"/>
        <v>45.081855230376114</v>
      </c>
      <c r="T31">
        <f t="shared" si="5"/>
        <v>40.046554568576134</v>
      </c>
      <c r="U31">
        <f t="shared" si="6"/>
        <v>5.774801932692615E-2</v>
      </c>
      <c r="V31">
        <f t="shared" si="7"/>
        <v>2.2459201671770552</v>
      </c>
      <c r="W31">
        <f t="shared" si="8"/>
        <v>5.6935631430457281E-2</v>
      </c>
      <c r="X31">
        <f t="shared" si="9"/>
        <v>3.56568073549808E-2</v>
      </c>
      <c r="Y31">
        <f t="shared" si="10"/>
        <v>0</v>
      </c>
      <c r="Z31">
        <f t="shared" si="11"/>
        <v>31.361292210436584</v>
      </c>
      <c r="AA31">
        <f t="shared" si="12"/>
        <v>30.991413793103501</v>
      </c>
      <c r="AB31">
        <f t="shared" si="13"/>
        <v>4.5091701695698072</v>
      </c>
      <c r="AC31">
        <f t="shared" si="14"/>
        <v>66.538926803004472</v>
      </c>
      <c r="AD31">
        <f t="shared" si="15"/>
        <v>3.1125504447885191</v>
      </c>
      <c r="AE31">
        <f t="shared" si="16"/>
        <v>4.6777887686760469</v>
      </c>
      <c r="AF31">
        <f t="shared" si="17"/>
        <v>1.3966197247812882</v>
      </c>
      <c r="AG31">
        <f t="shared" si="18"/>
        <v>-36.71271978930988</v>
      </c>
      <c r="AH31">
        <f t="shared" si="19"/>
        <v>78.142178570262942</v>
      </c>
      <c r="AI31">
        <f t="shared" si="20"/>
        <v>7.837347571816605</v>
      </c>
      <c r="AJ31">
        <f t="shared" si="21"/>
        <v>49.266806352769663</v>
      </c>
      <c r="AK31">
        <v>-4.1074002233257599E-2</v>
      </c>
      <c r="AL31">
        <v>4.6109165787054797E-2</v>
      </c>
      <c r="AM31">
        <v>3.447929252852</v>
      </c>
      <c r="AN31">
        <v>19</v>
      </c>
      <c r="AO31">
        <v>5</v>
      </c>
      <c r="AP31">
        <f t="shared" si="22"/>
        <v>1</v>
      </c>
      <c r="AQ31">
        <f t="shared" si="23"/>
        <v>0</v>
      </c>
      <c r="AR31">
        <f t="shared" si="24"/>
        <v>51580.302427992625</v>
      </c>
      <c r="AS31" t="s">
        <v>240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240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0</v>
      </c>
      <c r="BE31">
        <f t="shared" si="29"/>
        <v>-2.1642989924351244</v>
      </c>
      <c r="BF31" t="e">
        <f t="shared" si="30"/>
        <v>#DIV/0!</v>
      </c>
      <c r="BG31" t="e">
        <f t="shared" si="31"/>
        <v>#DIV/0!</v>
      </c>
      <c r="BH31" t="e">
        <f t="shared" si="32"/>
        <v>#DIV/0!</v>
      </c>
      <c r="BI31" t="e">
        <f t="shared" si="33"/>
        <v>#DIV/0!</v>
      </c>
      <c r="BJ31" t="s">
        <v>240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0</v>
      </c>
      <c r="BR31">
        <f t="shared" si="40"/>
        <v>0</v>
      </c>
      <c r="BS31">
        <f t="shared" si="41"/>
        <v>0</v>
      </c>
      <c r="BT31">
        <f t="shared" si="42"/>
        <v>0</v>
      </c>
      <c r="BU31">
        <v>6</v>
      </c>
      <c r="BV31">
        <v>0.5</v>
      </c>
      <c r="BW31" t="s">
        <v>241</v>
      </c>
      <c r="BX31">
        <v>1581626640.0310299</v>
      </c>
      <c r="BY31">
        <v>403.17217241379302</v>
      </c>
      <c r="BZ31">
        <v>400.03748275862102</v>
      </c>
      <c r="CA31">
        <v>31.335872413793101</v>
      </c>
      <c r="CB31">
        <v>29.953541379310298</v>
      </c>
      <c r="CC31">
        <v>350.01799999999997</v>
      </c>
      <c r="CD31">
        <v>99.128634482758599</v>
      </c>
      <c r="CE31">
        <v>0.20003279310344799</v>
      </c>
      <c r="CF31">
        <v>31.636779310344799</v>
      </c>
      <c r="CG31">
        <v>30.991413793103501</v>
      </c>
      <c r="CH31">
        <v>999.9</v>
      </c>
      <c r="CI31">
        <v>0</v>
      </c>
      <c r="CJ31">
        <v>0</v>
      </c>
      <c r="CK31">
        <v>9992.2644827586191</v>
      </c>
      <c r="CL31">
        <v>0</v>
      </c>
      <c r="CM31">
        <v>5.8333489655172404</v>
      </c>
      <c r="CN31">
        <v>0</v>
      </c>
      <c r="CO31">
        <v>0</v>
      </c>
      <c r="CP31">
        <v>0</v>
      </c>
      <c r="CQ31">
        <v>0</v>
      </c>
      <c r="CR31">
        <v>0.91034482758620705</v>
      </c>
      <c r="CS31">
        <v>0</v>
      </c>
      <c r="CT31">
        <v>520.53448275862104</v>
      </c>
      <c r="CU31">
        <v>1.72758620689655</v>
      </c>
      <c r="CV31">
        <v>44.019241379310301</v>
      </c>
      <c r="CW31">
        <v>48.842413793103397</v>
      </c>
      <c r="CX31">
        <v>46.794931034482701</v>
      </c>
      <c r="CY31">
        <v>47.297034482758598</v>
      </c>
      <c r="CZ31">
        <v>44.6979310344827</v>
      </c>
      <c r="DA31">
        <v>0</v>
      </c>
      <c r="DB31">
        <v>0</v>
      </c>
      <c r="DC31">
        <v>0</v>
      </c>
      <c r="DD31">
        <v>138.5</v>
      </c>
      <c r="DE31">
        <v>2.31538461538462</v>
      </c>
      <c r="DF31">
        <v>-6.4478632895394004</v>
      </c>
      <c r="DG31">
        <v>50.905982354604703</v>
      </c>
      <c r="DH31">
        <v>519.56153846153802</v>
      </c>
      <c r="DI31">
        <v>15</v>
      </c>
      <c r="DJ31">
        <v>100</v>
      </c>
      <c r="DK31">
        <v>100</v>
      </c>
      <c r="DL31">
        <v>2.6040000000000001</v>
      </c>
      <c r="DM31">
        <v>0.38400000000000001</v>
      </c>
      <c r="DN31">
        <v>2</v>
      </c>
      <c r="DO31">
        <v>323.84800000000001</v>
      </c>
      <c r="DP31">
        <v>656.45399999999995</v>
      </c>
      <c r="DQ31">
        <v>30.6721</v>
      </c>
      <c r="DR31">
        <v>32.647500000000001</v>
      </c>
      <c r="DS31">
        <v>30.000299999999999</v>
      </c>
      <c r="DT31">
        <v>32.505600000000001</v>
      </c>
      <c r="DU31">
        <v>32.494599999999998</v>
      </c>
      <c r="DV31">
        <v>20.9359</v>
      </c>
      <c r="DW31">
        <v>23.806000000000001</v>
      </c>
      <c r="DX31">
        <v>40.083599999999997</v>
      </c>
      <c r="DY31">
        <v>30.670999999999999</v>
      </c>
      <c r="DZ31">
        <v>400</v>
      </c>
      <c r="EA31">
        <v>29.933700000000002</v>
      </c>
      <c r="EB31">
        <v>99.908000000000001</v>
      </c>
      <c r="EC31">
        <v>100.289</v>
      </c>
    </row>
    <row r="32" spans="1:133" x14ac:dyDescent="0.35">
      <c r="A32">
        <v>16</v>
      </c>
      <c r="B32">
        <v>1581626653.0999999</v>
      </c>
      <c r="C32">
        <v>95</v>
      </c>
      <c r="D32" t="s">
        <v>270</v>
      </c>
      <c r="E32" t="s">
        <v>271</v>
      </c>
      <c r="F32" t="s">
        <v>232</v>
      </c>
      <c r="G32" t="s">
        <v>233</v>
      </c>
      <c r="H32" t="s">
        <v>234</v>
      </c>
      <c r="I32" t="s">
        <v>235</v>
      </c>
      <c r="J32" t="s">
        <v>236</v>
      </c>
      <c r="K32" t="s">
        <v>237</v>
      </c>
      <c r="L32" t="s">
        <v>238</v>
      </c>
      <c r="M32" t="s">
        <v>239</v>
      </c>
      <c r="N32">
        <v>1581626645.0310299</v>
      </c>
      <c r="O32">
        <f t="shared" si="0"/>
        <v>8.1976516067418378E-4</v>
      </c>
      <c r="P32">
        <f t="shared" si="1"/>
        <v>-2.1538438468287651</v>
      </c>
      <c r="Q32">
        <f t="shared" si="2"/>
        <v>403.16434482758598</v>
      </c>
      <c r="R32">
        <f t="shared" si="3"/>
        <v>454.61521817726543</v>
      </c>
      <c r="S32">
        <f t="shared" si="4"/>
        <v>45.156198851099127</v>
      </c>
      <c r="T32">
        <f t="shared" si="5"/>
        <v>40.045666305893128</v>
      </c>
      <c r="U32">
        <f t="shared" si="6"/>
        <v>5.6718678343788562E-2</v>
      </c>
      <c r="V32">
        <f t="shared" si="7"/>
        <v>2.2453261935722675</v>
      </c>
      <c r="W32">
        <f t="shared" si="8"/>
        <v>5.5934577218937617E-2</v>
      </c>
      <c r="X32">
        <f t="shared" si="9"/>
        <v>3.5028656052835325E-2</v>
      </c>
      <c r="Y32">
        <f t="shared" si="10"/>
        <v>0</v>
      </c>
      <c r="Z32">
        <f t="shared" si="11"/>
        <v>31.366754809776808</v>
      </c>
      <c r="AA32">
        <f t="shared" si="12"/>
        <v>30.997148275862099</v>
      </c>
      <c r="AB32">
        <f t="shared" si="13"/>
        <v>4.5106448190457309</v>
      </c>
      <c r="AC32">
        <f t="shared" si="14"/>
        <v>66.495638275631478</v>
      </c>
      <c r="AD32">
        <f t="shared" si="15"/>
        <v>3.11075803514243</v>
      </c>
      <c r="AE32">
        <f t="shared" si="16"/>
        <v>4.6781384701474824</v>
      </c>
      <c r="AF32">
        <f t="shared" si="17"/>
        <v>1.3998867839033009</v>
      </c>
      <c r="AG32">
        <f t="shared" si="18"/>
        <v>-36.151643585731506</v>
      </c>
      <c r="AH32">
        <f t="shared" si="19"/>
        <v>77.586805296146949</v>
      </c>
      <c r="AI32">
        <f t="shared" si="20"/>
        <v>7.7839748314512418</v>
      </c>
      <c r="AJ32">
        <f t="shared" si="21"/>
        <v>49.219136541866689</v>
      </c>
      <c r="AK32">
        <v>-4.1058039659074397E-2</v>
      </c>
      <c r="AL32">
        <v>4.60912463991359E-2</v>
      </c>
      <c r="AM32">
        <v>3.4468681429041301</v>
      </c>
      <c r="AN32">
        <v>19</v>
      </c>
      <c r="AO32">
        <v>5</v>
      </c>
      <c r="AP32">
        <f t="shared" si="22"/>
        <v>1</v>
      </c>
      <c r="AQ32">
        <f t="shared" si="23"/>
        <v>0</v>
      </c>
      <c r="AR32">
        <f t="shared" si="24"/>
        <v>51560.843171277382</v>
      </c>
      <c r="AS32" t="s">
        <v>240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240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0</v>
      </c>
      <c r="BE32">
        <f t="shared" si="29"/>
        <v>-2.1538438468287651</v>
      </c>
      <c r="BF32" t="e">
        <f t="shared" si="30"/>
        <v>#DIV/0!</v>
      </c>
      <c r="BG32" t="e">
        <f t="shared" si="31"/>
        <v>#DIV/0!</v>
      </c>
      <c r="BH32" t="e">
        <f t="shared" si="32"/>
        <v>#DIV/0!</v>
      </c>
      <c r="BI32" t="e">
        <f t="shared" si="33"/>
        <v>#DIV/0!</v>
      </c>
      <c r="BJ32" t="s">
        <v>240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0</v>
      </c>
      <c r="BR32">
        <f t="shared" si="40"/>
        <v>0</v>
      </c>
      <c r="BS32">
        <f t="shared" si="41"/>
        <v>0</v>
      </c>
      <c r="BT32">
        <f t="shared" si="42"/>
        <v>0</v>
      </c>
      <c r="BU32">
        <v>6</v>
      </c>
      <c r="BV32">
        <v>0.5</v>
      </c>
      <c r="BW32" t="s">
        <v>241</v>
      </c>
      <c r="BX32">
        <v>1581626645.0310299</v>
      </c>
      <c r="BY32">
        <v>403.16434482758598</v>
      </c>
      <c r="BZ32">
        <v>400.03872413793101</v>
      </c>
      <c r="CA32">
        <v>31.317913793103401</v>
      </c>
      <c r="CB32">
        <v>29.9566620689655</v>
      </c>
      <c r="CC32">
        <v>350.01248275862099</v>
      </c>
      <c r="CD32">
        <v>99.128389655172398</v>
      </c>
      <c r="CE32">
        <v>0.20000289655172401</v>
      </c>
      <c r="CF32">
        <v>31.6380965517241</v>
      </c>
      <c r="CG32">
        <v>30.997148275862099</v>
      </c>
      <c r="CH32">
        <v>999.9</v>
      </c>
      <c r="CI32">
        <v>0</v>
      </c>
      <c r="CJ32">
        <v>0</v>
      </c>
      <c r="CK32">
        <v>9988.4058620689593</v>
      </c>
      <c r="CL32">
        <v>0</v>
      </c>
      <c r="CM32">
        <v>5.9150441379310301</v>
      </c>
      <c r="CN32">
        <v>0</v>
      </c>
      <c r="CO32">
        <v>0</v>
      </c>
      <c r="CP32">
        <v>0</v>
      </c>
      <c r="CQ32">
        <v>0</v>
      </c>
      <c r="CR32">
        <v>1.5689655172413799</v>
      </c>
      <c r="CS32">
        <v>0</v>
      </c>
      <c r="CT32">
        <v>522.46206896551701</v>
      </c>
      <c r="CU32">
        <v>1.4896551724137901</v>
      </c>
      <c r="CV32">
        <v>43.980448275862102</v>
      </c>
      <c r="CW32">
        <v>48.822862068965499</v>
      </c>
      <c r="CX32">
        <v>46.773517241379302</v>
      </c>
      <c r="CY32">
        <v>47.277793103448303</v>
      </c>
      <c r="CZ32">
        <v>44.665620689655199</v>
      </c>
      <c r="DA32">
        <v>0</v>
      </c>
      <c r="DB32">
        <v>0</v>
      </c>
      <c r="DC32">
        <v>0</v>
      </c>
      <c r="DD32">
        <v>143.299999952316</v>
      </c>
      <c r="DE32">
        <v>1.7846153846153801</v>
      </c>
      <c r="DF32">
        <v>6.31794856395386</v>
      </c>
      <c r="DG32">
        <v>29.641025496152899</v>
      </c>
      <c r="DH32">
        <v>522.12307692307695</v>
      </c>
      <c r="DI32">
        <v>15</v>
      </c>
      <c r="DJ32">
        <v>100</v>
      </c>
      <c r="DK32">
        <v>100</v>
      </c>
      <c r="DL32">
        <v>2.6040000000000001</v>
      </c>
      <c r="DM32">
        <v>0.38400000000000001</v>
      </c>
      <c r="DN32">
        <v>2</v>
      </c>
      <c r="DO32">
        <v>323.726</v>
      </c>
      <c r="DP32">
        <v>656.75900000000001</v>
      </c>
      <c r="DQ32">
        <v>30.674499999999998</v>
      </c>
      <c r="DR32">
        <v>32.649500000000003</v>
      </c>
      <c r="DS32">
        <v>30.000299999999999</v>
      </c>
      <c r="DT32">
        <v>32.506799999999998</v>
      </c>
      <c r="DU32">
        <v>32.497500000000002</v>
      </c>
      <c r="DV32">
        <v>20.933399999999999</v>
      </c>
      <c r="DW32">
        <v>23.806000000000001</v>
      </c>
      <c r="DX32">
        <v>40.083599999999997</v>
      </c>
      <c r="DY32">
        <v>30.672799999999999</v>
      </c>
      <c r="DZ32">
        <v>400</v>
      </c>
      <c r="EA32">
        <v>29.933700000000002</v>
      </c>
      <c r="EB32">
        <v>99.908699999999996</v>
      </c>
      <c r="EC32">
        <v>100.29</v>
      </c>
    </row>
    <row r="33" spans="1:133" x14ac:dyDescent="0.35">
      <c r="A33">
        <v>17</v>
      </c>
      <c r="B33">
        <v>1581626658.0999999</v>
      </c>
      <c r="C33">
        <v>100</v>
      </c>
      <c r="D33" t="s">
        <v>272</v>
      </c>
      <c r="E33" t="s">
        <v>273</v>
      </c>
      <c r="F33" t="s">
        <v>232</v>
      </c>
      <c r="G33" t="s">
        <v>233</v>
      </c>
      <c r="H33" t="s">
        <v>234</v>
      </c>
      <c r="I33" t="s">
        <v>235</v>
      </c>
      <c r="J33" t="s">
        <v>236</v>
      </c>
      <c r="K33" t="s">
        <v>237</v>
      </c>
      <c r="L33" t="s">
        <v>238</v>
      </c>
      <c r="M33" t="s">
        <v>239</v>
      </c>
      <c r="N33">
        <v>1581626650.0310299</v>
      </c>
      <c r="O33">
        <f t="shared" si="0"/>
        <v>8.0949044221882813E-4</v>
      </c>
      <c r="P33">
        <f t="shared" si="1"/>
        <v>-2.1445348462506617</v>
      </c>
      <c r="Q33">
        <f t="shared" si="2"/>
        <v>403.154551724138</v>
      </c>
      <c r="R33">
        <f t="shared" si="3"/>
        <v>455.24260705004031</v>
      </c>
      <c r="S33">
        <f t="shared" si="4"/>
        <v>45.218196233897785</v>
      </c>
      <c r="T33">
        <f t="shared" si="5"/>
        <v>40.044410057706514</v>
      </c>
      <c r="U33">
        <f t="shared" si="6"/>
        <v>5.5854868797503586E-2</v>
      </c>
      <c r="V33">
        <f t="shared" si="7"/>
        <v>2.2444180761429902</v>
      </c>
      <c r="W33">
        <f t="shared" si="8"/>
        <v>5.5093993179731453E-2</v>
      </c>
      <c r="X33">
        <f t="shared" si="9"/>
        <v>3.4501243849072105E-2</v>
      </c>
      <c r="Y33">
        <f t="shared" si="10"/>
        <v>0</v>
      </c>
      <c r="Z33">
        <f t="shared" si="11"/>
        <v>31.371988740655304</v>
      </c>
      <c r="AA33">
        <f t="shared" si="12"/>
        <v>31.005468965517199</v>
      </c>
      <c r="AB33">
        <f t="shared" si="13"/>
        <v>4.5127852708504932</v>
      </c>
      <c r="AC33">
        <f t="shared" si="14"/>
        <v>66.458671334619439</v>
      </c>
      <c r="AD33">
        <f t="shared" si="15"/>
        <v>3.1093693990883406</v>
      </c>
      <c r="AE33">
        <f t="shared" si="16"/>
        <v>4.6786511626641838</v>
      </c>
      <c r="AF33">
        <f t="shared" si="17"/>
        <v>1.4034158717621525</v>
      </c>
      <c r="AG33">
        <f t="shared" si="18"/>
        <v>-35.698528501850319</v>
      </c>
      <c r="AH33">
        <f t="shared" si="19"/>
        <v>76.78227038120886</v>
      </c>
      <c r="AI33">
        <f t="shared" si="20"/>
        <v>7.706765129039554</v>
      </c>
      <c r="AJ33">
        <f t="shared" si="21"/>
        <v>48.790507008398095</v>
      </c>
      <c r="AK33">
        <v>-4.1033642052824601E-2</v>
      </c>
      <c r="AL33">
        <v>4.6063857948772699E-2</v>
      </c>
      <c r="AM33">
        <v>3.4452460423520401</v>
      </c>
      <c r="AN33">
        <v>19</v>
      </c>
      <c r="AO33">
        <v>5</v>
      </c>
      <c r="AP33">
        <f t="shared" si="22"/>
        <v>1</v>
      </c>
      <c r="AQ33">
        <f t="shared" si="23"/>
        <v>0</v>
      </c>
      <c r="AR33">
        <f t="shared" si="24"/>
        <v>51531.103941564899</v>
      </c>
      <c r="AS33" t="s">
        <v>240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240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0</v>
      </c>
      <c r="BE33">
        <f t="shared" si="29"/>
        <v>-2.1445348462506617</v>
      </c>
      <c r="BF33" t="e">
        <f t="shared" si="30"/>
        <v>#DIV/0!</v>
      </c>
      <c r="BG33" t="e">
        <f t="shared" si="31"/>
        <v>#DIV/0!</v>
      </c>
      <c r="BH33" t="e">
        <f t="shared" si="32"/>
        <v>#DIV/0!</v>
      </c>
      <c r="BI33" t="e">
        <f t="shared" si="33"/>
        <v>#DIV/0!</v>
      </c>
      <c r="BJ33" t="s">
        <v>240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0</v>
      </c>
      <c r="BR33">
        <f t="shared" si="40"/>
        <v>0</v>
      </c>
      <c r="BS33">
        <f t="shared" si="41"/>
        <v>0</v>
      </c>
      <c r="BT33">
        <f t="shared" si="42"/>
        <v>0</v>
      </c>
      <c r="BU33">
        <v>6</v>
      </c>
      <c r="BV33">
        <v>0.5</v>
      </c>
      <c r="BW33" t="s">
        <v>241</v>
      </c>
      <c r="BX33">
        <v>1581626650.0310299</v>
      </c>
      <c r="BY33">
        <v>403.154551724138</v>
      </c>
      <c r="BZ33">
        <v>400.03782758620702</v>
      </c>
      <c r="CA33">
        <v>31.3041551724138</v>
      </c>
      <c r="CB33">
        <v>29.959968965517199</v>
      </c>
      <c r="CC33">
        <v>350.01848275862102</v>
      </c>
      <c r="CD33">
        <v>99.127668965517202</v>
      </c>
      <c r="CE33">
        <v>0.20002034482758599</v>
      </c>
      <c r="CF33">
        <v>31.640027586206902</v>
      </c>
      <c r="CG33">
        <v>31.005468965517199</v>
      </c>
      <c r="CH33">
        <v>999.9</v>
      </c>
      <c r="CI33">
        <v>0</v>
      </c>
      <c r="CJ33">
        <v>0</v>
      </c>
      <c r="CK33">
        <v>9982.5431034482808</v>
      </c>
      <c r="CL33">
        <v>0</v>
      </c>
      <c r="CM33">
        <v>5.9992027586206902</v>
      </c>
      <c r="CN33">
        <v>0</v>
      </c>
      <c r="CO33">
        <v>0</v>
      </c>
      <c r="CP33">
        <v>0</v>
      </c>
      <c r="CQ33">
        <v>0</v>
      </c>
      <c r="CR33">
        <v>0.88620689655172402</v>
      </c>
      <c r="CS33">
        <v>0</v>
      </c>
      <c r="CT33">
        <v>525.41034482758596</v>
      </c>
      <c r="CU33">
        <v>1.6</v>
      </c>
      <c r="CV33">
        <v>43.956620689655203</v>
      </c>
      <c r="CW33">
        <v>48.811999999999998</v>
      </c>
      <c r="CX33">
        <v>46.745586206896597</v>
      </c>
      <c r="CY33">
        <v>47.258551724137902</v>
      </c>
      <c r="CZ33">
        <v>44.646379310344798</v>
      </c>
      <c r="DA33">
        <v>0</v>
      </c>
      <c r="DB33">
        <v>0</v>
      </c>
      <c r="DC33">
        <v>0</v>
      </c>
      <c r="DD33">
        <v>148.09999990463299</v>
      </c>
      <c r="DE33">
        <v>1.5115384615384599</v>
      </c>
      <c r="DF33">
        <v>0.46837612394127298</v>
      </c>
      <c r="DG33">
        <v>7.4324786072858</v>
      </c>
      <c r="DH33">
        <v>525.38461538461502</v>
      </c>
      <c r="DI33">
        <v>15</v>
      </c>
      <c r="DJ33">
        <v>100</v>
      </c>
      <c r="DK33">
        <v>100</v>
      </c>
      <c r="DL33">
        <v>2.6040000000000001</v>
      </c>
      <c r="DM33">
        <v>0.38400000000000001</v>
      </c>
      <c r="DN33">
        <v>2</v>
      </c>
      <c r="DO33">
        <v>323.63</v>
      </c>
      <c r="DP33">
        <v>656.71600000000001</v>
      </c>
      <c r="DQ33">
        <v>30.654800000000002</v>
      </c>
      <c r="DR33">
        <v>32.650399999999998</v>
      </c>
      <c r="DS33">
        <v>30.000499999999999</v>
      </c>
      <c r="DT33">
        <v>32.508499999999998</v>
      </c>
      <c r="DU33">
        <v>32.497799999999998</v>
      </c>
      <c r="DV33">
        <v>20.932300000000001</v>
      </c>
      <c r="DW33">
        <v>23.806000000000001</v>
      </c>
      <c r="DX33">
        <v>40.083599999999997</v>
      </c>
      <c r="DY33">
        <v>30.574000000000002</v>
      </c>
      <c r="DZ33">
        <v>400</v>
      </c>
      <c r="EA33">
        <v>29.933700000000002</v>
      </c>
      <c r="EB33">
        <v>99.906000000000006</v>
      </c>
      <c r="EC33">
        <v>100.29300000000001</v>
      </c>
    </row>
    <row r="34" spans="1:133" x14ac:dyDescent="0.35">
      <c r="A34">
        <v>18</v>
      </c>
      <c r="B34">
        <v>1581626663.0999999</v>
      </c>
      <c r="C34">
        <v>105</v>
      </c>
      <c r="D34" t="s">
        <v>274</v>
      </c>
      <c r="E34" t="s">
        <v>275</v>
      </c>
      <c r="F34" t="s">
        <v>232</v>
      </c>
      <c r="G34" t="s">
        <v>233</v>
      </c>
      <c r="H34" t="s">
        <v>234</v>
      </c>
      <c r="I34" t="s">
        <v>235</v>
      </c>
      <c r="J34" t="s">
        <v>236</v>
      </c>
      <c r="K34" t="s">
        <v>237</v>
      </c>
      <c r="L34" t="s">
        <v>238</v>
      </c>
      <c r="M34" t="s">
        <v>239</v>
      </c>
      <c r="N34">
        <v>1581626655.0310299</v>
      </c>
      <c r="O34">
        <f t="shared" si="0"/>
        <v>8.0052877017383237E-4</v>
      </c>
      <c r="P34">
        <f t="shared" si="1"/>
        <v>-2.1456272926002833</v>
      </c>
      <c r="Q34">
        <f t="shared" si="2"/>
        <v>403.14831034482802</v>
      </c>
      <c r="R34">
        <f t="shared" si="3"/>
        <v>456.08097000249023</v>
      </c>
      <c r="S34">
        <f t="shared" si="4"/>
        <v>45.301669816025758</v>
      </c>
      <c r="T34">
        <f t="shared" si="5"/>
        <v>40.04396772360478</v>
      </c>
      <c r="U34">
        <f t="shared" si="6"/>
        <v>5.5095282293108082E-2</v>
      </c>
      <c r="V34">
        <f t="shared" si="7"/>
        <v>2.2460715649776533</v>
      </c>
      <c r="W34">
        <f t="shared" si="8"/>
        <v>5.4355349973535388E-2</v>
      </c>
      <c r="X34">
        <f t="shared" si="9"/>
        <v>3.403774578314777E-2</v>
      </c>
      <c r="Y34">
        <f t="shared" si="10"/>
        <v>0</v>
      </c>
      <c r="Z34">
        <f t="shared" si="11"/>
        <v>31.376606197603387</v>
      </c>
      <c r="AA34">
        <f t="shared" si="12"/>
        <v>31.013862068965501</v>
      </c>
      <c r="AB34">
        <f t="shared" si="13"/>
        <v>4.5149452469484102</v>
      </c>
      <c r="AC34">
        <f t="shared" si="14"/>
        <v>66.428275831517823</v>
      </c>
      <c r="AD34">
        <f t="shared" si="15"/>
        <v>3.108207008125988</v>
      </c>
      <c r="AE34">
        <f t="shared" si="16"/>
        <v>4.6790421235820423</v>
      </c>
      <c r="AF34">
        <f t="shared" si="17"/>
        <v>1.4067382388224221</v>
      </c>
      <c r="AG34">
        <f t="shared" si="18"/>
        <v>-35.30331876466601</v>
      </c>
      <c r="AH34">
        <f t="shared" si="19"/>
        <v>76.000809005411867</v>
      </c>
      <c r="AI34">
        <f t="shared" si="20"/>
        <v>7.6230832954224219</v>
      </c>
      <c r="AJ34">
        <f t="shared" si="21"/>
        <v>48.320573536168283</v>
      </c>
      <c r="AK34">
        <v>-4.10780715375961E-2</v>
      </c>
      <c r="AL34">
        <v>4.6113733937665498E-2</v>
      </c>
      <c r="AM34">
        <v>3.4481997367051198</v>
      </c>
      <c r="AN34">
        <v>20</v>
      </c>
      <c r="AO34">
        <v>6</v>
      </c>
      <c r="AP34">
        <f t="shared" si="22"/>
        <v>1</v>
      </c>
      <c r="AQ34">
        <f t="shared" si="23"/>
        <v>0</v>
      </c>
      <c r="AR34">
        <f t="shared" si="24"/>
        <v>51584.395192302552</v>
      </c>
      <c r="AS34" t="s">
        <v>240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240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0</v>
      </c>
      <c r="BE34">
        <f t="shared" si="29"/>
        <v>-2.1456272926002833</v>
      </c>
      <c r="BF34" t="e">
        <f t="shared" si="30"/>
        <v>#DIV/0!</v>
      </c>
      <c r="BG34" t="e">
        <f t="shared" si="31"/>
        <v>#DIV/0!</v>
      </c>
      <c r="BH34" t="e">
        <f t="shared" si="32"/>
        <v>#DIV/0!</v>
      </c>
      <c r="BI34" t="e">
        <f t="shared" si="33"/>
        <v>#DIV/0!</v>
      </c>
      <c r="BJ34" t="s">
        <v>240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0</v>
      </c>
      <c r="BR34">
        <f t="shared" si="40"/>
        <v>0</v>
      </c>
      <c r="BS34">
        <f t="shared" si="41"/>
        <v>0</v>
      </c>
      <c r="BT34">
        <f t="shared" si="42"/>
        <v>0</v>
      </c>
      <c r="BU34">
        <v>6</v>
      </c>
      <c r="BV34">
        <v>0.5</v>
      </c>
      <c r="BW34" t="s">
        <v>241</v>
      </c>
      <c r="BX34">
        <v>1581626655.0310299</v>
      </c>
      <c r="BY34">
        <v>403.14831034482802</v>
      </c>
      <c r="BZ34">
        <v>400.02344827586199</v>
      </c>
      <c r="CA34">
        <v>31.2923137931034</v>
      </c>
      <c r="CB34">
        <v>29.9629655172414</v>
      </c>
      <c r="CC34">
        <v>350.01137931034498</v>
      </c>
      <c r="CD34">
        <v>99.128158620689703</v>
      </c>
      <c r="CE34">
        <v>0.19997124137930999</v>
      </c>
      <c r="CF34">
        <v>31.641500000000001</v>
      </c>
      <c r="CG34">
        <v>31.013862068965501</v>
      </c>
      <c r="CH34">
        <v>999.9</v>
      </c>
      <c r="CI34">
        <v>0</v>
      </c>
      <c r="CJ34">
        <v>0</v>
      </c>
      <c r="CK34">
        <v>9993.3024137931006</v>
      </c>
      <c r="CL34">
        <v>0</v>
      </c>
      <c r="CM34">
        <v>6.0703610344827599</v>
      </c>
      <c r="CN34">
        <v>0</v>
      </c>
      <c r="CO34">
        <v>0</v>
      </c>
      <c r="CP34">
        <v>0</v>
      </c>
      <c r="CQ34">
        <v>0</v>
      </c>
      <c r="CR34">
        <v>0.98275862068965503</v>
      </c>
      <c r="CS34">
        <v>0</v>
      </c>
      <c r="CT34">
        <v>526.38620689655204</v>
      </c>
      <c r="CU34">
        <v>1.9275862068965499</v>
      </c>
      <c r="CV34">
        <v>43.917827586206897</v>
      </c>
      <c r="CW34">
        <v>48.803448275862003</v>
      </c>
      <c r="CX34">
        <v>46.721758620689698</v>
      </c>
      <c r="CY34">
        <v>47.25</v>
      </c>
      <c r="CZ34">
        <v>44.614103448275898</v>
      </c>
      <c r="DA34">
        <v>0</v>
      </c>
      <c r="DB34">
        <v>0</v>
      </c>
      <c r="DC34">
        <v>0</v>
      </c>
      <c r="DD34">
        <v>153.5</v>
      </c>
      <c r="DE34">
        <v>1.59615384615385</v>
      </c>
      <c r="DF34">
        <v>1.9384615457053</v>
      </c>
      <c r="DG34">
        <v>33.2376069961458</v>
      </c>
      <c r="DH34">
        <v>526.323076923077</v>
      </c>
      <c r="DI34">
        <v>15</v>
      </c>
      <c r="DJ34">
        <v>100</v>
      </c>
      <c r="DK34">
        <v>100</v>
      </c>
      <c r="DL34">
        <v>2.6040000000000001</v>
      </c>
      <c r="DM34">
        <v>0.38400000000000001</v>
      </c>
      <c r="DN34">
        <v>2</v>
      </c>
      <c r="DO34">
        <v>323.63600000000002</v>
      </c>
      <c r="DP34">
        <v>656.81399999999996</v>
      </c>
      <c r="DQ34">
        <v>30.574300000000001</v>
      </c>
      <c r="DR34">
        <v>32.653199999999998</v>
      </c>
      <c r="DS34">
        <v>30.000299999999999</v>
      </c>
      <c r="DT34">
        <v>32.509599999999999</v>
      </c>
      <c r="DU34">
        <v>32.500399999999999</v>
      </c>
      <c r="DV34">
        <v>20.935099999999998</v>
      </c>
      <c r="DW34">
        <v>23.806000000000001</v>
      </c>
      <c r="DX34">
        <v>40.083599999999997</v>
      </c>
      <c r="DY34">
        <v>30.553599999999999</v>
      </c>
      <c r="DZ34">
        <v>400</v>
      </c>
      <c r="EA34">
        <v>29.933700000000002</v>
      </c>
      <c r="EB34">
        <v>99.908799999999999</v>
      </c>
      <c r="EC34">
        <v>100.29</v>
      </c>
    </row>
    <row r="35" spans="1:133" x14ac:dyDescent="0.35">
      <c r="A35">
        <v>19</v>
      </c>
      <c r="B35">
        <v>1581626668.0999999</v>
      </c>
      <c r="C35">
        <v>110</v>
      </c>
      <c r="D35" t="s">
        <v>276</v>
      </c>
      <c r="E35" t="s">
        <v>277</v>
      </c>
      <c r="F35" t="s">
        <v>232</v>
      </c>
      <c r="G35" t="s">
        <v>233</v>
      </c>
      <c r="H35" t="s">
        <v>234</v>
      </c>
      <c r="I35" t="s">
        <v>235</v>
      </c>
      <c r="J35" t="s">
        <v>236</v>
      </c>
      <c r="K35" t="s">
        <v>237</v>
      </c>
      <c r="L35" t="s">
        <v>238</v>
      </c>
      <c r="M35" t="s">
        <v>239</v>
      </c>
      <c r="N35">
        <v>1581626660.0310299</v>
      </c>
      <c r="O35">
        <f t="shared" si="0"/>
        <v>7.9145580503472545E-4</v>
      </c>
      <c r="P35">
        <f t="shared" si="1"/>
        <v>-2.1457799570736915</v>
      </c>
      <c r="Q35">
        <f t="shared" si="2"/>
        <v>403.14372413793097</v>
      </c>
      <c r="R35">
        <f t="shared" si="3"/>
        <v>456.8940283529443</v>
      </c>
      <c r="S35">
        <f t="shared" si="4"/>
        <v>45.382553467561195</v>
      </c>
      <c r="T35">
        <f t="shared" si="5"/>
        <v>40.04362167252539</v>
      </c>
      <c r="U35">
        <f t="shared" si="6"/>
        <v>5.4360756285150316E-2</v>
      </c>
      <c r="V35">
        <f t="shared" si="7"/>
        <v>2.2476042596824435</v>
      </c>
      <c r="W35">
        <f t="shared" si="8"/>
        <v>5.3640767058729749E-2</v>
      </c>
      <c r="X35">
        <f t="shared" si="9"/>
        <v>3.3589373075407436E-2</v>
      </c>
      <c r="Y35">
        <f t="shared" si="10"/>
        <v>0</v>
      </c>
      <c r="Z35">
        <f t="shared" si="11"/>
        <v>31.380908901802226</v>
      </c>
      <c r="AA35">
        <f t="shared" si="12"/>
        <v>31.019410344827602</v>
      </c>
      <c r="AB35">
        <f t="shared" si="13"/>
        <v>4.5163735973040851</v>
      </c>
      <c r="AC35">
        <f t="shared" si="14"/>
        <v>66.399244448074271</v>
      </c>
      <c r="AD35">
        <f t="shared" si="15"/>
        <v>3.1070492542491048</v>
      </c>
      <c r="AE35">
        <f t="shared" si="16"/>
        <v>4.6793442908509126</v>
      </c>
      <c r="AF35">
        <f t="shared" si="17"/>
        <v>1.4093243430549802</v>
      </c>
      <c r="AG35">
        <f t="shared" si="18"/>
        <v>-34.903201002031395</v>
      </c>
      <c r="AH35">
        <f t="shared" si="19"/>
        <v>75.518257115531597</v>
      </c>
      <c r="AI35">
        <f t="shared" si="20"/>
        <v>7.5697660498485124</v>
      </c>
      <c r="AJ35">
        <f t="shared" si="21"/>
        <v>48.184822163348713</v>
      </c>
      <c r="AK35">
        <v>-4.1119281557212201E-2</v>
      </c>
      <c r="AL35">
        <v>4.6159995794880497E-2</v>
      </c>
      <c r="AM35">
        <v>3.4509384209728</v>
      </c>
      <c r="AN35">
        <v>19</v>
      </c>
      <c r="AO35">
        <v>5</v>
      </c>
      <c r="AP35">
        <f t="shared" si="22"/>
        <v>1</v>
      </c>
      <c r="AQ35">
        <f t="shared" si="23"/>
        <v>0</v>
      </c>
      <c r="AR35">
        <f t="shared" si="24"/>
        <v>51633.843702475111</v>
      </c>
      <c r="AS35" t="s">
        <v>240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240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0</v>
      </c>
      <c r="BE35">
        <f t="shared" si="29"/>
        <v>-2.1457799570736915</v>
      </c>
      <c r="BF35" t="e">
        <f t="shared" si="30"/>
        <v>#DIV/0!</v>
      </c>
      <c r="BG35" t="e">
        <f t="shared" si="31"/>
        <v>#DIV/0!</v>
      </c>
      <c r="BH35" t="e">
        <f t="shared" si="32"/>
        <v>#DIV/0!</v>
      </c>
      <c r="BI35" t="e">
        <f t="shared" si="33"/>
        <v>#DIV/0!</v>
      </c>
      <c r="BJ35" t="s">
        <v>240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0</v>
      </c>
      <c r="BR35">
        <f t="shared" si="40"/>
        <v>0</v>
      </c>
      <c r="BS35">
        <f t="shared" si="41"/>
        <v>0</v>
      </c>
      <c r="BT35">
        <f t="shared" si="42"/>
        <v>0</v>
      </c>
      <c r="BU35">
        <v>6</v>
      </c>
      <c r="BV35">
        <v>0.5</v>
      </c>
      <c r="BW35" t="s">
        <v>241</v>
      </c>
      <c r="BX35">
        <v>1581626660.0310299</v>
      </c>
      <c r="BY35">
        <v>403.14372413793097</v>
      </c>
      <c r="BZ35">
        <v>400.01231034482799</v>
      </c>
      <c r="CA35">
        <v>31.280572413793099</v>
      </c>
      <c r="CB35">
        <v>29.966268965517202</v>
      </c>
      <c r="CC35">
        <v>350.00986206896499</v>
      </c>
      <c r="CD35">
        <v>99.1284103448276</v>
      </c>
      <c r="CE35">
        <v>0.199991103448276</v>
      </c>
      <c r="CF35">
        <v>31.6426379310345</v>
      </c>
      <c r="CG35">
        <v>31.019410344827602</v>
      </c>
      <c r="CH35">
        <v>999.9</v>
      </c>
      <c r="CI35">
        <v>0</v>
      </c>
      <c r="CJ35">
        <v>0</v>
      </c>
      <c r="CK35">
        <v>10003.302413793101</v>
      </c>
      <c r="CL35">
        <v>0</v>
      </c>
      <c r="CM35">
        <v>6.1099548275862103</v>
      </c>
      <c r="CN35">
        <v>0</v>
      </c>
      <c r="CO35">
        <v>0</v>
      </c>
      <c r="CP35">
        <v>0</v>
      </c>
      <c r="CQ35">
        <v>0</v>
      </c>
      <c r="CR35">
        <v>1.61034482758621</v>
      </c>
      <c r="CS35">
        <v>0</v>
      </c>
      <c r="CT35">
        <v>527.37931034482801</v>
      </c>
      <c r="CU35">
        <v>1.9448275862069</v>
      </c>
      <c r="CV35">
        <v>43.894241379310301</v>
      </c>
      <c r="CW35">
        <v>48.784206896551702</v>
      </c>
      <c r="CX35">
        <v>46.6979310344827</v>
      </c>
      <c r="CY35">
        <v>47.245655172413798</v>
      </c>
      <c r="CZ35">
        <v>44.592413793103397</v>
      </c>
      <c r="DA35">
        <v>0</v>
      </c>
      <c r="DB35">
        <v>0</v>
      </c>
      <c r="DC35">
        <v>0</v>
      </c>
      <c r="DD35">
        <v>158.299999952316</v>
      </c>
      <c r="DE35">
        <v>2.2576923076923099</v>
      </c>
      <c r="DF35">
        <v>4.2905983972518804</v>
      </c>
      <c r="DG35">
        <v>14.485470199931299</v>
      </c>
      <c r="DH35">
        <v>528.33461538461495</v>
      </c>
      <c r="DI35">
        <v>15</v>
      </c>
      <c r="DJ35">
        <v>100</v>
      </c>
      <c r="DK35">
        <v>100</v>
      </c>
      <c r="DL35">
        <v>2.6040000000000001</v>
      </c>
      <c r="DM35">
        <v>0.38400000000000001</v>
      </c>
      <c r="DN35">
        <v>2</v>
      </c>
      <c r="DO35">
        <v>323.67899999999997</v>
      </c>
      <c r="DP35">
        <v>656.75599999999997</v>
      </c>
      <c r="DQ35">
        <v>30.540500000000002</v>
      </c>
      <c r="DR35">
        <v>32.653199999999998</v>
      </c>
      <c r="DS35">
        <v>30.0002</v>
      </c>
      <c r="DT35">
        <v>32.511400000000002</v>
      </c>
      <c r="DU35">
        <v>32.501399999999997</v>
      </c>
      <c r="DV35">
        <v>20.933499999999999</v>
      </c>
      <c r="DW35">
        <v>23.806000000000001</v>
      </c>
      <c r="DX35">
        <v>40.083599999999997</v>
      </c>
      <c r="DY35">
        <v>30.531600000000001</v>
      </c>
      <c r="DZ35">
        <v>400</v>
      </c>
      <c r="EA35">
        <v>29.939599999999999</v>
      </c>
      <c r="EB35">
        <v>99.906899999999993</v>
      </c>
      <c r="EC35">
        <v>100.291</v>
      </c>
    </row>
    <row r="36" spans="1:133" x14ac:dyDescent="0.35">
      <c r="A36">
        <v>20</v>
      </c>
      <c r="B36">
        <v>1581626673.0999999</v>
      </c>
      <c r="C36">
        <v>115</v>
      </c>
      <c r="D36" t="s">
        <v>278</v>
      </c>
      <c r="E36" t="s">
        <v>279</v>
      </c>
      <c r="F36" t="s">
        <v>232</v>
      </c>
      <c r="G36" t="s">
        <v>233</v>
      </c>
      <c r="H36" t="s">
        <v>234</v>
      </c>
      <c r="I36" t="s">
        <v>235</v>
      </c>
      <c r="J36" t="s">
        <v>236</v>
      </c>
      <c r="K36" t="s">
        <v>237</v>
      </c>
      <c r="L36" t="s">
        <v>238</v>
      </c>
      <c r="M36" t="s">
        <v>239</v>
      </c>
      <c r="N36">
        <v>1581626665.0310299</v>
      </c>
      <c r="O36">
        <f t="shared" si="0"/>
        <v>7.8148387651632851E-4</v>
      </c>
      <c r="P36">
        <f t="shared" si="1"/>
        <v>-2.1417066241380063</v>
      </c>
      <c r="Q36">
        <f t="shared" si="2"/>
        <v>403.14479310344802</v>
      </c>
      <c r="R36">
        <f t="shared" si="3"/>
        <v>457.65411185285916</v>
      </c>
      <c r="S36">
        <f t="shared" si="4"/>
        <v>45.457911967226103</v>
      </c>
      <c r="T36">
        <f t="shared" si="5"/>
        <v>40.043605072719572</v>
      </c>
      <c r="U36">
        <f t="shared" si="6"/>
        <v>5.3592689049539358E-2</v>
      </c>
      <c r="V36">
        <f t="shared" si="7"/>
        <v>2.2478639212516951</v>
      </c>
      <c r="W36">
        <f t="shared" si="8"/>
        <v>5.2892840108027146E-2</v>
      </c>
      <c r="X36">
        <f t="shared" si="9"/>
        <v>3.3120142261627086E-2</v>
      </c>
      <c r="Y36">
        <f t="shared" si="10"/>
        <v>0</v>
      </c>
      <c r="Z36">
        <f t="shared" si="11"/>
        <v>31.383405897477331</v>
      </c>
      <c r="AA36">
        <f t="shared" si="12"/>
        <v>31.0222965517241</v>
      </c>
      <c r="AB36">
        <f t="shared" si="13"/>
        <v>4.5171167791755948</v>
      </c>
      <c r="AC36">
        <f t="shared" si="14"/>
        <v>66.377227527208575</v>
      </c>
      <c r="AD36">
        <f t="shared" si="15"/>
        <v>3.1058731363243273</v>
      </c>
      <c r="AE36">
        <f t="shared" si="16"/>
        <v>4.6791245311522003</v>
      </c>
      <c r="AF36">
        <f t="shared" si="17"/>
        <v>1.4112436428512676</v>
      </c>
      <c r="AG36">
        <f t="shared" si="18"/>
        <v>-34.463438954370091</v>
      </c>
      <c r="AH36">
        <f t="shared" si="19"/>
        <v>75.076918750725213</v>
      </c>
      <c r="AI36">
        <f t="shared" si="20"/>
        <v>7.5247343141879428</v>
      </c>
      <c r="AJ36">
        <f t="shared" si="21"/>
        <v>48.138214110543061</v>
      </c>
      <c r="AK36">
        <v>-4.1126265664294601E-2</v>
      </c>
      <c r="AL36">
        <v>4.6167836066921798E-2</v>
      </c>
      <c r="AM36">
        <v>3.45140246876477</v>
      </c>
      <c r="AN36">
        <v>20</v>
      </c>
      <c r="AO36">
        <v>6</v>
      </c>
      <c r="AP36">
        <f t="shared" si="22"/>
        <v>1</v>
      </c>
      <c r="AQ36">
        <f t="shared" si="23"/>
        <v>0</v>
      </c>
      <c r="AR36">
        <f t="shared" si="24"/>
        <v>51642.388894137366</v>
      </c>
      <c r="AS36" t="s">
        <v>240</v>
      </c>
      <c r="AT36">
        <v>0</v>
      </c>
      <c r="AU36">
        <v>0</v>
      </c>
      <c r="AV36">
        <f t="shared" si="25"/>
        <v>0</v>
      </c>
      <c r="AW36" t="e">
        <f t="shared" si="26"/>
        <v>#DIV/0!</v>
      </c>
      <c r="AX36">
        <v>0</v>
      </c>
      <c r="AY36" t="s">
        <v>240</v>
      </c>
      <c r="AZ36">
        <v>0</v>
      </c>
      <c r="BA36">
        <v>0</v>
      </c>
      <c r="BB36" t="e">
        <f t="shared" si="27"/>
        <v>#DIV/0!</v>
      </c>
      <c r="BC36">
        <v>0.5</v>
      </c>
      <c r="BD36">
        <f t="shared" si="28"/>
        <v>0</v>
      </c>
      <c r="BE36">
        <f t="shared" si="29"/>
        <v>-2.1417066241380063</v>
      </c>
      <c r="BF36" t="e">
        <f t="shared" si="30"/>
        <v>#DIV/0!</v>
      </c>
      <c r="BG36" t="e">
        <f t="shared" si="31"/>
        <v>#DIV/0!</v>
      </c>
      <c r="BH36" t="e">
        <f t="shared" si="32"/>
        <v>#DIV/0!</v>
      </c>
      <c r="BI36" t="e">
        <f t="shared" si="33"/>
        <v>#DIV/0!</v>
      </c>
      <c r="BJ36" t="s">
        <v>240</v>
      </c>
      <c r="BK36">
        <v>0</v>
      </c>
      <c r="BL36">
        <f t="shared" si="34"/>
        <v>0</v>
      </c>
      <c r="BM36" t="e">
        <f t="shared" si="35"/>
        <v>#DIV/0!</v>
      </c>
      <c r="BN36" t="e">
        <f t="shared" si="36"/>
        <v>#DIV/0!</v>
      </c>
      <c r="BO36" t="e">
        <f t="shared" si="37"/>
        <v>#DIV/0!</v>
      </c>
      <c r="BP36" t="e">
        <f t="shared" si="38"/>
        <v>#DIV/0!</v>
      </c>
      <c r="BQ36">
        <f t="shared" si="39"/>
        <v>0</v>
      </c>
      <c r="BR36">
        <f t="shared" si="40"/>
        <v>0</v>
      </c>
      <c r="BS36">
        <f t="shared" si="41"/>
        <v>0</v>
      </c>
      <c r="BT36">
        <f t="shared" si="42"/>
        <v>0</v>
      </c>
      <c r="BU36">
        <v>6</v>
      </c>
      <c r="BV36">
        <v>0.5</v>
      </c>
      <c r="BW36" t="s">
        <v>241</v>
      </c>
      <c r="BX36">
        <v>1581626665.0310299</v>
      </c>
      <c r="BY36">
        <v>403.14479310344802</v>
      </c>
      <c r="BZ36">
        <v>400.01348275862102</v>
      </c>
      <c r="CA36">
        <v>31.2688275862069</v>
      </c>
      <c r="CB36">
        <v>29.971072413793099</v>
      </c>
      <c r="CC36">
        <v>350.01106896551698</v>
      </c>
      <c r="CD36">
        <v>99.128141379310307</v>
      </c>
      <c r="CE36">
        <v>0.199955517241379</v>
      </c>
      <c r="CF36">
        <v>31.641810344827601</v>
      </c>
      <c r="CG36">
        <v>31.0222965517241</v>
      </c>
      <c r="CH36">
        <v>999.9</v>
      </c>
      <c r="CI36">
        <v>0</v>
      </c>
      <c r="CJ36">
        <v>0</v>
      </c>
      <c r="CK36">
        <v>10005.0286206897</v>
      </c>
      <c r="CL36">
        <v>0</v>
      </c>
      <c r="CM36">
        <v>6.1313486206896499</v>
      </c>
      <c r="CN36">
        <v>0</v>
      </c>
      <c r="CO36">
        <v>0</v>
      </c>
      <c r="CP36">
        <v>0</v>
      </c>
      <c r="CQ36">
        <v>0</v>
      </c>
      <c r="CR36">
        <v>1.8137931034482799</v>
      </c>
      <c r="CS36">
        <v>0</v>
      </c>
      <c r="CT36">
        <v>526.05862068965496</v>
      </c>
      <c r="CU36">
        <v>2.0103448275862101</v>
      </c>
      <c r="CV36">
        <v>43.864137931034499</v>
      </c>
      <c r="CW36">
        <v>48.7649655172414</v>
      </c>
      <c r="CX36">
        <v>46.667758620689597</v>
      </c>
      <c r="CY36">
        <v>47.2261034482759</v>
      </c>
      <c r="CZ36">
        <v>44.572862068965499</v>
      </c>
      <c r="DA36">
        <v>0</v>
      </c>
      <c r="DB36">
        <v>0</v>
      </c>
      <c r="DC36">
        <v>0</v>
      </c>
      <c r="DD36">
        <v>163.09999990463299</v>
      </c>
      <c r="DE36">
        <v>2.4269230769230798</v>
      </c>
      <c r="DF36">
        <v>3.9282049991689698</v>
      </c>
      <c r="DG36">
        <v>-29.825640810082898</v>
      </c>
      <c r="DH36">
        <v>526.78461538461499</v>
      </c>
      <c r="DI36">
        <v>15</v>
      </c>
      <c r="DJ36">
        <v>100</v>
      </c>
      <c r="DK36">
        <v>100</v>
      </c>
      <c r="DL36">
        <v>2.6040000000000001</v>
      </c>
      <c r="DM36">
        <v>0.38400000000000001</v>
      </c>
      <c r="DN36">
        <v>2</v>
      </c>
      <c r="DO36">
        <v>323.464</v>
      </c>
      <c r="DP36">
        <v>656.91399999999999</v>
      </c>
      <c r="DQ36">
        <v>30.5167</v>
      </c>
      <c r="DR36">
        <v>32.655999999999999</v>
      </c>
      <c r="DS36">
        <v>30.000299999999999</v>
      </c>
      <c r="DT36">
        <v>32.512500000000003</v>
      </c>
      <c r="DU36">
        <v>32.503300000000003</v>
      </c>
      <c r="DV36">
        <v>20.930299999999999</v>
      </c>
      <c r="DW36">
        <v>23.806000000000001</v>
      </c>
      <c r="DX36">
        <v>40.083599999999997</v>
      </c>
      <c r="DY36">
        <v>30.508800000000001</v>
      </c>
      <c r="DZ36">
        <v>400</v>
      </c>
      <c r="EA36">
        <v>29.951699999999999</v>
      </c>
      <c r="EB36">
        <v>99.906599999999997</v>
      </c>
      <c r="EC36">
        <v>100.29</v>
      </c>
    </row>
    <row r="37" spans="1:133" x14ac:dyDescent="0.35">
      <c r="A37">
        <v>21</v>
      </c>
      <c r="B37">
        <v>1581626678.0999999</v>
      </c>
      <c r="C37">
        <v>120</v>
      </c>
      <c r="D37" t="s">
        <v>280</v>
      </c>
      <c r="E37" t="s">
        <v>281</v>
      </c>
      <c r="F37" t="s">
        <v>232</v>
      </c>
      <c r="G37" t="s">
        <v>233</v>
      </c>
      <c r="H37" t="s">
        <v>234</v>
      </c>
      <c r="I37" t="s">
        <v>235</v>
      </c>
      <c r="J37" t="s">
        <v>236</v>
      </c>
      <c r="K37" t="s">
        <v>237</v>
      </c>
      <c r="L37" t="s">
        <v>238</v>
      </c>
      <c r="M37" t="s">
        <v>239</v>
      </c>
      <c r="N37">
        <v>1581626670.0310299</v>
      </c>
      <c r="O37">
        <f t="shared" si="0"/>
        <v>7.7167219549893707E-4</v>
      </c>
      <c r="P37">
        <f t="shared" si="1"/>
        <v>-2.1342263477193901</v>
      </c>
      <c r="Q37">
        <f t="shared" si="2"/>
        <v>403.14451724137899</v>
      </c>
      <c r="R37">
        <f t="shared" si="3"/>
        <v>458.29261264025871</v>
      </c>
      <c r="S37">
        <f t="shared" si="4"/>
        <v>45.521075063974124</v>
      </c>
      <c r="T37">
        <f t="shared" si="5"/>
        <v>40.043350743206652</v>
      </c>
      <c r="U37">
        <f t="shared" si="6"/>
        <v>5.2861112470517849E-2</v>
      </c>
      <c r="V37">
        <f t="shared" si="7"/>
        <v>2.2476198925741544</v>
      </c>
      <c r="W37">
        <f t="shared" si="8"/>
        <v>5.2180036108342508E-2</v>
      </c>
      <c r="X37">
        <f t="shared" si="9"/>
        <v>3.2672983428290059E-2</v>
      </c>
      <c r="Y37">
        <f t="shared" si="10"/>
        <v>0</v>
      </c>
      <c r="Z37">
        <f t="shared" si="11"/>
        <v>31.383941668372145</v>
      </c>
      <c r="AA37">
        <f t="shared" si="12"/>
        <v>31.022762068965498</v>
      </c>
      <c r="AB37">
        <f t="shared" si="13"/>
        <v>4.517236657194597</v>
      </c>
      <c r="AC37">
        <f t="shared" si="14"/>
        <v>66.361736768881741</v>
      </c>
      <c r="AD37">
        <f t="shared" si="15"/>
        <v>3.1046755926069336</v>
      </c>
      <c r="AE37">
        <f t="shared" si="16"/>
        <v>4.67841220524351</v>
      </c>
      <c r="AF37">
        <f t="shared" si="17"/>
        <v>1.4125610645876634</v>
      </c>
      <c r="AG37">
        <f t="shared" si="18"/>
        <v>-34.030743821503123</v>
      </c>
      <c r="AH37">
        <f t="shared" si="19"/>
        <v>74.687280198027693</v>
      </c>
      <c r="AI37">
        <f t="shared" si="20"/>
        <v>7.4864128531729301</v>
      </c>
      <c r="AJ37">
        <f t="shared" si="21"/>
        <v>48.1429492296975</v>
      </c>
      <c r="AK37">
        <v>-4.1119702013911102E-2</v>
      </c>
      <c r="AL37">
        <v>4.6160467794358999E-2</v>
      </c>
      <c r="AM37">
        <v>3.4509663583088002</v>
      </c>
      <c r="AN37">
        <v>20</v>
      </c>
      <c r="AO37">
        <v>6</v>
      </c>
      <c r="AP37">
        <f t="shared" si="22"/>
        <v>1</v>
      </c>
      <c r="AQ37">
        <f t="shared" si="23"/>
        <v>0</v>
      </c>
      <c r="AR37">
        <f t="shared" si="24"/>
        <v>51634.925978875392</v>
      </c>
      <c r="AS37" t="s">
        <v>240</v>
      </c>
      <c r="AT37">
        <v>0</v>
      </c>
      <c r="AU37">
        <v>0</v>
      </c>
      <c r="AV37">
        <f t="shared" si="25"/>
        <v>0</v>
      </c>
      <c r="AW37" t="e">
        <f t="shared" si="26"/>
        <v>#DIV/0!</v>
      </c>
      <c r="AX37">
        <v>0</v>
      </c>
      <c r="AY37" t="s">
        <v>240</v>
      </c>
      <c r="AZ37">
        <v>0</v>
      </c>
      <c r="BA37">
        <v>0</v>
      </c>
      <c r="BB37" t="e">
        <f t="shared" si="27"/>
        <v>#DIV/0!</v>
      </c>
      <c r="BC37">
        <v>0.5</v>
      </c>
      <c r="BD37">
        <f t="shared" si="28"/>
        <v>0</v>
      </c>
      <c r="BE37">
        <f t="shared" si="29"/>
        <v>-2.1342263477193901</v>
      </c>
      <c r="BF37" t="e">
        <f t="shared" si="30"/>
        <v>#DIV/0!</v>
      </c>
      <c r="BG37" t="e">
        <f t="shared" si="31"/>
        <v>#DIV/0!</v>
      </c>
      <c r="BH37" t="e">
        <f t="shared" si="32"/>
        <v>#DIV/0!</v>
      </c>
      <c r="BI37" t="e">
        <f t="shared" si="33"/>
        <v>#DIV/0!</v>
      </c>
      <c r="BJ37" t="s">
        <v>240</v>
      </c>
      <c r="BK37">
        <v>0</v>
      </c>
      <c r="BL37">
        <f t="shared" si="34"/>
        <v>0</v>
      </c>
      <c r="BM37" t="e">
        <f t="shared" si="35"/>
        <v>#DIV/0!</v>
      </c>
      <c r="BN37" t="e">
        <f t="shared" si="36"/>
        <v>#DIV/0!</v>
      </c>
      <c r="BO37" t="e">
        <f t="shared" si="37"/>
        <v>#DIV/0!</v>
      </c>
      <c r="BP37" t="e">
        <f t="shared" si="38"/>
        <v>#DIV/0!</v>
      </c>
      <c r="BQ37">
        <f t="shared" si="39"/>
        <v>0</v>
      </c>
      <c r="BR37">
        <f t="shared" si="40"/>
        <v>0</v>
      </c>
      <c r="BS37">
        <f t="shared" si="41"/>
        <v>0</v>
      </c>
      <c r="BT37">
        <f t="shared" si="42"/>
        <v>0</v>
      </c>
      <c r="BU37">
        <v>6</v>
      </c>
      <c r="BV37">
        <v>0.5</v>
      </c>
      <c r="BW37" t="s">
        <v>241</v>
      </c>
      <c r="BX37">
        <v>1581626670.0310299</v>
      </c>
      <c r="BY37">
        <v>403.14451724137899</v>
      </c>
      <c r="BZ37">
        <v>400.019344827586</v>
      </c>
      <c r="CA37">
        <v>31.256948275862101</v>
      </c>
      <c r="CB37">
        <v>29.975510344827601</v>
      </c>
      <c r="CC37">
        <v>350.021827586207</v>
      </c>
      <c r="CD37">
        <v>99.127517241379294</v>
      </c>
      <c r="CE37">
        <v>0.20001675862068999</v>
      </c>
      <c r="CF37">
        <v>31.6391275862069</v>
      </c>
      <c r="CG37">
        <v>31.022762068965498</v>
      </c>
      <c r="CH37">
        <v>999.9</v>
      </c>
      <c r="CI37">
        <v>0</v>
      </c>
      <c r="CJ37">
        <v>0</v>
      </c>
      <c r="CK37">
        <v>10003.494827586201</v>
      </c>
      <c r="CL37">
        <v>0</v>
      </c>
      <c r="CM37">
        <v>6.1298434482758601</v>
      </c>
      <c r="CN37">
        <v>0</v>
      </c>
      <c r="CO37">
        <v>0</v>
      </c>
      <c r="CP37">
        <v>0</v>
      </c>
      <c r="CQ37">
        <v>0</v>
      </c>
      <c r="CR37">
        <v>3.6862068965517198</v>
      </c>
      <c r="CS37">
        <v>0</v>
      </c>
      <c r="CT37">
        <v>524.40344827586205</v>
      </c>
      <c r="CU37">
        <v>1.77586206896552</v>
      </c>
      <c r="CV37">
        <v>43.844586206896601</v>
      </c>
      <c r="CW37">
        <v>48.75</v>
      </c>
      <c r="CX37">
        <v>46.648517241379302</v>
      </c>
      <c r="CY37">
        <v>47.206551724137903</v>
      </c>
      <c r="CZ37">
        <v>44.553448275862003</v>
      </c>
      <c r="DA37">
        <v>0</v>
      </c>
      <c r="DB37">
        <v>0</v>
      </c>
      <c r="DC37">
        <v>0</v>
      </c>
      <c r="DD37">
        <v>168.5</v>
      </c>
      <c r="DE37">
        <v>4.14230769230769</v>
      </c>
      <c r="DF37">
        <v>-1.0085470928018401</v>
      </c>
      <c r="DG37">
        <v>-32.803419078352498</v>
      </c>
      <c r="DH37">
        <v>524.87307692307695</v>
      </c>
      <c r="DI37">
        <v>15</v>
      </c>
      <c r="DJ37">
        <v>100</v>
      </c>
      <c r="DK37">
        <v>100</v>
      </c>
      <c r="DL37">
        <v>2.6040000000000001</v>
      </c>
      <c r="DM37">
        <v>0.38400000000000001</v>
      </c>
      <c r="DN37">
        <v>2</v>
      </c>
      <c r="DO37">
        <v>323.565</v>
      </c>
      <c r="DP37">
        <v>656.84199999999998</v>
      </c>
      <c r="DQ37">
        <v>30.495999999999999</v>
      </c>
      <c r="DR37">
        <v>32.656100000000002</v>
      </c>
      <c r="DS37">
        <v>30.0002</v>
      </c>
      <c r="DT37">
        <v>32.514299999999999</v>
      </c>
      <c r="DU37">
        <v>32.505000000000003</v>
      </c>
      <c r="DV37">
        <v>20.930299999999999</v>
      </c>
      <c r="DW37">
        <v>23.806000000000001</v>
      </c>
      <c r="DX37">
        <v>40.083599999999997</v>
      </c>
      <c r="DY37">
        <v>30.4862</v>
      </c>
      <c r="DZ37">
        <v>400</v>
      </c>
      <c r="EA37">
        <v>29.961200000000002</v>
      </c>
      <c r="EB37">
        <v>99.906800000000004</v>
      </c>
      <c r="EC37">
        <v>100.29</v>
      </c>
    </row>
    <row r="38" spans="1:133" x14ac:dyDescent="0.35">
      <c r="A38">
        <v>22</v>
      </c>
      <c r="B38">
        <v>1581626683.0999999</v>
      </c>
      <c r="C38">
        <v>125</v>
      </c>
      <c r="D38" t="s">
        <v>282</v>
      </c>
      <c r="E38" t="s">
        <v>283</v>
      </c>
      <c r="F38" t="s">
        <v>232</v>
      </c>
      <c r="G38" t="s">
        <v>233</v>
      </c>
      <c r="H38" t="s">
        <v>234</v>
      </c>
      <c r="I38" t="s">
        <v>235</v>
      </c>
      <c r="J38" t="s">
        <v>236</v>
      </c>
      <c r="K38" t="s">
        <v>237</v>
      </c>
      <c r="L38" t="s">
        <v>238</v>
      </c>
      <c r="M38" t="s">
        <v>239</v>
      </c>
      <c r="N38">
        <v>1581626675.0310299</v>
      </c>
      <c r="O38">
        <f t="shared" si="0"/>
        <v>7.6189604212198903E-4</v>
      </c>
      <c r="P38">
        <f t="shared" si="1"/>
        <v>-2.1247573852871739</v>
      </c>
      <c r="Q38">
        <f t="shared" si="2"/>
        <v>403.14179310344798</v>
      </c>
      <c r="R38">
        <f t="shared" si="3"/>
        <v>458.87462894083484</v>
      </c>
      <c r="S38">
        <f t="shared" si="4"/>
        <v>45.578613590784784</v>
      </c>
      <c r="T38">
        <f t="shared" si="5"/>
        <v>40.042841445756423</v>
      </c>
      <c r="U38">
        <f t="shared" si="6"/>
        <v>5.2139472001656056E-2</v>
      </c>
      <c r="V38">
        <f t="shared" si="7"/>
        <v>2.2480920722127609</v>
      </c>
      <c r="W38">
        <f t="shared" si="8"/>
        <v>5.1476875884549946E-2</v>
      </c>
      <c r="X38">
        <f t="shared" si="9"/>
        <v>3.2231877459612007E-2</v>
      </c>
      <c r="Y38">
        <f t="shared" si="10"/>
        <v>0</v>
      </c>
      <c r="Z38">
        <f t="shared" si="11"/>
        <v>31.383280378504967</v>
      </c>
      <c r="AA38">
        <f t="shared" si="12"/>
        <v>31.023075862069</v>
      </c>
      <c r="AB38">
        <f t="shared" si="13"/>
        <v>4.5173174654227521</v>
      </c>
      <c r="AC38">
        <f t="shared" si="14"/>
        <v>66.353640015095039</v>
      </c>
      <c r="AD38">
        <f t="shared" si="15"/>
        <v>3.1036025060650347</v>
      </c>
      <c r="AE38">
        <f t="shared" si="16"/>
        <v>4.6773658617055291</v>
      </c>
      <c r="AF38">
        <f t="shared" si="17"/>
        <v>1.4137149593577174</v>
      </c>
      <c r="AG38">
        <f t="shared" si="18"/>
        <v>-33.599615457579716</v>
      </c>
      <c r="AH38">
        <f t="shared" si="19"/>
        <v>74.187247254032272</v>
      </c>
      <c r="AI38">
        <f t="shared" si="20"/>
        <v>7.4345962360981863</v>
      </c>
      <c r="AJ38">
        <f t="shared" si="21"/>
        <v>48.022228032550743</v>
      </c>
      <c r="AK38">
        <v>-4.1132402832263402E-2</v>
      </c>
      <c r="AL38">
        <v>4.6174725575612301E-2</v>
      </c>
      <c r="AM38">
        <v>3.4518102207205699</v>
      </c>
      <c r="AN38">
        <v>20</v>
      </c>
      <c r="AO38">
        <v>6</v>
      </c>
      <c r="AP38">
        <f t="shared" si="22"/>
        <v>1</v>
      </c>
      <c r="AQ38">
        <f t="shared" si="23"/>
        <v>0</v>
      </c>
      <c r="AR38">
        <f t="shared" si="24"/>
        <v>51650.877237525652</v>
      </c>
      <c r="AS38" t="s">
        <v>240</v>
      </c>
      <c r="AT38">
        <v>0</v>
      </c>
      <c r="AU38">
        <v>0</v>
      </c>
      <c r="AV38">
        <f t="shared" si="25"/>
        <v>0</v>
      </c>
      <c r="AW38" t="e">
        <f t="shared" si="26"/>
        <v>#DIV/0!</v>
      </c>
      <c r="AX38">
        <v>0</v>
      </c>
      <c r="AY38" t="s">
        <v>240</v>
      </c>
      <c r="AZ38">
        <v>0</v>
      </c>
      <c r="BA38">
        <v>0</v>
      </c>
      <c r="BB38" t="e">
        <f t="shared" si="27"/>
        <v>#DIV/0!</v>
      </c>
      <c r="BC38">
        <v>0.5</v>
      </c>
      <c r="BD38">
        <f t="shared" si="28"/>
        <v>0</v>
      </c>
      <c r="BE38">
        <f t="shared" si="29"/>
        <v>-2.1247573852871739</v>
      </c>
      <c r="BF38" t="e">
        <f t="shared" si="30"/>
        <v>#DIV/0!</v>
      </c>
      <c r="BG38" t="e">
        <f t="shared" si="31"/>
        <v>#DIV/0!</v>
      </c>
      <c r="BH38" t="e">
        <f t="shared" si="32"/>
        <v>#DIV/0!</v>
      </c>
      <c r="BI38" t="e">
        <f t="shared" si="33"/>
        <v>#DIV/0!</v>
      </c>
      <c r="BJ38" t="s">
        <v>240</v>
      </c>
      <c r="BK38">
        <v>0</v>
      </c>
      <c r="BL38">
        <f t="shared" si="34"/>
        <v>0</v>
      </c>
      <c r="BM38" t="e">
        <f t="shared" si="35"/>
        <v>#DIV/0!</v>
      </c>
      <c r="BN38" t="e">
        <f t="shared" si="36"/>
        <v>#DIV/0!</v>
      </c>
      <c r="BO38" t="e">
        <f t="shared" si="37"/>
        <v>#DIV/0!</v>
      </c>
      <c r="BP38" t="e">
        <f t="shared" si="38"/>
        <v>#DIV/0!</v>
      </c>
      <c r="BQ38">
        <f t="shared" si="39"/>
        <v>0</v>
      </c>
      <c r="BR38">
        <f t="shared" si="40"/>
        <v>0</v>
      </c>
      <c r="BS38">
        <f t="shared" si="41"/>
        <v>0</v>
      </c>
      <c r="BT38">
        <f t="shared" si="42"/>
        <v>0</v>
      </c>
      <c r="BU38">
        <v>6</v>
      </c>
      <c r="BV38">
        <v>0.5</v>
      </c>
      <c r="BW38" t="s">
        <v>241</v>
      </c>
      <c r="BX38">
        <v>1581626675.0310299</v>
      </c>
      <c r="BY38">
        <v>403.14179310344798</v>
      </c>
      <c r="BZ38">
        <v>400.02600000000001</v>
      </c>
      <c r="CA38">
        <v>31.2463310344828</v>
      </c>
      <c r="CB38">
        <v>29.981075862069002</v>
      </c>
      <c r="CC38">
        <v>350.01141379310297</v>
      </c>
      <c r="CD38">
        <v>99.126965517241402</v>
      </c>
      <c r="CE38">
        <v>0.199976344827586</v>
      </c>
      <c r="CF38">
        <v>31.635186206896599</v>
      </c>
      <c r="CG38">
        <v>31.023075862069</v>
      </c>
      <c r="CH38">
        <v>999.9</v>
      </c>
      <c r="CI38">
        <v>0</v>
      </c>
      <c r="CJ38">
        <v>0</v>
      </c>
      <c r="CK38">
        <v>10006.6403448276</v>
      </c>
      <c r="CL38">
        <v>0</v>
      </c>
      <c r="CM38">
        <v>6.1202186206896503</v>
      </c>
      <c r="CN38">
        <v>0</v>
      </c>
      <c r="CO38">
        <v>0</v>
      </c>
      <c r="CP38">
        <v>0</v>
      </c>
      <c r="CQ38">
        <v>0</v>
      </c>
      <c r="CR38">
        <v>4.1206896551724101</v>
      </c>
      <c r="CS38">
        <v>0</v>
      </c>
      <c r="CT38">
        <v>522.06896551724105</v>
      </c>
      <c r="CU38">
        <v>1.8241379310344801</v>
      </c>
      <c r="CV38">
        <v>43.820758620689602</v>
      </c>
      <c r="CW38">
        <v>48.75</v>
      </c>
      <c r="CX38">
        <v>46.629275862069001</v>
      </c>
      <c r="CY38">
        <v>47.1913448275862</v>
      </c>
      <c r="CZ38">
        <v>44.534206896551702</v>
      </c>
      <c r="DA38">
        <v>0</v>
      </c>
      <c r="DB38">
        <v>0</v>
      </c>
      <c r="DC38">
        <v>0</v>
      </c>
      <c r="DD38">
        <v>173.299999952316</v>
      </c>
      <c r="DE38">
        <v>3.9269230769230798</v>
      </c>
      <c r="DF38">
        <v>9.9042734722526298</v>
      </c>
      <c r="DG38">
        <v>-24.304273700148698</v>
      </c>
      <c r="DH38">
        <v>522.63461538461502</v>
      </c>
      <c r="DI38">
        <v>15</v>
      </c>
      <c r="DJ38">
        <v>100</v>
      </c>
      <c r="DK38">
        <v>100</v>
      </c>
      <c r="DL38">
        <v>2.6040000000000001</v>
      </c>
      <c r="DM38">
        <v>0.38400000000000001</v>
      </c>
      <c r="DN38">
        <v>2</v>
      </c>
      <c r="DO38">
        <v>323.49299999999999</v>
      </c>
      <c r="DP38">
        <v>656.78800000000001</v>
      </c>
      <c r="DQ38">
        <v>30.4742</v>
      </c>
      <c r="DR38">
        <v>32.658900000000003</v>
      </c>
      <c r="DS38">
        <v>30.0002</v>
      </c>
      <c r="DT38">
        <v>32.516199999999998</v>
      </c>
      <c r="DU38">
        <v>32.5062</v>
      </c>
      <c r="DV38">
        <v>20.930399999999999</v>
      </c>
      <c r="DW38">
        <v>23.806000000000001</v>
      </c>
      <c r="DX38">
        <v>40.083599999999997</v>
      </c>
      <c r="DY38">
        <v>30.461500000000001</v>
      </c>
      <c r="DZ38">
        <v>400</v>
      </c>
      <c r="EA38">
        <v>29.973400000000002</v>
      </c>
      <c r="EB38">
        <v>99.909400000000005</v>
      </c>
      <c r="EC38">
        <v>100.28700000000001</v>
      </c>
    </row>
    <row r="39" spans="1:133" x14ac:dyDescent="0.35">
      <c r="A39">
        <v>23</v>
      </c>
      <c r="B39">
        <v>1581626688.0999999</v>
      </c>
      <c r="C39">
        <v>130</v>
      </c>
      <c r="D39" t="s">
        <v>284</v>
      </c>
      <c r="E39" t="s">
        <v>285</v>
      </c>
      <c r="F39" t="s">
        <v>232</v>
      </c>
      <c r="G39" t="s">
        <v>233</v>
      </c>
      <c r="H39" t="s">
        <v>234</v>
      </c>
      <c r="I39" t="s">
        <v>235</v>
      </c>
      <c r="J39" t="s">
        <v>236</v>
      </c>
      <c r="K39" t="s">
        <v>237</v>
      </c>
      <c r="L39" t="s">
        <v>238</v>
      </c>
      <c r="M39" t="s">
        <v>239</v>
      </c>
      <c r="N39">
        <v>1581626680.0310299</v>
      </c>
      <c r="O39">
        <f t="shared" si="0"/>
        <v>7.5380181082374063E-4</v>
      </c>
      <c r="P39">
        <f t="shared" si="1"/>
        <v>-2.1277214866411849</v>
      </c>
      <c r="Q39">
        <f t="shared" si="2"/>
        <v>403.13868965517202</v>
      </c>
      <c r="R39">
        <f t="shared" si="3"/>
        <v>459.65318563590409</v>
      </c>
      <c r="S39">
        <f t="shared" si="4"/>
        <v>45.655714231021186</v>
      </c>
      <c r="T39">
        <f t="shared" si="5"/>
        <v>40.042330577785044</v>
      </c>
      <c r="U39">
        <f t="shared" si="6"/>
        <v>5.1588490549590846E-2</v>
      </c>
      <c r="V39">
        <f t="shared" si="7"/>
        <v>2.2490153770067547</v>
      </c>
      <c r="W39">
        <f t="shared" si="8"/>
        <v>5.0939993109541178E-2</v>
      </c>
      <c r="X39">
        <f t="shared" si="9"/>
        <v>3.1895081365965375E-2</v>
      </c>
      <c r="Y39">
        <f t="shared" si="10"/>
        <v>0</v>
      </c>
      <c r="Z39">
        <f t="shared" si="11"/>
        <v>31.382110738804055</v>
      </c>
      <c r="AA39">
        <f t="shared" si="12"/>
        <v>31.018989655172401</v>
      </c>
      <c r="AB39">
        <f t="shared" si="13"/>
        <v>4.5162652810025383</v>
      </c>
      <c r="AC39">
        <f t="shared" si="14"/>
        <v>66.351772831417847</v>
      </c>
      <c r="AD39">
        <f t="shared" si="15"/>
        <v>3.1028216460026492</v>
      </c>
      <c r="AE39">
        <f t="shared" si="16"/>
        <v>4.6763206371080566</v>
      </c>
      <c r="AF39">
        <f t="shared" si="17"/>
        <v>1.4134436349998891</v>
      </c>
      <c r="AG39">
        <f t="shared" si="18"/>
        <v>-33.242659857326963</v>
      </c>
      <c r="AH39">
        <f t="shared" si="19"/>
        <v>74.23569468571614</v>
      </c>
      <c r="AI39">
        <f t="shared" si="20"/>
        <v>7.4361030699231661</v>
      </c>
      <c r="AJ39">
        <f t="shared" si="21"/>
        <v>48.429137898312348</v>
      </c>
      <c r="AK39">
        <v>-4.11572450947017E-2</v>
      </c>
      <c r="AL39">
        <v>4.6202613191500999E-2</v>
      </c>
      <c r="AM39">
        <v>3.4534605212670102</v>
      </c>
      <c r="AN39">
        <v>19</v>
      </c>
      <c r="AO39">
        <v>5</v>
      </c>
      <c r="AP39">
        <f t="shared" si="22"/>
        <v>1</v>
      </c>
      <c r="AQ39">
        <f t="shared" si="23"/>
        <v>0</v>
      </c>
      <c r="AR39">
        <f t="shared" si="24"/>
        <v>51681.446096131345</v>
      </c>
      <c r="AS39" t="s">
        <v>240</v>
      </c>
      <c r="AT39">
        <v>0</v>
      </c>
      <c r="AU39">
        <v>0</v>
      </c>
      <c r="AV39">
        <f t="shared" si="25"/>
        <v>0</v>
      </c>
      <c r="AW39" t="e">
        <f t="shared" si="26"/>
        <v>#DIV/0!</v>
      </c>
      <c r="AX39">
        <v>0</v>
      </c>
      <c r="AY39" t="s">
        <v>240</v>
      </c>
      <c r="AZ39">
        <v>0</v>
      </c>
      <c r="BA39">
        <v>0</v>
      </c>
      <c r="BB39" t="e">
        <f t="shared" si="27"/>
        <v>#DIV/0!</v>
      </c>
      <c r="BC39">
        <v>0.5</v>
      </c>
      <c r="BD39">
        <f t="shared" si="28"/>
        <v>0</v>
      </c>
      <c r="BE39">
        <f t="shared" si="29"/>
        <v>-2.1277214866411849</v>
      </c>
      <c r="BF39" t="e">
        <f t="shared" si="30"/>
        <v>#DIV/0!</v>
      </c>
      <c r="BG39" t="e">
        <f t="shared" si="31"/>
        <v>#DIV/0!</v>
      </c>
      <c r="BH39" t="e">
        <f t="shared" si="32"/>
        <v>#DIV/0!</v>
      </c>
      <c r="BI39" t="e">
        <f t="shared" si="33"/>
        <v>#DIV/0!</v>
      </c>
      <c r="BJ39" t="s">
        <v>240</v>
      </c>
      <c r="BK39">
        <v>0</v>
      </c>
      <c r="BL39">
        <f t="shared" si="34"/>
        <v>0</v>
      </c>
      <c r="BM39" t="e">
        <f t="shared" si="35"/>
        <v>#DIV/0!</v>
      </c>
      <c r="BN39" t="e">
        <f t="shared" si="36"/>
        <v>#DIV/0!</v>
      </c>
      <c r="BO39" t="e">
        <f t="shared" si="37"/>
        <v>#DIV/0!</v>
      </c>
      <c r="BP39" t="e">
        <f t="shared" si="38"/>
        <v>#DIV/0!</v>
      </c>
      <c r="BQ39">
        <f t="shared" si="39"/>
        <v>0</v>
      </c>
      <c r="BR39">
        <f t="shared" si="40"/>
        <v>0</v>
      </c>
      <c r="BS39">
        <f t="shared" si="41"/>
        <v>0</v>
      </c>
      <c r="BT39">
        <f t="shared" si="42"/>
        <v>0</v>
      </c>
      <c r="BU39">
        <v>6</v>
      </c>
      <c r="BV39">
        <v>0.5</v>
      </c>
      <c r="BW39" t="s">
        <v>241</v>
      </c>
      <c r="BX39">
        <v>1581626680.0310299</v>
      </c>
      <c r="BY39">
        <v>403.13868965517202</v>
      </c>
      <c r="BZ39">
        <v>400.01227586206898</v>
      </c>
      <c r="CA39">
        <v>31.238627586206899</v>
      </c>
      <c r="CB39">
        <v>29.9868275862069</v>
      </c>
      <c r="CC39">
        <v>350.01793103448301</v>
      </c>
      <c r="CD39">
        <v>99.126427586206901</v>
      </c>
      <c r="CE39">
        <v>0.20001168965517199</v>
      </c>
      <c r="CF39">
        <v>31.631248275862099</v>
      </c>
      <c r="CG39">
        <v>31.018989655172401</v>
      </c>
      <c r="CH39">
        <v>999.9</v>
      </c>
      <c r="CI39">
        <v>0</v>
      </c>
      <c r="CJ39">
        <v>0</v>
      </c>
      <c r="CK39">
        <v>10012.738275862101</v>
      </c>
      <c r="CL39">
        <v>0</v>
      </c>
      <c r="CM39">
        <v>6.0720496551724104</v>
      </c>
      <c r="CN39">
        <v>0</v>
      </c>
      <c r="CO39">
        <v>0</v>
      </c>
      <c r="CP39">
        <v>0</v>
      </c>
      <c r="CQ39">
        <v>0</v>
      </c>
      <c r="CR39">
        <v>5.02758620689655</v>
      </c>
      <c r="CS39">
        <v>0</v>
      </c>
      <c r="CT39">
        <v>521.41034482758596</v>
      </c>
      <c r="CU39">
        <v>2.0931034482758601</v>
      </c>
      <c r="CV39">
        <v>43.788482758620702</v>
      </c>
      <c r="CW39">
        <v>48.75</v>
      </c>
      <c r="CX39">
        <v>46.609793103448297</v>
      </c>
      <c r="CY39">
        <v>47.186999999999998</v>
      </c>
      <c r="CZ39">
        <v>44.5149655172414</v>
      </c>
      <c r="DA39">
        <v>0</v>
      </c>
      <c r="DB39">
        <v>0</v>
      </c>
      <c r="DC39">
        <v>0</v>
      </c>
      <c r="DD39">
        <v>178.09999990463299</v>
      </c>
      <c r="DE39">
        <v>4.7461538461538497</v>
      </c>
      <c r="DF39">
        <v>-4.7247863661655298</v>
      </c>
      <c r="DG39">
        <v>-2.8923080326034398</v>
      </c>
      <c r="DH39">
        <v>521.58461538461495</v>
      </c>
      <c r="DI39">
        <v>15</v>
      </c>
      <c r="DJ39">
        <v>100</v>
      </c>
      <c r="DK39">
        <v>100</v>
      </c>
      <c r="DL39">
        <v>2.6040000000000001</v>
      </c>
      <c r="DM39">
        <v>0.38400000000000001</v>
      </c>
      <c r="DN39">
        <v>2</v>
      </c>
      <c r="DO39">
        <v>323.63600000000002</v>
      </c>
      <c r="DP39">
        <v>656.75199999999995</v>
      </c>
      <c r="DQ39">
        <v>30.4514</v>
      </c>
      <c r="DR39">
        <v>32.658999999999999</v>
      </c>
      <c r="DS39">
        <v>30.0001</v>
      </c>
      <c r="DT39">
        <v>32.517200000000003</v>
      </c>
      <c r="DU39">
        <v>32.509099999999997</v>
      </c>
      <c r="DV39">
        <v>20.931699999999999</v>
      </c>
      <c r="DW39">
        <v>23.806000000000001</v>
      </c>
      <c r="DX39">
        <v>40.083599999999997</v>
      </c>
      <c r="DY39">
        <v>30.4438</v>
      </c>
      <c r="DZ39">
        <v>400</v>
      </c>
      <c r="EA39">
        <v>29.9893</v>
      </c>
      <c r="EB39">
        <v>99.907799999999995</v>
      </c>
      <c r="EC39">
        <v>100.29</v>
      </c>
    </row>
    <row r="40" spans="1:133" x14ac:dyDescent="0.35">
      <c r="A40">
        <v>24</v>
      </c>
      <c r="B40">
        <v>1581626693.0999999</v>
      </c>
      <c r="C40">
        <v>135</v>
      </c>
      <c r="D40" t="s">
        <v>286</v>
      </c>
      <c r="E40" t="s">
        <v>287</v>
      </c>
      <c r="F40" t="s">
        <v>232</v>
      </c>
      <c r="G40" t="s">
        <v>233</v>
      </c>
      <c r="H40" t="s">
        <v>234</v>
      </c>
      <c r="I40" t="s">
        <v>235</v>
      </c>
      <c r="J40" t="s">
        <v>236</v>
      </c>
      <c r="K40" t="s">
        <v>237</v>
      </c>
      <c r="L40" t="s">
        <v>238</v>
      </c>
      <c r="M40" t="s">
        <v>239</v>
      </c>
      <c r="N40">
        <v>1581626685.0310299</v>
      </c>
      <c r="O40">
        <f t="shared" si="0"/>
        <v>7.4499855545941216E-4</v>
      </c>
      <c r="P40">
        <f t="shared" si="1"/>
        <v>-2.1324761112602779</v>
      </c>
      <c r="Q40">
        <f t="shared" si="2"/>
        <v>403.13324137930999</v>
      </c>
      <c r="R40">
        <f t="shared" si="3"/>
        <v>460.5664364827856</v>
      </c>
      <c r="S40">
        <f t="shared" si="4"/>
        <v>45.746432714227446</v>
      </c>
      <c r="T40">
        <f t="shared" si="5"/>
        <v>40.041796884859004</v>
      </c>
      <c r="U40">
        <f t="shared" si="6"/>
        <v>5.0988806893510083E-2</v>
      </c>
      <c r="V40">
        <f t="shared" si="7"/>
        <v>2.2466047417832247</v>
      </c>
      <c r="W40">
        <f t="shared" si="8"/>
        <v>5.0354527964389072E-2</v>
      </c>
      <c r="X40">
        <f t="shared" si="9"/>
        <v>3.1527909979914906E-2</v>
      </c>
      <c r="Y40">
        <f t="shared" si="10"/>
        <v>0</v>
      </c>
      <c r="Z40">
        <f t="shared" si="11"/>
        <v>31.38223828154851</v>
      </c>
      <c r="AA40">
        <f t="shared" si="12"/>
        <v>31.015355172413798</v>
      </c>
      <c r="AB40">
        <f t="shared" si="13"/>
        <v>4.5153295933960482</v>
      </c>
      <c r="AC40">
        <f t="shared" si="14"/>
        <v>66.346734798765823</v>
      </c>
      <c r="AD40">
        <f t="shared" si="15"/>
        <v>3.1021385844222169</v>
      </c>
      <c r="AE40">
        <f t="shared" si="16"/>
        <v>4.6756461999693197</v>
      </c>
      <c r="AF40">
        <f t="shared" si="17"/>
        <v>1.4131910089738313</v>
      </c>
      <c r="AG40">
        <f t="shared" si="18"/>
        <v>-32.854436295760074</v>
      </c>
      <c r="AH40">
        <f t="shared" si="19"/>
        <v>74.288519776292034</v>
      </c>
      <c r="AI40">
        <f t="shared" si="20"/>
        <v>7.4491524748187548</v>
      </c>
      <c r="AJ40">
        <f t="shared" si="21"/>
        <v>48.883235955350713</v>
      </c>
      <c r="AK40">
        <v>-4.10924043498219E-2</v>
      </c>
      <c r="AL40">
        <v>4.6129823775012201E-2</v>
      </c>
      <c r="AM40">
        <v>3.4491523557267398</v>
      </c>
      <c r="AN40">
        <v>19</v>
      </c>
      <c r="AO40">
        <v>5</v>
      </c>
      <c r="AP40">
        <f t="shared" si="22"/>
        <v>1</v>
      </c>
      <c r="AQ40">
        <f t="shared" si="23"/>
        <v>0</v>
      </c>
      <c r="AR40">
        <f t="shared" si="24"/>
        <v>51603.791001987673</v>
      </c>
      <c r="AS40" t="s">
        <v>240</v>
      </c>
      <c r="AT40">
        <v>0</v>
      </c>
      <c r="AU40">
        <v>0</v>
      </c>
      <c r="AV40">
        <f t="shared" si="25"/>
        <v>0</v>
      </c>
      <c r="AW40" t="e">
        <f t="shared" si="26"/>
        <v>#DIV/0!</v>
      </c>
      <c r="AX40">
        <v>0</v>
      </c>
      <c r="AY40" t="s">
        <v>240</v>
      </c>
      <c r="AZ40">
        <v>0</v>
      </c>
      <c r="BA40">
        <v>0</v>
      </c>
      <c r="BB40" t="e">
        <f t="shared" si="27"/>
        <v>#DIV/0!</v>
      </c>
      <c r="BC40">
        <v>0.5</v>
      </c>
      <c r="BD40">
        <f t="shared" si="28"/>
        <v>0</v>
      </c>
      <c r="BE40">
        <f t="shared" si="29"/>
        <v>-2.1324761112602779</v>
      </c>
      <c r="BF40" t="e">
        <f t="shared" si="30"/>
        <v>#DIV/0!</v>
      </c>
      <c r="BG40" t="e">
        <f t="shared" si="31"/>
        <v>#DIV/0!</v>
      </c>
      <c r="BH40" t="e">
        <f t="shared" si="32"/>
        <v>#DIV/0!</v>
      </c>
      <c r="BI40" t="e">
        <f t="shared" si="33"/>
        <v>#DIV/0!</v>
      </c>
      <c r="BJ40" t="s">
        <v>240</v>
      </c>
      <c r="BK40">
        <v>0</v>
      </c>
      <c r="BL40">
        <f t="shared" si="34"/>
        <v>0</v>
      </c>
      <c r="BM40" t="e">
        <f t="shared" si="35"/>
        <v>#DIV/0!</v>
      </c>
      <c r="BN40" t="e">
        <f t="shared" si="36"/>
        <v>#DIV/0!</v>
      </c>
      <c r="BO40" t="e">
        <f t="shared" si="37"/>
        <v>#DIV/0!</v>
      </c>
      <c r="BP40" t="e">
        <f t="shared" si="38"/>
        <v>#DIV/0!</v>
      </c>
      <c r="BQ40">
        <f t="shared" si="39"/>
        <v>0</v>
      </c>
      <c r="BR40">
        <f t="shared" si="40"/>
        <v>0</v>
      </c>
      <c r="BS40">
        <f t="shared" si="41"/>
        <v>0</v>
      </c>
      <c r="BT40">
        <f t="shared" si="42"/>
        <v>0</v>
      </c>
      <c r="BU40">
        <v>6</v>
      </c>
      <c r="BV40">
        <v>0.5</v>
      </c>
      <c r="BW40" t="s">
        <v>241</v>
      </c>
      <c r="BX40">
        <v>1581626685.0310299</v>
      </c>
      <c r="BY40">
        <v>403.13324137930999</v>
      </c>
      <c r="BZ40">
        <v>399.99255172413802</v>
      </c>
      <c r="CA40">
        <v>31.231744827586201</v>
      </c>
      <c r="CB40">
        <v>29.994541379310299</v>
      </c>
      <c r="CC40">
        <v>350.01403448275897</v>
      </c>
      <c r="CD40">
        <v>99.126451724137894</v>
      </c>
      <c r="CE40">
        <v>0.20000606896551701</v>
      </c>
      <c r="CF40">
        <v>31.628706896551702</v>
      </c>
      <c r="CG40">
        <v>31.015355172413798</v>
      </c>
      <c r="CH40">
        <v>999.9</v>
      </c>
      <c r="CI40">
        <v>0</v>
      </c>
      <c r="CJ40">
        <v>0</v>
      </c>
      <c r="CK40">
        <v>9996.9613793103508</v>
      </c>
      <c r="CL40">
        <v>0</v>
      </c>
      <c r="CM40">
        <v>5.9829644827586197</v>
      </c>
      <c r="CN40">
        <v>0</v>
      </c>
      <c r="CO40">
        <v>0</v>
      </c>
      <c r="CP40">
        <v>0</v>
      </c>
      <c r="CQ40">
        <v>0</v>
      </c>
      <c r="CR40">
        <v>3.16896551724138</v>
      </c>
      <c r="CS40">
        <v>0</v>
      </c>
      <c r="CT40">
        <v>521.31724137930996</v>
      </c>
      <c r="CU40">
        <v>2.2586206896551699</v>
      </c>
      <c r="CV40">
        <v>43.769241379310301</v>
      </c>
      <c r="CW40">
        <v>48.745655172413798</v>
      </c>
      <c r="CX40">
        <v>46.590241379310299</v>
      </c>
      <c r="CY40">
        <v>47.186999999999998</v>
      </c>
      <c r="CZ40">
        <v>44.489137931034499</v>
      </c>
      <c r="DA40">
        <v>0</v>
      </c>
      <c r="DB40">
        <v>0</v>
      </c>
      <c r="DC40">
        <v>0</v>
      </c>
      <c r="DD40">
        <v>183.5</v>
      </c>
      <c r="DE40">
        <v>2.87307692307692</v>
      </c>
      <c r="DF40">
        <v>-26.047863234691299</v>
      </c>
      <c r="DG40">
        <v>5.5213676557940401</v>
      </c>
      <c r="DH40">
        <v>521.426923076923</v>
      </c>
      <c r="DI40">
        <v>15</v>
      </c>
      <c r="DJ40">
        <v>100</v>
      </c>
      <c r="DK40">
        <v>100</v>
      </c>
      <c r="DL40">
        <v>2.6040000000000001</v>
      </c>
      <c r="DM40">
        <v>0.38400000000000001</v>
      </c>
      <c r="DN40">
        <v>2</v>
      </c>
      <c r="DO40">
        <v>323.637</v>
      </c>
      <c r="DP40">
        <v>656.68899999999996</v>
      </c>
      <c r="DQ40">
        <v>30.4359</v>
      </c>
      <c r="DR40">
        <v>32.661999999999999</v>
      </c>
      <c r="DS40">
        <v>30.0001</v>
      </c>
      <c r="DT40">
        <v>32.519799999999996</v>
      </c>
      <c r="DU40">
        <v>32.511499999999998</v>
      </c>
      <c r="DV40">
        <v>20.932400000000001</v>
      </c>
      <c r="DW40">
        <v>23.806000000000001</v>
      </c>
      <c r="DX40">
        <v>40.083599999999997</v>
      </c>
      <c r="DY40">
        <v>30.436299999999999</v>
      </c>
      <c r="DZ40">
        <v>400</v>
      </c>
      <c r="EA40">
        <v>30.001999999999999</v>
      </c>
      <c r="EB40">
        <v>99.903499999999994</v>
      </c>
      <c r="EC40">
        <v>100.29300000000001</v>
      </c>
    </row>
    <row r="41" spans="1:133" x14ac:dyDescent="0.35">
      <c r="A41">
        <v>25</v>
      </c>
      <c r="B41">
        <v>1581626698.0999999</v>
      </c>
      <c r="C41">
        <v>140</v>
      </c>
      <c r="D41" t="s">
        <v>288</v>
      </c>
      <c r="E41" t="s">
        <v>289</v>
      </c>
      <c r="F41" t="s">
        <v>232</v>
      </c>
      <c r="G41" t="s">
        <v>233</v>
      </c>
      <c r="H41" t="s">
        <v>234</v>
      </c>
      <c r="I41" t="s">
        <v>235</v>
      </c>
      <c r="J41" t="s">
        <v>236</v>
      </c>
      <c r="K41" t="s">
        <v>237</v>
      </c>
      <c r="L41" t="s">
        <v>238</v>
      </c>
      <c r="M41" t="s">
        <v>239</v>
      </c>
      <c r="N41">
        <v>1581626690.0310299</v>
      </c>
      <c r="O41">
        <f t="shared" si="0"/>
        <v>7.3717370296347751E-4</v>
      </c>
      <c r="P41">
        <f t="shared" si="1"/>
        <v>-2.1350325962181036</v>
      </c>
      <c r="Q41">
        <f t="shared" si="2"/>
        <v>403.126448275862</v>
      </c>
      <c r="R41">
        <f t="shared" si="3"/>
        <v>461.37073671806655</v>
      </c>
      <c r="S41">
        <f t="shared" si="4"/>
        <v>45.826184378224667</v>
      </c>
      <c r="T41">
        <f t="shared" si="5"/>
        <v>40.041002768923761</v>
      </c>
      <c r="U41">
        <f t="shared" si="6"/>
        <v>5.0429639471555085E-2</v>
      </c>
      <c r="V41">
        <f t="shared" si="7"/>
        <v>2.246039623859966</v>
      </c>
      <c r="W41">
        <f t="shared" si="8"/>
        <v>4.9808950506795048E-2</v>
      </c>
      <c r="X41">
        <f t="shared" si="9"/>
        <v>3.1185723944224291E-2</v>
      </c>
      <c r="Y41">
        <f t="shared" si="10"/>
        <v>0</v>
      </c>
      <c r="Z41">
        <f t="shared" si="11"/>
        <v>31.381363587759346</v>
      </c>
      <c r="AA41">
        <f t="shared" si="12"/>
        <v>31.015034482758601</v>
      </c>
      <c r="AB41">
        <f t="shared" si="13"/>
        <v>4.5152470408321932</v>
      </c>
      <c r="AC41">
        <f t="shared" si="14"/>
        <v>66.347658964038871</v>
      </c>
      <c r="AD41">
        <f t="shared" si="15"/>
        <v>3.1015820141167993</v>
      </c>
      <c r="AE41">
        <f t="shared" si="16"/>
        <v>4.6747422027322614</v>
      </c>
      <c r="AF41">
        <f t="shared" si="17"/>
        <v>1.4136650267153938</v>
      </c>
      <c r="AG41">
        <f t="shared" si="18"/>
        <v>-32.509360300689359</v>
      </c>
      <c r="AH41">
        <f t="shared" si="19"/>
        <v>73.896128884290832</v>
      </c>
      <c r="AI41">
        <f t="shared" si="20"/>
        <v>7.4115342622979705</v>
      </c>
      <c r="AJ41">
        <f t="shared" si="21"/>
        <v>48.798302845899443</v>
      </c>
      <c r="AK41">
        <v>-4.1077212996467202E-2</v>
      </c>
      <c r="AL41">
        <v>4.6112770150035898E-2</v>
      </c>
      <c r="AM41">
        <v>3.4481426708325702</v>
      </c>
      <c r="AN41">
        <v>20</v>
      </c>
      <c r="AO41">
        <v>6</v>
      </c>
      <c r="AP41">
        <f t="shared" si="22"/>
        <v>1</v>
      </c>
      <c r="AQ41">
        <f t="shared" si="23"/>
        <v>0</v>
      </c>
      <c r="AR41">
        <f t="shared" si="24"/>
        <v>51586.061866167693</v>
      </c>
      <c r="AS41" t="s">
        <v>240</v>
      </c>
      <c r="AT41">
        <v>0</v>
      </c>
      <c r="AU41">
        <v>0</v>
      </c>
      <c r="AV41">
        <f t="shared" si="25"/>
        <v>0</v>
      </c>
      <c r="AW41" t="e">
        <f t="shared" si="26"/>
        <v>#DIV/0!</v>
      </c>
      <c r="AX41">
        <v>0</v>
      </c>
      <c r="AY41" t="s">
        <v>240</v>
      </c>
      <c r="AZ41">
        <v>0</v>
      </c>
      <c r="BA41">
        <v>0</v>
      </c>
      <c r="BB41" t="e">
        <f t="shared" si="27"/>
        <v>#DIV/0!</v>
      </c>
      <c r="BC41">
        <v>0.5</v>
      </c>
      <c r="BD41">
        <f t="shared" si="28"/>
        <v>0</v>
      </c>
      <c r="BE41">
        <f t="shared" si="29"/>
        <v>-2.1350325962181036</v>
      </c>
      <c r="BF41" t="e">
        <f t="shared" si="30"/>
        <v>#DIV/0!</v>
      </c>
      <c r="BG41" t="e">
        <f t="shared" si="31"/>
        <v>#DIV/0!</v>
      </c>
      <c r="BH41" t="e">
        <f t="shared" si="32"/>
        <v>#DIV/0!</v>
      </c>
      <c r="BI41" t="e">
        <f t="shared" si="33"/>
        <v>#DIV/0!</v>
      </c>
      <c r="BJ41" t="s">
        <v>240</v>
      </c>
      <c r="BK41">
        <v>0</v>
      </c>
      <c r="BL41">
        <f t="shared" si="34"/>
        <v>0</v>
      </c>
      <c r="BM41" t="e">
        <f t="shared" si="35"/>
        <v>#DIV/0!</v>
      </c>
      <c r="BN41" t="e">
        <f t="shared" si="36"/>
        <v>#DIV/0!</v>
      </c>
      <c r="BO41" t="e">
        <f t="shared" si="37"/>
        <v>#DIV/0!</v>
      </c>
      <c r="BP41" t="e">
        <f t="shared" si="38"/>
        <v>#DIV/0!</v>
      </c>
      <c r="BQ41">
        <f t="shared" si="39"/>
        <v>0</v>
      </c>
      <c r="BR41">
        <f t="shared" si="40"/>
        <v>0</v>
      </c>
      <c r="BS41">
        <f t="shared" si="41"/>
        <v>0</v>
      </c>
      <c r="BT41">
        <f t="shared" si="42"/>
        <v>0</v>
      </c>
      <c r="BU41">
        <v>6</v>
      </c>
      <c r="BV41">
        <v>0.5</v>
      </c>
      <c r="BW41" t="s">
        <v>241</v>
      </c>
      <c r="BX41">
        <v>1581626690.0310299</v>
      </c>
      <c r="BY41">
        <v>403.126448275862</v>
      </c>
      <c r="BZ41">
        <v>399.97596551724098</v>
      </c>
      <c r="CA41">
        <v>31.226234482758599</v>
      </c>
      <c r="CB41">
        <v>30.0020206896552</v>
      </c>
      <c r="CC41">
        <v>350.01462068965498</v>
      </c>
      <c r="CD41">
        <v>99.126162068965499</v>
      </c>
      <c r="CE41">
        <v>0.19999958620689701</v>
      </c>
      <c r="CF41">
        <v>31.625299999999999</v>
      </c>
      <c r="CG41">
        <v>31.015034482758601</v>
      </c>
      <c r="CH41">
        <v>999.9</v>
      </c>
      <c r="CI41">
        <v>0</v>
      </c>
      <c r="CJ41">
        <v>0</v>
      </c>
      <c r="CK41">
        <v>9993.2948275862109</v>
      </c>
      <c r="CL41">
        <v>0</v>
      </c>
      <c r="CM41">
        <v>5.8739003448275904</v>
      </c>
      <c r="CN41">
        <v>0</v>
      </c>
      <c r="CO41">
        <v>0</v>
      </c>
      <c r="CP41">
        <v>0</v>
      </c>
      <c r="CQ41">
        <v>0</v>
      </c>
      <c r="CR41">
        <v>2.77586206896552</v>
      </c>
      <c r="CS41">
        <v>0</v>
      </c>
      <c r="CT41">
        <v>521.45517241379298</v>
      </c>
      <c r="CU41">
        <v>2.64137931034483</v>
      </c>
      <c r="CV41">
        <v>43.736965517241401</v>
      </c>
      <c r="CW41">
        <v>48.7261034482759</v>
      </c>
      <c r="CX41">
        <v>46.557862068965498</v>
      </c>
      <c r="CY41">
        <v>47.186999999999998</v>
      </c>
      <c r="CZ41">
        <v>44.469586206896601</v>
      </c>
      <c r="DA41">
        <v>0</v>
      </c>
      <c r="DB41">
        <v>0</v>
      </c>
      <c r="DC41">
        <v>0</v>
      </c>
      <c r="DD41">
        <v>188.299999952316</v>
      </c>
      <c r="DE41">
        <v>2.4153846153846201</v>
      </c>
      <c r="DF41">
        <v>-11.241025814399</v>
      </c>
      <c r="DG41">
        <v>-17.3641024844502</v>
      </c>
      <c r="DH41">
        <v>520.69615384615395</v>
      </c>
      <c r="DI41">
        <v>15</v>
      </c>
      <c r="DJ41">
        <v>100</v>
      </c>
      <c r="DK41">
        <v>100</v>
      </c>
      <c r="DL41">
        <v>2.6040000000000001</v>
      </c>
      <c r="DM41">
        <v>0.38400000000000001</v>
      </c>
      <c r="DN41">
        <v>2</v>
      </c>
      <c r="DO41">
        <v>323.53199999999998</v>
      </c>
      <c r="DP41">
        <v>656.63</v>
      </c>
      <c r="DQ41">
        <v>30.4269</v>
      </c>
      <c r="DR41">
        <v>32.664000000000001</v>
      </c>
      <c r="DS41">
        <v>30.0002</v>
      </c>
      <c r="DT41">
        <v>32.521999999999998</v>
      </c>
      <c r="DU41">
        <v>32.514400000000002</v>
      </c>
      <c r="DV41">
        <v>20.934000000000001</v>
      </c>
      <c r="DW41">
        <v>23.806000000000001</v>
      </c>
      <c r="DX41">
        <v>40.083599999999997</v>
      </c>
      <c r="DY41">
        <v>30.417899999999999</v>
      </c>
      <c r="DZ41">
        <v>400</v>
      </c>
      <c r="EA41">
        <v>30.015799999999999</v>
      </c>
      <c r="EB41">
        <v>99.904200000000003</v>
      </c>
      <c r="EC41">
        <v>100.291</v>
      </c>
    </row>
    <row r="42" spans="1:133" x14ac:dyDescent="0.35">
      <c r="A42">
        <v>26</v>
      </c>
      <c r="B42">
        <v>1581626703.0999999</v>
      </c>
      <c r="C42">
        <v>145</v>
      </c>
      <c r="D42" t="s">
        <v>290</v>
      </c>
      <c r="E42" t="s">
        <v>291</v>
      </c>
      <c r="F42" t="s">
        <v>232</v>
      </c>
      <c r="G42" t="s">
        <v>233</v>
      </c>
      <c r="H42" t="s">
        <v>234</v>
      </c>
      <c r="I42" t="s">
        <v>235</v>
      </c>
      <c r="J42" t="s">
        <v>236</v>
      </c>
      <c r="K42" t="s">
        <v>237</v>
      </c>
      <c r="L42" t="s">
        <v>238</v>
      </c>
      <c r="M42" t="s">
        <v>239</v>
      </c>
      <c r="N42">
        <v>1581626695.0310299</v>
      </c>
      <c r="O42">
        <f t="shared" si="0"/>
        <v>7.2934160879839516E-4</v>
      </c>
      <c r="P42">
        <f t="shared" si="1"/>
        <v>-2.1099596338500692</v>
      </c>
      <c r="Q42">
        <f t="shared" si="2"/>
        <v>403.1</v>
      </c>
      <c r="R42">
        <f t="shared" si="3"/>
        <v>461.33451760660768</v>
      </c>
      <c r="S42">
        <f t="shared" si="4"/>
        <v>45.822576484924227</v>
      </c>
      <c r="T42">
        <f t="shared" si="5"/>
        <v>40.038366686500019</v>
      </c>
      <c r="U42">
        <f t="shared" si="6"/>
        <v>4.9830474694211035E-2</v>
      </c>
      <c r="V42">
        <f t="shared" si="7"/>
        <v>2.2451190920113042</v>
      </c>
      <c r="W42">
        <f t="shared" si="8"/>
        <v>4.9224106314820375E-2</v>
      </c>
      <c r="X42">
        <f t="shared" si="9"/>
        <v>3.0818931395430571E-2</v>
      </c>
      <c r="Y42">
        <f t="shared" si="10"/>
        <v>0</v>
      </c>
      <c r="Z42">
        <f t="shared" si="11"/>
        <v>31.380068003760567</v>
      </c>
      <c r="AA42">
        <f t="shared" si="12"/>
        <v>31.0191793103448</v>
      </c>
      <c r="AB42">
        <f t="shared" si="13"/>
        <v>4.5163141118419778</v>
      </c>
      <c r="AC42">
        <f t="shared" si="14"/>
        <v>66.350685907565818</v>
      </c>
      <c r="AD42">
        <f t="shared" si="15"/>
        <v>3.1010552249546426</v>
      </c>
      <c r="AE42">
        <f t="shared" si="16"/>
        <v>4.6737349923929514</v>
      </c>
      <c r="AF42">
        <f t="shared" si="17"/>
        <v>1.4152588868873353</v>
      </c>
      <c r="AG42">
        <f t="shared" si="18"/>
        <v>-32.163964948009223</v>
      </c>
      <c r="AH42">
        <f t="shared" si="19"/>
        <v>72.904627299906409</v>
      </c>
      <c r="AI42">
        <f t="shared" si="20"/>
        <v>7.3151004055308571</v>
      </c>
      <c r="AJ42">
        <f t="shared" si="21"/>
        <v>48.055762757428042</v>
      </c>
      <c r="AK42">
        <v>-4.1052474859805101E-2</v>
      </c>
      <c r="AL42">
        <v>4.6084999424452898E-2</v>
      </c>
      <c r="AM42">
        <v>3.4464981904175702</v>
      </c>
      <c r="AN42">
        <v>20</v>
      </c>
      <c r="AO42">
        <v>6</v>
      </c>
      <c r="AP42">
        <f t="shared" si="22"/>
        <v>1</v>
      </c>
      <c r="AQ42">
        <f t="shared" si="23"/>
        <v>0</v>
      </c>
      <c r="AR42">
        <f t="shared" si="24"/>
        <v>51556.898622767061</v>
      </c>
      <c r="AS42" t="s">
        <v>240</v>
      </c>
      <c r="AT42">
        <v>0</v>
      </c>
      <c r="AU42">
        <v>0</v>
      </c>
      <c r="AV42">
        <f t="shared" si="25"/>
        <v>0</v>
      </c>
      <c r="AW42" t="e">
        <f t="shared" si="26"/>
        <v>#DIV/0!</v>
      </c>
      <c r="AX42">
        <v>0</v>
      </c>
      <c r="AY42" t="s">
        <v>240</v>
      </c>
      <c r="AZ42">
        <v>0</v>
      </c>
      <c r="BA42">
        <v>0</v>
      </c>
      <c r="BB42" t="e">
        <f t="shared" si="27"/>
        <v>#DIV/0!</v>
      </c>
      <c r="BC42">
        <v>0.5</v>
      </c>
      <c r="BD42">
        <f t="shared" si="28"/>
        <v>0</v>
      </c>
      <c r="BE42">
        <f t="shared" si="29"/>
        <v>-2.1099596338500692</v>
      </c>
      <c r="BF42" t="e">
        <f t="shared" si="30"/>
        <v>#DIV/0!</v>
      </c>
      <c r="BG42" t="e">
        <f t="shared" si="31"/>
        <v>#DIV/0!</v>
      </c>
      <c r="BH42" t="e">
        <f t="shared" si="32"/>
        <v>#DIV/0!</v>
      </c>
      <c r="BI42" t="e">
        <f t="shared" si="33"/>
        <v>#DIV/0!</v>
      </c>
      <c r="BJ42" t="s">
        <v>240</v>
      </c>
      <c r="BK42">
        <v>0</v>
      </c>
      <c r="BL42">
        <f t="shared" si="34"/>
        <v>0</v>
      </c>
      <c r="BM42" t="e">
        <f t="shared" si="35"/>
        <v>#DIV/0!</v>
      </c>
      <c r="BN42" t="e">
        <f t="shared" si="36"/>
        <v>#DIV/0!</v>
      </c>
      <c r="BO42" t="e">
        <f t="shared" si="37"/>
        <v>#DIV/0!</v>
      </c>
      <c r="BP42" t="e">
        <f t="shared" si="38"/>
        <v>#DIV/0!</v>
      </c>
      <c r="BQ42">
        <f t="shared" si="39"/>
        <v>0</v>
      </c>
      <c r="BR42">
        <f t="shared" si="40"/>
        <v>0</v>
      </c>
      <c r="BS42">
        <f t="shared" si="41"/>
        <v>0</v>
      </c>
      <c r="BT42">
        <f t="shared" si="42"/>
        <v>0</v>
      </c>
      <c r="BU42">
        <v>6</v>
      </c>
      <c r="BV42">
        <v>0.5</v>
      </c>
      <c r="BW42" t="s">
        <v>241</v>
      </c>
      <c r="BX42">
        <v>1581626695.0310299</v>
      </c>
      <c r="BY42">
        <v>403.1</v>
      </c>
      <c r="BZ42">
        <v>399.98703448275899</v>
      </c>
      <c r="CA42">
        <v>31.220937931034499</v>
      </c>
      <c r="CB42">
        <v>30.009717241379299</v>
      </c>
      <c r="CC42">
        <v>350.01262068965502</v>
      </c>
      <c r="CD42">
        <v>99.126113793103499</v>
      </c>
      <c r="CE42">
        <v>0.20002534482758599</v>
      </c>
      <c r="CF42">
        <v>31.621503448275899</v>
      </c>
      <c r="CG42">
        <v>31.0191793103448</v>
      </c>
      <c r="CH42">
        <v>999.9</v>
      </c>
      <c r="CI42">
        <v>0</v>
      </c>
      <c r="CJ42">
        <v>0</v>
      </c>
      <c r="CK42">
        <v>9987.2813793103396</v>
      </c>
      <c r="CL42">
        <v>0</v>
      </c>
      <c r="CM42">
        <v>5.7945310344827599</v>
      </c>
      <c r="CN42">
        <v>0</v>
      </c>
      <c r="CO42">
        <v>0</v>
      </c>
      <c r="CP42">
        <v>0</v>
      </c>
      <c r="CQ42">
        <v>0</v>
      </c>
      <c r="CR42">
        <v>4.4965517241379303</v>
      </c>
      <c r="CS42">
        <v>0</v>
      </c>
      <c r="CT42">
        <v>519.77241379310306</v>
      </c>
      <c r="CU42">
        <v>2.4068965517241399</v>
      </c>
      <c r="CV42">
        <v>43.713137931034503</v>
      </c>
      <c r="CW42">
        <v>48.706551724137903</v>
      </c>
      <c r="CX42">
        <v>46.504068965517199</v>
      </c>
      <c r="CY42">
        <v>47.186999999999998</v>
      </c>
      <c r="CZ42">
        <v>44.441413793103401</v>
      </c>
      <c r="DA42">
        <v>0</v>
      </c>
      <c r="DB42">
        <v>0</v>
      </c>
      <c r="DC42">
        <v>0</v>
      </c>
      <c r="DD42">
        <v>193.09999990463299</v>
      </c>
      <c r="DE42">
        <v>2.9884615384615398</v>
      </c>
      <c r="DF42">
        <v>28.468376211709302</v>
      </c>
      <c r="DG42">
        <v>-33.199999681142003</v>
      </c>
      <c r="DH42">
        <v>518.788461538462</v>
      </c>
      <c r="DI42">
        <v>15</v>
      </c>
      <c r="DJ42">
        <v>100</v>
      </c>
      <c r="DK42">
        <v>100</v>
      </c>
      <c r="DL42">
        <v>2.6040000000000001</v>
      </c>
      <c r="DM42">
        <v>0.38400000000000001</v>
      </c>
      <c r="DN42">
        <v>2</v>
      </c>
      <c r="DO42">
        <v>323.64600000000002</v>
      </c>
      <c r="DP42">
        <v>656.65499999999997</v>
      </c>
      <c r="DQ42">
        <v>30.408899999999999</v>
      </c>
      <c r="DR42">
        <v>32.665399999999998</v>
      </c>
      <c r="DS42">
        <v>30.000499999999999</v>
      </c>
      <c r="DT42">
        <v>32.5242</v>
      </c>
      <c r="DU42">
        <v>32.516599999999997</v>
      </c>
      <c r="DV42">
        <v>20.932099999999998</v>
      </c>
      <c r="DW42">
        <v>23.806000000000001</v>
      </c>
      <c r="DX42">
        <v>39.713099999999997</v>
      </c>
      <c r="DY42">
        <v>30.393799999999999</v>
      </c>
      <c r="DZ42">
        <v>400</v>
      </c>
      <c r="EA42">
        <v>30.0322</v>
      </c>
      <c r="EB42">
        <v>99.905799999999999</v>
      </c>
      <c r="EC42">
        <v>100.289</v>
      </c>
    </row>
    <row r="43" spans="1:133" x14ac:dyDescent="0.35">
      <c r="A43">
        <v>27</v>
      </c>
      <c r="B43">
        <v>1581626708.0999999</v>
      </c>
      <c r="C43">
        <v>150</v>
      </c>
      <c r="D43" t="s">
        <v>292</v>
      </c>
      <c r="E43" t="s">
        <v>293</v>
      </c>
      <c r="F43" t="s">
        <v>232</v>
      </c>
      <c r="G43" t="s">
        <v>233</v>
      </c>
      <c r="H43" t="s">
        <v>234</v>
      </c>
      <c r="I43" t="s">
        <v>235</v>
      </c>
      <c r="J43" t="s">
        <v>236</v>
      </c>
      <c r="K43" t="s">
        <v>237</v>
      </c>
      <c r="L43" t="s">
        <v>238</v>
      </c>
      <c r="M43" t="s">
        <v>239</v>
      </c>
      <c r="N43">
        <v>1581626700.0310299</v>
      </c>
      <c r="O43">
        <f t="shared" si="0"/>
        <v>7.2417410904254079E-4</v>
      </c>
      <c r="P43">
        <f t="shared" si="1"/>
        <v>-2.1026474152748635</v>
      </c>
      <c r="Q43">
        <f t="shared" si="2"/>
        <v>403.10003448275899</v>
      </c>
      <c r="R43">
        <f t="shared" si="3"/>
        <v>461.59595949032365</v>
      </c>
      <c r="S43">
        <f t="shared" si="4"/>
        <v>45.848549304807463</v>
      </c>
      <c r="T43">
        <f t="shared" si="5"/>
        <v>40.038374309339659</v>
      </c>
      <c r="U43">
        <f t="shared" si="6"/>
        <v>4.9460737834473766E-2</v>
      </c>
      <c r="V43">
        <f t="shared" si="7"/>
        <v>2.2461183523396731</v>
      </c>
      <c r="W43">
        <f t="shared" si="8"/>
        <v>4.8863538604259626E-2</v>
      </c>
      <c r="X43">
        <f t="shared" si="9"/>
        <v>3.0592766753058179E-2</v>
      </c>
      <c r="Y43">
        <f t="shared" si="10"/>
        <v>0</v>
      </c>
      <c r="Z43">
        <f t="shared" si="11"/>
        <v>31.37631569420865</v>
      </c>
      <c r="AA43">
        <f t="shared" si="12"/>
        <v>31.018410344827601</v>
      </c>
      <c r="AB43">
        <f t="shared" si="13"/>
        <v>4.5161161278315456</v>
      </c>
      <c r="AC43">
        <f t="shared" si="14"/>
        <v>66.359944983754517</v>
      </c>
      <c r="AD43">
        <f t="shared" si="15"/>
        <v>3.100509598764452</v>
      </c>
      <c r="AE43">
        <f t="shared" si="16"/>
        <v>4.6722606529036206</v>
      </c>
      <c r="AF43">
        <f t="shared" si="17"/>
        <v>1.4156065290670936</v>
      </c>
      <c r="AG43">
        <f t="shared" si="18"/>
        <v>-31.936078208776049</v>
      </c>
      <c r="AH43">
        <f t="shared" si="19"/>
        <v>72.357083346740467</v>
      </c>
      <c r="AI43">
        <f t="shared" si="20"/>
        <v>7.2567046025079209</v>
      </c>
      <c r="AJ43">
        <f t="shared" si="21"/>
        <v>47.677709740472338</v>
      </c>
      <c r="AK43">
        <v>-4.1079329148818601E-2</v>
      </c>
      <c r="AL43">
        <v>4.6115145716435497E-2</v>
      </c>
      <c r="AM43">
        <v>3.4482833273985301</v>
      </c>
      <c r="AN43">
        <v>19</v>
      </c>
      <c r="AO43">
        <v>5</v>
      </c>
      <c r="AP43">
        <f t="shared" si="22"/>
        <v>1</v>
      </c>
      <c r="AQ43">
        <f t="shared" si="23"/>
        <v>0</v>
      </c>
      <c r="AR43">
        <f t="shared" si="24"/>
        <v>51590.195324272107</v>
      </c>
      <c r="AS43" t="s">
        <v>240</v>
      </c>
      <c r="AT43">
        <v>0</v>
      </c>
      <c r="AU43">
        <v>0</v>
      </c>
      <c r="AV43">
        <f t="shared" si="25"/>
        <v>0</v>
      </c>
      <c r="AW43" t="e">
        <f t="shared" si="26"/>
        <v>#DIV/0!</v>
      </c>
      <c r="AX43">
        <v>0</v>
      </c>
      <c r="AY43" t="s">
        <v>240</v>
      </c>
      <c r="AZ43">
        <v>0</v>
      </c>
      <c r="BA43">
        <v>0</v>
      </c>
      <c r="BB43" t="e">
        <f t="shared" si="27"/>
        <v>#DIV/0!</v>
      </c>
      <c r="BC43">
        <v>0.5</v>
      </c>
      <c r="BD43">
        <f t="shared" si="28"/>
        <v>0</v>
      </c>
      <c r="BE43">
        <f t="shared" si="29"/>
        <v>-2.1026474152748635</v>
      </c>
      <c r="BF43" t="e">
        <f t="shared" si="30"/>
        <v>#DIV/0!</v>
      </c>
      <c r="BG43" t="e">
        <f t="shared" si="31"/>
        <v>#DIV/0!</v>
      </c>
      <c r="BH43" t="e">
        <f t="shared" si="32"/>
        <v>#DIV/0!</v>
      </c>
      <c r="BI43" t="e">
        <f t="shared" si="33"/>
        <v>#DIV/0!</v>
      </c>
      <c r="BJ43" t="s">
        <v>240</v>
      </c>
      <c r="BK43">
        <v>0</v>
      </c>
      <c r="BL43">
        <f t="shared" si="34"/>
        <v>0</v>
      </c>
      <c r="BM43" t="e">
        <f t="shared" si="35"/>
        <v>#DIV/0!</v>
      </c>
      <c r="BN43" t="e">
        <f t="shared" si="36"/>
        <v>#DIV/0!</v>
      </c>
      <c r="BO43" t="e">
        <f t="shared" si="37"/>
        <v>#DIV/0!</v>
      </c>
      <c r="BP43" t="e">
        <f t="shared" si="38"/>
        <v>#DIV/0!</v>
      </c>
      <c r="BQ43">
        <f t="shared" si="39"/>
        <v>0</v>
      </c>
      <c r="BR43">
        <f t="shared" si="40"/>
        <v>0</v>
      </c>
      <c r="BS43">
        <f t="shared" si="41"/>
        <v>0</v>
      </c>
      <c r="BT43">
        <f t="shared" si="42"/>
        <v>0</v>
      </c>
      <c r="BU43">
        <v>6</v>
      </c>
      <c r="BV43">
        <v>0.5</v>
      </c>
      <c r="BW43" t="s">
        <v>241</v>
      </c>
      <c r="BX43">
        <v>1581626700.0310299</v>
      </c>
      <c r="BY43">
        <v>403.10003448275899</v>
      </c>
      <c r="BZ43">
        <v>399.99599999999998</v>
      </c>
      <c r="CA43">
        <v>31.215441379310299</v>
      </c>
      <c r="CB43">
        <v>30.012782758620698</v>
      </c>
      <c r="CC43">
        <v>350.00889655172398</v>
      </c>
      <c r="CD43">
        <v>99.126151724137898</v>
      </c>
      <c r="CE43">
        <v>0.19999782758620699</v>
      </c>
      <c r="CF43">
        <v>31.615944827586201</v>
      </c>
      <c r="CG43">
        <v>31.018410344827601</v>
      </c>
      <c r="CH43">
        <v>999.9</v>
      </c>
      <c r="CI43">
        <v>0</v>
      </c>
      <c r="CJ43">
        <v>0</v>
      </c>
      <c r="CK43">
        <v>9993.8106896551708</v>
      </c>
      <c r="CL43">
        <v>0</v>
      </c>
      <c r="CM43">
        <v>5.7307620689655199</v>
      </c>
      <c r="CN43">
        <v>0</v>
      </c>
      <c r="CO43">
        <v>0</v>
      </c>
      <c r="CP43">
        <v>0</v>
      </c>
      <c r="CQ43">
        <v>0</v>
      </c>
      <c r="CR43">
        <v>5.3206896551724103</v>
      </c>
      <c r="CS43">
        <v>0</v>
      </c>
      <c r="CT43">
        <v>517.08965517241404</v>
      </c>
      <c r="CU43">
        <v>2.5379310344827601</v>
      </c>
      <c r="CV43">
        <v>43.67</v>
      </c>
      <c r="CW43">
        <v>48.682724137930997</v>
      </c>
      <c r="CX43">
        <v>46.396310344827597</v>
      </c>
      <c r="CY43">
        <v>47.167758620689597</v>
      </c>
      <c r="CZ43">
        <v>44.415551724137899</v>
      </c>
      <c r="DA43">
        <v>0</v>
      </c>
      <c r="DB43">
        <v>0</v>
      </c>
      <c r="DC43">
        <v>0</v>
      </c>
      <c r="DD43">
        <v>198.5</v>
      </c>
      <c r="DE43">
        <v>4.1500000000000004</v>
      </c>
      <c r="DF43">
        <v>17.7470083841662</v>
      </c>
      <c r="DG43">
        <v>-22.967521257283899</v>
      </c>
      <c r="DH43">
        <v>515.57692307692298</v>
      </c>
      <c r="DI43">
        <v>15</v>
      </c>
      <c r="DJ43">
        <v>100</v>
      </c>
      <c r="DK43">
        <v>100</v>
      </c>
      <c r="DL43">
        <v>2.6040000000000001</v>
      </c>
      <c r="DM43">
        <v>0.38400000000000001</v>
      </c>
      <c r="DN43">
        <v>2</v>
      </c>
      <c r="DO43">
        <v>323.608</v>
      </c>
      <c r="DP43">
        <v>656.69399999999996</v>
      </c>
      <c r="DQ43">
        <v>30.386299999999999</v>
      </c>
      <c r="DR43">
        <v>32.6678</v>
      </c>
      <c r="DS43">
        <v>30.000399999999999</v>
      </c>
      <c r="DT43">
        <v>32.5259</v>
      </c>
      <c r="DU43">
        <v>32.518099999999997</v>
      </c>
      <c r="DV43">
        <v>20.9328</v>
      </c>
      <c r="DW43">
        <v>23.806000000000001</v>
      </c>
      <c r="DX43">
        <v>39.713099999999997</v>
      </c>
      <c r="DY43">
        <v>30.375299999999999</v>
      </c>
      <c r="DZ43">
        <v>400</v>
      </c>
      <c r="EA43">
        <v>30.048500000000001</v>
      </c>
      <c r="EB43">
        <v>99.905000000000001</v>
      </c>
      <c r="EC43">
        <v>100.286</v>
      </c>
    </row>
    <row r="44" spans="1:133" x14ac:dyDescent="0.35">
      <c r="A44">
        <v>28</v>
      </c>
      <c r="B44">
        <v>1581626713.0999999</v>
      </c>
      <c r="C44">
        <v>155</v>
      </c>
      <c r="D44" t="s">
        <v>294</v>
      </c>
      <c r="E44" t="s">
        <v>295</v>
      </c>
      <c r="F44" t="s">
        <v>232</v>
      </c>
      <c r="G44" t="s">
        <v>233</v>
      </c>
      <c r="H44" t="s">
        <v>234</v>
      </c>
      <c r="I44" t="s">
        <v>235</v>
      </c>
      <c r="J44" t="s">
        <v>236</v>
      </c>
      <c r="K44" t="s">
        <v>237</v>
      </c>
      <c r="L44" t="s">
        <v>238</v>
      </c>
      <c r="M44" t="s">
        <v>239</v>
      </c>
      <c r="N44">
        <v>1581626705.0310299</v>
      </c>
      <c r="O44">
        <f t="shared" si="0"/>
        <v>7.2440397975411376E-4</v>
      </c>
      <c r="P44">
        <f t="shared" si="1"/>
        <v>-2.1112925597105039</v>
      </c>
      <c r="Q44">
        <f t="shared" si="2"/>
        <v>403.11748275862101</v>
      </c>
      <c r="R44">
        <f t="shared" si="3"/>
        <v>461.84344502435943</v>
      </c>
      <c r="S44">
        <f t="shared" si="4"/>
        <v>45.873231198521111</v>
      </c>
      <c r="T44">
        <f t="shared" si="5"/>
        <v>40.040194758586892</v>
      </c>
      <c r="U44">
        <f t="shared" si="6"/>
        <v>4.9500052554045521E-2</v>
      </c>
      <c r="V44">
        <f t="shared" si="7"/>
        <v>2.2460056319596671</v>
      </c>
      <c r="W44">
        <f t="shared" si="8"/>
        <v>4.8901880122447061E-2</v>
      </c>
      <c r="X44">
        <f t="shared" si="9"/>
        <v>3.0616816159870448E-2</v>
      </c>
      <c r="Y44">
        <f t="shared" si="10"/>
        <v>0</v>
      </c>
      <c r="Z44">
        <f t="shared" si="11"/>
        <v>31.369744542029032</v>
      </c>
      <c r="AA44">
        <f t="shared" si="12"/>
        <v>31.013537931034499</v>
      </c>
      <c r="AB44">
        <f t="shared" si="13"/>
        <v>4.51486181291616</v>
      </c>
      <c r="AC44">
        <f t="shared" si="14"/>
        <v>66.371298298873114</v>
      </c>
      <c r="AD44">
        <f t="shared" si="15"/>
        <v>3.0998991714905046</v>
      </c>
      <c r="AE44">
        <f t="shared" si="16"/>
        <v>4.6705417114661687</v>
      </c>
      <c r="AF44">
        <f t="shared" si="17"/>
        <v>1.4149626414256553</v>
      </c>
      <c r="AG44">
        <f t="shared" si="18"/>
        <v>-31.946215507156417</v>
      </c>
      <c r="AH44">
        <f t="shared" si="19"/>
        <v>72.158460871380527</v>
      </c>
      <c r="AI44">
        <f t="shared" si="20"/>
        <v>7.2367428164782313</v>
      </c>
      <c r="AJ44">
        <f t="shared" si="21"/>
        <v>47.448988180702344</v>
      </c>
      <c r="AK44">
        <v>-4.1076299344685797E-2</v>
      </c>
      <c r="AL44">
        <v>4.6111744495871E-2</v>
      </c>
      <c r="AM44">
        <v>3.4480819413931298</v>
      </c>
      <c r="AN44">
        <v>20</v>
      </c>
      <c r="AO44">
        <v>6</v>
      </c>
      <c r="AP44">
        <f t="shared" si="22"/>
        <v>1</v>
      </c>
      <c r="AQ44">
        <f t="shared" si="23"/>
        <v>0</v>
      </c>
      <c r="AR44">
        <f t="shared" si="24"/>
        <v>51587.646953773168</v>
      </c>
      <c r="AS44" t="s">
        <v>240</v>
      </c>
      <c r="AT44">
        <v>0</v>
      </c>
      <c r="AU44">
        <v>0</v>
      </c>
      <c r="AV44">
        <f t="shared" si="25"/>
        <v>0</v>
      </c>
      <c r="AW44" t="e">
        <f t="shared" si="26"/>
        <v>#DIV/0!</v>
      </c>
      <c r="AX44">
        <v>0</v>
      </c>
      <c r="AY44" t="s">
        <v>240</v>
      </c>
      <c r="AZ44">
        <v>0</v>
      </c>
      <c r="BA44">
        <v>0</v>
      </c>
      <c r="BB44" t="e">
        <f t="shared" si="27"/>
        <v>#DIV/0!</v>
      </c>
      <c r="BC44">
        <v>0.5</v>
      </c>
      <c r="BD44">
        <f t="shared" si="28"/>
        <v>0</v>
      </c>
      <c r="BE44">
        <f t="shared" si="29"/>
        <v>-2.1112925597105039</v>
      </c>
      <c r="BF44" t="e">
        <f t="shared" si="30"/>
        <v>#DIV/0!</v>
      </c>
      <c r="BG44" t="e">
        <f t="shared" si="31"/>
        <v>#DIV/0!</v>
      </c>
      <c r="BH44" t="e">
        <f t="shared" si="32"/>
        <v>#DIV/0!</v>
      </c>
      <c r="BI44" t="e">
        <f t="shared" si="33"/>
        <v>#DIV/0!</v>
      </c>
      <c r="BJ44" t="s">
        <v>240</v>
      </c>
      <c r="BK44">
        <v>0</v>
      </c>
      <c r="BL44">
        <f t="shared" si="34"/>
        <v>0</v>
      </c>
      <c r="BM44" t="e">
        <f t="shared" si="35"/>
        <v>#DIV/0!</v>
      </c>
      <c r="BN44" t="e">
        <f t="shared" si="36"/>
        <v>#DIV/0!</v>
      </c>
      <c r="BO44" t="e">
        <f t="shared" si="37"/>
        <v>#DIV/0!</v>
      </c>
      <c r="BP44" t="e">
        <f t="shared" si="38"/>
        <v>#DIV/0!</v>
      </c>
      <c r="BQ44">
        <f t="shared" si="39"/>
        <v>0</v>
      </c>
      <c r="BR44">
        <f t="shared" si="40"/>
        <v>0</v>
      </c>
      <c r="BS44">
        <f t="shared" si="41"/>
        <v>0</v>
      </c>
      <c r="BT44">
        <f t="shared" si="42"/>
        <v>0</v>
      </c>
      <c r="BU44">
        <v>6</v>
      </c>
      <c r="BV44">
        <v>0.5</v>
      </c>
      <c r="BW44" t="s">
        <v>241</v>
      </c>
      <c r="BX44">
        <v>1581626705.0310299</v>
      </c>
      <c r="BY44">
        <v>403.11748275862101</v>
      </c>
      <c r="BZ44">
        <v>399.99886206896599</v>
      </c>
      <c r="CA44">
        <v>31.2092275862069</v>
      </c>
      <c r="CB44">
        <v>30.0062</v>
      </c>
      <c r="CC44">
        <v>350.01486206896499</v>
      </c>
      <c r="CD44">
        <v>99.126334482758594</v>
      </c>
      <c r="CE44">
        <v>0.20003182758620699</v>
      </c>
      <c r="CF44">
        <v>31.609462068965499</v>
      </c>
      <c r="CG44">
        <v>31.013537931034499</v>
      </c>
      <c r="CH44">
        <v>999.9</v>
      </c>
      <c r="CI44">
        <v>0</v>
      </c>
      <c r="CJ44">
        <v>0</v>
      </c>
      <c r="CK44">
        <v>9993.0551724137895</v>
      </c>
      <c r="CL44">
        <v>0</v>
      </c>
      <c r="CM44">
        <v>5.6774841379310397</v>
      </c>
      <c r="CN44">
        <v>0</v>
      </c>
      <c r="CO44">
        <v>0</v>
      </c>
      <c r="CP44">
        <v>0</v>
      </c>
      <c r="CQ44">
        <v>0</v>
      </c>
      <c r="CR44">
        <v>5.4137931034482802</v>
      </c>
      <c r="CS44">
        <v>0</v>
      </c>
      <c r="CT44">
        <v>514.17931034482797</v>
      </c>
      <c r="CU44">
        <v>2.2068965517241401</v>
      </c>
      <c r="CV44">
        <v>43.629034482758598</v>
      </c>
      <c r="CW44">
        <v>48.663482758620702</v>
      </c>
      <c r="CX44">
        <v>46.277793103448303</v>
      </c>
      <c r="CY44">
        <v>47.1441724137931</v>
      </c>
      <c r="CZ44">
        <v>44.387620689655201</v>
      </c>
      <c r="DA44">
        <v>0</v>
      </c>
      <c r="DB44">
        <v>0</v>
      </c>
      <c r="DC44">
        <v>0</v>
      </c>
      <c r="DD44">
        <v>203.299999952316</v>
      </c>
      <c r="DE44">
        <v>4.9230769230769198</v>
      </c>
      <c r="DF44">
        <v>-14.2085469462594</v>
      </c>
      <c r="DG44">
        <v>-24.133333513082299</v>
      </c>
      <c r="DH44">
        <v>513.05769230769204</v>
      </c>
      <c r="DI44">
        <v>15</v>
      </c>
      <c r="DJ44">
        <v>100</v>
      </c>
      <c r="DK44">
        <v>100</v>
      </c>
      <c r="DL44">
        <v>2.6040000000000001</v>
      </c>
      <c r="DM44">
        <v>0.38400000000000001</v>
      </c>
      <c r="DN44">
        <v>2</v>
      </c>
      <c r="DO44">
        <v>323.61</v>
      </c>
      <c r="DP44">
        <v>656.61099999999999</v>
      </c>
      <c r="DQ44">
        <v>30.368400000000001</v>
      </c>
      <c r="DR44">
        <v>32.6706</v>
      </c>
      <c r="DS44">
        <v>30.000299999999999</v>
      </c>
      <c r="DT44">
        <v>32.528799999999997</v>
      </c>
      <c r="DU44">
        <v>32.520699999999998</v>
      </c>
      <c r="DV44">
        <v>20.933900000000001</v>
      </c>
      <c r="DW44">
        <v>23.806000000000001</v>
      </c>
      <c r="DX44">
        <v>39.713099999999997</v>
      </c>
      <c r="DY44">
        <v>30.368500000000001</v>
      </c>
      <c r="DZ44">
        <v>400</v>
      </c>
      <c r="EA44">
        <v>30.074200000000001</v>
      </c>
      <c r="EB44">
        <v>99.903800000000004</v>
      </c>
      <c r="EC44">
        <v>100.288</v>
      </c>
    </row>
    <row r="45" spans="1:133" x14ac:dyDescent="0.35">
      <c r="A45">
        <v>29</v>
      </c>
      <c r="B45">
        <v>1581626718.0999999</v>
      </c>
      <c r="C45">
        <v>160</v>
      </c>
      <c r="D45" t="s">
        <v>296</v>
      </c>
      <c r="E45" t="s">
        <v>297</v>
      </c>
      <c r="F45" t="s">
        <v>232</v>
      </c>
      <c r="G45" t="s">
        <v>233</v>
      </c>
      <c r="H45" t="s">
        <v>234</v>
      </c>
      <c r="I45" t="s">
        <v>235</v>
      </c>
      <c r="J45" t="s">
        <v>236</v>
      </c>
      <c r="K45" t="s">
        <v>237</v>
      </c>
      <c r="L45" t="s">
        <v>238</v>
      </c>
      <c r="M45" t="s">
        <v>239</v>
      </c>
      <c r="N45">
        <v>1581626710.0310299</v>
      </c>
      <c r="O45">
        <f t="shared" si="0"/>
        <v>7.2335425596434656E-4</v>
      </c>
      <c r="P45">
        <f t="shared" si="1"/>
        <v>-2.1263312713884854</v>
      </c>
      <c r="Q45">
        <f t="shared" si="2"/>
        <v>403.13148275862102</v>
      </c>
      <c r="R45">
        <f t="shared" si="3"/>
        <v>462.38105455386619</v>
      </c>
      <c r="S45">
        <f t="shared" si="4"/>
        <v>45.92670399649375</v>
      </c>
      <c r="T45">
        <f t="shared" si="5"/>
        <v>40.041649842653577</v>
      </c>
      <c r="U45">
        <f t="shared" si="6"/>
        <v>4.9479748289845228E-2</v>
      </c>
      <c r="V45">
        <f t="shared" si="7"/>
        <v>2.2458051012424587</v>
      </c>
      <c r="W45">
        <f t="shared" si="8"/>
        <v>4.8882010614236783E-2</v>
      </c>
      <c r="X45">
        <f t="shared" si="9"/>
        <v>3.0604359284268426E-2</v>
      </c>
      <c r="Y45">
        <f t="shared" si="10"/>
        <v>0</v>
      </c>
      <c r="Z45">
        <f t="shared" si="11"/>
        <v>31.362312200702565</v>
      </c>
      <c r="AA45">
        <f t="shared" si="12"/>
        <v>31.004224137931001</v>
      </c>
      <c r="AB45">
        <f t="shared" si="13"/>
        <v>4.5124649895098052</v>
      </c>
      <c r="AC45">
        <f t="shared" si="14"/>
        <v>66.380232327957842</v>
      </c>
      <c r="AD45">
        <f t="shared" si="15"/>
        <v>3.0989513164007136</v>
      </c>
      <c r="AE45">
        <f t="shared" si="16"/>
        <v>4.6684851916306203</v>
      </c>
      <c r="AF45">
        <f t="shared" si="17"/>
        <v>1.4135136731090916</v>
      </c>
      <c r="AG45">
        <f t="shared" si="18"/>
        <v>-31.899922688027683</v>
      </c>
      <c r="AH45">
        <f t="shared" si="19"/>
        <v>72.340312141898281</v>
      </c>
      <c r="AI45">
        <f t="shared" si="20"/>
        <v>7.2550178864205099</v>
      </c>
      <c r="AJ45">
        <f t="shared" si="21"/>
        <v>47.695407340291112</v>
      </c>
      <c r="AK45">
        <v>-4.1070909630080601E-2</v>
      </c>
      <c r="AL45">
        <v>4.6105694069061703E-2</v>
      </c>
      <c r="AM45">
        <v>3.4477236835109899</v>
      </c>
      <c r="AN45">
        <v>20</v>
      </c>
      <c r="AO45">
        <v>6</v>
      </c>
      <c r="AP45">
        <f t="shared" si="22"/>
        <v>1</v>
      </c>
      <c r="AQ45">
        <f t="shared" si="23"/>
        <v>0</v>
      </c>
      <c r="AR45">
        <f t="shared" si="24"/>
        <v>51582.471723704504</v>
      </c>
      <c r="AS45" t="s">
        <v>240</v>
      </c>
      <c r="AT45">
        <v>0</v>
      </c>
      <c r="AU45">
        <v>0</v>
      </c>
      <c r="AV45">
        <f t="shared" si="25"/>
        <v>0</v>
      </c>
      <c r="AW45" t="e">
        <f t="shared" si="26"/>
        <v>#DIV/0!</v>
      </c>
      <c r="AX45">
        <v>0</v>
      </c>
      <c r="AY45" t="s">
        <v>240</v>
      </c>
      <c r="AZ45">
        <v>0</v>
      </c>
      <c r="BA45">
        <v>0</v>
      </c>
      <c r="BB45" t="e">
        <f t="shared" si="27"/>
        <v>#DIV/0!</v>
      </c>
      <c r="BC45">
        <v>0.5</v>
      </c>
      <c r="BD45">
        <f t="shared" si="28"/>
        <v>0</v>
      </c>
      <c r="BE45">
        <f t="shared" si="29"/>
        <v>-2.1263312713884854</v>
      </c>
      <c r="BF45" t="e">
        <f t="shared" si="30"/>
        <v>#DIV/0!</v>
      </c>
      <c r="BG45" t="e">
        <f t="shared" si="31"/>
        <v>#DIV/0!</v>
      </c>
      <c r="BH45" t="e">
        <f t="shared" si="32"/>
        <v>#DIV/0!</v>
      </c>
      <c r="BI45" t="e">
        <f t="shared" si="33"/>
        <v>#DIV/0!</v>
      </c>
      <c r="BJ45" t="s">
        <v>240</v>
      </c>
      <c r="BK45">
        <v>0</v>
      </c>
      <c r="BL45">
        <f t="shared" si="34"/>
        <v>0</v>
      </c>
      <c r="BM45" t="e">
        <f t="shared" si="35"/>
        <v>#DIV/0!</v>
      </c>
      <c r="BN45" t="e">
        <f t="shared" si="36"/>
        <v>#DIV/0!</v>
      </c>
      <c r="BO45" t="e">
        <f t="shared" si="37"/>
        <v>#DIV/0!</v>
      </c>
      <c r="BP45" t="e">
        <f t="shared" si="38"/>
        <v>#DIV/0!</v>
      </c>
      <c r="BQ45">
        <f t="shared" si="39"/>
        <v>0</v>
      </c>
      <c r="BR45">
        <f t="shared" si="40"/>
        <v>0</v>
      </c>
      <c r="BS45">
        <f t="shared" si="41"/>
        <v>0</v>
      </c>
      <c r="BT45">
        <f t="shared" si="42"/>
        <v>0</v>
      </c>
      <c r="BU45">
        <v>6</v>
      </c>
      <c r="BV45">
        <v>0.5</v>
      </c>
      <c r="BW45" t="s">
        <v>241</v>
      </c>
      <c r="BX45">
        <v>1581626710.0310299</v>
      </c>
      <c r="BY45">
        <v>403.13148275862102</v>
      </c>
      <c r="BZ45">
        <v>399.98631034482798</v>
      </c>
      <c r="CA45">
        <v>31.199634482758601</v>
      </c>
      <c r="CB45">
        <v>29.998313793103399</v>
      </c>
      <c r="CC45">
        <v>350.00772413793101</v>
      </c>
      <c r="CD45">
        <v>99.126544827586201</v>
      </c>
      <c r="CE45">
        <v>0.199981517241379</v>
      </c>
      <c r="CF45">
        <v>31.601703448275899</v>
      </c>
      <c r="CG45">
        <v>31.004224137931001</v>
      </c>
      <c r="CH45">
        <v>999.9</v>
      </c>
      <c r="CI45">
        <v>0</v>
      </c>
      <c r="CJ45">
        <v>0</v>
      </c>
      <c r="CK45">
        <v>9991.72275862069</v>
      </c>
      <c r="CL45">
        <v>0</v>
      </c>
      <c r="CM45">
        <v>5.6000310344827602</v>
      </c>
      <c r="CN45">
        <v>0</v>
      </c>
      <c r="CO45">
        <v>0</v>
      </c>
      <c r="CP45">
        <v>0</v>
      </c>
      <c r="CQ45">
        <v>0</v>
      </c>
      <c r="CR45">
        <v>4.2862068965517199</v>
      </c>
      <c r="CS45">
        <v>0</v>
      </c>
      <c r="CT45">
        <v>510.055172413793</v>
      </c>
      <c r="CU45">
        <v>1.6758620689655199</v>
      </c>
      <c r="CV45">
        <v>43.585965517241398</v>
      </c>
      <c r="CW45">
        <v>48.648517241379302</v>
      </c>
      <c r="CX45">
        <v>46.163448275862102</v>
      </c>
      <c r="CY45">
        <v>47.124931034482799</v>
      </c>
      <c r="CZ45">
        <v>44.350999999999999</v>
      </c>
      <c r="DA45">
        <v>0</v>
      </c>
      <c r="DB45">
        <v>0</v>
      </c>
      <c r="DC45">
        <v>0</v>
      </c>
      <c r="DD45">
        <v>208.09999990463299</v>
      </c>
      <c r="DE45">
        <v>3.6807692307692301</v>
      </c>
      <c r="DF45">
        <v>-0.25641032986568202</v>
      </c>
      <c r="DG45">
        <v>-39.090598558884402</v>
      </c>
      <c r="DH45">
        <v>510.21538461538501</v>
      </c>
      <c r="DI45">
        <v>15</v>
      </c>
      <c r="DJ45">
        <v>100</v>
      </c>
      <c r="DK45">
        <v>100</v>
      </c>
      <c r="DL45">
        <v>2.6040000000000001</v>
      </c>
      <c r="DM45">
        <v>0.38400000000000001</v>
      </c>
      <c r="DN45">
        <v>2</v>
      </c>
      <c r="DO45">
        <v>323.49200000000002</v>
      </c>
      <c r="DP45">
        <v>656.80200000000002</v>
      </c>
      <c r="DQ45">
        <v>30.383600000000001</v>
      </c>
      <c r="DR45">
        <v>32.673400000000001</v>
      </c>
      <c r="DS45">
        <v>30.0001</v>
      </c>
      <c r="DT45">
        <v>32.530700000000003</v>
      </c>
      <c r="DU45">
        <v>32.523600000000002</v>
      </c>
      <c r="DV45">
        <v>20.936599999999999</v>
      </c>
      <c r="DW45">
        <v>23.527799999999999</v>
      </c>
      <c r="DX45">
        <v>39.713099999999997</v>
      </c>
      <c r="DY45">
        <v>30.4694</v>
      </c>
      <c r="DZ45">
        <v>400</v>
      </c>
      <c r="EA45">
        <v>30.106999999999999</v>
      </c>
      <c r="EB45">
        <v>99.903300000000002</v>
      </c>
      <c r="EC45">
        <v>100.288</v>
      </c>
    </row>
    <row r="46" spans="1:133" x14ac:dyDescent="0.35">
      <c r="A46">
        <v>30</v>
      </c>
      <c r="B46">
        <v>1581626723.0999999</v>
      </c>
      <c r="C46">
        <v>165</v>
      </c>
      <c r="D46" t="s">
        <v>298</v>
      </c>
      <c r="E46" t="s">
        <v>299</v>
      </c>
      <c r="F46" t="s">
        <v>232</v>
      </c>
      <c r="G46" t="s">
        <v>233</v>
      </c>
      <c r="H46" t="s">
        <v>234</v>
      </c>
      <c r="I46" t="s">
        <v>235</v>
      </c>
      <c r="J46" t="s">
        <v>236</v>
      </c>
      <c r="K46" t="s">
        <v>237</v>
      </c>
      <c r="L46" t="s">
        <v>238</v>
      </c>
      <c r="M46" t="s">
        <v>239</v>
      </c>
      <c r="N46">
        <v>1581626715.0310299</v>
      </c>
      <c r="O46">
        <f t="shared" si="0"/>
        <v>7.1882078021169463E-4</v>
      </c>
      <c r="P46">
        <f t="shared" si="1"/>
        <v>-2.1455034617314133</v>
      </c>
      <c r="Q46">
        <f t="shared" si="2"/>
        <v>403.12951724137901</v>
      </c>
      <c r="R46">
        <f t="shared" si="3"/>
        <v>463.43638906274839</v>
      </c>
      <c r="S46">
        <f t="shared" si="4"/>
        <v>46.031677292258152</v>
      </c>
      <c r="T46">
        <f t="shared" si="5"/>
        <v>40.041585603944519</v>
      </c>
      <c r="U46">
        <f t="shared" si="6"/>
        <v>4.9165124000300341E-2</v>
      </c>
      <c r="V46">
        <f t="shared" si="7"/>
        <v>2.2473054733966418</v>
      </c>
      <c r="W46">
        <f t="shared" si="8"/>
        <v>4.8575303805590782E-2</v>
      </c>
      <c r="X46">
        <f t="shared" si="9"/>
        <v>3.0411968253414419E-2</v>
      </c>
      <c r="Y46">
        <f t="shared" si="10"/>
        <v>0</v>
      </c>
      <c r="Z46">
        <f t="shared" si="11"/>
        <v>31.35569646671069</v>
      </c>
      <c r="AA46">
        <f t="shared" si="12"/>
        <v>30.999734482758601</v>
      </c>
      <c r="AB46">
        <f t="shared" si="13"/>
        <v>4.511310011861176</v>
      </c>
      <c r="AC46">
        <f t="shared" si="14"/>
        <v>66.385916868087818</v>
      </c>
      <c r="AD46">
        <f t="shared" si="15"/>
        <v>3.0977640518127703</v>
      </c>
      <c r="AE46">
        <f t="shared" si="16"/>
        <v>4.6662970068910612</v>
      </c>
      <c r="AF46">
        <f t="shared" si="17"/>
        <v>1.4135459600484057</v>
      </c>
      <c r="AG46">
        <f t="shared" si="18"/>
        <v>-31.699996407335732</v>
      </c>
      <c r="AH46">
        <f t="shared" si="19"/>
        <v>71.93200553867284</v>
      </c>
      <c r="AI46">
        <f t="shared" si="20"/>
        <v>7.2087993244482655</v>
      </c>
      <c r="AJ46">
        <f t="shared" si="21"/>
        <v>47.440808455785373</v>
      </c>
      <c r="AK46">
        <v>-4.11112460141368E-2</v>
      </c>
      <c r="AL46">
        <v>4.6150975193826098E-2</v>
      </c>
      <c r="AM46">
        <v>3.4504044787426098</v>
      </c>
      <c r="AN46">
        <v>20</v>
      </c>
      <c r="AO46">
        <v>6</v>
      </c>
      <c r="AP46">
        <f t="shared" si="22"/>
        <v>1</v>
      </c>
      <c r="AQ46">
        <f t="shared" si="23"/>
        <v>0</v>
      </c>
      <c r="AR46">
        <f t="shared" si="24"/>
        <v>51632.470504434976</v>
      </c>
      <c r="AS46" t="s">
        <v>240</v>
      </c>
      <c r="AT46">
        <v>0</v>
      </c>
      <c r="AU46">
        <v>0</v>
      </c>
      <c r="AV46">
        <f t="shared" si="25"/>
        <v>0</v>
      </c>
      <c r="AW46" t="e">
        <f t="shared" si="26"/>
        <v>#DIV/0!</v>
      </c>
      <c r="AX46">
        <v>0</v>
      </c>
      <c r="AY46" t="s">
        <v>240</v>
      </c>
      <c r="AZ46">
        <v>0</v>
      </c>
      <c r="BA46">
        <v>0</v>
      </c>
      <c r="BB46" t="e">
        <f t="shared" si="27"/>
        <v>#DIV/0!</v>
      </c>
      <c r="BC46">
        <v>0.5</v>
      </c>
      <c r="BD46">
        <f t="shared" si="28"/>
        <v>0</v>
      </c>
      <c r="BE46">
        <f t="shared" si="29"/>
        <v>-2.1455034617314133</v>
      </c>
      <c r="BF46" t="e">
        <f t="shared" si="30"/>
        <v>#DIV/0!</v>
      </c>
      <c r="BG46" t="e">
        <f t="shared" si="31"/>
        <v>#DIV/0!</v>
      </c>
      <c r="BH46" t="e">
        <f t="shared" si="32"/>
        <v>#DIV/0!</v>
      </c>
      <c r="BI46" t="e">
        <f t="shared" si="33"/>
        <v>#DIV/0!</v>
      </c>
      <c r="BJ46" t="s">
        <v>240</v>
      </c>
      <c r="BK46">
        <v>0</v>
      </c>
      <c r="BL46">
        <f t="shared" si="34"/>
        <v>0</v>
      </c>
      <c r="BM46" t="e">
        <f t="shared" si="35"/>
        <v>#DIV/0!</v>
      </c>
      <c r="BN46" t="e">
        <f t="shared" si="36"/>
        <v>#DIV/0!</v>
      </c>
      <c r="BO46" t="e">
        <f t="shared" si="37"/>
        <v>#DIV/0!</v>
      </c>
      <c r="BP46" t="e">
        <f t="shared" si="38"/>
        <v>#DIV/0!</v>
      </c>
      <c r="BQ46">
        <f t="shared" si="39"/>
        <v>0</v>
      </c>
      <c r="BR46">
        <f t="shared" si="40"/>
        <v>0</v>
      </c>
      <c r="BS46">
        <f t="shared" si="41"/>
        <v>0</v>
      </c>
      <c r="BT46">
        <f t="shared" si="42"/>
        <v>0</v>
      </c>
      <c r="BU46">
        <v>6</v>
      </c>
      <c r="BV46">
        <v>0.5</v>
      </c>
      <c r="BW46" t="s">
        <v>241</v>
      </c>
      <c r="BX46">
        <v>1581626715.0310299</v>
      </c>
      <c r="BY46">
        <v>403.12951724137901</v>
      </c>
      <c r="BZ46">
        <v>399.94837931034499</v>
      </c>
      <c r="CA46">
        <v>31.187579310344798</v>
      </c>
      <c r="CB46">
        <v>29.993786206896502</v>
      </c>
      <c r="CC46">
        <v>350.01165517241401</v>
      </c>
      <c r="CD46">
        <v>99.126844827586197</v>
      </c>
      <c r="CE46">
        <v>0.200006448275862</v>
      </c>
      <c r="CF46">
        <v>31.5934448275862</v>
      </c>
      <c r="CG46">
        <v>30.999734482758601</v>
      </c>
      <c r="CH46">
        <v>999.9</v>
      </c>
      <c r="CI46">
        <v>0</v>
      </c>
      <c r="CJ46">
        <v>0</v>
      </c>
      <c r="CK46">
        <v>10001.5055172414</v>
      </c>
      <c r="CL46">
        <v>0</v>
      </c>
      <c r="CM46">
        <v>5.5132727586206904</v>
      </c>
      <c r="CN46">
        <v>0</v>
      </c>
      <c r="CO46">
        <v>0</v>
      </c>
      <c r="CP46">
        <v>0</v>
      </c>
      <c r="CQ46">
        <v>0</v>
      </c>
      <c r="CR46">
        <v>4.2413793103448301</v>
      </c>
      <c r="CS46">
        <v>0</v>
      </c>
      <c r="CT46">
        <v>506.47241379310299</v>
      </c>
      <c r="CU46">
        <v>1.5413793103448299</v>
      </c>
      <c r="CV46">
        <v>43.566482758620701</v>
      </c>
      <c r="CW46">
        <v>48.629275862069001</v>
      </c>
      <c r="CX46">
        <v>46.159172413793101</v>
      </c>
      <c r="CY46">
        <v>47.120655172413798</v>
      </c>
      <c r="CZ46">
        <v>44.329379310344798</v>
      </c>
      <c r="DA46">
        <v>0</v>
      </c>
      <c r="DB46">
        <v>0</v>
      </c>
      <c r="DC46">
        <v>0</v>
      </c>
      <c r="DD46">
        <v>213.5</v>
      </c>
      <c r="DE46">
        <v>3.2884615384615401</v>
      </c>
      <c r="DF46">
        <v>10.376068415781001</v>
      </c>
      <c r="DG46">
        <v>-45.0256413000508</v>
      </c>
      <c r="DH46">
        <v>507.93846153846101</v>
      </c>
      <c r="DI46">
        <v>15</v>
      </c>
      <c r="DJ46">
        <v>100</v>
      </c>
      <c r="DK46">
        <v>100</v>
      </c>
      <c r="DL46">
        <v>2.6040000000000001</v>
      </c>
      <c r="DM46">
        <v>0.38400000000000001</v>
      </c>
      <c r="DN46">
        <v>2</v>
      </c>
      <c r="DO46">
        <v>323.57900000000001</v>
      </c>
      <c r="DP46">
        <v>656.76099999999997</v>
      </c>
      <c r="DQ46">
        <v>30.4636</v>
      </c>
      <c r="DR46">
        <v>32.674900000000001</v>
      </c>
      <c r="DS46">
        <v>30.0001</v>
      </c>
      <c r="DT46">
        <v>32.5321</v>
      </c>
      <c r="DU46">
        <v>32.526000000000003</v>
      </c>
      <c r="DV46">
        <v>20.939800000000002</v>
      </c>
      <c r="DW46">
        <v>23.527799999999999</v>
      </c>
      <c r="DX46">
        <v>39.713099999999997</v>
      </c>
      <c r="DY46">
        <v>30.471</v>
      </c>
      <c r="DZ46">
        <v>400</v>
      </c>
      <c r="EA46">
        <v>30.135300000000001</v>
      </c>
      <c r="EB46">
        <v>99.902299999999997</v>
      </c>
      <c r="EC46">
        <v>100.289</v>
      </c>
    </row>
    <row r="47" spans="1:133" x14ac:dyDescent="0.35">
      <c r="A47">
        <v>31</v>
      </c>
      <c r="B47">
        <v>1581626728.0999999</v>
      </c>
      <c r="C47">
        <v>170</v>
      </c>
      <c r="D47" t="s">
        <v>300</v>
      </c>
      <c r="E47" t="s">
        <v>301</v>
      </c>
      <c r="F47" t="s">
        <v>232</v>
      </c>
      <c r="G47" t="s">
        <v>233</v>
      </c>
      <c r="H47" t="s">
        <v>234</v>
      </c>
      <c r="I47" t="s">
        <v>235</v>
      </c>
      <c r="J47" t="s">
        <v>236</v>
      </c>
      <c r="K47" t="s">
        <v>237</v>
      </c>
      <c r="L47" t="s">
        <v>238</v>
      </c>
      <c r="M47" t="s">
        <v>239</v>
      </c>
      <c r="N47">
        <v>1581626720.0310299</v>
      </c>
      <c r="O47">
        <f t="shared" si="0"/>
        <v>7.0366809603507211E-4</v>
      </c>
      <c r="P47">
        <f t="shared" si="1"/>
        <v>-2.1344985949171815</v>
      </c>
      <c r="Q47">
        <f t="shared" si="2"/>
        <v>403.11231034482802</v>
      </c>
      <c r="R47">
        <f t="shared" si="3"/>
        <v>464.54422122401422</v>
      </c>
      <c r="S47">
        <f t="shared" si="4"/>
        <v>46.141372083112472</v>
      </c>
      <c r="T47">
        <f t="shared" si="5"/>
        <v>40.039579125308684</v>
      </c>
      <c r="U47">
        <f t="shared" si="6"/>
        <v>4.8127367072891489E-2</v>
      </c>
      <c r="V47">
        <f t="shared" si="7"/>
        <v>2.2472677954169713</v>
      </c>
      <c r="W47">
        <f t="shared" si="8"/>
        <v>4.7562019681786881E-2</v>
      </c>
      <c r="X47">
        <f t="shared" si="9"/>
        <v>2.9776503106404624E-2</v>
      </c>
      <c r="Y47">
        <f t="shared" si="10"/>
        <v>0</v>
      </c>
      <c r="Z47">
        <f t="shared" si="11"/>
        <v>31.353265149093286</v>
      </c>
      <c r="AA47">
        <f t="shared" si="12"/>
        <v>30.994496551724101</v>
      </c>
      <c r="AB47">
        <f t="shared" si="13"/>
        <v>4.5099628633871678</v>
      </c>
      <c r="AC47">
        <f t="shared" si="14"/>
        <v>66.391733539444346</v>
      </c>
      <c r="AD47">
        <f t="shared" si="15"/>
        <v>3.0967275761957316</v>
      </c>
      <c r="AE47">
        <f t="shared" si="16"/>
        <v>4.6643270345636001</v>
      </c>
      <c r="AF47">
        <f t="shared" si="17"/>
        <v>1.4132352871914362</v>
      </c>
      <c r="AG47">
        <f t="shared" si="18"/>
        <v>-31.031763035146678</v>
      </c>
      <c r="AH47">
        <f t="shared" si="19"/>
        <v>71.664259194625302</v>
      </c>
      <c r="AI47">
        <f t="shared" si="20"/>
        <v>7.1816382324415793</v>
      </c>
      <c r="AJ47">
        <f t="shared" si="21"/>
        <v>47.814134391920206</v>
      </c>
      <c r="AK47">
        <v>-4.1110232772841801E-2</v>
      </c>
      <c r="AL47">
        <v>4.6149837741707597E-2</v>
      </c>
      <c r="AM47">
        <v>3.4503371487890302</v>
      </c>
      <c r="AN47">
        <v>20</v>
      </c>
      <c r="AO47">
        <v>6</v>
      </c>
      <c r="AP47">
        <f t="shared" si="22"/>
        <v>1</v>
      </c>
      <c r="AQ47">
        <f t="shared" si="23"/>
        <v>0</v>
      </c>
      <c r="AR47">
        <f t="shared" si="24"/>
        <v>51632.49562506401</v>
      </c>
      <c r="AS47" t="s">
        <v>240</v>
      </c>
      <c r="AT47">
        <v>0</v>
      </c>
      <c r="AU47">
        <v>0</v>
      </c>
      <c r="AV47">
        <f t="shared" si="25"/>
        <v>0</v>
      </c>
      <c r="AW47" t="e">
        <f t="shared" si="26"/>
        <v>#DIV/0!</v>
      </c>
      <c r="AX47">
        <v>0</v>
      </c>
      <c r="AY47" t="s">
        <v>240</v>
      </c>
      <c r="AZ47">
        <v>0</v>
      </c>
      <c r="BA47">
        <v>0</v>
      </c>
      <c r="BB47" t="e">
        <f t="shared" si="27"/>
        <v>#DIV/0!</v>
      </c>
      <c r="BC47">
        <v>0.5</v>
      </c>
      <c r="BD47">
        <f t="shared" si="28"/>
        <v>0</v>
      </c>
      <c r="BE47">
        <f t="shared" si="29"/>
        <v>-2.1344985949171815</v>
      </c>
      <c r="BF47" t="e">
        <f t="shared" si="30"/>
        <v>#DIV/0!</v>
      </c>
      <c r="BG47" t="e">
        <f t="shared" si="31"/>
        <v>#DIV/0!</v>
      </c>
      <c r="BH47" t="e">
        <f t="shared" si="32"/>
        <v>#DIV/0!</v>
      </c>
      <c r="BI47" t="e">
        <f t="shared" si="33"/>
        <v>#DIV/0!</v>
      </c>
      <c r="BJ47" t="s">
        <v>240</v>
      </c>
      <c r="BK47">
        <v>0</v>
      </c>
      <c r="BL47">
        <f t="shared" si="34"/>
        <v>0</v>
      </c>
      <c r="BM47" t="e">
        <f t="shared" si="35"/>
        <v>#DIV/0!</v>
      </c>
      <c r="BN47" t="e">
        <f t="shared" si="36"/>
        <v>#DIV/0!</v>
      </c>
      <c r="BO47" t="e">
        <f t="shared" si="37"/>
        <v>#DIV/0!</v>
      </c>
      <c r="BP47" t="e">
        <f t="shared" si="38"/>
        <v>#DIV/0!</v>
      </c>
      <c r="BQ47">
        <f t="shared" si="39"/>
        <v>0</v>
      </c>
      <c r="BR47">
        <f t="shared" si="40"/>
        <v>0</v>
      </c>
      <c r="BS47">
        <f t="shared" si="41"/>
        <v>0</v>
      </c>
      <c r="BT47">
        <f t="shared" si="42"/>
        <v>0</v>
      </c>
      <c r="BU47">
        <v>6</v>
      </c>
      <c r="BV47">
        <v>0.5</v>
      </c>
      <c r="BW47" t="s">
        <v>241</v>
      </c>
      <c r="BX47">
        <v>1581626720.0310299</v>
      </c>
      <c r="BY47">
        <v>403.11231034482802</v>
      </c>
      <c r="BZ47">
        <v>399.93955172413803</v>
      </c>
      <c r="CA47">
        <v>31.177375862068999</v>
      </c>
      <c r="CB47">
        <v>30.008737931034499</v>
      </c>
      <c r="CC47">
        <v>350.01237931034501</v>
      </c>
      <c r="CD47">
        <v>99.126131034482796</v>
      </c>
      <c r="CE47">
        <v>0.19998255172413801</v>
      </c>
      <c r="CF47">
        <v>31.586006896551702</v>
      </c>
      <c r="CG47">
        <v>30.994496551724101</v>
      </c>
      <c r="CH47">
        <v>999.9</v>
      </c>
      <c r="CI47">
        <v>0</v>
      </c>
      <c r="CJ47">
        <v>0</v>
      </c>
      <c r="CK47">
        <v>10001.331034482801</v>
      </c>
      <c r="CL47">
        <v>0</v>
      </c>
      <c r="CM47">
        <v>5.46396413793103</v>
      </c>
      <c r="CN47">
        <v>0</v>
      </c>
      <c r="CO47">
        <v>0</v>
      </c>
      <c r="CP47">
        <v>0</v>
      </c>
      <c r="CQ47">
        <v>0</v>
      </c>
      <c r="CR47">
        <v>4.6517241379310299</v>
      </c>
      <c r="CS47">
        <v>0</v>
      </c>
      <c r="CT47">
        <v>505.227586206897</v>
      </c>
      <c r="CU47">
        <v>1.66551724137931</v>
      </c>
      <c r="CV47">
        <v>43.544896551724101</v>
      </c>
      <c r="CW47">
        <v>48.629275862069001</v>
      </c>
      <c r="CX47">
        <v>46.1548620689655</v>
      </c>
      <c r="CY47">
        <v>47.111965517241401</v>
      </c>
      <c r="CZ47">
        <v>44.3056206896552</v>
      </c>
      <c r="DA47">
        <v>0</v>
      </c>
      <c r="DB47">
        <v>0</v>
      </c>
      <c r="DC47">
        <v>0</v>
      </c>
      <c r="DD47">
        <v>218.299999952316</v>
      </c>
      <c r="DE47">
        <v>4.3461538461538503</v>
      </c>
      <c r="DF47">
        <v>23.152136860460502</v>
      </c>
      <c r="DG47">
        <v>-21.483760781621299</v>
      </c>
      <c r="DH47">
        <v>505.76153846153801</v>
      </c>
      <c r="DI47">
        <v>15</v>
      </c>
      <c r="DJ47">
        <v>100</v>
      </c>
      <c r="DK47">
        <v>100</v>
      </c>
      <c r="DL47">
        <v>2.6040000000000001</v>
      </c>
      <c r="DM47">
        <v>0.38400000000000001</v>
      </c>
      <c r="DN47">
        <v>2</v>
      </c>
      <c r="DO47">
        <v>323.49799999999999</v>
      </c>
      <c r="DP47">
        <v>657.01199999999994</v>
      </c>
      <c r="DQ47">
        <v>30.4803</v>
      </c>
      <c r="DR47">
        <v>32.677700000000002</v>
      </c>
      <c r="DS47">
        <v>30.000399999999999</v>
      </c>
      <c r="DT47">
        <v>32.534599999999998</v>
      </c>
      <c r="DU47">
        <v>32.528199999999998</v>
      </c>
      <c r="DV47">
        <v>20.939900000000002</v>
      </c>
      <c r="DW47">
        <v>23.2394</v>
      </c>
      <c r="DX47">
        <v>39.713099999999997</v>
      </c>
      <c r="DY47">
        <v>30.4771</v>
      </c>
      <c r="DZ47">
        <v>400</v>
      </c>
      <c r="EA47">
        <v>30.153400000000001</v>
      </c>
      <c r="EB47">
        <v>99.903400000000005</v>
      </c>
      <c r="EC47">
        <v>100.286</v>
      </c>
    </row>
    <row r="48" spans="1:133" x14ac:dyDescent="0.35">
      <c r="A48">
        <v>32</v>
      </c>
      <c r="B48">
        <v>1581626733.0999999</v>
      </c>
      <c r="C48">
        <v>175</v>
      </c>
      <c r="D48" t="s">
        <v>302</v>
      </c>
      <c r="E48" t="s">
        <v>303</v>
      </c>
      <c r="F48" t="s">
        <v>232</v>
      </c>
      <c r="G48" t="s">
        <v>233</v>
      </c>
      <c r="H48" t="s">
        <v>234</v>
      </c>
      <c r="I48" t="s">
        <v>235</v>
      </c>
      <c r="J48" t="s">
        <v>236</v>
      </c>
      <c r="K48" t="s">
        <v>237</v>
      </c>
      <c r="L48" t="s">
        <v>238</v>
      </c>
      <c r="M48" t="s">
        <v>239</v>
      </c>
      <c r="N48">
        <v>1581626725.0310299</v>
      </c>
      <c r="O48">
        <f t="shared" si="0"/>
        <v>6.8742635634691128E-4</v>
      </c>
      <c r="P48">
        <f t="shared" si="1"/>
        <v>-2.1234138862466847</v>
      </c>
      <c r="Q48">
        <f t="shared" si="2"/>
        <v>403.11434482758602</v>
      </c>
      <c r="R48">
        <f t="shared" si="3"/>
        <v>465.83955419687271</v>
      </c>
      <c r="S48">
        <f t="shared" si="4"/>
        <v>46.270176883368343</v>
      </c>
      <c r="T48">
        <f t="shared" si="5"/>
        <v>40.039906168021062</v>
      </c>
      <c r="U48">
        <f t="shared" si="6"/>
        <v>4.7008465091781249E-2</v>
      </c>
      <c r="V48">
        <f t="shared" si="7"/>
        <v>2.2473973874697712</v>
      </c>
      <c r="W48">
        <f t="shared" si="8"/>
        <v>4.6468971178287174E-2</v>
      </c>
      <c r="X48">
        <f t="shared" si="9"/>
        <v>2.9091062401782192E-2</v>
      </c>
      <c r="Y48">
        <f t="shared" si="10"/>
        <v>0</v>
      </c>
      <c r="Z48">
        <f t="shared" si="11"/>
        <v>31.353561852397302</v>
      </c>
      <c r="AA48">
        <f t="shared" si="12"/>
        <v>30.992041379310301</v>
      </c>
      <c r="AB48">
        <f t="shared" si="13"/>
        <v>4.5093315358770703</v>
      </c>
      <c r="AC48">
        <f t="shared" si="14"/>
        <v>66.400192740136077</v>
      </c>
      <c r="AD48">
        <f t="shared" si="15"/>
        <v>3.096227936382685</v>
      </c>
      <c r="AE48">
        <f t="shared" si="16"/>
        <v>4.6629803448012401</v>
      </c>
      <c r="AF48">
        <f t="shared" si="17"/>
        <v>1.4131035994943852</v>
      </c>
      <c r="AG48">
        <f t="shared" si="18"/>
        <v>-30.315502314898787</v>
      </c>
      <c r="AH48">
        <f t="shared" si="19"/>
        <v>71.349611242145855</v>
      </c>
      <c r="AI48">
        <f t="shared" si="20"/>
        <v>7.1494285002256444</v>
      </c>
      <c r="AJ48">
        <f t="shared" si="21"/>
        <v>48.183537427472714</v>
      </c>
      <c r="AK48">
        <v>-4.1113717843975002E-2</v>
      </c>
      <c r="AL48">
        <v>4.6153750039363603E-2</v>
      </c>
      <c r="AM48">
        <v>3.4505687296166898</v>
      </c>
      <c r="AN48">
        <v>20</v>
      </c>
      <c r="AO48">
        <v>6</v>
      </c>
      <c r="AP48">
        <f t="shared" si="22"/>
        <v>1</v>
      </c>
      <c r="AQ48">
        <f t="shared" si="23"/>
        <v>0</v>
      </c>
      <c r="AR48">
        <f t="shared" si="24"/>
        <v>51637.562144496187</v>
      </c>
      <c r="AS48" t="s">
        <v>240</v>
      </c>
      <c r="AT48">
        <v>0</v>
      </c>
      <c r="AU48">
        <v>0</v>
      </c>
      <c r="AV48">
        <f t="shared" si="25"/>
        <v>0</v>
      </c>
      <c r="AW48" t="e">
        <f t="shared" si="26"/>
        <v>#DIV/0!</v>
      </c>
      <c r="AX48">
        <v>0</v>
      </c>
      <c r="AY48" t="s">
        <v>240</v>
      </c>
      <c r="AZ48">
        <v>0</v>
      </c>
      <c r="BA48">
        <v>0</v>
      </c>
      <c r="BB48" t="e">
        <f t="shared" si="27"/>
        <v>#DIV/0!</v>
      </c>
      <c r="BC48">
        <v>0.5</v>
      </c>
      <c r="BD48">
        <f t="shared" si="28"/>
        <v>0</v>
      </c>
      <c r="BE48">
        <f t="shared" si="29"/>
        <v>-2.1234138862466847</v>
      </c>
      <c r="BF48" t="e">
        <f t="shared" si="30"/>
        <v>#DIV/0!</v>
      </c>
      <c r="BG48" t="e">
        <f t="shared" si="31"/>
        <v>#DIV/0!</v>
      </c>
      <c r="BH48" t="e">
        <f t="shared" si="32"/>
        <v>#DIV/0!</v>
      </c>
      <c r="BI48" t="e">
        <f t="shared" si="33"/>
        <v>#DIV/0!</v>
      </c>
      <c r="BJ48" t="s">
        <v>240</v>
      </c>
      <c r="BK48">
        <v>0</v>
      </c>
      <c r="BL48">
        <f t="shared" si="34"/>
        <v>0</v>
      </c>
      <c r="BM48" t="e">
        <f t="shared" si="35"/>
        <v>#DIV/0!</v>
      </c>
      <c r="BN48" t="e">
        <f t="shared" si="36"/>
        <v>#DIV/0!</v>
      </c>
      <c r="BO48" t="e">
        <f t="shared" si="37"/>
        <v>#DIV/0!</v>
      </c>
      <c r="BP48" t="e">
        <f t="shared" si="38"/>
        <v>#DIV/0!</v>
      </c>
      <c r="BQ48">
        <f t="shared" si="39"/>
        <v>0</v>
      </c>
      <c r="BR48">
        <f t="shared" si="40"/>
        <v>0</v>
      </c>
      <c r="BS48">
        <f t="shared" si="41"/>
        <v>0</v>
      </c>
      <c r="BT48">
        <f t="shared" si="42"/>
        <v>0</v>
      </c>
      <c r="BU48">
        <v>6</v>
      </c>
      <c r="BV48">
        <v>0.5</v>
      </c>
      <c r="BW48" t="s">
        <v>241</v>
      </c>
      <c r="BX48">
        <v>1581626725.0310299</v>
      </c>
      <c r="BY48">
        <v>403.11434482758602</v>
      </c>
      <c r="BZ48">
        <v>399.94937931034502</v>
      </c>
      <c r="CA48">
        <v>31.172248275862099</v>
      </c>
      <c r="CB48">
        <v>30.030582758620699</v>
      </c>
      <c r="CC48">
        <v>350.01375862069</v>
      </c>
      <c r="CD48">
        <v>99.126424137930996</v>
      </c>
      <c r="CE48">
        <v>0.199999448275862</v>
      </c>
      <c r="CF48">
        <v>31.580920689655201</v>
      </c>
      <c r="CG48">
        <v>30.992041379310301</v>
      </c>
      <c r="CH48">
        <v>999.9</v>
      </c>
      <c r="CI48">
        <v>0</v>
      </c>
      <c r="CJ48">
        <v>0</v>
      </c>
      <c r="CK48">
        <v>10002.149310344799</v>
      </c>
      <c r="CL48">
        <v>0</v>
      </c>
      <c r="CM48">
        <v>5.4365962068965503</v>
      </c>
      <c r="CN48">
        <v>0</v>
      </c>
      <c r="CO48">
        <v>0</v>
      </c>
      <c r="CP48">
        <v>0</v>
      </c>
      <c r="CQ48">
        <v>0</v>
      </c>
      <c r="CR48">
        <v>4.0862068965517198</v>
      </c>
      <c r="CS48">
        <v>0</v>
      </c>
      <c r="CT48">
        <v>504.83793103448301</v>
      </c>
      <c r="CU48">
        <v>2.0724137931034501</v>
      </c>
      <c r="CV48">
        <v>43.5299310344828</v>
      </c>
      <c r="CW48">
        <v>48.625</v>
      </c>
      <c r="CX48">
        <v>46.163482758620702</v>
      </c>
      <c r="CY48">
        <v>47.103275862068998</v>
      </c>
      <c r="CZ48">
        <v>44.284206896551702</v>
      </c>
      <c r="DA48">
        <v>0</v>
      </c>
      <c r="DB48">
        <v>0</v>
      </c>
      <c r="DC48">
        <v>0</v>
      </c>
      <c r="DD48">
        <v>223.09999990463299</v>
      </c>
      <c r="DE48">
        <v>3.0730769230769202</v>
      </c>
      <c r="DF48">
        <v>-28.270085800234899</v>
      </c>
      <c r="DG48">
        <v>6.0854702355408197</v>
      </c>
      <c r="DH48">
        <v>505.80769230769198</v>
      </c>
      <c r="DI48">
        <v>15</v>
      </c>
      <c r="DJ48">
        <v>100</v>
      </c>
      <c r="DK48">
        <v>100</v>
      </c>
      <c r="DL48">
        <v>2.6040000000000001</v>
      </c>
      <c r="DM48">
        <v>0.38400000000000001</v>
      </c>
      <c r="DN48">
        <v>2</v>
      </c>
      <c r="DO48">
        <v>323.38499999999999</v>
      </c>
      <c r="DP48">
        <v>656.87699999999995</v>
      </c>
      <c r="DQ48">
        <v>30.486799999999999</v>
      </c>
      <c r="DR48">
        <v>32.679900000000004</v>
      </c>
      <c r="DS48">
        <v>30.000299999999999</v>
      </c>
      <c r="DT48">
        <v>32.537500000000001</v>
      </c>
      <c r="DU48">
        <v>32.530299999999997</v>
      </c>
      <c r="DV48">
        <v>20.942299999999999</v>
      </c>
      <c r="DW48">
        <v>23.2394</v>
      </c>
      <c r="DX48">
        <v>39.713099999999997</v>
      </c>
      <c r="DY48">
        <v>30.485299999999999</v>
      </c>
      <c r="DZ48">
        <v>400</v>
      </c>
      <c r="EA48">
        <v>30.1708</v>
      </c>
      <c r="EB48">
        <v>99.904700000000005</v>
      </c>
      <c r="EC48">
        <v>100.286</v>
      </c>
    </row>
    <row r="49" spans="1:133" x14ac:dyDescent="0.35">
      <c r="A49">
        <v>33</v>
      </c>
      <c r="B49">
        <v>1581626738.0999999</v>
      </c>
      <c r="C49">
        <v>180</v>
      </c>
      <c r="D49" t="s">
        <v>304</v>
      </c>
      <c r="E49" t="s">
        <v>305</v>
      </c>
      <c r="F49" t="s">
        <v>232</v>
      </c>
      <c r="G49" t="s">
        <v>233</v>
      </c>
      <c r="H49" t="s">
        <v>234</v>
      </c>
      <c r="I49" t="s">
        <v>235</v>
      </c>
      <c r="J49" t="s">
        <v>236</v>
      </c>
      <c r="K49" t="s">
        <v>237</v>
      </c>
      <c r="L49" t="s">
        <v>238</v>
      </c>
      <c r="M49" t="s">
        <v>239</v>
      </c>
      <c r="N49">
        <v>1581626730.0310299</v>
      </c>
      <c r="O49">
        <f t="shared" ref="O49:O80" si="43">CC49*AP49*(CA49-CB49)/(100*BU49*(1000-AP49*CA49))</f>
        <v>6.6915002430035294E-4</v>
      </c>
      <c r="P49">
        <f t="shared" ref="P49:P80" si="44">CC49*AP49*(BZ49-BY49*(1000-AP49*CB49)/(1000-AP49*CA49))/(100*BU49)</f>
        <v>-2.1098948419027748</v>
      </c>
      <c r="Q49">
        <f t="shared" ref="Q49:Q80" si="45">BY49 - IF(AP49&gt;1, P49*BU49*100/(AR49*CK49), 0)</f>
        <v>403.13710344827598</v>
      </c>
      <c r="R49">
        <f t="shared" ref="R49:R80" si="46">((X49-O49/2)*Q49-P49)/(X49+O49/2)</f>
        <v>467.32207544550857</v>
      </c>
      <c r="S49">
        <f t="shared" ref="S49:S80" si="47">R49*(CD49+CE49)/1000</f>
        <v>46.41744936760179</v>
      </c>
      <c r="T49">
        <f t="shared" ref="T49:T80" si="48">(BY49 - IF(AP49&gt;1, P49*BU49*100/(AR49*CK49), 0))*(CD49+CE49)/1000</f>
        <v>40.042183048324567</v>
      </c>
      <c r="U49">
        <f t="shared" ref="U49:U80" si="49">2/((1/W49-1/V49)+SIGN(W49)*SQRT((1/W49-1/V49)*(1/W49-1/V49) + 4*BV49/((BV49+1)*(BV49+1))*(2*1/W49*1/V49-1/V49*1/V49)))</f>
        <v>4.5774351350103597E-2</v>
      </c>
      <c r="V49">
        <f t="shared" ref="V49:V80" si="50">AM49+AL49*BU49+AK49*BU49*BU49</f>
        <v>2.247671494385111</v>
      </c>
      <c r="W49">
        <f t="shared" ref="W49:W80" si="51">O49*(1000-(1000*0.61365*EXP(17.502*AA49/(240.97+AA49))/(CD49+CE49)+CA49)/2)/(1000*0.61365*EXP(17.502*AA49/(240.97+AA49))/(CD49+CE49)-CA49)</f>
        <v>4.5262707630065298E-2</v>
      </c>
      <c r="X49">
        <f t="shared" ref="X49:X80" si="52">1/((BV49+1)/(U49/1.6)+1/(V49/1.37)) + BV49/((BV49+1)/(U49/1.6) + BV49/(V49/1.37))</f>
        <v>2.8334684817289742E-2</v>
      </c>
      <c r="Y49">
        <f t="shared" ref="Y49:Y80" si="53">(BR49*BT49)</f>
        <v>0</v>
      </c>
      <c r="Z49">
        <f t="shared" ref="Z49:Z80" si="54">(CF49+(Y49+2*0.95*0.0000000567*(((CF49+$B$7)+273)^4-(CF49+273)^4)-44100*O49)/(1.84*29.3*V49+8*0.95*0.0000000567*(CF49+273)^3))</f>
        <v>31.35700296780605</v>
      </c>
      <c r="AA49">
        <f t="shared" ref="AA49:AA80" si="55">($C$7*CG49+$D$7*CH49+$E$7*Z49)</f>
        <v>30.989193103448301</v>
      </c>
      <c r="AB49">
        <f t="shared" ref="AB49:AB80" si="56">0.61365*EXP(17.502*AA49/(240.97+AA49))</f>
        <v>4.5085992214840056</v>
      </c>
      <c r="AC49">
        <f t="shared" ref="AC49:AC80" si="57">(AD49/AE49*100)</f>
        <v>66.413836185038448</v>
      </c>
      <c r="AD49">
        <f t="shared" ref="AD49:AD80" si="58">CA49*(CD49+CE49)/1000</f>
        <v>3.096402165520713</v>
      </c>
      <c r="AE49">
        <f t="shared" ref="AE49:AE80" si="59">0.61365*EXP(17.502*CF49/(240.97+CF49))</f>
        <v>4.6622847638159222</v>
      </c>
      <c r="AF49">
        <f t="shared" ref="AF49:AF80" si="60">(AB49-CA49*(CD49+CE49)/1000)</f>
        <v>1.4121970559632926</v>
      </c>
      <c r="AG49">
        <f t="shared" ref="AG49:AG80" si="61">(-O49*44100)</f>
        <v>-29.509516071645564</v>
      </c>
      <c r="AH49">
        <f t="shared" ref="AH49:AH80" si="62">2*29.3*V49*0.92*(CF49-AA49)</f>
        <v>71.385055888076209</v>
      </c>
      <c r="AI49">
        <f t="shared" ref="AI49:AI80" si="63">2*0.95*0.0000000567*(((CF49+$B$7)+273)^4-(AA49+273)^4)</f>
        <v>7.1519147807715777</v>
      </c>
      <c r="AJ49">
        <f t="shared" ref="AJ49:AJ80" si="64">Y49+AI49+AG49+AH49</f>
        <v>49.027454597202222</v>
      </c>
      <c r="AK49">
        <v>-4.1121089896589899E-2</v>
      </c>
      <c r="AL49">
        <v>4.6162025814251197E-2</v>
      </c>
      <c r="AM49">
        <v>3.4510585757768402</v>
      </c>
      <c r="AN49">
        <v>20</v>
      </c>
      <c r="AO49">
        <v>6</v>
      </c>
      <c r="AP49">
        <f t="shared" ref="AP49:AP80" si="65">IF(AN49*$H$13&gt;=AR49,1,(AR49/(AR49-AN49*$H$13)))</f>
        <v>1</v>
      </c>
      <c r="AQ49">
        <f t="shared" ref="AQ49:AQ80" si="66">(AP49-1)*100</f>
        <v>0</v>
      </c>
      <c r="AR49">
        <f t="shared" ref="AR49:AR80" si="67">MAX(0,($B$13+$C$13*CK49)/(1+$D$13*CK49)*CD49/(CF49+273)*$E$13)</f>
        <v>51646.888201236652</v>
      </c>
      <c r="AS49" t="s">
        <v>240</v>
      </c>
      <c r="AT49">
        <v>0</v>
      </c>
      <c r="AU49">
        <v>0</v>
      </c>
      <c r="AV49">
        <f t="shared" ref="AV49:AV80" si="68">AU49-AT49</f>
        <v>0</v>
      </c>
      <c r="AW49" t="e">
        <f t="shared" ref="AW49:AW80" si="69">AV49/AU49</f>
        <v>#DIV/0!</v>
      </c>
      <c r="AX49">
        <v>0</v>
      </c>
      <c r="AY49" t="s">
        <v>240</v>
      </c>
      <c r="AZ49">
        <v>0</v>
      </c>
      <c r="BA49">
        <v>0</v>
      </c>
      <c r="BB49" t="e">
        <f t="shared" ref="BB49:BB80" si="70">1-AZ49/BA49</f>
        <v>#DIV/0!</v>
      </c>
      <c r="BC49">
        <v>0.5</v>
      </c>
      <c r="BD49">
        <f t="shared" ref="BD49:BD80" si="71">BR49</f>
        <v>0</v>
      </c>
      <c r="BE49">
        <f t="shared" ref="BE49:BE80" si="72">P49</f>
        <v>-2.1098948419027748</v>
      </c>
      <c r="BF49" t="e">
        <f t="shared" ref="BF49:BF80" si="73">BB49*BC49*BD49</f>
        <v>#DIV/0!</v>
      </c>
      <c r="BG49" t="e">
        <f t="shared" ref="BG49:BG80" si="74">BL49/BA49</f>
        <v>#DIV/0!</v>
      </c>
      <c r="BH49" t="e">
        <f t="shared" ref="BH49:BH80" si="75">(BE49-AX49)/BD49</f>
        <v>#DIV/0!</v>
      </c>
      <c r="BI49" t="e">
        <f t="shared" ref="BI49:BI80" si="76">(AU49-BA49)/BA49</f>
        <v>#DIV/0!</v>
      </c>
      <c r="BJ49" t="s">
        <v>240</v>
      </c>
      <c r="BK49">
        <v>0</v>
      </c>
      <c r="BL49">
        <f t="shared" ref="BL49:BL80" si="77">BA49-BK49</f>
        <v>0</v>
      </c>
      <c r="BM49" t="e">
        <f t="shared" ref="BM49:BM80" si="78">(BA49-AZ49)/(BA49-BK49)</f>
        <v>#DIV/0!</v>
      </c>
      <c r="BN49" t="e">
        <f t="shared" ref="BN49:BN80" si="79">(AU49-BA49)/(AU49-BK49)</f>
        <v>#DIV/0!</v>
      </c>
      <c r="BO49" t="e">
        <f t="shared" ref="BO49:BO80" si="80">(BA49-AZ49)/(BA49-AT49)</f>
        <v>#DIV/0!</v>
      </c>
      <c r="BP49" t="e">
        <f t="shared" ref="BP49:BP80" si="81">(AU49-BA49)/(AU49-AT49)</f>
        <v>#DIV/0!</v>
      </c>
      <c r="BQ49">
        <f t="shared" ref="BQ49:BQ80" si="82">$B$11*CL49+$C$11*CM49+$F$11*CN49</f>
        <v>0</v>
      </c>
      <c r="BR49">
        <f t="shared" ref="BR49:BR80" si="83">BQ49*BS49</f>
        <v>0</v>
      </c>
      <c r="BS49">
        <f t="shared" ref="BS49:BS80" si="84">($B$11*$D$9+$C$11*$D$9+$F$11*((DA49+CS49)/MAX(DA49+CS49+DB49, 0.1)*$I$9+DB49/MAX(DA49+CS49+DB49, 0.1)*$J$9))/($B$11+$C$11+$F$11)</f>
        <v>0</v>
      </c>
      <c r="BT49">
        <f t="shared" ref="BT49:BT80" si="85">($B$11*$K$9+$C$11*$K$9+$F$11*((DA49+CS49)/MAX(DA49+CS49+DB49, 0.1)*$P$9+DB49/MAX(DA49+CS49+DB49, 0.1)*$Q$9))/($B$11+$C$11+$F$11)</f>
        <v>0</v>
      </c>
      <c r="BU49">
        <v>6</v>
      </c>
      <c r="BV49">
        <v>0.5</v>
      </c>
      <c r="BW49" t="s">
        <v>241</v>
      </c>
      <c r="BX49">
        <v>1581626730.0310299</v>
      </c>
      <c r="BY49">
        <v>403.13710344827598</v>
      </c>
      <c r="BZ49">
        <v>399.98275862068999</v>
      </c>
      <c r="CA49">
        <v>31.173989655172399</v>
      </c>
      <c r="CB49">
        <v>30.062696551724098</v>
      </c>
      <c r="CC49">
        <v>350.01924137931002</v>
      </c>
      <c r="CD49">
        <v>99.126451724137894</v>
      </c>
      <c r="CE49">
        <v>0.200012413793103</v>
      </c>
      <c r="CF49">
        <v>31.578293103448299</v>
      </c>
      <c r="CG49">
        <v>30.989193103448301</v>
      </c>
      <c r="CH49">
        <v>999.9</v>
      </c>
      <c r="CI49">
        <v>0</v>
      </c>
      <c r="CJ49">
        <v>0</v>
      </c>
      <c r="CK49">
        <v>10003.94</v>
      </c>
      <c r="CL49">
        <v>0</v>
      </c>
      <c r="CM49">
        <v>5.43477137931034</v>
      </c>
      <c r="CN49">
        <v>0</v>
      </c>
      <c r="CO49">
        <v>0</v>
      </c>
      <c r="CP49">
        <v>0</v>
      </c>
      <c r="CQ49">
        <v>0</v>
      </c>
      <c r="CR49">
        <v>2.5758620689655198</v>
      </c>
      <c r="CS49">
        <v>0</v>
      </c>
      <c r="CT49">
        <v>503.66551724137901</v>
      </c>
      <c r="CU49">
        <v>2.0172413793103501</v>
      </c>
      <c r="CV49">
        <v>43.502000000000002</v>
      </c>
      <c r="CW49">
        <v>48.611965517241401</v>
      </c>
      <c r="CX49">
        <v>46.133310344827599</v>
      </c>
      <c r="CY49">
        <v>47.085896551724097</v>
      </c>
      <c r="CZ49">
        <v>44.2649655172414</v>
      </c>
      <c r="DA49">
        <v>0</v>
      </c>
      <c r="DB49">
        <v>0</v>
      </c>
      <c r="DC49">
        <v>0</v>
      </c>
      <c r="DD49">
        <v>228.5</v>
      </c>
      <c r="DE49">
        <v>3.1923076923076898</v>
      </c>
      <c r="DF49">
        <v>9.8735039136027201</v>
      </c>
      <c r="DG49">
        <v>-32.054700685674099</v>
      </c>
      <c r="DH49">
        <v>503.14615384615399</v>
      </c>
      <c r="DI49">
        <v>15</v>
      </c>
      <c r="DJ49">
        <v>100</v>
      </c>
      <c r="DK49">
        <v>100</v>
      </c>
      <c r="DL49">
        <v>2.6040000000000001</v>
      </c>
      <c r="DM49">
        <v>0.38400000000000001</v>
      </c>
      <c r="DN49">
        <v>2</v>
      </c>
      <c r="DO49">
        <v>323.57</v>
      </c>
      <c r="DP49">
        <v>656.76599999999996</v>
      </c>
      <c r="DQ49">
        <v>30.491900000000001</v>
      </c>
      <c r="DR49">
        <v>32.6828</v>
      </c>
      <c r="DS49">
        <v>30.000299999999999</v>
      </c>
      <c r="DT49">
        <v>32.540100000000002</v>
      </c>
      <c r="DU49">
        <v>32.532499999999999</v>
      </c>
      <c r="DV49">
        <v>20.939299999999999</v>
      </c>
      <c r="DW49">
        <v>23.2394</v>
      </c>
      <c r="DX49">
        <v>39.713099999999997</v>
      </c>
      <c r="DY49">
        <v>30.492599999999999</v>
      </c>
      <c r="DZ49">
        <v>400</v>
      </c>
      <c r="EA49">
        <v>30.1784</v>
      </c>
      <c r="EB49">
        <v>99.906199999999998</v>
      </c>
      <c r="EC49">
        <v>100.28400000000001</v>
      </c>
    </row>
    <row r="50" spans="1:133" x14ac:dyDescent="0.35">
      <c r="A50">
        <v>34</v>
      </c>
      <c r="B50">
        <v>1581626743.0999999</v>
      </c>
      <c r="C50">
        <v>185</v>
      </c>
      <c r="D50" t="s">
        <v>306</v>
      </c>
      <c r="E50" t="s">
        <v>307</v>
      </c>
      <c r="F50" t="s">
        <v>232</v>
      </c>
      <c r="G50" t="s">
        <v>233</v>
      </c>
      <c r="H50" t="s">
        <v>234</v>
      </c>
      <c r="I50" t="s">
        <v>235</v>
      </c>
      <c r="J50" t="s">
        <v>236</v>
      </c>
      <c r="K50" t="s">
        <v>237</v>
      </c>
      <c r="L50" t="s">
        <v>238</v>
      </c>
      <c r="M50" t="s">
        <v>239</v>
      </c>
      <c r="N50">
        <v>1581626735.0310299</v>
      </c>
      <c r="O50">
        <f t="shared" si="43"/>
        <v>6.5865436530164218E-4</v>
      </c>
      <c r="P50">
        <f t="shared" si="44"/>
        <v>-2.0943505242785676</v>
      </c>
      <c r="Q50">
        <f t="shared" si="45"/>
        <v>403.15755172413799</v>
      </c>
      <c r="R50">
        <f t="shared" si="46"/>
        <v>467.94848830053724</v>
      </c>
      <c r="S50">
        <f t="shared" si="47"/>
        <v>46.479684458197077</v>
      </c>
      <c r="T50">
        <f t="shared" si="48"/>
        <v>40.044227643796596</v>
      </c>
      <c r="U50">
        <f t="shared" si="49"/>
        <v>4.5060529095497973E-2</v>
      </c>
      <c r="V50">
        <f t="shared" si="50"/>
        <v>2.2475998815507667</v>
      </c>
      <c r="W50">
        <f t="shared" si="51"/>
        <v>4.4564609619715055E-2</v>
      </c>
      <c r="X50">
        <f t="shared" si="52"/>
        <v>2.7896982538534822E-2</v>
      </c>
      <c r="Y50">
        <f t="shared" si="53"/>
        <v>0</v>
      </c>
      <c r="Z50">
        <f t="shared" si="54"/>
        <v>31.360019246968541</v>
      </c>
      <c r="AA50">
        <f t="shared" si="55"/>
        <v>30.990441379310301</v>
      </c>
      <c r="AB50">
        <f t="shared" si="56"/>
        <v>4.5089201503906802</v>
      </c>
      <c r="AC50">
        <f t="shared" si="57"/>
        <v>66.430616615347503</v>
      </c>
      <c r="AD50">
        <f t="shared" si="58"/>
        <v>3.0971056906293044</v>
      </c>
      <c r="AE50">
        <f t="shared" si="59"/>
        <v>4.6621661041661602</v>
      </c>
      <c r="AF50">
        <f t="shared" si="60"/>
        <v>1.4118144597613758</v>
      </c>
      <c r="AG50">
        <f t="shared" si="61"/>
        <v>-29.046657509802419</v>
      </c>
      <c r="AH50">
        <f t="shared" si="62"/>
        <v>71.177205904413427</v>
      </c>
      <c r="AI50">
        <f t="shared" si="63"/>
        <v>7.1313460346909645</v>
      </c>
      <c r="AJ50">
        <f t="shared" si="64"/>
        <v>49.261894429301975</v>
      </c>
      <c r="AK50">
        <v>-4.1119163805011703E-2</v>
      </c>
      <c r="AL50">
        <v>4.6159863607719703E-2</v>
      </c>
      <c r="AM50">
        <v>3.45093059688487</v>
      </c>
      <c r="AN50">
        <v>20</v>
      </c>
      <c r="AO50">
        <v>6</v>
      </c>
      <c r="AP50">
        <f t="shared" si="65"/>
        <v>1</v>
      </c>
      <c r="AQ50">
        <f t="shared" si="66"/>
        <v>0</v>
      </c>
      <c r="AR50">
        <f t="shared" si="67"/>
        <v>51644.645142529007</v>
      </c>
      <c r="AS50" t="s">
        <v>240</v>
      </c>
      <c r="AT50">
        <v>0</v>
      </c>
      <c r="AU50">
        <v>0</v>
      </c>
      <c r="AV50">
        <f t="shared" si="68"/>
        <v>0</v>
      </c>
      <c r="AW50" t="e">
        <f t="shared" si="69"/>
        <v>#DIV/0!</v>
      </c>
      <c r="AX50">
        <v>0</v>
      </c>
      <c r="AY50" t="s">
        <v>240</v>
      </c>
      <c r="AZ50">
        <v>0</v>
      </c>
      <c r="BA50">
        <v>0</v>
      </c>
      <c r="BB50" t="e">
        <f t="shared" si="70"/>
        <v>#DIV/0!</v>
      </c>
      <c r="BC50">
        <v>0.5</v>
      </c>
      <c r="BD50">
        <f t="shared" si="71"/>
        <v>0</v>
      </c>
      <c r="BE50">
        <f t="shared" si="72"/>
        <v>-2.0943505242785676</v>
      </c>
      <c r="BF50" t="e">
        <f t="shared" si="73"/>
        <v>#DIV/0!</v>
      </c>
      <c r="BG50" t="e">
        <f t="shared" si="74"/>
        <v>#DIV/0!</v>
      </c>
      <c r="BH50" t="e">
        <f t="shared" si="75"/>
        <v>#DIV/0!</v>
      </c>
      <c r="BI50" t="e">
        <f t="shared" si="76"/>
        <v>#DIV/0!</v>
      </c>
      <c r="BJ50" t="s">
        <v>240</v>
      </c>
      <c r="BK50">
        <v>0</v>
      </c>
      <c r="BL50">
        <f t="shared" si="77"/>
        <v>0</v>
      </c>
      <c r="BM50" t="e">
        <f t="shared" si="78"/>
        <v>#DIV/0!</v>
      </c>
      <c r="BN50" t="e">
        <f t="shared" si="79"/>
        <v>#DIV/0!</v>
      </c>
      <c r="BO50" t="e">
        <f t="shared" si="80"/>
        <v>#DIV/0!</v>
      </c>
      <c r="BP50" t="e">
        <f t="shared" si="81"/>
        <v>#DIV/0!</v>
      </c>
      <c r="BQ50">
        <f t="shared" si="82"/>
        <v>0</v>
      </c>
      <c r="BR50">
        <f t="shared" si="83"/>
        <v>0</v>
      </c>
      <c r="BS50">
        <f t="shared" si="84"/>
        <v>0</v>
      </c>
      <c r="BT50">
        <f t="shared" si="85"/>
        <v>0</v>
      </c>
      <c r="BU50">
        <v>6</v>
      </c>
      <c r="BV50">
        <v>0.5</v>
      </c>
      <c r="BW50" t="s">
        <v>241</v>
      </c>
      <c r="BX50">
        <v>1581626735.0310299</v>
      </c>
      <c r="BY50">
        <v>403.15755172413799</v>
      </c>
      <c r="BZ50">
        <v>400.02262068965501</v>
      </c>
      <c r="CA50">
        <v>31.181062068965499</v>
      </c>
      <c r="CB50">
        <v>30.087206896551699</v>
      </c>
      <c r="CC50">
        <v>350.01900000000001</v>
      </c>
      <c r="CD50">
        <v>99.126496551724102</v>
      </c>
      <c r="CE50">
        <v>0.200001172413793</v>
      </c>
      <c r="CF50">
        <v>31.577844827586201</v>
      </c>
      <c r="CG50">
        <v>30.990441379310301</v>
      </c>
      <c r="CH50">
        <v>999.9</v>
      </c>
      <c r="CI50">
        <v>0</v>
      </c>
      <c r="CJ50">
        <v>0</v>
      </c>
      <c r="CK50">
        <v>10003.466896551699</v>
      </c>
      <c r="CL50">
        <v>0</v>
      </c>
      <c r="CM50">
        <v>5.4131041379310298</v>
      </c>
      <c r="CN50">
        <v>0</v>
      </c>
      <c r="CO50">
        <v>0</v>
      </c>
      <c r="CP50">
        <v>0</v>
      </c>
      <c r="CQ50">
        <v>0</v>
      </c>
      <c r="CR50">
        <v>2.2896551724137901</v>
      </c>
      <c r="CS50">
        <v>0</v>
      </c>
      <c r="CT50">
        <v>502.52068965517202</v>
      </c>
      <c r="CU50">
        <v>1.8413793103448299</v>
      </c>
      <c r="CV50">
        <v>43.4761034482759</v>
      </c>
      <c r="CW50">
        <v>48.6011034482759</v>
      </c>
      <c r="CX50">
        <v>46.124689655172403</v>
      </c>
      <c r="CY50">
        <v>47.075034482758603</v>
      </c>
      <c r="CZ50">
        <v>44.249931034482799</v>
      </c>
      <c r="DA50">
        <v>0</v>
      </c>
      <c r="DB50">
        <v>0</v>
      </c>
      <c r="DC50">
        <v>0</v>
      </c>
      <c r="DD50">
        <v>233.299999952316</v>
      </c>
      <c r="DE50">
        <v>1.7076923076923101</v>
      </c>
      <c r="DF50">
        <v>10.605127942983399</v>
      </c>
      <c r="DG50">
        <v>-42.711110892769099</v>
      </c>
      <c r="DH50">
        <v>501.657692307692</v>
      </c>
      <c r="DI50">
        <v>15</v>
      </c>
      <c r="DJ50">
        <v>100</v>
      </c>
      <c r="DK50">
        <v>100</v>
      </c>
      <c r="DL50">
        <v>2.6040000000000001</v>
      </c>
      <c r="DM50">
        <v>0.38400000000000001</v>
      </c>
      <c r="DN50">
        <v>2</v>
      </c>
      <c r="DO50">
        <v>323.58100000000002</v>
      </c>
      <c r="DP50">
        <v>656.798</v>
      </c>
      <c r="DQ50">
        <v>30.4968</v>
      </c>
      <c r="DR50">
        <v>32.685200000000002</v>
      </c>
      <c r="DS50">
        <v>30.0001</v>
      </c>
      <c r="DT50">
        <v>32.542299999999997</v>
      </c>
      <c r="DU50">
        <v>32.535400000000003</v>
      </c>
      <c r="DV50">
        <v>20.939</v>
      </c>
      <c r="DW50">
        <v>23.2394</v>
      </c>
      <c r="DX50">
        <v>39.713099999999997</v>
      </c>
      <c r="DY50">
        <v>30.498100000000001</v>
      </c>
      <c r="DZ50">
        <v>400</v>
      </c>
      <c r="EA50">
        <v>30.189800000000002</v>
      </c>
      <c r="EB50">
        <v>99.903099999999995</v>
      </c>
      <c r="EC50">
        <v>100.286</v>
      </c>
    </row>
    <row r="51" spans="1:133" x14ac:dyDescent="0.35">
      <c r="A51">
        <v>35</v>
      </c>
      <c r="B51">
        <v>1581626748.0999999</v>
      </c>
      <c r="C51">
        <v>190</v>
      </c>
      <c r="D51" t="s">
        <v>308</v>
      </c>
      <c r="E51" t="s">
        <v>309</v>
      </c>
      <c r="F51" t="s">
        <v>232</v>
      </c>
      <c r="G51" t="s">
        <v>233</v>
      </c>
      <c r="H51" t="s">
        <v>234</v>
      </c>
      <c r="I51" t="s">
        <v>235</v>
      </c>
      <c r="J51" t="s">
        <v>236</v>
      </c>
      <c r="K51" t="s">
        <v>237</v>
      </c>
      <c r="L51" t="s">
        <v>238</v>
      </c>
      <c r="M51" t="s">
        <v>239</v>
      </c>
      <c r="N51">
        <v>1581626740.0310299</v>
      </c>
      <c r="O51">
        <f t="shared" si="43"/>
        <v>6.5160119301456291E-4</v>
      </c>
      <c r="P51">
        <f t="shared" si="44"/>
        <v>-2.0942549021563317</v>
      </c>
      <c r="Q51">
        <f t="shared" si="45"/>
        <v>403.16565517241401</v>
      </c>
      <c r="R51">
        <f t="shared" si="46"/>
        <v>468.75888313699568</v>
      </c>
      <c r="S51">
        <f t="shared" si="47"/>
        <v>46.560009127252741</v>
      </c>
      <c r="T51">
        <f t="shared" si="48"/>
        <v>40.044887168861294</v>
      </c>
      <c r="U51">
        <f t="shared" si="49"/>
        <v>4.4571824001567416E-2</v>
      </c>
      <c r="V51">
        <f t="shared" si="50"/>
        <v>2.2461057489844327</v>
      </c>
      <c r="W51">
        <f t="shared" si="51"/>
        <v>4.4086221700534049E-2</v>
      </c>
      <c r="X51">
        <f t="shared" si="52"/>
        <v>2.7597077070871279E-2</v>
      </c>
      <c r="Y51">
        <f t="shared" si="53"/>
        <v>0</v>
      </c>
      <c r="Z51">
        <f t="shared" si="54"/>
        <v>31.362328488690153</v>
      </c>
      <c r="AA51">
        <f t="shared" si="55"/>
        <v>30.9939413793103</v>
      </c>
      <c r="AB51">
        <f t="shared" si="56"/>
        <v>4.5098200986048056</v>
      </c>
      <c r="AC51">
        <f t="shared" si="57"/>
        <v>66.449109697453764</v>
      </c>
      <c r="AD51">
        <f t="shared" si="58"/>
        <v>3.0979866709585635</v>
      </c>
      <c r="AE51">
        <f t="shared" si="59"/>
        <v>4.6621943996900139</v>
      </c>
      <c r="AF51">
        <f t="shared" si="60"/>
        <v>1.4118334276462421</v>
      </c>
      <c r="AG51">
        <f t="shared" si="61"/>
        <v>-28.735612611942223</v>
      </c>
      <c r="AH51">
        <f t="shared" si="62"/>
        <v>70.719011709734772</v>
      </c>
      <c r="AI51">
        <f t="shared" si="63"/>
        <v>7.0902782012519205</v>
      </c>
      <c r="AJ51">
        <f t="shared" si="64"/>
        <v>49.073677299044469</v>
      </c>
      <c r="AK51">
        <v>-4.1078990377217801E-2</v>
      </c>
      <c r="AL51">
        <v>4.6114765415635597E-2</v>
      </c>
      <c r="AM51">
        <v>3.4482608100704599</v>
      </c>
      <c r="AN51">
        <v>20</v>
      </c>
      <c r="AO51">
        <v>6</v>
      </c>
      <c r="AP51">
        <f t="shared" si="65"/>
        <v>1</v>
      </c>
      <c r="AQ51">
        <f t="shared" si="66"/>
        <v>0</v>
      </c>
      <c r="AR51">
        <f t="shared" si="67"/>
        <v>51596.222442885075</v>
      </c>
      <c r="AS51" t="s">
        <v>240</v>
      </c>
      <c r="AT51">
        <v>0</v>
      </c>
      <c r="AU51">
        <v>0</v>
      </c>
      <c r="AV51">
        <f t="shared" si="68"/>
        <v>0</v>
      </c>
      <c r="AW51" t="e">
        <f t="shared" si="69"/>
        <v>#DIV/0!</v>
      </c>
      <c r="AX51">
        <v>0</v>
      </c>
      <c r="AY51" t="s">
        <v>240</v>
      </c>
      <c r="AZ51">
        <v>0</v>
      </c>
      <c r="BA51">
        <v>0</v>
      </c>
      <c r="BB51" t="e">
        <f t="shared" si="70"/>
        <v>#DIV/0!</v>
      </c>
      <c r="BC51">
        <v>0.5</v>
      </c>
      <c r="BD51">
        <f t="shared" si="71"/>
        <v>0</v>
      </c>
      <c r="BE51">
        <f t="shared" si="72"/>
        <v>-2.0942549021563317</v>
      </c>
      <c r="BF51" t="e">
        <f t="shared" si="73"/>
        <v>#DIV/0!</v>
      </c>
      <c r="BG51" t="e">
        <f t="shared" si="74"/>
        <v>#DIV/0!</v>
      </c>
      <c r="BH51" t="e">
        <f t="shared" si="75"/>
        <v>#DIV/0!</v>
      </c>
      <c r="BI51" t="e">
        <f t="shared" si="76"/>
        <v>#DIV/0!</v>
      </c>
      <c r="BJ51" t="s">
        <v>240</v>
      </c>
      <c r="BK51">
        <v>0</v>
      </c>
      <c r="BL51">
        <f t="shared" si="77"/>
        <v>0</v>
      </c>
      <c r="BM51" t="e">
        <f t="shared" si="78"/>
        <v>#DIV/0!</v>
      </c>
      <c r="BN51" t="e">
        <f t="shared" si="79"/>
        <v>#DIV/0!</v>
      </c>
      <c r="BO51" t="e">
        <f t="shared" si="80"/>
        <v>#DIV/0!</v>
      </c>
      <c r="BP51" t="e">
        <f t="shared" si="81"/>
        <v>#DIV/0!</v>
      </c>
      <c r="BQ51">
        <f t="shared" si="82"/>
        <v>0</v>
      </c>
      <c r="BR51">
        <f t="shared" si="83"/>
        <v>0</v>
      </c>
      <c r="BS51">
        <f t="shared" si="84"/>
        <v>0</v>
      </c>
      <c r="BT51">
        <f t="shared" si="85"/>
        <v>0</v>
      </c>
      <c r="BU51">
        <v>6</v>
      </c>
      <c r="BV51">
        <v>0.5</v>
      </c>
      <c r="BW51" t="s">
        <v>241</v>
      </c>
      <c r="BX51">
        <v>1581626740.0310299</v>
      </c>
      <c r="BY51">
        <v>403.16565517241401</v>
      </c>
      <c r="BZ51">
        <v>400.02603448275897</v>
      </c>
      <c r="CA51">
        <v>31.190044827586199</v>
      </c>
      <c r="CB51">
        <v>30.107917241379301</v>
      </c>
      <c r="CC51">
        <v>350.02031034482798</v>
      </c>
      <c r="CD51">
        <v>99.126148275862107</v>
      </c>
      <c r="CE51">
        <v>0.199988896551724</v>
      </c>
      <c r="CF51">
        <v>31.5779517241379</v>
      </c>
      <c r="CG51">
        <v>30.9939413793103</v>
      </c>
      <c r="CH51">
        <v>999.9</v>
      </c>
      <c r="CI51">
        <v>0</v>
      </c>
      <c r="CJ51">
        <v>0</v>
      </c>
      <c r="CK51">
        <v>9993.7286206896606</v>
      </c>
      <c r="CL51">
        <v>0</v>
      </c>
      <c r="CM51">
        <v>5.3894758620689602</v>
      </c>
      <c r="CN51">
        <v>0</v>
      </c>
      <c r="CO51">
        <v>0</v>
      </c>
      <c r="CP51">
        <v>0</v>
      </c>
      <c r="CQ51">
        <v>0</v>
      </c>
      <c r="CR51">
        <v>3.8517241379310301</v>
      </c>
      <c r="CS51">
        <v>0</v>
      </c>
      <c r="CT51">
        <v>498.37931034482699</v>
      </c>
      <c r="CU51">
        <v>1.5448275862069001</v>
      </c>
      <c r="CV51">
        <v>43.456551724137903</v>
      </c>
      <c r="CW51">
        <v>48.581551724137903</v>
      </c>
      <c r="CX51">
        <v>46.092379310344803</v>
      </c>
      <c r="CY51">
        <v>47.072862068965499</v>
      </c>
      <c r="CZ51">
        <v>44.234793103448297</v>
      </c>
      <c r="DA51">
        <v>0</v>
      </c>
      <c r="DB51">
        <v>0</v>
      </c>
      <c r="DC51">
        <v>0</v>
      </c>
      <c r="DD51">
        <v>238.09999990463299</v>
      </c>
      <c r="DE51">
        <v>2.6807692307692301</v>
      </c>
      <c r="DF51">
        <v>-2.4170937608224001</v>
      </c>
      <c r="DG51">
        <v>-10.3452991532896</v>
      </c>
      <c r="DH51">
        <v>499.361538461539</v>
      </c>
      <c r="DI51">
        <v>15</v>
      </c>
      <c r="DJ51">
        <v>100</v>
      </c>
      <c r="DK51">
        <v>100</v>
      </c>
      <c r="DL51">
        <v>2.6040000000000001</v>
      </c>
      <c r="DM51">
        <v>0.38400000000000001</v>
      </c>
      <c r="DN51">
        <v>2</v>
      </c>
      <c r="DO51">
        <v>323.50200000000001</v>
      </c>
      <c r="DP51">
        <v>656.85299999999995</v>
      </c>
      <c r="DQ51">
        <v>30.501999999999999</v>
      </c>
      <c r="DR51">
        <v>32.688000000000002</v>
      </c>
      <c r="DS51">
        <v>30.000299999999999</v>
      </c>
      <c r="DT51">
        <v>32.545200000000001</v>
      </c>
      <c r="DU51">
        <v>32.5383</v>
      </c>
      <c r="DV51">
        <v>20.939499999999999</v>
      </c>
      <c r="DW51">
        <v>23.2394</v>
      </c>
      <c r="DX51">
        <v>39.713099999999997</v>
      </c>
      <c r="DY51">
        <v>30.502600000000001</v>
      </c>
      <c r="DZ51">
        <v>400</v>
      </c>
      <c r="EA51">
        <v>30.199300000000001</v>
      </c>
      <c r="EB51">
        <v>99.9024</v>
      </c>
      <c r="EC51">
        <v>100.285</v>
      </c>
    </row>
    <row r="52" spans="1:133" x14ac:dyDescent="0.35">
      <c r="A52">
        <v>36</v>
      </c>
      <c r="B52">
        <v>1581626753.0999999</v>
      </c>
      <c r="C52">
        <v>195</v>
      </c>
      <c r="D52" t="s">
        <v>310</v>
      </c>
      <c r="E52" t="s">
        <v>311</v>
      </c>
      <c r="F52" t="s">
        <v>232</v>
      </c>
      <c r="G52" t="s">
        <v>233</v>
      </c>
      <c r="H52" t="s">
        <v>234</v>
      </c>
      <c r="I52" t="s">
        <v>235</v>
      </c>
      <c r="J52" t="s">
        <v>236</v>
      </c>
      <c r="K52" t="s">
        <v>237</v>
      </c>
      <c r="L52" t="s">
        <v>238</v>
      </c>
      <c r="M52" t="s">
        <v>239</v>
      </c>
      <c r="N52">
        <v>1581626745.0310299</v>
      </c>
      <c r="O52">
        <f t="shared" si="43"/>
        <v>6.4844574932498443E-4</v>
      </c>
      <c r="P52">
        <f t="shared" si="44"/>
        <v>-2.0962778601170022</v>
      </c>
      <c r="Q52">
        <f t="shared" si="45"/>
        <v>403.13882758620701</v>
      </c>
      <c r="R52">
        <f t="shared" si="46"/>
        <v>469.19262674135086</v>
      </c>
      <c r="S52">
        <f t="shared" si="47"/>
        <v>46.602829896061557</v>
      </c>
      <c r="T52">
        <f t="shared" si="48"/>
        <v>40.041997967829367</v>
      </c>
      <c r="U52">
        <f t="shared" si="49"/>
        <v>4.4338928946506095E-2</v>
      </c>
      <c r="V52">
        <f t="shared" si="50"/>
        <v>2.2451315346926459</v>
      </c>
      <c r="W52">
        <f t="shared" si="51"/>
        <v>4.3858152486705757E-2</v>
      </c>
      <c r="X52">
        <f t="shared" si="52"/>
        <v>2.7454106675636858E-2</v>
      </c>
      <c r="Y52">
        <f t="shared" si="53"/>
        <v>0</v>
      </c>
      <c r="Z52">
        <f t="shared" si="54"/>
        <v>31.363629510346289</v>
      </c>
      <c r="AA52">
        <f t="shared" si="55"/>
        <v>30.999034482758599</v>
      </c>
      <c r="AB52">
        <f t="shared" si="56"/>
        <v>4.5111299579059576</v>
      </c>
      <c r="AC52">
        <f t="shared" si="57"/>
        <v>66.46637308512382</v>
      </c>
      <c r="AD52">
        <f t="shared" si="58"/>
        <v>3.0988515854087746</v>
      </c>
      <c r="AE52">
        <f t="shared" si="59"/>
        <v>4.6622847638159222</v>
      </c>
      <c r="AF52">
        <f t="shared" si="60"/>
        <v>1.412278372497183</v>
      </c>
      <c r="AG52">
        <f t="shared" si="61"/>
        <v>-28.596457545231814</v>
      </c>
      <c r="AH52">
        <f t="shared" si="62"/>
        <v>70.113191948809941</v>
      </c>
      <c r="AI52">
        <f t="shared" si="63"/>
        <v>7.0327773731966934</v>
      </c>
      <c r="AJ52">
        <f t="shared" si="64"/>
        <v>48.549511776774821</v>
      </c>
      <c r="AK52">
        <v>-4.1052809180444301E-2</v>
      </c>
      <c r="AL52">
        <v>4.60853747286585E-2</v>
      </c>
      <c r="AM52">
        <v>3.4465204168166901</v>
      </c>
      <c r="AN52">
        <v>20</v>
      </c>
      <c r="AO52">
        <v>6</v>
      </c>
      <c r="AP52">
        <f t="shared" si="65"/>
        <v>1</v>
      </c>
      <c r="AQ52">
        <f t="shared" si="66"/>
        <v>0</v>
      </c>
      <c r="AR52">
        <f t="shared" si="67"/>
        <v>51564.604944447034</v>
      </c>
      <c r="AS52" t="s">
        <v>240</v>
      </c>
      <c r="AT52">
        <v>0</v>
      </c>
      <c r="AU52">
        <v>0</v>
      </c>
      <c r="AV52">
        <f t="shared" si="68"/>
        <v>0</v>
      </c>
      <c r="AW52" t="e">
        <f t="shared" si="69"/>
        <v>#DIV/0!</v>
      </c>
      <c r="AX52">
        <v>0</v>
      </c>
      <c r="AY52" t="s">
        <v>240</v>
      </c>
      <c r="AZ52">
        <v>0</v>
      </c>
      <c r="BA52">
        <v>0</v>
      </c>
      <c r="BB52" t="e">
        <f t="shared" si="70"/>
        <v>#DIV/0!</v>
      </c>
      <c r="BC52">
        <v>0.5</v>
      </c>
      <c r="BD52">
        <f t="shared" si="71"/>
        <v>0</v>
      </c>
      <c r="BE52">
        <f t="shared" si="72"/>
        <v>-2.0962778601170022</v>
      </c>
      <c r="BF52" t="e">
        <f t="shared" si="73"/>
        <v>#DIV/0!</v>
      </c>
      <c r="BG52" t="e">
        <f t="shared" si="74"/>
        <v>#DIV/0!</v>
      </c>
      <c r="BH52" t="e">
        <f t="shared" si="75"/>
        <v>#DIV/0!</v>
      </c>
      <c r="BI52" t="e">
        <f t="shared" si="76"/>
        <v>#DIV/0!</v>
      </c>
      <c r="BJ52" t="s">
        <v>240</v>
      </c>
      <c r="BK52">
        <v>0</v>
      </c>
      <c r="BL52">
        <f t="shared" si="77"/>
        <v>0</v>
      </c>
      <c r="BM52" t="e">
        <f t="shared" si="78"/>
        <v>#DIV/0!</v>
      </c>
      <c r="BN52" t="e">
        <f t="shared" si="79"/>
        <v>#DIV/0!</v>
      </c>
      <c r="BO52" t="e">
        <f t="shared" si="80"/>
        <v>#DIV/0!</v>
      </c>
      <c r="BP52" t="e">
        <f t="shared" si="81"/>
        <v>#DIV/0!</v>
      </c>
      <c r="BQ52">
        <f t="shared" si="82"/>
        <v>0</v>
      </c>
      <c r="BR52">
        <f t="shared" si="83"/>
        <v>0</v>
      </c>
      <c r="BS52">
        <f t="shared" si="84"/>
        <v>0</v>
      </c>
      <c r="BT52">
        <f t="shared" si="85"/>
        <v>0</v>
      </c>
      <c r="BU52">
        <v>6</v>
      </c>
      <c r="BV52">
        <v>0.5</v>
      </c>
      <c r="BW52" t="s">
        <v>241</v>
      </c>
      <c r="BX52">
        <v>1581626745.0310299</v>
      </c>
      <c r="BY52">
        <v>403.13882758620701</v>
      </c>
      <c r="BZ52">
        <v>399.99348275862098</v>
      </c>
      <c r="CA52">
        <v>31.198927586206899</v>
      </c>
      <c r="CB52">
        <v>30.1220344827586</v>
      </c>
      <c r="CC52">
        <v>350.015206896552</v>
      </c>
      <c r="CD52">
        <v>99.125596551724101</v>
      </c>
      <c r="CE52">
        <v>0.19998368965517199</v>
      </c>
      <c r="CF52">
        <v>31.578293103448299</v>
      </c>
      <c r="CG52">
        <v>30.999034482758599</v>
      </c>
      <c r="CH52">
        <v>999.9</v>
      </c>
      <c r="CI52">
        <v>0</v>
      </c>
      <c r="CJ52">
        <v>0</v>
      </c>
      <c r="CK52">
        <v>9987.4148275862099</v>
      </c>
      <c r="CL52">
        <v>0</v>
      </c>
      <c r="CM52">
        <v>5.3430406896551697</v>
      </c>
      <c r="CN52">
        <v>0</v>
      </c>
      <c r="CO52">
        <v>0</v>
      </c>
      <c r="CP52">
        <v>0</v>
      </c>
      <c r="CQ52">
        <v>0</v>
      </c>
      <c r="CR52">
        <v>2.97241379310345</v>
      </c>
      <c r="CS52">
        <v>0</v>
      </c>
      <c r="CT52">
        <v>495.70689655172401</v>
      </c>
      <c r="CU52">
        <v>1.60689655172414</v>
      </c>
      <c r="CV52">
        <v>43.432793103448297</v>
      </c>
      <c r="CW52">
        <v>48.570689655172401</v>
      </c>
      <c r="CX52">
        <v>46.083793103448301</v>
      </c>
      <c r="CY52">
        <v>47.064206896551703</v>
      </c>
      <c r="CZ52">
        <v>44.221758620689599</v>
      </c>
      <c r="DA52">
        <v>0</v>
      </c>
      <c r="DB52">
        <v>0</v>
      </c>
      <c r="DC52">
        <v>0</v>
      </c>
      <c r="DD52">
        <v>243.5</v>
      </c>
      <c r="DE52">
        <v>1.60769230769231</v>
      </c>
      <c r="DF52">
        <v>-15.3504271185557</v>
      </c>
      <c r="DG52">
        <v>-57.630768964412802</v>
      </c>
      <c r="DH52">
        <v>495.51153846153898</v>
      </c>
      <c r="DI52">
        <v>15</v>
      </c>
      <c r="DJ52">
        <v>100</v>
      </c>
      <c r="DK52">
        <v>100</v>
      </c>
      <c r="DL52">
        <v>2.6040000000000001</v>
      </c>
      <c r="DM52">
        <v>0.38400000000000001</v>
      </c>
      <c r="DN52">
        <v>2</v>
      </c>
      <c r="DO52">
        <v>323.51600000000002</v>
      </c>
      <c r="DP52">
        <v>656.95299999999997</v>
      </c>
      <c r="DQ52">
        <v>30.501799999999999</v>
      </c>
      <c r="DR52">
        <v>32.690899999999999</v>
      </c>
      <c r="DS52">
        <v>30.000299999999999</v>
      </c>
      <c r="DT52">
        <v>32.548099999999998</v>
      </c>
      <c r="DU52">
        <v>32.541200000000003</v>
      </c>
      <c r="DV52">
        <v>20.947199999999999</v>
      </c>
      <c r="DW52">
        <v>22.957000000000001</v>
      </c>
      <c r="DX52">
        <v>39.713099999999997</v>
      </c>
      <c r="DY52">
        <v>30.486599999999999</v>
      </c>
      <c r="DZ52">
        <v>400</v>
      </c>
      <c r="EA52">
        <v>30.214500000000001</v>
      </c>
      <c r="EB52">
        <v>99.900099999999995</v>
      </c>
      <c r="EC52">
        <v>100.28100000000001</v>
      </c>
    </row>
    <row r="53" spans="1:133" x14ac:dyDescent="0.35">
      <c r="A53">
        <v>37</v>
      </c>
      <c r="B53">
        <v>1581626758.0999999</v>
      </c>
      <c r="C53">
        <v>200</v>
      </c>
      <c r="D53" t="s">
        <v>312</v>
      </c>
      <c r="E53" t="s">
        <v>313</v>
      </c>
      <c r="F53" t="s">
        <v>232</v>
      </c>
      <c r="G53" t="s">
        <v>233</v>
      </c>
      <c r="H53" t="s">
        <v>234</v>
      </c>
      <c r="I53" t="s">
        <v>235</v>
      </c>
      <c r="J53" t="s">
        <v>236</v>
      </c>
      <c r="K53" t="s">
        <v>237</v>
      </c>
      <c r="L53" t="s">
        <v>238</v>
      </c>
      <c r="M53" t="s">
        <v>239</v>
      </c>
      <c r="N53">
        <v>1581626750.0310299</v>
      </c>
      <c r="O53">
        <f t="shared" si="43"/>
        <v>6.3122854617204233E-4</v>
      </c>
      <c r="P53">
        <f t="shared" si="44"/>
        <v>-2.1023071279518319</v>
      </c>
      <c r="Q53">
        <f t="shared" si="45"/>
        <v>403.11120689655201</v>
      </c>
      <c r="R53">
        <f t="shared" si="46"/>
        <v>471.49310728628387</v>
      </c>
      <c r="S53">
        <f t="shared" si="47"/>
        <v>46.831103574848385</v>
      </c>
      <c r="T53">
        <f t="shared" si="48"/>
        <v>40.039063966404974</v>
      </c>
      <c r="U53">
        <f t="shared" si="49"/>
        <v>4.3121009205723176E-2</v>
      </c>
      <c r="V53">
        <f t="shared" si="50"/>
        <v>2.2461562454222941</v>
      </c>
      <c r="W53">
        <f t="shared" si="51"/>
        <v>4.2666341322366838E-2</v>
      </c>
      <c r="X53">
        <f t="shared" si="52"/>
        <v>2.6706913857096434E-2</v>
      </c>
      <c r="Y53">
        <f t="shared" si="53"/>
        <v>0</v>
      </c>
      <c r="Z53">
        <f t="shared" si="54"/>
        <v>31.369008797528405</v>
      </c>
      <c r="AA53">
        <f t="shared" si="55"/>
        <v>31.0054551724138</v>
      </c>
      <c r="AB53">
        <f t="shared" si="56"/>
        <v>4.5127817219183051</v>
      </c>
      <c r="AC53">
        <f t="shared" si="57"/>
        <v>66.484481546060152</v>
      </c>
      <c r="AD53">
        <f t="shared" si="58"/>
        <v>3.0996242452749816</v>
      </c>
      <c r="AE53">
        <f t="shared" si="59"/>
        <v>4.6621770572544454</v>
      </c>
      <c r="AF53">
        <f t="shared" si="60"/>
        <v>1.4131574766433235</v>
      </c>
      <c r="AG53">
        <f t="shared" si="61"/>
        <v>-27.837178886187068</v>
      </c>
      <c r="AH53">
        <f t="shared" si="62"/>
        <v>69.318407611763121</v>
      </c>
      <c r="AI53">
        <f t="shared" si="63"/>
        <v>6.9500895520682038</v>
      </c>
      <c r="AJ53">
        <f t="shared" si="64"/>
        <v>48.431318277644252</v>
      </c>
      <c r="AK53">
        <v>-4.1080347705373603E-2</v>
      </c>
      <c r="AL53">
        <v>4.6116289135398898E-2</v>
      </c>
      <c r="AM53">
        <v>3.44835102800335</v>
      </c>
      <c r="AN53">
        <v>20</v>
      </c>
      <c r="AO53">
        <v>6</v>
      </c>
      <c r="AP53">
        <f t="shared" si="65"/>
        <v>1</v>
      </c>
      <c r="AQ53">
        <f t="shared" si="66"/>
        <v>0</v>
      </c>
      <c r="AR53">
        <f t="shared" si="67"/>
        <v>51597.847746257721</v>
      </c>
      <c r="AS53" t="s">
        <v>240</v>
      </c>
      <c r="AT53">
        <v>0</v>
      </c>
      <c r="AU53">
        <v>0</v>
      </c>
      <c r="AV53">
        <f t="shared" si="68"/>
        <v>0</v>
      </c>
      <c r="AW53" t="e">
        <f t="shared" si="69"/>
        <v>#DIV/0!</v>
      </c>
      <c r="AX53">
        <v>0</v>
      </c>
      <c r="AY53" t="s">
        <v>240</v>
      </c>
      <c r="AZ53">
        <v>0</v>
      </c>
      <c r="BA53">
        <v>0</v>
      </c>
      <c r="BB53" t="e">
        <f t="shared" si="70"/>
        <v>#DIV/0!</v>
      </c>
      <c r="BC53">
        <v>0.5</v>
      </c>
      <c r="BD53">
        <f t="shared" si="71"/>
        <v>0</v>
      </c>
      <c r="BE53">
        <f t="shared" si="72"/>
        <v>-2.1023071279518319</v>
      </c>
      <c r="BF53" t="e">
        <f t="shared" si="73"/>
        <v>#DIV/0!</v>
      </c>
      <c r="BG53" t="e">
        <f t="shared" si="74"/>
        <v>#DIV/0!</v>
      </c>
      <c r="BH53" t="e">
        <f t="shared" si="75"/>
        <v>#DIV/0!</v>
      </c>
      <c r="BI53" t="e">
        <f t="shared" si="76"/>
        <v>#DIV/0!</v>
      </c>
      <c r="BJ53" t="s">
        <v>240</v>
      </c>
      <c r="BK53">
        <v>0</v>
      </c>
      <c r="BL53">
        <f t="shared" si="77"/>
        <v>0</v>
      </c>
      <c r="BM53" t="e">
        <f t="shared" si="78"/>
        <v>#DIV/0!</v>
      </c>
      <c r="BN53" t="e">
        <f t="shared" si="79"/>
        <v>#DIV/0!</v>
      </c>
      <c r="BO53" t="e">
        <f t="shared" si="80"/>
        <v>#DIV/0!</v>
      </c>
      <c r="BP53" t="e">
        <f t="shared" si="81"/>
        <v>#DIV/0!</v>
      </c>
      <c r="BQ53">
        <f t="shared" si="82"/>
        <v>0</v>
      </c>
      <c r="BR53">
        <f t="shared" si="83"/>
        <v>0</v>
      </c>
      <c r="BS53">
        <f t="shared" si="84"/>
        <v>0</v>
      </c>
      <c r="BT53">
        <f t="shared" si="85"/>
        <v>0</v>
      </c>
      <c r="BU53">
        <v>6</v>
      </c>
      <c r="BV53">
        <v>0.5</v>
      </c>
      <c r="BW53" t="s">
        <v>241</v>
      </c>
      <c r="BX53">
        <v>1581626750.0310299</v>
      </c>
      <c r="BY53">
        <v>403.11120689655201</v>
      </c>
      <c r="BZ53">
        <v>399.94355172413799</v>
      </c>
      <c r="CA53">
        <v>31.2068551724138</v>
      </c>
      <c r="CB53">
        <v>30.158548275862099</v>
      </c>
      <c r="CC53">
        <v>350.01003448275901</v>
      </c>
      <c r="CD53">
        <v>99.125148275862102</v>
      </c>
      <c r="CE53">
        <v>0.19995924137931001</v>
      </c>
      <c r="CF53">
        <v>31.577886206896601</v>
      </c>
      <c r="CG53">
        <v>31.0054551724138</v>
      </c>
      <c r="CH53">
        <v>999.9</v>
      </c>
      <c r="CI53">
        <v>0</v>
      </c>
      <c r="CJ53">
        <v>0</v>
      </c>
      <c r="CK53">
        <v>9994.1596551724106</v>
      </c>
      <c r="CL53">
        <v>0</v>
      </c>
      <c r="CM53">
        <v>5.2922258620689702</v>
      </c>
      <c r="CN53">
        <v>0</v>
      </c>
      <c r="CO53">
        <v>0</v>
      </c>
      <c r="CP53">
        <v>0</v>
      </c>
      <c r="CQ53">
        <v>0</v>
      </c>
      <c r="CR53">
        <v>2.9655172413793101</v>
      </c>
      <c r="CS53">
        <v>0</v>
      </c>
      <c r="CT53">
        <v>489.63793103448302</v>
      </c>
      <c r="CU53">
        <v>1.47586206896552</v>
      </c>
      <c r="CV53">
        <v>43.422034482758598</v>
      </c>
      <c r="CW53">
        <v>48.557724137930997</v>
      </c>
      <c r="CX53">
        <v>46.032103448275798</v>
      </c>
      <c r="CY53">
        <v>47.059931034482702</v>
      </c>
      <c r="CZ53">
        <v>44.202206896551701</v>
      </c>
      <c r="DA53">
        <v>0</v>
      </c>
      <c r="DB53">
        <v>0</v>
      </c>
      <c r="DC53">
        <v>0</v>
      </c>
      <c r="DD53">
        <v>248.299999952316</v>
      </c>
      <c r="DE53">
        <v>2.1</v>
      </c>
      <c r="DF53">
        <v>14.9811968585029</v>
      </c>
      <c r="DG53">
        <v>-130.15384635131599</v>
      </c>
      <c r="DH53">
        <v>489.092307692308</v>
      </c>
      <c r="DI53">
        <v>15</v>
      </c>
      <c r="DJ53">
        <v>100</v>
      </c>
      <c r="DK53">
        <v>100</v>
      </c>
      <c r="DL53">
        <v>2.6040000000000001</v>
      </c>
      <c r="DM53">
        <v>0.38400000000000001</v>
      </c>
      <c r="DN53">
        <v>2</v>
      </c>
      <c r="DO53">
        <v>323.399</v>
      </c>
      <c r="DP53">
        <v>656.98599999999999</v>
      </c>
      <c r="DQ53">
        <v>30.4879</v>
      </c>
      <c r="DR53">
        <v>32.693899999999999</v>
      </c>
      <c r="DS53">
        <v>30.000299999999999</v>
      </c>
      <c r="DT53">
        <v>32.5503</v>
      </c>
      <c r="DU53">
        <v>32.543999999999997</v>
      </c>
      <c r="DV53">
        <v>20.944299999999998</v>
      </c>
      <c r="DW53">
        <v>22.957000000000001</v>
      </c>
      <c r="DX53">
        <v>39.713099999999997</v>
      </c>
      <c r="DY53">
        <v>30.477499999999999</v>
      </c>
      <c r="DZ53">
        <v>400</v>
      </c>
      <c r="EA53">
        <v>30.204000000000001</v>
      </c>
      <c r="EB53">
        <v>99.902199999999993</v>
      </c>
      <c r="EC53">
        <v>100.28100000000001</v>
      </c>
    </row>
    <row r="54" spans="1:133" x14ac:dyDescent="0.35">
      <c r="A54">
        <v>38</v>
      </c>
      <c r="B54">
        <v>1581626763.0999999</v>
      </c>
      <c r="C54">
        <v>205</v>
      </c>
      <c r="D54" t="s">
        <v>314</v>
      </c>
      <c r="E54" t="s">
        <v>315</v>
      </c>
      <c r="F54" t="s">
        <v>232</v>
      </c>
      <c r="G54" t="s">
        <v>233</v>
      </c>
      <c r="H54" t="s">
        <v>234</v>
      </c>
      <c r="I54" t="s">
        <v>235</v>
      </c>
      <c r="J54" t="s">
        <v>236</v>
      </c>
      <c r="K54" t="s">
        <v>237</v>
      </c>
      <c r="L54" t="s">
        <v>238</v>
      </c>
      <c r="M54" t="s">
        <v>239</v>
      </c>
      <c r="N54">
        <v>1581626755.0310299</v>
      </c>
      <c r="O54">
        <f t="shared" si="43"/>
        <v>6.1449012008040122E-4</v>
      </c>
      <c r="P54">
        <f t="shared" si="44"/>
        <v>-2.0660648311200505</v>
      </c>
      <c r="Q54">
        <f t="shared" si="45"/>
        <v>403.07389655172398</v>
      </c>
      <c r="R54">
        <f t="shared" si="46"/>
        <v>472.21156398289111</v>
      </c>
      <c r="S54">
        <f t="shared" si="47"/>
        <v>46.902005390128338</v>
      </c>
      <c r="T54">
        <f t="shared" si="48"/>
        <v>40.034966338465068</v>
      </c>
      <c r="U54">
        <f t="shared" si="49"/>
        <v>4.1958426573271979E-2</v>
      </c>
      <c r="V54">
        <f t="shared" si="50"/>
        <v>2.2501760734192895</v>
      </c>
      <c r="W54">
        <f t="shared" si="51"/>
        <v>4.1528573444699693E-2</v>
      </c>
      <c r="X54">
        <f t="shared" si="52"/>
        <v>2.5993611934261349E-2</v>
      </c>
      <c r="Y54">
        <f t="shared" si="53"/>
        <v>0</v>
      </c>
      <c r="Z54">
        <f t="shared" si="54"/>
        <v>31.37472946387707</v>
      </c>
      <c r="AA54">
        <f t="shared" si="55"/>
        <v>31.011055172413801</v>
      </c>
      <c r="AB54">
        <f t="shared" si="56"/>
        <v>4.5142227882699419</v>
      </c>
      <c r="AC54">
        <f t="shared" si="57"/>
        <v>66.512034966518215</v>
      </c>
      <c r="AD54">
        <f t="shared" si="58"/>
        <v>3.1008827295708943</v>
      </c>
      <c r="AE54">
        <f t="shared" si="59"/>
        <v>4.6621378087918393</v>
      </c>
      <c r="AF54">
        <f t="shared" si="60"/>
        <v>1.4133400586990477</v>
      </c>
      <c r="AG54">
        <f t="shared" si="61"/>
        <v>-27.099014295545693</v>
      </c>
      <c r="AH54">
        <f t="shared" si="62"/>
        <v>68.745131205395936</v>
      </c>
      <c r="AI54">
        <f t="shared" si="63"/>
        <v>6.8804824648463736</v>
      </c>
      <c r="AJ54">
        <f t="shared" si="64"/>
        <v>48.526599374696616</v>
      </c>
      <c r="AK54">
        <v>-4.1188487641173603E-2</v>
      </c>
      <c r="AL54">
        <v>4.6237685686913201E-2</v>
      </c>
      <c r="AM54">
        <v>3.4555355143800601</v>
      </c>
      <c r="AN54">
        <v>20</v>
      </c>
      <c r="AO54">
        <v>6</v>
      </c>
      <c r="AP54">
        <f t="shared" si="65"/>
        <v>1</v>
      </c>
      <c r="AQ54">
        <f t="shared" si="66"/>
        <v>0</v>
      </c>
      <c r="AR54">
        <f t="shared" si="67"/>
        <v>51728.096396002584</v>
      </c>
      <c r="AS54" t="s">
        <v>240</v>
      </c>
      <c r="AT54">
        <v>0</v>
      </c>
      <c r="AU54">
        <v>0</v>
      </c>
      <c r="AV54">
        <f t="shared" si="68"/>
        <v>0</v>
      </c>
      <c r="AW54" t="e">
        <f t="shared" si="69"/>
        <v>#DIV/0!</v>
      </c>
      <c r="AX54">
        <v>0</v>
      </c>
      <c r="AY54" t="s">
        <v>240</v>
      </c>
      <c r="AZ54">
        <v>0</v>
      </c>
      <c r="BA54">
        <v>0</v>
      </c>
      <c r="BB54" t="e">
        <f t="shared" si="70"/>
        <v>#DIV/0!</v>
      </c>
      <c r="BC54">
        <v>0.5</v>
      </c>
      <c r="BD54">
        <f t="shared" si="71"/>
        <v>0</v>
      </c>
      <c r="BE54">
        <f t="shared" si="72"/>
        <v>-2.0660648311200505</v>
      </c>
      <c r="BF54" t="e">
        <f t="shared" si="73"/>
        <v>#DIV/0!</v>
      </c>
      <c r="BG54" t="e">
        <f t="shared" si="74"/>
        <v>#DIV/0!</v>
      </c>
      <c r="BH54" t="e">
        <f t="shared" si="75"/>
        <v>#DIV/0!</v>
      </c>
      <c r="BI54" t="e">
        <f t="shared" si="76"/>
        <v>#DIV/0!</v>
      </c>
      <c r="BJ54" t="s">
        <v>240</v>
      </c>
      <c r="BK54">
        <v>0</v>
      </c>
      <c r="BL54">
        <f t="shared" si="77"/>
        <v>0</v>
      </c>
      <c r="BM54" t="e">
        <f t="shared" si="78"/>
        <v>#DIV/0!</v>
      </c>
      <c r="BN54" t="e">
        <f t="shared" si="79"/>
        <v>#DIV/0!</v>
      </c>
      <c r="BO54" t="e">
        <f t="shared" si="80"/>
        <v>#DIV/0!</v>
      </c>
      <c r="BP54" t="e">
        <f t="shared" si="81"/>
        <v>#DIV/0!</v>
      </c>
      <c r="BQ54">
        <f t="shared" si="82"/>
        <v>0</v>
      </c>
      <c r="BR54">
        <f t="shared" si="83"/>
        <v>0</v>
      </c>
      <c r="BS54">
        <f t="shared" si="84"/>
        <v>0</v>
      </c>
      <c r="BT54">
        <f t="shared" si="85"/>
        <v>0</v>
      </c>
      <c r="BU54">
        <v>6</v>
      </c>
      <c r="BV54">
        <v>0.5</v>
      </c>
      <c r="BW54" t="s">
        <v>241</v>
      </c>
      <c r="BX54">
        <v>1581626755.0310299</v>
      </c>
      <c r="BY54">
        <v>403.07389655172398</v>
      </c>
      <c r="BZ54">
        <v>399.95675862068998</v>
      </c>
      <c r="CA54">
        <v>31.219831034482802</v>
      </c>
      <c r="CB54">
        <v>30.199334482758601</v>
      </c>
      <c r="CC54">
        <v>350.009517241379</v>
      </c>
      <c r="CD54">
        <v>99.124210344827603</v>
      </c>
      <c r="CE54">
        <v>0.19992520689655199</v>
      </c>
      <c r="CF54">
        <v>31.577737931034498</v>
      </c>
      <c r="CG54">
        <v>31.011055172413801</v>
      </c>
      <c r="CH54">
        <v>999.9</v>
      </c>
      <c r="CI54">
        <v>0</v>
      </c>
      <c r="CJ54">
        <v>0</v>
      </c>
      <c r="CK54">
        <v>10020.563103448299</v>
      </c>
      <c r="CL54">
        <v>0</v>
      </c>
      <c r="CM54">
        <v>5.20473724137931</v>
      </c>
      <c r="CN54">
        <v>0</v>
      </c>
      <c r="CO54">
        <v>0</v>
      </c>
      <c r="CP54">
        <v>0</v>
      </c>
      <c r="CQ54">
        <v>0</v>
      </c>
      <c r="CR54">
        <v>3.4068965517241399</v>
      </c>
      <c r="CS54">
        <v>0</v>
      </c>
      <c r="CT54">
        <v>475.68275862068998</v>
      </c>
      <c r="CU54">
        <v>1.36551724137931</v>
      </c>
      <c r="CV54">
        <v>43.411344827586198</v>
      </c>
      <c r="CW54">
        <v>48.557724137930997</v>
      </c>
      <c r="CX54">
        <v>46.025620689655199</v>
      </c>
      <c r="CY54">
        <v>47.0555862068965</v>
      </c>
      <c r="CZ54">
        <v>44.193517241379297</v>
      </c>
      <c r="DA54">
        <v>0</v>
      </c>
      <c r="DB54">
        <v>0</v>
      </c>
      <c r="DC54">
        <v>0</v>
      </c>
      <c r="DD54">
        <v>253.09999990463299</v>
      </c>
      <c r="DE54">
        <v>2.1192307692307701</v>
      </c>
      <c r="DF54">
        <v>13.623931857810099</v>
      </c>
      <c r="DG54">
        <v>-203.43247911690199</v>
      </c>
      <c r="DH54">
        <v>475.730769230769</v>
      </c>
      <c r="DI54">
        <v>15</v>
      </c>
      <c r="DJ54">
        <v>100</v>
      </c>
      <c r="DK54">
        <v>100</v>
      </c>
      <c r="DL54">
        <v>2.6040000000000001</v>
      </c>
      <c r="DM54">
        <v>0.38400000000000001</v>
      </c>
      <c r="DN54">
        <v>2</v>
      </c>
      <c r="DO54">
        <v>323.50799999999998</v>
      </c>
      <c r="DP54">
        <v>656.97400000000005</v>
      </c>
      <c r="DQ54">
        <v>30.474399999999999</v>
      </c>
      <c r="DR54">
        <v>32.6967</v>
      </c>
      <c r="DS54">
        <v>30.0002</v>
      </c>
      <c r="DT54">
        <v>32.553899999999999</v>
      </c>
      <c r="DU54">
        <v>32.546999999999997</v>
      </c>
      <c r="DV54">
        <v>20.941400000000002</v>
      </c>
      <c r="DW54">
        <v>22.957000000000001</v>
      </c>
      <c r="DX54">
        <v>39.713099999999997</v>
      </c>
      <c r="DY54">
        <v>30.463999999999999</v>
      </c>
      <c r="DZ54">
        <v>400</v>
      </c>
      <c r="EA54">
        <v>30.189699999999998</v>
      </c>
      <c r="EB54">
        <v>99.901700000000005</v>
      </c>
      <c r="EC54">
        <v>100.283</v>
      </c>
    </row>
    <row r="55" spans="1:133" x14ac:dyDescent="0.35">
      <c r="A55">
        <v>39</v>
      </c>
      <c r="B55">
        <v>1581626768.0999999</v>
      </c>
      <c r="C55">
        <v>210</v>
      </c>
      <c r="D55" t="s">
        <v>316</v>
      </c>
      <c r="E55" t="s">
        <v>317</v>
      </c>
      <c r="F55" t="s">
        <v>232</v>
      </c>
      <c r="G55" t="s">
        <v>233</v>
      </c>
      <c r="H55" t="s">
        <v>234</v>
      </c>
      <c r="I55" t="s">
        <v>235</v>
      </c>
      <c r="J55" t="s">
        <v>236</v>
      </c>
      <c r="K55" t="s">
        <v>237</v>
      </c>
      <c r="L55" t="s">
        <v>238</v>
      </c>
      <c r="M55" t="s">
        <v>239</v>
      </c>
      <c r="N55">
        <v>1581626760.0310299</v>
      </c>
      <c r="O55">
        <f t="shared" si="43"/>
        <v>6.0034408167483275E-4</v>
      </c>
      <c r="P55">
        <f t="shared" si="44"/>
        <v>-2.0440777245587101</v>
      </c>
      <c r="Q55">
        <f t="shared" si="45"/>
        <v>403.07386206896598</v>
      </c>
      <c r="R55">
        <f t="shared" si="46"/>
        <v>473.19879227128331</v>
      </c>
      <c r="S55">
        <f t="shared" si="47"/>
        <v>46.999701355382975</v>
      </c>
      <c r="T55">
        <f t="shared" si="48"/>
        <v>40.034656577359769</v>
      </c>
      <c r="U55">
        <f t="shared" si="49"/>
        <v>4.0989225771979138E-2</v>
      </c>
      <c r="V55">
        <f t="shared" si="50"/>
        <v>2.2485179252630942</v>
      </c>
      <c r="W55">
        <f t="shared" si="51"/>
        <v>4.0578597626920197E-2</v>
      </c>
      <c r="X55">
        <f t="shared" si="52"/>
        <v>2.5398173922410824E-2</v>
      </c>
      <c r="Y55">
        <f t="shared" si="53"/>
        <v>0</v>
      </c>
      <c r="Z55">
        <f t="shared" si="54"/>
        <v>31.379290658669593</v>
      </c>
      <c r="AA55">
        <f t="shared" si="55"/>
        <v>31.016627586206901</v>
      </c>
      <c r="AB55">
        <f t="shared" si="56"/>
        <v>4.5156571536219232</v>
      </c>
      <c r="AC55">
        <f t="shared" si="57"/>
        <v>66.547973641825948</v>
      </c>
      <c r="AD55">
        <f t="shared" si="58"/>
        <v>3.1025618846484218</v>
      </c>
      <c r="AE55">
        <f t="shared" si="59"/>
        <v>4.6621432853042375</v>
      </c>
      <c r="AF55">
        <f t="shared" si="60"/>
        <v>1.4130952689735015</v>
      </c>
      <c r="AG55">
        <f t="shared" si="61"/>
        <v>-26.475174001860125</v>
      </c>
      <c r="AH55">
        <f t="shared" si="62"/>
        <v>68.021481469951652</v>
      </c>
      <c r="AI55">
        <f t="shared" si="63"/>
        <v>6.8132629185044342</v>
      </c>
      <c r="AJ55">
        <f t="shared" si="64"/>
        <v>48.359570386595962</v>
      </c>
      <c r="AK55">
        <v>-4.1143859609176103E-2</v>
      </c>
      <c r="AL55">
        <v>4.6187586811365602E-2</v>
      </c>
      <c r="AM55">
        <v>3.4525713503252402</v>
      </c>
      <c r="AN55">
        <v>20</v>
      </c>
      <c r="AO55">
        <v>6</v>
      </c>
      <c r="AP55">
        <f t="shared" si="65"/>
        <v>1</v>
      </c>
      <c r="AQ55">
        <f t="shared" si="66"/>
        <v>0</v>
      </c>
      <c r="AR55">
        <f t="shared" si="67"/>
        <v>51674.337623536077</v>
      </c>
      <c r="AS55" t="s">
        <v>240</v>
      </c>
      <c r="AT55">
        <v>0</v>
      </c>
      <c r="AU55">
        <v>0</v>
      </c>
      <c r="AV55">
        <f t="shared" si="68"/>
        <v>0</v>
      </c>
      <c r="AW55" t="e">
        <f t="shared" si="69"/>
        <v>#DIV/0!</v>
      </c>
      <c r="AX55">
        <v>0</v>
      </c>
      <c r="AY55" t="s">
        <v>240</v>
      </c>
      <c r="AZ55">
        <v>0</v>
      </c>
      <c r="BA55">
        <v>0</v>
      </c>
      <c r="BB55" t="e">
        <f t="shared" si="70"/>
        <v>#DIV/0!</v>
      </c>
      <c r="BC55">
        <v>0.5</v>
      </c>
      <c r="BD55">
        <f t="shared" si="71"/>
        <v>0</v>
      </c>
      <c r="BE55">
        <f t="shared" si="72"/>
        <v>-2.0440777245587101</v>
      </c>
      <c r="BF55" t="e">
        <f t="shared" si="73"/>
        <v>#DIV/0!</v>
      </c>
      <c r="BG55" t="e">
        <f t="shared" si="74"/>
        <v>#DIV/0!</v>
      </c>
      <c r="BH55" t="e">
        <f t="shared" si="75"/>
        <v>#DIV/0!</v>
      </c>
      <c r="BI55" t="e">
        <f t="shared" si="76"/>
        <v>#DIV/0!</v>
      </c>
      <c r="BJ55" t="s">
        <v>240</v>
      </c>
      <c r="BK55">
        <v>0</v>
      </c>
      <c r="BL55">
        <f t="shared" si="77"/>
        <v>0</v>
      </c>
      <c r="BM55" t="e">
        <f t="shared" si="78"/>
        <v>#DIV/0!</v>
      </c>
      <c r="BN55" t="e">
        <f t="shared" si="79"/>
        <v>#DIV/0!</v>
      </c>
      <c r="BO55" t="e">
        <f t="shared" si="80"/>
        <v>#DIV/0!</v>
      </c>
      <c r="BP55" t="e">
        <f t="shared" si="81"/>
        <v>#DIV/0!</v>
      </c>
      <c r="BQ55">
        <f t="shared" si="82"/>
        <v>0</v>
      </c>
      <c r="BR55">
        <f t="shared" si="83"/>
        <v>0</v>
      </c>
      <c r="BS55">
        <f t="shared" si="84"/>
        <v>0</v>
      </c>
      <c r="BT55">
        <f t="shared" si="85"/>
        <v>0</v>
      </c>
      <c r="BU55">
        <v>6</v>
      </c>
      <c r="BV55">
        <v>0.5</v>
      </c>
      <c r="BW55" t="s">
        <v>241</v>
      </c>
      <c r="BX55">
        <v>1581626760.0310299</v>
      </c>
      <c r="BY55">
        <v>403.07386206896598</v>
      </c>
      <c r="BZ55">
        <v>399.98475862069</v>
      </c>
      <c r="CA55">
        <v>31.236975862068999</v>
      </c>
      <c r="CB55">
        <v>30.240027586206899</v>
      </c>
      <c r="CC55">
        <v>350.02286206896503</v>
      </c>
      <c r="CD55">
        <v>99.123393103448294</v>
      </c>
      <c r="CE55">
        <v>0.19998244827586201</v>
      </c>
      <c r="CF55">
        <v>31.5777586206897</v>
      </c>
      <c r="CG55">
        <v>31.016627586206901</v>
      </c>
      <c r="CH55">
        <v>999.9</v>
      </c>
      <c r="CI55">
        <v>0</v>
      </c>
      <c r="CJ55">
        <v>0</v>
      </c>
      <c r="CK55">
        <v>10009.7882758621</v>
      </c>
      <c r="CL55">
        <v>0</v>
      </c>
      <c r="CM55">
        <v>5.1572979310344804</v>
      </c>
      <c r="CN55">
        <v>0</v>
      </c>
      <c r="CO55">
        <v>0</v>
      </c>
      <c r="CP55">
        <v>0</v>
      </c>
      <c r="CQ55">
        <v>0</v>
      </c>
      <c r="CR55">
        <v>3.19655172413793</v>
      </c>
      <c r="CS55">
        <v>0</v>
      </c>
      <c r="CT55">
        <v>468.41034482758602</v>
      </c>
      <c r="CU55">
        <v>1.2310344827586199</v>
      </c>
      <c r="CV55">
        <v>43.398517241379302</v>
      </c>
      <c r="CW55">
        <v>48.553448275862003</v>
      </c>
      <c r="CX55">
        <v>45.965275862068999</v>
      </c>
      <c r="CY55">
        <v>47.057724137930997</v>
      </c>
      <c r="CZ55">
        <v>44.178448275862102</v>
      </c>
      <c r="DA55">
        <v>0</v>
      </c>
      <c r="DB55">
        <v>0</v>
      </c>
      <c r="DC55">
        <v>0</v>
      </c>
      <c r="DD55">
        <v>258.5</v>
      </c>
      <c r="DE55">
        <v>3.81538461538462</v>
      </c>
      <c r="DF55">
        <v>4.4786328495928602</v>
      </c>
      <c r="DG55">
        <v>-42.485470202555902</v>
      </c>
      <c r="DH55">
        <v>468.519230769231</v>
      </c>
      <c r="DI55">
        <v>15</v>
      </c>
      <c r="DJ55">
        <v>100</v>
      </c>
      <c r="DK55">
        <v>100</v>
      </c>
      <c r="DL55">
        <v>2.6040000000000001</v>
      </c>
      <c r="DM55">
        <v>0.38400000000000001</v>
      </c>
      <c r="DN55">
        <v>2</v>
      </c>
      <c r="DO55">
        <v>323.42899999999997</v>
      </c>
      <c r="DP55">
        <v>657.03700000000003</v>
      </c>
      <c r="DQ55">
        <v>30.459</v>
      </c>
      <c r="DR55">
        <v>32.700200000000002</v>
      </c>
      <c r="DS55">
        <v>30.000399999999999</v>
      </c>
      <c r="DT55">
        <v>32.556800000000003</v>
      </c>
      <c r="DU55">
        <v>32.550600000000003</v>
      </c>
      <c r="DV55">
        <v>20.944500000000001</v>
      </c>
      <c r="DW55">
        <v>22.957000000000001</v>
      </c>
      <c r="DX55">
        <v>39.713099999999997</v>
      </c>
      <c r="DY55">
        <v>30.447600000000001</v>
      </c>
      <c r="DZ55">
        <v>400</v>
      </c>
      <c r="EA55">
        <v>30.1875</v>
      </c>
      <c r="EB55">
        <v>99.8977</v>
      </c>
      <c r="EC55">
        <v>100.283</v>
      </c>
    </row>
    <row r="56" spans="1:133" x14ac:dyDescent="0.35">
      <c r="A56">
        <v>40</v>
      </c>
      <c r="B56">
        <v>1581626773.0999999</v>
      </c>
      <c r="C56">
        <v>215</v>
      </c>
      <c r="D56" t="s">
        <v>318</v>
      </c>
      <c r="E56" t="s">
        <v>319</v>
      </c>
      <c r="F56" t="s">
        <v>232</v>
      </c>
      <c r="G56" t="s">
        <v>233</v>
      </c>
      <c r="H56" t="s">
        <v>234</v>
      </c>
      <c r="I56" t="s">
        <v>235</v>
      </c>
      <c r="J56" t="s">
        <v>236</v>
      </c>
      <c r="K56" t="s">
        <v>237</v>
      </c>
      <c r="L56" t="s">
        <v>238</v>
      </c>
      <c r="M56" t="s">
        <v>239</v>
      </c>
      <c r="N56">
        <v>1581626765.0310299</v>
      </c>
      <c r="O56">
        <f t="shared" si="43"/>
        <v>6.0147278938569096E-4</v>
      </c>
      <c r="P56">
        <f t="shared" si="44"/>
        <v>-2.0332264218899287</v>
      </c>
      <c r="Q56">
        <f t="shared" si="45"/>
        <v>403.057655172414</v>
      </c>
      <c r="R56">
        <f t="shared" si="46"/>
        <v>472.55675971038517</v>
      </c>
      <c r="S56">
        <f t="shared" si="47"/>
        <v>46.93595014547612</v>
      </c>
      <c r="T56">
        <f t="shared" si="48"/>
        <v>40.03306189190711</v>
      </c>
      <c r="U56">
        <f t="shared" si="49"/>
        <v>4.1100552233480282E-2</v>
      </c>
      <c r="V56">
        <f t="shared" si="50"/>
        <v>2.2476458768080825</v>
      </c>
      <c r="W56">
        <f t="shared" si="51"/>
        <v>4.0687544209441893E-2</v>
      </c>
      <c r="X56">
        <f t="shared" si="52"/>
        <v>2.5466476314813465E-2</v>
      </c>
      <c r="Y56">
        <f t="shared" si="53"/>
        <v>0</v>
      </c>
      <c r="Z56">
        <f t="shared" si="54"/>
        <v>31.379333709614212</v>
      </c>
      <c r="AA56">
        <f t="shared" si="55"/>
        <v>31.019437931034499</v>
      </c>
      <c r="AB56">
        <f t="shared" si="56"/>
        <v>4.5163807000914327</v>
      </c>
      <c r="AC56">
        <f t="shared" si="57"/>
        <v>66.586381439405073</v>
      </c>
      <c r="AD56">
        <f t="shared" si="58"/>
        <v>3.1044382076466905</v>
      </c>
      <c r="AE56">
        <f t="shared" si="59"/>
        <v>4.6622719849580516</v>
      </c>
      <c r="AF56">
        <f t="shared" si="60"/>
        <v>1.4119424924447421</v>
      </c>
      <c r="AG56">
        <f t="shared" si="61"/>
        <v>-26.52495001190897</v>
      </c>
      <c r="AH56">
        <f t="shared" si="62"/>
        <v>67.713472914689945</v>
      </c>
      <c r="AI56">
        <f t="shared" si="63"/>
        <v>6.7851534045146433</v>
      </c>
      <c r="AJ56">
        <f t="shared" si="64"/>
        <v>47.973676307295619</v>
      </c>
      <c r="AK56">
        <v>-4.1120400882463201E-2</v>
      </c>
      <c r="AL56">
        <v>4.6161252335532997E-2</v>
      </c>
      <c r="AM56">
        <v>3.4510127945635598</v>
      </c>
      <c r="AN56">
        <v>20</v>
      </c>
      <c r="AO56">
        <v>6</v>
      </c>
      <c r="AP56">
        <f t="shared" si="65"/>
        <v>1</v>
      </c>
      <c r="AQ56">
        <f t="shared" si="66"/>
        <v>0</v>
      </c>
      <c r="AR56">
        <f t="shared" si="67"/>
        <v>51646.001759514897</v>
      </c>
      <c r="AS56" t="s">
        <v>240</v>
      </c>
      <c r="AT56">
        <v>0</v>
      </c>
      <c r="AU56">
        <v>0</v>
      </c>
      <c r="AV56">
        <f t="shared" si="68"/>
        <v>0</v>
      </c>
      <c r="AW56" t="e">
        <f t="shared" si="69"/>
        <v>#DIV/0!</v>
      </c>
      <c r="AX56">
        <v>0</v>
      </c>
      <c r="AY56" t="s">
        <v>240</v>
      </c>
      <c r="AZ56">
        <v>0</v>
      </c>
      <c r="BA56">
        <v>0</v>
      </c>
      <c r="BB56" t="e">
        <f t="shared" si="70"/>
        <v>#DIV/0!</v>
      </c>
      <c r="BC56">
        <v>0.5</v>
      </c>
      <c r="BD56">
        <f t="shared" si="71"/>
        <v>0</v>
      </c>
      <c r="BE56">
        <f t="shared" si="72"/>
        <v>-2.0332264218899287</v>
      </c>
      <c r="BF56" t="e">
        <f t="shared" si="73"/>
        <v>#DIV/0!</v>
      </c>
      <c r="BG56" t="e">
        <f t="shared" si="74"/>
        <v>#DIV/0!</v>
      </c>
      <c r="BH56" t="e">
        <f t="shared" si="75"/>
        <v>#DIV/0!</v>
      </c>
      <c r="BI56" t="e">
        <f t="shared" si="76"/>
        <v>#DIV/0!</v>
      </c>
      <c r="BJ56" t="s">
        <v>240</v>
      </c>
      <c r="BK56">
        <v>0</v>
      </c>
      <c r="BL56">
        <f t="shared" si="77"/>
        <v>0</v>
      </c>
      <c r="BM56" t="e">
        <f t="shared" si="78"/>
        <v>#DIV/0!</v>
      </c>
      <c r="BN56" t="e">
        <f t="shared" si="79"/>
        <v>#DIV/0!</v>
      </c>
      <c r="BO56" t="e">
        <f t="shared" si="80"/>
        <v>#DIV/0!</v>
      </c>
      <c r="BP56" t="e">
        <f t="shared" si="81"/>
        <v>#DIV/0!</v>
      </c>
      <c r="BQ56">
        <f t="shared" si="82"/>
        <v>0</v>
      </c>
      <c r="BR56">
        <f t="shared" si="83"/>
        <v>0</v>
      </c>
      <c r="BS56">
        <f t="shared" si="84"/>
        <v>0</v>
      </c>
      <c r="BT56">
        <f t="shared" si="85"/>
        <v>0</v>
      </c>
      <c r="BU56">
        <v>6</v>
      </c>
      <c r="BV56">
        <v>0.5</v>
      </c>
      <c r="BW56" t="s">
        <v>241</v>
      </c>
      <c r="BX56">
        <v>1581626765.0310299</v>
      </c>
      <c r="BY56">
        <v>403.057655172414</v>
      </c>
      <c r="BZ56">
        <v>399.98786206896602</v>
      </c>
      <c r="CA56">
        <v>31.255855172413799</v>
      </c>
      <c r="CB56">
        <v>30.257034482758598</v>
      </c>
      <c r="CC56">
        <v>350.01672413793102</v>
      </c>
      <c r="CD56">
        <v>99.123420689655205</v>
      </c>
      <c r="CE56">
        <v>0.199992172413793</v>
      </c>
      <c r="CF56">
        <v>31.5782448275862</v>
      </c>
      <c r="CG56">
        <v>31.019437931034499</v>
      </c>
      <c r="CH56">
        <v>999.9</v>
      </c>
      <c r="CI56">
        <v>0</v>
      </c>
      <c r="CJ56">
        <v>0</v>
      </c>
      <c r="CK56">
        <v>10004.078275862101</v>
      </c>
      <c r="CL56">
        <v>0</v>
      </c>
      <c r="CM56">
        <v>5.1979862068965499</v>
      </c>
      <c r="CN56">
        <v>0</v>
      </c>
      <c r="CO56">
        <v>0</v>
      </c>
      <c r="CP56">
        <v>0</v>
      </c>
      <c r="CQ56">
        <v>0</v>
      </c>
      <c r="CR56">
        <v>3.08965517241379</v>
      </c>
      <c r="CS56">
        <v>0</v>
      </c>
      <c r="CT56">
        <v>470.36206896551698</v>
      </c>
      <c r="CU56">
        <v>1.27241379310345</v>
      </c>
      <c r="CV56">
        <v>43.381275862069003</v>
      </c>
      <c r="CW56">
        <v>48.547034482758598</v>
      </c>
      <c r="CX56">
        <v>45.965206896551699</v>
      </c>
      <c r="CY56">
        <v>47.047034482758598</v>
      </c>
      <c r="CZ56">
        <v>44.163482758620702</v>
      </c>
      <c r="DA56">
        <v>0</v>
      </c>
      <c r="DB56">
        <v>0</v>
      </c>
      <c r="DC56">
        <v>0</v>
      </c>
      <c r="DD56">
        <v>263.299999952316</v>
      </c>
      <c r="DE56">
        <v>3.4615384615384599</v>
      </c>
      <c r="DF56">
        <v>11.6444446605169</v>
      </c>
      <c r="DG56">
        <v>146.615384584173</v>
      </c>
      <c r="DH56">
        <v>470.89615384615399</v>
      </c>
      <c r="DI56">
        <v>15</v>
      </c>
      <c r="DJ56">
        <v>100</v>
      </c>
      <c r="DK56">
        <v>100</v>
      </c>
      <c r="DL56">
        <v>2.6040000000000001</v>
      </c>
      <c r="DM56">
        <v>0.38400000000000001</v>
      </c>
      <c r="DN56">
        <v>2</v>
      </c>
      <c r="DO56">
        <v>323.53899999999999</v>
      </c>
      <c r="DP56">
        <v>656.91899999999998</v>
      </c>
      <c r="DQ56">
        <v>30.439900000000002</v>
      </c>
      <c r="DR56">
        <v>32.703200000000002</v>
      </c>
      <c r="DS56">
        <v>30.000499999999999</v>
      </c>
      <c r="DT56">
        <v>32.560400000000001</v>
      </c>
      <c r="DU56">
        <v>32.554200000000002</v>
      </c>
      <c r="DV56">
        <v>20.95</v>
      </c>
      <c r="DW56">
        <v>22.957000000000001</v>
      </c>
      <c r="DX56">
        <v>39.713099999999997</v>
      </c>
      <c r="DY56">
        <v>30.4206</v>
      </c>
      <c r="DZ56">
        <v>400</v>
      </c>
      <c r="EA56">
        <v>30.1875</v>
      </c>
      <c r="EB56">
        <v>99.898499999999999</v>
      </c>
      <c r="EC56">
        <v>100.28100000000001</v>
      </c>
    </row>
    <row r="57" spans="1:133" x14ac:dyDescent="0.35">
      <c r="A57">
        <v>41</v>
      </c>
      <c r="B57">
        <v>1581626778.0999999</v>
      </c>
      <c r="C57">
        <v>220</v>
      </c>
      <c r="D57" t="s">
        <v>320</v>
      </c>
      <c r="E57" t="s">
        <v>321</v>
      </c>
      <c r="F57" t="s">
        <v>232</v>
      </c>
      <c r="G57" t="s">
        <v>233</v>
      </c>
      <c r="H57" t="s">
        <v>234</v>
      </c>
      <c r="I57" t="s">
        <v>235</v>
      </c>
      <c r="J57" t="s">
        <v>236</v>
      </c>
      <c r="K57" t="s">
        <v>237</v>
      </c>
      <c r="L57" t="s">
        <v>238</v>
      </c>
      <c r="M57" t="s">
        <v>239</v>
      </c>
      <c r="N57">
        <v>1581626770.0310299</v>
      </c>
      <c r="O57">
        <f t="shared" si="43"/>
        <v>6.0486482235220737E-4</v>
      </c>
      <c r="P57">
        <f t="shared" si="44"/>
        <v>-2.0459075890080776</v>
      </c>
      <c r="Q57">
        <f t="shared" si="45"/>
        <v>403.05906896551699</v>
      </c>
      <c r="R57">
        <f t="shared" si="46"/>
        <v>472.57367092162536</v>
      </c>
      <c r="S57">
        <f t="shared" si="47"/>
        <v>46.93758986777344</v>
      </c>
      <c r="T57">
        <f t="shared" si="48"/>
        <v>40.033168235323942</v>
      </c>
      <c r="U57">
        <f t="shared" si="49"/>
        <v>4.135357719786098E-2</v>
      </c>
      <c r="V57">
        <f t="shared" si="50"/>
        <v>2.246478856792872</v>
      </c>
      <c r="W57">
        <f t="shared" si="51"/>
        <v>4.0935281450386392E-2</v>
      </c>
      <c r="X57">
        <f t="shared" si="52"/>
        <v>2.5621780432603932E-2</v>
      </c>
      <c r="Y57">
        <f t="shared" si="53"/>
        <v>0</v>
      </c>
      <c r="Z57">
        <f t="shared" si="54"/>
        <v>31.377162174668918</v>
      </c>
      <c r="AA57">
        <f t="shared" si="55"/>
        <v>31.022362068965499</v>
      </c>
      <c r="AB57">
        <f t="shared" si="56"/>
        <v>4.5171336507292397</v>
      </c>
      <c r="AC57">
        <f t="shared" si="57"/>
        <v>66.620034415671697</v>
      </c>
      <c r="AD57">
        <f t="shared" si="58"/>
        <v>3.1058387637933045</v>
      </c>
      <c r="AE57">
        <f t="shared" si="59"/>
        <v>4.6620191523988277</v>
      </c>
      <c r="AF57">
        <f t="shared" si="60"/>
        <v>1.4112948869359352</v>
      </c>
      <c r="AG57">
        <f t="shared" si="61"/>
        <v>-26.674538665732346</v>
      </c>
      <c r="AH57">
        <f t="shared" si="62"/>
        <v>67.208483119232071</v>
      </c>
      <c r="AI57">
        <f t="shared" si="63"/>
        <v>6.7381153041912007</v>
      </c>
      <c r="AJ57">
        <f t="shared" si="64"/>
        <v>47.272059757690926</v>
      </c>
      <c r="AK57">
        <v>-4.1089020044382099E-2</v>
      </c>
      <c r="AL57">
        <v>4.6126024595674602E-2</v>
      </c>
      <c r="AM57">
        <v>3.44892743081658</v>
      </c>
      <c r="AN57">
        <v>20</v>
      </c>
      <c r="AO57">
        <v>6</v>
      </c>
      <c r="AP57">
        <f t="shared" si="65"/>
        <v>1</v>
      </c>
      <c r="AQ57">
        <f t="shared" si="66"/>
        <v>0</v>
      </c>
      <c r="AR57">
        <f t="shared" si="67"/>
        <v>51608.358745220852</v>
      </c>
      <c r="AS57" t="s">
        <v>240</v>
      </c>
      <c r="AT57">
        <v>0</v>
      </c>
      <c r="AU57">
        <v>0</v>
      </c>
      <c r="AV57">
        <f t="shared" si="68"/>
        <v>0</v>
      </c>
      <c r="AW57" t="e">
        <f t="shared" si="69"/>
        <v>#DIV/0!</v>
      </c>
      <c r="AX57">
        <v>0</v>
      </c>
      <c r="AY57" t="s">
        <v>240</v>
      </c>
      <c r="AZ57">
        <v>0</v>
      </c>
      <c r="BA57">
        <v>0</v>
      </c>
      <c r="BB57" t="e">
        <f t="shared" si="70"/>
        <v>#DIV/0!</v>
      </c>
      <c r="BC57">
        <v>0.5</v>
      </c>
      <c r="BD57">
        <f t="shared" si="71"/>
        <v>0</v>
      </c>
      <c r="BE57">
        <f t="shared" si="72"/>
        <v>-2.0459075890080776</v>
      </c>
      <c r="BF57" t="e">
        <f t="shared" si="73"/>
        <v>#DIV/0!</v>
      </c>
      <c r="BG57" t="e">
        <f t="shared" si="74"/>
        <v>#DIV/0!</v>
      </c>
      <c r="BH57" t="e">
        <f t="shared" si="75"/>
        <v>#DIV/0!</v>
      </c>
      <c r="BI57" t="e">
        <f t="shared" si="76"/>
        <v>#DIV/0!</v>
      </c>
      <c r="BJ57" t="s">
        <v>240</v>
      </c>
      <c r="BK57">
        <v>0</v>
      </c>
      <c r="BL57">
        <f t="shared" si="77"/>
        <v>0</v>
      </c>
      <c r="BM57" t="e">
        <f t="shared" si="78"/>
        <v>#DIV/0!</v>
      </c>
      <c r="BN57" t="e">
        <f t="shared" si="79"/>
        <v>#DIV/0!</v>
      </c>
      <c r="BO57" t="e">
        <f t="shared" si="80"/>
        <v>#DIV/0!</v>
      </c>
      <c r="BP57" t="e">
        <f t="shared" si="81"/>
        <v>#DIV/0!</v>
      </c>
      <c r="BQ57">
        <f t="shared" si="82"/>
        <v>0</v>
      </c>
      <c r="BR57">
        <f t="shared" si="83"/>
        <v>0</v>
      </c>
      <c r="BS57">
        <f t="shared" si="84"/>
        <v>0</v>
      </c>
      <c r="BT57">
        <f t="shared" si="85"/>
        <v>0</v>
      </c>
      <c r="BU57">
        <v>6</v>
      </c>
      <c r="BV57">
        <v>0.5</v>
      </c>
      <c r="BW57" t="s">
        <v>241</v>
      </c>
      <c r="BX57">
        <v>1581626770.0310299</v>
      </c>
      <c r="BY57">
        <v>403.05906896551699</v>
      </c>
      <c r="BZ57">
        <v>399.96989655172399</v>
      </c>
      <c r="CA57">
        <v>31.269982758620699</v>
      </c>
      <c r="CB57">
        <v>30.265548275862098</v>
      </c>
      <c r="CC57">
        <v>350.018275862069</v>
      </c>
      <c r="CD57">
        <v>99.123324137930993</v>
      </c>
      <c r="CE57">
        <v>0.20000417241379301</v>
      </c>
      <c r="CF57">
        <v>31.5772896551724</v>
      </c>
      <c r="CG57">
        <v>31.022362068965499</v>
      </c>
      <c r="CH57">
        <v>999.9</v>
      </c>
      <c r="CI57">
        <v>0</v>
      </c>
      <c r="CJ57">
        <v>0</v>
      </c>
      <c r="CK57">
        <v>9996.4534482758609</v>
      </c>
      <c r="CL57">
        <v>0</v>
      </c>
      <c r="CM57">
        <v>5.3213731034482796</v>
      </c>
      <c r="CN57">
        <v>0</v>
      </c>
      <c r="CO57">
        <v>0</v>
      </c>
      <c r="CP57">
        <v>0</v>
      </c>
      <c r="CQ57">
        <v>0</v>
      </c>
      <c r="CR57">
        <v>2.4</v>
      </c>
      <c r="CS57">
        <v>0</v>
      </c>
      <c r="CT57">
        <v>476.50689655172403</v>
      </c>
      <c r="CU57">
        <v>1.2586206896551699</v>
      </c>
      <c r="CV57">
        <v>43.348896551724103</v>
      </c>
      <c r="CW57">
        <v>48.532068965517198</v>
      </c>
      <c r="CX57">
        <v>45.8983448275862</v>
      </c>
      <c r="CY57">
        <v>47.032068965517198</v>
      </c>
      <c r="CZ57">
        <v>44.148517241379302</v>
      </c>
      <c r="DA57">
        <v>0</v>
      </c>
      <c r="DB57">
        <v>0</v>
      </c>
      <c r="DC57">
        <v>0</v>
      </c>
      <c r="DD57">
        <v>268.09999990463302</v>
      </c>
      <c r="DE57">
        <v>3.4692307692307698</v>
      </c>
      <c r="DF57">
        <v>-14.0923077915834</v>
      </c>
      <c r="DG57">
        <v>28.410256907055199</v>
      </c>
      <c r="DH57">
        <v>477.361538461539</v>
      </c>
      <c r="DI57">
        <v>15</v>
      </c>
      <c r="DJ57">
        <v>100</v>
      </c>
      <c r="DK57">
        <v>100</v>
      </c>
      <c r="DL57">
        <v>2.6040000000000001</v>
      </c>
      <c r="DM57">
        <v>0.38400000000000001</v>
      </c>
      <c r="DN57">
        <v>2</v>
      </c>
      <c r="DO57">
        <v>323.43700000000001</v>
      </c>
      <c r="DP57">
        <v>656.93700000000001</v>
      </c>
      <c r="DQ57">
        <v>30.413399999999999</v>
      </c>
      <c r="DR57">
        <v>32.706800000000001</v>
      </c>
      <c r="DS57">
        <v>30.000599999999999</v>
      </c>
      <c r="DT57">
        <v>32.563299999999998</v>
      </c>
      <c r="DU57">
        <v>32.5578</v>
      </c>
      <c r="DV57">
        <v>20.945499999999999</v>
      </c>
      <c r="DW57">
        <v>23.236499999999999</v>
      </c>
      <c r="DX57">
        <v>39.713099999999997</v>
      </c>
      <c r="DY57">
        <v>30.399000000000001</v>
      </c>
      <c r="DZ57">
        <v>400</v>
      </c>
      <c r="EA57">
        <v>30.1875</v>
      </c>
      <c r="EB57">
        <v>99.898700000000005</v>
      </c>
      <c r="EC57">
        <v>100.282</v>
      </c>
    </row>
    <row r="58" spans="1:133" x14ac:dyDescent="0.35">
      <c r="A58">
        <v>42</v>
      </c>
      <c r="B58">
        <v>1581626783.0999999</v>
      </c>
      <c r="C58">
        <v>225</v>
      </c>
      <c r="D58" t="s">
        <v>322</v>
      </c>
      <c r="E58" t="s">
        <v>323</v>
      </c>
      <c r="F58" t="s">
        <v>232</v>
      </c>
      <c r="G58" t="s">
        <v>233</v>
      </c>
      <c r="H58" t="s">
        <v>234</v>
      </c>
      <c r="I58" t="s">
        <v>235</v>
      </c>
      <c r="J58" t="s">
        <v>236</v>
      </c>
      <c r="K58" t="s">
        <v>237</v>
      </c>
      <c r="L58" t="s">
        <v>238</v>
      </c>
      <c r="M58" t="s">
        <v>239</v>
      </c>
      <c r="N58">
        <v>1581626775.0310299</v>
      </c>
      <c r="O58">
        <f t="shared" si="43"/>
        <v>6.1105195561310497E-4</v>
      </c>
      <c r="P58">
        <f t="shared" si="44"/>
        <v>-2.043253371794111</v>
      </c>
      <c r="Q58">
        <f t="shared" si="45"/>
        <v>403.07372413793098</v>
      </c>
      <c r="R58">
        <f t="shared" si="46"/>
        <v>471.63605425709818</v>
      </c>
      <c r="S58">
        <f t="shared" si="47"/>
        <v>46.844375651253031</v>
      </c>
      <c r="T58">
        <f t="shared" si="48"/>
        <v>40.034549475672542</v>
      </c>
      <c r="U58">
        <f t="shared" si="49"/>
        <v>4.181261117094049E-2</v>
      </c>
      <c r="V58">
        <f t="shared" si="50"/>
        <v>2.2449062545726286</v>
      </c>
      <c r="W58">
        <f t="shared" si="51"/>
        <v>4.1384733100460473E-2</v>
      </c>
      <c r="X58">
        <f t="shared" si="52"/>
        <v>2.5903536364154559E-2</v>
      </c>
      <c r="Y58">
        <f t="shared" si="53"/>
        <v>0</v>
      </c>
      <c r="Z58">
        <f t="shared" si="54"/>
        <v>31.372810140126703</v>
      </c>
      <c r="AA58">
        <f t="shared" si="55"/>
        <v>31.021717241379299</v>
      </c>
      <c r="AB58">
        <f t="shared" si="56"/>
        <v>4.5169676015106388</v>
      </c>
      <c r="AC58">
        <f t="shared" si="57"/>
        <v>66.647354676327325</v>
      </c>
      <c r="AD58">
        <f t="shared" si="58"/>
        <v>3.1067286157830698</v>
      </c>
      <c r="AE58">
        <f t="shared" si="59"/>
        <v>4.6614432498797402</v>
      </c>
      <c r="AF58">
        <f t="shared" si="60"/>
        <v>1.410238985727569</v>
      </c>
      <c r="AG58">
        <f t="shared" si="61"/>
        <v>-26.947391242537929</v>
      </c>
      <c r="AH58">
        <f t="shared" si="62"/>
        <v>66.976138074655807</v>
      </c>
      <c r="AI58">
        <f t="shared" si="63"/>
        <v>6.7194315146522472</v>
      </c>
      <c r="AJ58">
        <f t="shared" si="64"/>
        <v>46.748178346770125</v>
      </c>
      <c r="AK58">
        <v>-4.10467564186996E-2</v>
      </c>
      <c r="AL58">
        <v>4.6078579973349E-2</v>
      </c>
      <c r="AM58">
        <v>3.4461180058057201</v>
      </c>
      <c r="AN58">
        <v>20</v>
      </c>
      <c r="AO58">
        <v>6</v>
      </c>
      <c r="AP58">
        <f t="shared" si="65"/>
        <v>1</v>
      </c>
      <c r="AQ58">
        <f t="shared" si="66"/>
        <v>0</v>
      </c>
      <c r="AR58">
        <f t="shared" si="67"/>
        <v>51557.796595745705</v>
      </c>
      <c r="AS58" t="s">
        <v>240</v>
      </c>
      <c r="AT58">
        <v>0</v>
      </c>
      <c r="AU58">
        <v>0</v>
      </c>
      <c r="AV58">
        <f t="shared" si="68"/>
        <v>0</v>
      </c>
      <c r="AW58" t="e">
        <f t="shared" si="69"/>
        <v>#DIV/0!</v>
      </c>
      <c r="AX58">
        <v>0</v>
      </c>
      <c r="AY58" t="s">
        <v>240</v>
      </c>
      <c r="AZ58">
        <v>0</v>
      </c>
      <c r="BA58">
        <v>0</v>
      </c>
      <c r="BB58" t="e">
        <f t="shared" si="70"/>
        <v>#DIV/0!</v>
      </c>
      <c r="BC58">
        <v>0.5</v>
      </c>
      <c r="BD58">
        <f t="shared" si="71"/>
        <v>0</v>
      </c>
      <c r="BE58">
        <f t="shared" si="72"/>
        <v>-2.043253371794111</v>
      </c>
      <c r="BF58" t="e">
        <f t="shared" si="73"/>
        <v>#DIV/0!</v>
      </c>
      <c r="BG58" t="e">
        <f t="shared" si="74"/>
        <v>#DIV/0!</v>
      </c>
      <c r="BH58" t="e">
        <f t="shared" si="75"/>
        <v>#DIV/0!</v>
      </c>
      <c r="BI58" t="e">
        <f t="shared" si="76"/>
        <v>#DIV/0!</v>
      </c>
      <c r="BJ58" t="s">
        <v>240</v>
      </c>
      <c r="BK58">
        <v>0</v>
      </c>
      <c r="BL58">
        <f t="shared" si="77"/>
        <v>0</v>
      </c>
      <c r="BM58" t="e">
        <f t="shared" si="78"/>
        <v>#DIV/0!</v>
      </c>
      <c r="BN58" t="e">
        <f t="shared" si="79"/>
        <v>#DIV/0!</v>
      </c>
      <c r="BO58" t="e">
        <f t="shared" si="80"/>
        <v>#DIV/0!</v>
      </c>
      <c r="BP58" t="e">
        <f t="shared" si="81"/>
        <v>#DIV/0!</v>
      </c>
      <c r="BQ58">
        <f t="shared" si="82"/>
        <v>0</v>
      </c>
      <c r="BR58">
        <f t="shared" si="83"/>
        <v>0</v>
      </c>
      <c r="BS58">
        <f t="shared" si="84"/>
        <v>0</v>
      </c>
      <c r="BT58">
        <f t="shared" si="85"/>
        <v>0</v>
      </c>
      <c r="BU58">
        <v>6</v>
      </c>
      <c r="BV58">
        <v>0.5</v>
      </c>
      <c r="BW58" t="s">
        <v>241</v>
      </c>
      <c r="BX58">
        <v>1581626775.0310299</v>
      </c>
      <c r="BY58">
        <v>403.07372413793098</v>
      </c>
      <c r="BZ58">
        <v>399.99337931034501</v>
      </c>
      <c r="CA58">
        <v>31.279</v>
      </c>
      <c r="CB58">
        <v>30.264296551724101</v>
      </c>
      <c r="CC58">
        <v>350.01686206896602</v>
      </c>
      <c r="CD58">
        <v>99.123120689655195</v>
      </c>
      <c r="CE58">
        <v>0.20002313793103399</v>
      </c>
      <c r="CF58">
        <v>31.575113793103402</v>
      </c>
      <c r="CG58">
        <v>31.021717241379299</v>
      </c>
      <c r="CH58">
        <v>999.9</v>
      </c>
      <c r="CI58">
        <v>0</v>
      </c>
      <c r="CJ58">
        <v>0</v>
      </c>
      <c r="CK58">
        <v>9986.1917241379306</v>
      </c>
      <c r="CL58">
        <v>0</v>
      </c>
      <c r="CM58">
        <v>5.3975489655172399</v>
      </c>
      <c r="CN58">
        <v>0</v>
      </c>
      <c r="CO58">
        <v>0</v>
      </c>
      <c r="CP58">
        <v>0</v>
      </c>
      <c r="CQ58">
        <v>0</v>
      </c>
      <c r="CR58">
        <v>1.44827586206897</v>
      </c>
      <c r="CS58">
        <v>0</v>
      </c>
      <c r="CT58">
        <v>463.68620689655199</v>
      </c>
      <c r="CU58">
        <v>1.4551724137930999</v>
      </c>
      <c r="CV58">
        <v>43.320793103448302</v>
      </c>
      <c r="CW58">
        <v>48.521379310344798</v>
      </c>
      <c r="CX58">
        <v>45.870379310344802</v>
      </c>
      <c r="CY58">
        <v>47.012827586206903</v>
      </c>
      <c r="CZ58">
        <v>44.133551724137902</v>
      </c>
      <c r="DA58">
        <v>0</v>
      </c>
      <c r="DB58">
        <v>0</v>
      </c>
      <c r="DC58">
        <v>0</v>
      </c>
      <c r="DD58">
        <v>273.5</v>
      </c>
      <c r="DE58">
        <v>2.2307692307692299</v>
      </c>
      <c r="DF58">
        <v>-30.981197069180499</v>
      </c>
      <c r="DG58">
        <v>-452.601708574226</v>
      </c>
      <c r="DH58">
        <v>457.8</v>
      </c>
      <c r="DI58">
        <v>15</v>
      </c>
      <c r="DJ58">
        <v>100</v>
      </c>
      <c r="DK58">
        <v>100</v>
      </c>
      <c r="DL58">
        <v>2.6040000000000001</v>
      </c>
      <c r="DM58">
        <v>0.38400000000000001</v>
      </c>
      <c r="DN58">
        <v>2</v>
      </c>
      <c r="DO58">
        <v>323.5</v>
      </c>
      <c r="DP58">
        <v>656.84100000000001</v>
      </c>
      <c r="DQ58">
        <v>30.391200000000001</v>
      </c>
      <c r="DR58">
        <v>32.7104</v>
      </c>
      <c r="DS58">
        <v>30.000499999999999</v>
      </c>
      <c r="DT58">
        <v>32.567</v>
      </c>
      <c r="DU58">
        <v>32.561399999999999</v>
      </c>
      <c r="DV58">
        <v>20.941400000000002</v>
      </c>
      <c r="DW58">
        <v>23.236499999999999</v>
      </c>
      <c r="DX58">
        <v>39.713099999999997</v>
      </c>
      <c r="DY58">
        <v>30.378799999999998</v>
      </c>
      <c r="DZ58">
        <v>400</v>
      </c>
      <c r="EA58">
        <v>30.1875</v>
      </c>
      <c r="EB58">
        <v>99.897999999999996</v>
      </c>
      <c r="EC58">
        <v>100.279</v>
      </c>
    </row>
    <row r="59" spans="1:133" x14ac:dyDescent="0.35">
      <c r="A59">
        <v>43</v>
      </c>
      <c r="B59">
        <v>1581626788.0999999</v>
      </c>
      <c r="C59">
        <v>230</v>
      </c>
      <c r="D59" t="s">
        <v>324</v>
      </c>
      <c r="E59" t="s">
        <v>325</v>
      </c>
      <c r="F59" t="s">
        <v>232</v>
      </c>
      <c r="G59" t="s">
        <v>233</v>
      </c>
      <c r="H59" t="s">
        <v>234</v>
      </c>
      <c r="I59" t="s">
        <v>235</v>
      </c>
      <c r="J59" t="s">
        <v>236</v>
      </c>
      <c r="K59" t="s">
        <v>237</v>
      </c>
      <c r="L59" t="s">
        <v>238</v>
      </c>
      <c r="M59" t="s">
        <v>239</v>
      </c>
      <c r="N59">
        <v>1581626780.0310299</v>
      </c>
      <c r="O59">
        <f t="shared" si="43"/>
        <v>6.1841492377533202E-4</v>
      </c>
      <c r="P59">
        <f t="shared" si="44"/>
        <v>-2.0229472876369159</v>
      </c>
      <c r="Q59">
        <f t="shared" si="45"/>
        <v>403.097793103448</v>
      </c>
      <c r="R59">
        <f t="shared" si="46"/>
        <v>469.94378162034491</v>
      </c>
      <c r="S59">
        <f t="shared" si="47"/>
        <v>46.67575036328622</v>
      </c>
      <c r="T59">
        <f t="shared" si="48"/>
        <v>40.036473933148429</v>
      </c>
      <c r="U59">
        <f t="shared" si="49"/>
        <v>4.2334938230190855E-2</v>
      </c>
      <c r="V59">
        <f t="shared" si="50"/>
        <v>2.2463810448755783</v>
      </c>
      <c r="W59">
        <f t="shared" si="51"/>
        <v>4.1896648402362763E-2</v>
      </c>
      <c r="X59">
        <f t="shared" si="52"/>
        <v>2.6224405638807326E-2</v>
      </c>
      <c r="Y59">
        <f t="shared" si="53"/>
        <v>0</v>
      </c>
      <c r="Z59">
        <f t="shared" si="54"/>
        <v>31.365459177808894</v>
      </c>
      <c r="AA59">
        <f t="shared" si="55"/>
        <v>31.021334482758601</v>
      </c>
      <c r="AB59">
        <f t="shared" si="56"/>
        <v>4.5168690400505493</v>
      </c>
      <c r="AC59">
        <f t="shared" si="57"/>
        <v>66.674267818770431</v>
      </c>
      <c r="AD59">
        <f t="shared" si="58"/>
        <v>3.1070948696098624</v>
      </c>
      <c r="AE59">
        <f t="shared" si="59"/>
        <v>4.660110971230103</v>
      </c>
      <c r="AF59">
        <f t="shared" si="60"/>
        <v>1.409774170440687</v>
      </c>
      <c r="AG59">
        <f t="shared" si="61"/>
        <v>-27.272098138492144</v>
      </c>
      <c r="AH59">
        <f t="shared" si="62"/>
        <v>66.456782156643868</v>
      </c>
      <c r="AI59">
        <f t="shared" si="63"/>
        <v>6.6627715034850601</v>
      </c>
      <c r="AJ59">
        <f t="shared" si="64"/>
        <v>45.847455521636789</v>
      </c>
      <c r="AK59">
        <v>-4.1086390576277498E-2</v>
      </c>
      <c r="AL59">
        <v>4.6123072787373098E-2</v>
      </c>
      <c r="AM59">
        <v>3.4487526688973298</v>
      </c>
      <c r="AN59">
        <v>20</v>
      </c>
      <c r="AO59">
        <v>6</v>
      </c>
      <c r="AP59">
        <f t="shared" si="65"/>
        <v>1</v>
      </c>
      <c r="AQ59">
        <f t="shared" si="66"/>
        <v>0</v>
      </c>
      <c r="AR59">
        <f t="shared" si="67"/>
        <v>51606.384871546608</v>
      </c>
      <c r="AS59" t="s">
        <v>240</v>
      </c>
      <c r="AT59">
        <v>0</v>
      </c>
      <c r="AU59">
        <v>0</v>
      </c>
      <c r="AV59">
        <f t="shared" si="68"/>
        <v>0</v>
      </c>
      <c r="AW59" t="e">
        <f t="shared" si="69"/>
        <v>#DIV/0!</v>
      </c>
      <c r="AX59">
        <v>0</v>
      </c>
      <c r="AY59" t="s">
        <v>240</v>
      </c>
      <c r="AZ59">
        <v>0</v>
      </c>
      <c r="BA59">
        <v>0</v>
      </c>
      <c r="BB59" t="e">
        <f t="shared" si="70"/>
        <v>#DIV/0!</v>
      </c>
      <c r="BC59">
        <v>0.5</v>
      </c>
      <c r="BD59">
        <f t="shared" si="71"/>
        <v>0</v>
      </c>
      <c r="BE59">
        <f t="shared" si="72"/>
        <v>-2.0229472876369159</v>
      </c>
      <c r="BF59" t="e">
        <f t="shared" si="73"/>
        <v>#DIV/0!</v>
      </c>
      <c r="BG59" t="e">
        <f t="shared" si="74"/>
        <v>#DIV/0!</v>
      </c>
      <c r="BH59" t="e">
        <f t="shared" si="75"/>
        <v>#DIV/0!</v>
      </c>
      <c r="BI59" t="e">
        <f t="shared" si="76"/>
        <v>#DIV/0!</v>
      </c>
      <c r="BJ59" t="s">
        <v>240</v>
      </c>
      <c r="BK59">
        <v>0</v>
      </c>
      <c r="BL59">
        <f t="shared" si="77"/>
        <v>0</v>
      </c>
      <c r="BM59" t="e">
        <f t="shared" si="78"/>
        <v>#DIV/0!</v>
      </c>
      <c r="BN59" t="e">
        <f t="shared" si="79"/>
        <v>#DIV/0!</v>
      </c>
      <c r="BO59" t="e">
        <f t="shared" si="80"/>
        <v>#DIV/0!</v>
      </c>
      <c r="BP59" t="e">
        <f t="shared" si="81"/>
        <v>#DIV/0!</v>
      </c>
      <c r="BQ59">
        <f t="shared" si="82"/>
        <v>0</v>
      </c>
      <c r="BR59">
        <f t="shared" si="83"/>
        <v>0</v>
      </c>
      <c r="BS59">
        <f t="shared" si="84"/>
        <v>0</v>
      </c>
      <c r="BT59">
        <f t="shared" si="85"/>
        <v>0</v>
      </c>
      <c r="BU59">
        <v>6</v>
      </c>
      <c r="BV59">
        <v>0.5</v>
      </c>
      <c r="BW59" t="s">
        <v>241</v>
      </c>
      <c r="BX59">
        <v>1581626780.0310299</v>
      </c>
      <c r="BY59">
        <v>403.097793103448</v>
      </c>
      <c r="BZ59">
        <v>400.05734482758601</v>
      </c>
      <c r="CA59">
        <v>31.283051724137898</v>
      </c>
      <c r="CB59">
        <v>30.2561172413793</v>
      </c>
      <c r="CC59">
        <v>350.01396551724099</v>
      </c>
      <c r="CD59">
        <v>99.122024137931007</v>
      </c>
      <c r="CE59">
        <v>0.199963275862069</v>
      </c>
      <c r="CF59">
        <v>31.570079310344799</v>
      </c>
      <c r="CG59">
        <v>31.021334482758601</v>
      </c>
      <c r="CH59">
        <v>999.9</v>
      </c>
      <c r="CI59">
        <v>0</v>
      </c>
      <c r="CJ59">
        <v>0</v>
      </c>
      <c r="CK59">
        <v>9995.9448275862105</v>
      </c>
      <c r="CL59">
        <v>0</v>
      </c>
      <c r="CM59">
        <v>5.0227806896551703</v>
      </c>
      <c r="CN59">
        <v>0</v>
      </c>
      <c r="CO59">
        <v>0</v>
      </c>
      <c r="CP59">
        <v>0</v>
      </c>
      <c r="CQ59">
        <v>0</v>
      </c>
      <c r="CR59">
        <v>0.37931034482758602</v>
      </c>
      <c r="CS59">
        <v>0</v>
      </c>
      <c r="CT59">
        <v>387.93793103448297</v>
      </c>
      <c r="CU59">
        <v>1.49655172413793</v>
      </c>
      <c r="CV59">
        <v>43.297034482758598</v>
      </c>
      <c r="CW59">
        <v>48.508551724137902</v>
      </c>
      <c r="CX59">
        <v>45.827379310344803</v>
      </c>
      <c r="CY59">
        <v>47.008551724137902</v>
      </c>
      <c r="CZ59">
        <v>44.120517241379297</v>
      </c>
      <c r="DA59">
        <v>0</v>
      </c>
      <c r="DB59">
        <v>0</v>
      </c>
      <c r="DC59">
        <v>0</v>
      </c>
      <c r="DD59">
        <v>278.299999952316</v>
      </c>
      <c r="DE59">
        <v>0.62307692307692297</v>
      </c>
      <c r="DF59">
        <v>-16.335043190730101</v>
      </c>
      <c r="DG59">
        <v>-1315.43931666355</v>
      </c>
      <c r="DH59">
        <v>380.43076923076899</v>
      </c>
      <c r="DI59">
        <v>15</v>
      </c>
      <c r="DJ59">
        <v>100</v>
      </c>
      <c r="DK59">
        <v>100</v>
      </c>
      <c r="DL59">
        <v>2.6040000000000001</v>
      </c>
      <c r="DM59">
        <v>0.38400000000000001</v>
      </c>
      <c r="DN59">
        <v>2</v>
      </c>
      <c r="DO59">
        <v>323.55200000000002</v>
      </c>
      <c r="DP59">
        <v>656.83699999999999</v>
      </c>
      <c r="DQ59">
        <v>30.3687</v>
      </c>
      <c r="DR59">
        <v>32.714599999999997</v>
      </c>
      <c r="DS59">
        <v>30.000499999999999</v>
      </c>
      <c r="DT59">
        <v>32.570599999999999</v>
      </c>
      <c r="DU59">
        <v>32.565100000000001</v>
      </c>
      <c r="DV59">
        <v>20.941099999999999</v>
      </c>
      <c r="DW59">
        <v>23.236499999999999</v>
      </c>
      <c r="DX59">
        <v>39.713099999999997</v>
      </c>
      <c r="DY59">
        <v>30.3553</v>
      </c>
      <c r="DZ59">
        <v>400</v>
      </c>
      <c r="EA59">
        <v>30.1875</v>
      </c>
      <c r="EB59">
        <v>99.897099999999995</v>
      </c>
      <c r="EC59">
        <v>100.28</v>
      </c>
    </row>
    <row r="60" spans="1:133" x14ac:dyDescent="0.35">
      <c r="A60">
        <v>44</v>
      </c>
      <c r="B60">
        <v>1581626793.0999999</v>
      </c>
      <c r="C60">
        <v>235</v>
      </c>
      <c r="D60" t="s">
        <v>326</v>
      </c>
      <c r="E60" t="s">
        <v>327</v>
      </c>
      <c r="F60" t="s">
        <v>232</v>
      </c>
      <c r="G60" t="s">
        <v>233</v>
      </c>
      <c r="H60" t="s">
        <v>234</v>
      </c>
      <c r="I60" t="s">
        <v>235</v>
      </c>
      <c r="J60" t="s">
        <v>236</v>
      </c>
      <c r="K60" t="s">
        <v>237</v>
      </c>
      <c r="L60" t="s">
        <v>238</v>
      </c>
      <c r="M60" t="s">
        <v>239</v>
      </c>
      <c r="N60">
        <v>1581626785.0310299</v>
      </c>
      <c r="O60">
        <f t="shared" si="43"/>
        <v>6.2271240820504679E-4</v>
      </c>
      <c r="P60">
        <f t="shared" si="44"/>
        <v>-2.0338143467923326</v>
      </c>
      <c r="Q60">
        <f t="shared" si="45"/>
        <v>403.10148275862099</v>
      </c>
      <c r="R60">
        <f t="shared" si="46"/>
        <v>469.82761178898738</v>
      </c>
      <c r="S60">
        <f t="shared" si="47"/>
        <v>46.663873544858745</v>
      </c>
      <c r="T60">
        <f t="shared" si="48"/>
        <v>40.036549885964476</v>
      </c>
      <c r="U60">
        <f t="shared" si="49"/>
        <v>4.2632276568936867E-2</v>
      </c>
      <c r="V60">
        <f t="shared" si="50"/>
        <v>2.2448323386786178</v>
      </c>
      <c r="W60">
        <f t="shared" si="51"/>
        <v>4.2187540185918714E-2</v>
      </c>
      <c r="X60">
        <f t="shared" si="52"/>
        <v>2.640678371528879E-2</v>
      </c>
      <c r="Y60">
        <f t="shared" si="53"/>
        <v>0</v>
      </c>
      <c r="Z60">
        <f t="shared" si="54"/>
        <v>31.357634499700257</v>
      </c>
      <c r="AA60">
        <f t="shared" si="55"/>
        <v>31.020231034482801</v>
      </c>
      <c r="AB60">
        <f t="shared" si="56"/>
        <v>4.5165849093887145</v>
      </c>
      <c r="AC60">
        <f t="shared" si="57"/>
        <v>66.69187320834682</v>
      </c>
      <c r="AD60">
        <f t="shared" si="58"/>
        <v>3.1068086091505935</v>
      </c>
      <c r="AE60">
        <f t="shared" si="59"/>
        <v>4.6584515619239815</v>
      </c>
      <c r="AF60">
        <f t="shared" si="60"/>
        <v>1.4097763002381209</v>
      </c>
      <c r="AG60">
        <f t="shared" si="61"/>
        <v>-27.461617201842564</v>
      </c>
      <c r="AH60">
        <f t="shared" si="62"/>
        <v>65.785399552372695</v>
      </c>
      <c r="AI60">
        <f t="shared" si="63"/>
        <v>6.5997706896063795</v>
      </c>
      <c r="AJ60">
        <f t="shared" si="64"/>
        <v>44.923553040136511</v>
      </c>
      <c r="AK60">
        <v>-4.1044770586535599E-2</v>
      </c>
      <c r="AL60">
        <v>4.6076350702776499E-2</v>
      </c>
      <c r="AM60">
        <v>3.4459859755772402</v>
      </c>
      <c r="AN60">
        <v>20</v>
      </c>
      <c r="AO60">
        <v>6</v>
      </c>
      <c r="AP60">
        <f t="shared" si="65"/>
        <v>1</v>
      </c>
      <c r="AQ60">
        <f t="shared" si="66"/>
        <v>0</v>
      </c>
      <c r="AR60">
        <f t="shared" si="67"/>
        <v>51557.277425041335</v>
      </c>
      <c r="AS60" t="s">
        <v>240</v>
      </c>
      <c r="AT60">
        <v>0</v>
      </c>
      <c r="AU60">
        <v>0</v>
      </c>
      <c r="AV60">
        <f t="shared" si="68"/>
        <v>0</v>
      </c>
      <c r="AW60" t="e">
        <f t="shared" si="69"/>
        <v>#DIV/0!</v>
      </c>
      <c r="AX60">
        <v>0</v>
      </c>
      <c r="AY60" t="s">
        <v>240</v>
      </c>
      <c r="AZ60">
        <v>0</v>
      </c>
      <c r="BA60">
        <v>0</v>
      </c>
      <c r="BB60" t="e">
        <f t="shared" si="70"/>
        <v>#DIV/0!</v>
      </c>
      <c r="BC60">
        <v>0.5</v>
      </c>
      <c r="BD60">
        <f t="shared" si="71"/>
        <v>0</v>
      </c>
      <c r="BE60">
        <f t="shared" si="72"/>
        <v>-2.0338143467923326</v>
      </c>
      <c r="BF60" t="e">
        <f t="shared" si="73"/>
        <v>#DIV/0!</v>
      </c>
      <c r="BG60" t="e">
        <f t="shared" si="74"/>
        <v>#DIV/0!</v>
      </c>
      <c r="BH60" t="e">
        <f t="shared" si="75"/>
        <v>#DIV/0!</v>
      </c>
      <c r="BI60" t="e">
        <f t="shared" si="76"/>
        <v>#DIV/0!</v>
      </c>
      <c r="BJ60" t="s">
        <v>240</v>
      </c>
      <c r="BK60">
        <v>0</v>
      </c>
      <c r="BL60">
        <f t="shared" si="77"/>
        <v>0</v>
      </c>
      <c r="BM60" t="e">
        <f t="shared" si="78"/>
        <v>#DIV/0!</v>
      </c>
      <c r="BN60" t="e">
        <f t="shared" si="79"/>
        <v>#DIV/0!</v>
      </c>
      <c r="BO60" t="e">
        <f t="shared" si="80"/>
        <v>#DIV/0!</v>
      </c>
      <c r="BP60" t="e">
        <f t="shared" si="81"/>
        <v>#DIV/0!</v>
      </c>
      <c r="BQ60">
        <f t="shared" si="82"/>
        <v>0</v>
      </c>
      <c r="BR60">
        <f t="shared" si="83"/>
        <v>0</v>
      </c>
      <c r="BS60">
        <f t="shared" si="84"/>
        <v>0</v>
      </c>
      <c r="BT60">
        <f t="shared" si="85"/>
        <v>0</v>
      </c>
      <c r="BU60">
        <v>6</v>
      </c>
      <c r="BV60">
        <v>0.5</v>
      </c>
      <c r="BW60" t="s">
        <v>241</v>
      </c>
      <c r="BX60">
        <v>1581626785.0310299</v>
      </c>
      <c r="BY60">
        <v>403.10148275862099</v>
      </c>
      <c r="BZ60">
        <v>400.04541379310302</v>
      </c>
      <c r="CA60">
        <v>31.280396551724099</v>
      </c>
      <c r="CB60">
        <v>30.246334482758598</v>
      </c>
      <c r="CC60">
        <v>350.01789655172399</v>
      </c>
      <c r="CD60">
        <v>99.121227586206899</v>
      </c>
      <c r="CE60">
        <v>0.200039137931035</v>
      </c>
      <c r="CF60">
        <v>31.5638068965517</v>
      </c>
      <c r="CG60">
        <v>31.020231034482801</v>
      </c>
      <c r="CH60">
        <v>999.9</v>
      </c>
      <c r="CI60">
        <v>0</v>
      </c>
      <c r="CJ60">
        <v>0</v>
      </c>
      <c r="CK60">
        <v>9985.8993103448302</v>
      </c>
      <c r="CL60">
        <v>0</v>
      </c>
      <c r="CM60">
        <v>4.21850827586207</v>
      </c>
      <c r="CN60">
        <v>0</v>
      </c>
      <c r="CO60">
        <v>0</v>
      </c>
      <c r="CP60">
        <v>0</v>
      </c>
      <c r="CQ60">
        <v>0</v>
      </c>
      <c r="CR60">
        <v>1.02413793103448</v>
      </c>
      <c r="CS60">
        <v>0</v>
      </c>
      <c r="CT60">
        <v>308.40344827586199</v>
      </c>
      <c r="CU60">
        <v>1.44137931034483</v>
      </c>
      <c r="CV60">
        <v>43.279931034482701</v>
      </c>
      <c r="CW60">
        <v>48.508551724137902</v>
      </c>
      <c r="CX60">
        <v>45.816586206896602</v>
      </c>
      <c r="CY60">
        <v>46.980448275862102</v>
      </c>
      <c r="CZ60">
        <v>44.092413793103397</v>
      </c>
      <c r="DA60">
        <v>0</v>
      </c>
      <c r="DB60">
        <v>0</v>
      </c>
      <c r="DC60">
        <v>0</v>
      </c>
      <c r="DD60">
        <v>283.09999990463302</v>
      </c>
      <c r="DE60">
        <v>1.93461538461538</v>
      </c>
      <c r="DF60">
        <v>9.8427347757318095</v>
      </c>
      <c r="DG60">
        <v>-1096.1128211548</v>
      </c>
      <c r="DH60">
        <v>302.426923076923</v>
      </c>
      <c r="DI60">
        <v>15</v>
      </c>
      <c r="DJ60">
        <v>100</v>
      </c>
      <c r="DK60">
        <v>100</v>
      </c>
      <c r="DL60">
        <v>2.6040000000000001</v>
      </c>
      <c r="DM60">
        <v>0.38400000000000001</v>
      </c>
      <c r="DN60">
        <v>2</v>
      </c>
      <c r="DO60">
        <v>323.61599999999999</v>
      </c>
      <c r="DP60">
        <v>656.69600000000003</v>
      </c>
      <c r="DQ60">
        <v>30.346800000000002</v>
      </c>
      <c r="DR60">
        <v>32.718400000000003</v>
      </c>
      <c r="DS60">
        <v>30.000499999999999</v>
      </c>
      <c r="DT60">
        <v>32.574199999999998</v>
      </c>
      <c r="DU60">
        <v>32.5687</v>
      </c>
      <c r="DV60">
        <v>20.941199999999998</v>
      </c>
      <c r="DW60">
        <v>23.236499999999999</v>
      </c>
      <c r="DX60">
        <v>39.713099999999997</v>
      </c>
      <c r="DY60">
        <v>30.336600000000001</v>
      </c>
      <c r="DZ60">
        <v>400</v>
      </c>
      <c r="EA60">
        <v>30.188500000000001</v>
      </c>
      <c r="EB60">
        <v>99.895700000000005</v>
      </c>
      <c r="EC60">
        <v>100.277</v>
      </c>
    </row>
    <row r="61" spans="1:133" x14ac:dyDescent="0.35">
      <c r="A61">
        <v>45</v>
      </c>
      <c r="B61">
        <v>1581626798.0999999</v>
      </c>
      <c r="C61">
        <v>240</v>
      </c>
      <c r="D61" t="s">
        <v>328</v>
      </c>
      <c r="E61" t="s">
        <v>329</v>
      </c>
      <c r="F61" t="s">
        <v>232</v>
      </c>
      <c r="G61" t="s">
        <v>233</v>
      </c>
      <c r="H61" t="s">
        <v>234</v>
      </c>
      <c r="I61" t="s">
        <v>235</v>
      </c>
      <c r="J61" t="s">
        <v>236</v>
      </c>
      <c r="K61" t="s">
        <v>237</v>
      </c>
      <c r="L61" t="s">
        <v>238</v>
      </c>
      <c r="M61" t="s">
        <v>239</v>
      </c>
      <c r="N61">
        <v>1581626790.0310299</v>
      </c>
      <c r="O61">
        <f t="shared" si="43"/>
        <v>6.2269090771488456E-4</v>
      </c>
      <c r="P61">
        <f t="shared" si="44"/>
        <v>-2.048168869740246</v>
      </c>
      <c r="Q61">
        <f t="shared" si="45"/>
        <v>403.072862068966</v>
      </c>
      <c r="R61">
        <f t="shared" si="46"/>
        <v>470.33954365420163</v>
      </c>
      <c r="S61">
        <f t="shared" si="47"/>
        <v>46.714647255582285</v>
      </c>
      <c r="T61">
        <f t="shared" si="48"/>
        <v>40.033645530968343</v>
      </c>
      <c r="U61">
        <f t="shared" si="49"/>
        <v>4.2630557196362238E-2</v>
      </c>
      <c r="V61">
        <f t="shared" si="50"/>
        <v>2.2462715287239452</v>
      </c>
      <c r="W61">
        <f t="shared" si="51"/>
        <v>4.2186138199682637E-2</v>
      </c>
      <c r="X61">
        <f t="shared" si="52"/>
        <v>2.6405879493623073E-2</v>
      </c>
      <c r="Y61">
        <f t="shared" si="53"/>
        <v>0</v>
      </c>
      <c r="Z61">
        <f t="shared" si="54"/>
        <v>31.350667224520006</v>
      </c>
      <c r="AA61">
        <f t="shared" si="55"/>
        <v>31.0173448275862</v>
      </c>
      <c r="AB61">
        <f t="shared" si="56"/>
        <v>4.5158418037380157</v>
      </c>
      <c r="AC61">
        <f t="shared" si="57"/>
        <v>66.702633012911974</v>
      </c>
      <c r="AD61">
        <f t="shared" si="58"/>
        <v>3.1060585691752709</v>
      </c>
      <c r="AE61">
        <f t="shared" si="59"/>
        <v>4.6565756535787957</v>
      </c>
      <c r="AF61">
        <f t="shared" si="60"/>
        <v>1.4097832345627448</v>
      </c>
      <c r="AG61">
        <f t="shared" si="61"/>
        <v>-27.460669030226409</v>
      </c>
      <c r="AH61">
        <f t="shared" si="62"/>
        <v>65.318116053539541</v>
      </c>
      <c r="AI61">
        <f t="shared" si="63"/>
        <v>6.5483708623241679</v>
      </c>
      <c r="AJ61">
        <f t="shared" si="64"/>
        <v>44.405817885637298</v>
      </c>
      <c r="AK61">
        <v>-4.1083446586687798E-2</v>
      </c>
      <c r="AL61">
        <v>4.6119767901151E-2</v>
      </c>
      <c r="AM61">
        <v>3.4485569984377999</v>
      </c>
      <c r="AN61">
        <v>20</v>
      </c>
      <c r="AO61">
        <v>6</v>
      </c>
      <c r="AP61">
        <f t="shared" si="65"/>
        <v>1</v>
      </c>
      <c r="AQ61">
        <f t="shared" si="66"/>
        <v>0</v>
      </c>
      <c r="AR61">
        <f t="shared" si="67"/>
        <v>51605.083985177982</v>
      </c>
      <c r="AS61" t="s">
        <v>240</v>
      </c>
      <c r="AT61">
        <v>0</v>
      </c>
      <c r="AU61">
        <v>0</v>
      </c>
      <c r="AV61">
        <f t="shared" si="68"/>
        <v>0</v>
      </c>
      <c r="AW61" t="e">
        <f t="shared" si="69"/>
        <v>#DIV/0!</v>
      </c>
      <c r="AX61">
        <v>0</v>
      </c>
      <c r="AY61" t="s">
        <v>240</v>
      </c>
      <c r="AZ61">
        <v>0</v>
      </c>
      <c r="BA61">
        <v>0</v>
      </c>
      <c r="BB61" t="e">
        <f t="shared" si="70"/>
        <v>#DIV/0!</v>
      </c>
      <c r="BC61">
        <v>0.5</v>
      </c>
      <c r="BD61">
        <f t="shared" si="71"/>
        <v>0</v>
      </c>
      <c r="BE61">
        <f t="shared" si="72"/>
        <v>-2.048168869740246</v>
      </c>
      <c r="BF61" t="e">
        <f t="shared" si="73"/>
        <v>#DIV/0!</v>
      </c>
      <c r="BG61" t="e">
        <f t="shared" si="74"/>
        <v>#DIV/0!</v>
      </c>
      <c r="BH61" t="e">
        <f t="shared" si="75"/>
        <v>#DIV/0!</v>
      </c>
      <c r="BI61" t="e">
        <f t="shared" si="76"/>
        <v>#DIV/0!</v>
      </c>
      <c r="BJ61" t="s">
        <v>240</v>
      </c>
      <c r="BK61">
        <v>0</v>
      </c>
      <c r="BL61">
        <f t="shared" si="77"/>
        <v>0</v>
      </c>
      <c r="BM61" t="e">
        <f t="shared" si="78"/>
        <v>#DIV/0!</v>
      </c>
      <c r="BN61" t="e">
        <f t="shared" si="79"/>
        <v>#DIV/0!</v>
      </c>
      <c r="BO61" t="e">
        <f t="shared" si="80"/>
        <v>#DIV/0!</v>
      </c>
      <c r="BP61" t="e">
        <f t="shared" si="81"/>
        <v>#DIV/0!</v>
      </c>
      <c r="BQ61">
        <f t="shared" si="82"/>
        <v>0</v>
      </c>
      <c r="BR61">
        <f t="shared" si="83"/>
        <v>0</v>
      </c>
      <c r="BS61">
        <f t="shared" si="84"/>
        <v>0</v>
      </c>
      <c r="BT61">
        <f t="shared" si="85"/>
        <v>0</v>
      </c>
      <c r="BU61">
        <v>6</v>
      </c>
      <c r="BV61">
        <v>0.5</v>
      </c>
      <c r="BW61" t="s">
        <v>241</v>
      </c>
      <c r="BX61">
        <v>1581626790.0310299</v>
      </c>
      <c r="BY61">
        <v>403.072862068966</v>
      </c>
      <c r="BZ61">
        <v>399.99206896551698</v>
      </c>
      <c r="CA61">
        <v>31.2728931034483</v>
      </c>
      <c r="CB61">
        <v>30.238834482758602</v>
      </c>
      <c r="CC61">
        <v>350.009689655172</v>
      </c>
      <c r="CD61">
        <v>99.121155172413793</v>
      </c>
      <c r="CE61">
        <v>0.19995844827586201</v>
      </c>
      <c r="CF61">
        <v>31.556713793103398</v>
      </c>
      <c r="CG61">
        <v>31.0173448275862</v>
      </c>
      <c r="CH61">
        <v>999.9</v>
      </c>
      <c r="CI61">
        <v>0</v>
      </c>
      <c r="CJ61">
        <v>0</v>
      </c>
      <c r="CK61">
        <v>9995.3162068965503</v>
      </c>
      <c r="CL61">
        <v>0</v>
      </c>
      <c r="CM61">
        <v>3.6888800000000002</v>
      </c>
      <c r="CN61">
        <v>0</v>
      </c>
      <c r="CO61">
        <v>0</v>
      </c>
      <c r="CP61">
        <v>0</v>
      </c>
      <c r="CQ61">
        <v>0</v>
      </c>
      <c r="CR61">
        <v>2.5310344827586202</v>
      </c>
      <c r="CS61">
        <v>0</v>
      </c>
      <c r="CT61">
        <v>272.10689655172399</v>
      </c>
      <c r="CU61">
        <v>1.22413793103448</v>
      </c>
      <c r="CV61">
        <v>43.262827586206903</v>
      </c>
      <c r="CW61">
        <v>48.5</v>
      </c>
      <c r="CX61">
        <v>45.792827586206897</v>
      </c>
      <c r="CY61">
        <v>46.960896551724097</v>
      </c>
      <c r="CZ61">
        <v>44.072862068965499</v>
      </c>
      <c r="DA61">
        <v>0</v>
      </c>
      <c r="DB61">
        <v>0</v>
      </c>
      <c r="DC61">
        <v>0</v>
      </c>
      <c r="DD61">
        <v>288.5</v>
      </c>
      <c r="DE61">
        <v>2.1115384615384598</v>
      </c>
      <c r="DF61">
        <v>9.7128207249782594</v>
      </c>
      <c r="DG61">
        <v>460.17777688707702</v>
      </c>
      <c r="DH61">
        <v>270.02307692307699</v>
      </c>
      <c r="DI61">
        <v>15</v>
      </c>
      <c r="DJ61">
        <v>100</v>
      </c>
      <c r="DK61">
        <v>100</v>
      </c>
      <c r="DL61">
        <v>2.6040000000000001</v>
      </c>
      <c r="DM61">
        <v>0.38400000000000001</v>
      </c>
      <c r="DN61">
        <v>2</v>
      </c>
      <c r="DO61">
        <v>323.57499999999999</v>
      </c>
      <c r="DP61">
        <v>656.69200000000001</v>
      </c>
      <c r="DQ61">
        <v>30.327400000000001</v>
      </c>
      <c r="DR61">
        <v>32.722000000000001</v>
      </c>
      <c r="DS61">
        <v>30.000499999999999</v>
      </c>
      <c r="DT61">
        <v>32.5779</v>
      </c>
      <c r="DU61">
        <v>32.572299999999998</v>
      </c>
      <c r="DV61">
        <v>20.944600000000001</v>
      </c>
      <c r="DW61">
        <v>23.236499999999999</v>
      </c>
      <c r="DX61">
        <v>39.713099999999997</v>
      </c>
      <c r="DY61">
        <v>30.321899999999999</v>
      </c>
      <c r="DZ61">
        <v>400</v>
      </c>
      <c r="EA61">
        <v>30.199100000000001</v>
      </c>
      <c r="EB61">
        <v>99.894999999999996</v>
      </c>
      <c r="EC61">
        <v>100.276</v>
      </c>
    </row>
    <row r="62" spans="1:133" x14ac:dyDescent="0.35">
      <c r="A62">
        <v>46</v>
      </c>
      <c r="B62">
        <v>1581626803.0999999</v>
      </c>
      <c r="C62">
        <v>245</v>
      </c>
      <c r="D62" t="s">
        <v>330</v>
      </c>
      <c r="E62" t="s">
        <v>331</v>
      </c>
      <c r="F62" t="s">
        <v>232</v>
      </c>
      <c r="G62" t="s">
        <v>233</v>
      </c>
      <c r="H62" t="s">
        <v>234</v>
      </c>
      <c r="I62" t="s">
        <v>235</v>
      </c>
      <c r="J62" t="s">
        <v>236</v>
      </c>
      <c r="K62" t="s">
        <v>237</v>
      </c>
      <c r="L62" t="s">
        <v>238</v>
      </c>
      <c r="M62" t="s">
        <v>239</v>
      </c>
      <c r="N62">
        <v>1581626795.0310299</v>
      </c>
      <c r="O62">
        <f t="shared" si="43"/>
        <v>6.170923164376561E-4</v>
      </c>
      <c r="P62">
        <f t="shared" si="44"/>
        <v>-2.0444135313955143</v>
      </c>
      <c r="Q62">
        <f t="shared" si="45"/>
        <v>403.05251724137901</v>
      </c>
      <c r="R62">
        <f t="shared" si="46"/>
        <v>470.83889249269032</v>
      </c>
      <c r="S62">
        <f t="shared" si="47"/>
        <v>46.764724530484187</v>
      </c>
      <c r="T62">
        <f t="shared" si="48"/>
        <v>40.032036946488951</v>
      </c>
      <c r="U62">
        <f t="shared" si="49"/>
        <v>4.2265968241602017E-2</v>
      </c>
      <c r="V62">
        <f t="shared" si="50"/>
        <v>2.2450544305174311</v>
      </c>
      <c r="W62">
        <f t="shared" si="51"/>
        <v>4.1828842112571735E-2</v>
      </c>
      <c r="X62">
        <f t="shared" si="52"/>
        <v>2.6181923544987037E-2</v>
      </c>
      <c r="Y62">
        <f t="shared" si="53"/>
        <v>0</v>
      </c>
      <c r="Z62">
        <f t="shared" si="54"/>
        <v>31.34513165246565</v>
      </c>
      <c r="AA62">
        <f t="shared" si="55"/>
        <v>31.010651724137901</v>
      </c>
      <c r="AB62">
        <f t="shared" si="56"/>
        <v>4.514118954206352</v>
      </c>
      <c r="AC62">
        <f t="shared" si="57"/>
        <v>66.708394079975079</v>
      </c>
      <c r="AD62">
        <f t="shared" si="58"/>
        <v>3.1050418382520508</v>
      </c>
      <c r="AE62">
        <f t="shared" si="59"/>
        <v>4.6546493602131864</v>
      </c>
      <c r="AF62">
        <f t="shared" si="60"/>
        <v>1.4090771159543012</v>
      </c>
      <c r="AG62">
        <f t="shared" si="61"/>
        <v>-27.213771154900634</v>
      </c>
      <c r="AH62">
        <f t="shared" si="62"/>
        <v>65.210938214483051</v>
      </c>
      <c r="AI62">
        <f t="shared" si="63"/>
        <v>6.5407193473613283</v>
      </c>
      <c r="AJ62">
        <f t="shared" si="64"/>
        <v>44.537886406943741</v>
      </c>
      <c r="AK62">
        <v>-4.1050737506113301E-2</v>
      </c>
      <c r="AL62">
        <v>4.6083049092733301E-2</v>
      </c>
      <c r="AM62">
        <v>3.44638268618111</v>
      </c>
      <c r="AN62">
        <v>20</v>
      </c>
      <c r="AO62">
        <v>6</v>
      </c>
      <c r="AP62">
        <f t="shared" si="65"/>
        <v>1</v>
      </c>
      <c r="AQ62">
        <f t="shared" si="66"/>
        <v>0</v>
      </c>
      <c r="AR62">
        <f t="shared" si="67"/>
        <v>51566.922049078181</v>
      </c>
      <c r="AS62" t="s">
        <v>240</v>
      </c>
      <c r="AT62">
        <v>0</v>
      </c>
      <c r="AU62">
        <v>0</v>
      </c>
      <c r="AV62">
        <f t="shared" si="68"/>
        <v>0</v>
      </c>
      <c r="AW62" t="e">
        <f t="shared" si="69"/>
        <v>#DIV/0!</v>
      </c>
      <c r="AX62">
        <v>0</v>
      </c>
      <c r="AY62" t="s">
        <v>240</v>
      </c>
      <c r="AZ62">
        <v>0</v>
      </c>
      <c r="BA62">
        <v>0</v>
      </c>
      <c r="BB62" t="e">
        <f t="shared" si="70"/>
        <v>#DIV/0!</v>
      </c>
      <c r="BC62">
        <v>0.5</v>
      </c>
      <c r="BD62">
        <f t="shared" si="71"/>
        <v>0</v>
      </c>
      <c r="BE62">
        <f t="shared" si="72"/>
        <v>-2.0444135313955143</v>
      </c>
      <c r="BF62" t="e">
        <f t="shared" si="73"/>
        <v>#DIV/0!</v>
      </c>
      <c r="BG62" t="e">
        <f t="shared" si="74"/>
        <v>#DIV/0!</v>
      </c>
      <c r="BH62" t="e">
        <f t="shared" si="75"/>
        <v>#DIV/0!</v>
      </c>
      <c r="BI62" t="e">
        <f t="shared" si="76"/>
        <v>#DIV/0!</v>
      </c>
      <c r="BJ62" t="s">
        <v>240</v>
      </c>
      <c r="BK62">
        <v>0</v>
      </c>
      <c r="BL62">
        <f t="shared" si="77"/>
        <v>0</v>
      </c>
      <c r="BM62" t="e">
        <f t="shared" si="78"/>
        <v>#DIV/0!</v>
      </c>
      <c r="BN62" t="e">
        <f t="shared" si="79"/>
        <v>#DIV/0!</v>
      </c>
      <c r="BO62" t="e">
        <f t="shared" si="80"/>
        <v>#DIV/0!</v>
      </c>
      <c r="BP62" t="e">
        <f t="shared" si="81"/>
        <v>#DIV/0!</v>
      </c>
      <c r="BQ62">
        <f t="shared" si="82"/>
        <v>0</v>
      </c>
      <c r="BR62">
        <f t="shared" si="83"/>
        <v>0</v>
      </c>
      <c r="BS62">
        <f t="shared" si="84"/>
        <v>0</v>
      </c>
      <c r="BT62">
        <f t="shared" si="85"/>
        <v>0</v>
      </c>
      <c r="BU62">
        <v>6</v>
      </c>
      <c r="BV62">
        <v>0.5</v>
      </c>
      <c r="BW62" t="s">
        <v>241</v>
      </c>
      <c r="BX62">
        <v>1581626795.0310299</v>
      </c>
      <c r="BY62">
        <v>403.05251724137901</v>
      </c>
      <c r="BZ62">
        <v>399.97434482758598</v>
      </c>
      <c r="CA62">
        <v>31.2623344827586</v>
      </c>
      <c r="CB62">
        <v>30.237586206896601</v>
      </c>
      <c r="CC62">
        <v>350.01799999999997</v>
      </c>
      <c r="CD62">
        <v>99.1221172413793</v>
      </c>
      <c r="CE62">
        <v>0.200018793103448</v>
      </c>
      <c r="CF62">
        <v>31.5494275862069</v>
      </c>
      <c r="CG62">
        <v>31.010651724137901</v>
      </c>
      <c r="CH62">
        <v>999.9</v>
      </c>
      <c r="CI62">
        <v>0</v>
      </c>
      <c r="CJ62">
        <v>0</v>
      </c>
      <c r="CK62">
        <v>9987.2613793103392</v>
      </c>
      <c r="CL62">
        <v>0</v>
      </c>
      <c r="CM62">
        <v>3.8430568965517198</v>
      </c>
      <c r="CN62">
        <v>0</v>
      </c>
      <c r="CO62">
        <v>0</v>
      </c>
      <c r="CP62">
        <v>0</v>
      </c>
      <c r="CQ62">
        <v>0</v>
      </c>
      <c r="CR62">
        <v>3.4965517241379298</v>
      </c>
      <c r="CS62">
        <v>0</v>
      </c>
      <c r="CT62">
        <v>322.758620689655</v>
      </c>
      <c r="CU62">
        <v>1.1206896551724099</v>
      </c>
      <c r="CV62">
        <v>43.245551724137897</v>
      </c>
      <c r="CW62">
        <v>48.491310344827603</v>
      </c>
      <c r="CX62">
        <v>45.790586206896499</v>
      </c>
      <c r="CY62">
        <v>46.9413448275862</v>
      </c>
      <c r="CZ62">
        <v>44.0555862068965</v>
      </c>
      <c r="DA62">
        <v>0</v>
      </c>
      <c r="DB62">
        <v>0</v>
      </c>
      <c r="DC62">
        <v>0</v>
      </c>
      <c r="DD62">
        <v>293.299999952316</v>
      </c>
      <c r="DE62">
        <v>3.56153846153846</v>
      </c>
      <c r="DF62">
        <v>-1.29230753232993</v>
      </c>
      <c r="DG62">
        <v>1185.8495737048299</v>
      </c>
      <c r="DH62">
        <v>330.88846153846202</v>
      </c>
      <c r="DI62">
        <v>15</v>
      </c>
      <c r="DJ62">
        <v>100</v>
      </c>
      <c r="DK62">
        <v>100</v>
      </c>
      <c r="DL62">
        <v>2.6040000000000001</v>
      </c>
      <c r="DM62">
        <v>0.38400000000000001</v>
      </c>
      <c r="DN62">
        <v>2</v>
      </c>
      <c r="DO62">
        <v>323.52199999999999</v>
      </c>
      <c r="DP62">
        <v>656.66499999999996</v>
      </c>
      <c r="DQ62">
        <v>30.314599999999999</v>
      </c>
      <c r="DR62">
        <v>32.726399999999998</v>
      </c>
      <c r="DS62">
        <v>30.000299999999999</v>
      </c>
      <c r="DT62">
        <v>32.581499999999998</v>
      </c>
      <c r="DU62">
        <v>32.576000000000001</v>
      </c>
      <c r="DV62">
        <v>20.941199999999998</v>
      </c>
      <c r="DW62">
        <v>23.236499999999999</v>
      </c>
      <c r="DX62">
        <v>39.713099999999997</v>
      </c>
      <c r="DY62">
        <v>30.315899999999999</v>
      </c>
      <c r="DZ62">
        <v>400</v>
      </c>
      <c r="EA62">
        <v>30.206</v>
      </c>
      <c r="EB62">
        <v>99.893100000000004</v>
      </c>
      <c r="EC62">
        <v>100.27200000000001</v>
      </c>
    </row>
    <row r="63" spans="1:133" x14ac:dyDescent="0.35">
      <c r="A63">
        <v>47</v>
      </c>
      <c r="B63">
        <v>1581626808.0999999</v>
      </c>
      <c r="C63">
        <v>250</v>
      </c>
      <c r="D63" t="s">
        <v>332</v>
      </c>
      <c r="E63" t="s">
        <v>333</v>
      </c>
      <c r="F63" t="s">
        <v>232</v>
      </c>
      <c r="G63" t="s">
        <v>233</v>
      </c>
      <c r="H63" t="s">
        <v>234</v>
      </c>
      <c r="I63" t="s">
        <v>235</v>
      </c>
      <c r="J63" t="s">
        <v>236</v>
      </c>
      <c r="K63" t="s">
        <v>237</v>
      </c>
      <c r="L63" t="s">
        <v>238</v>
      </c>
      <c r="M63" t="s">
        <v>239</v>
      </c>
      <c r="N63">
        <v>1581626800.0310299</v>
      </c>
      <c r="O63">
        <f t="shared" si="43"/>
        <v>6.125373693810041E-4</v>
      </c>
      <c r="P63">
        <f t="shared" si="44"/>
        <v>-2.0243771936243911</v>
      </c>
      <c r="Q63">
        <f t="shared" si="45"/>
        <v>403.07534482758598</v>
      </c>
      <c r="R63">
        <f t="shared" si="46"/>
        <v>470.67116665345458</v>
      </c>
      <c r="S63">
        <f t="shared" si="47"/>
        <v>46.748863380800458</v>
      </c>
      <c r="T63">
        <f t="shared" si="48"/>
        <v>40.034987402123562</v>
      </c>
      <c r="U63">
        <f t="shared" si="49"/>
        <v>4.1952301064842462E-2</v>
      </c>
      <c r="V63">
        <f t="shared" si="50"/>
        <v>2.245908978045557</v>
      </c>
      <c r="W63">
        <f t="shared" si="51"/>
        <v>4.1521765322917237E-2</v>
      </c>
      <c r="X63">
        <f t="shared" si="52"/>
        <v>2.5989416969080623E-2</v>
      </c>
      <c r="Y63">
        <f t="shared" si="53"/>
        <v>0</v>
      </c>
      <c r="Z63">
        <f t="shared" si="54"/>
        <v>31.34050170524192</v>
      </c>
      <c r="AA63">
        <f t="shared" si="55"/>
        <v>31.007431034482799</v>
      </c>
      <c r="AB63">
        <f t="shared" si="56"/>
        <v>4.5132901312250526</v>
      </c>
      <c r="AC63">
        <f t="shared" si="57"/>
        <v>66.714523674009229</v>
      </c>
      <c r="AD63">
        <f t="shared" si="58"/>
        <v>3.1042327623216788</v>
      </c>
      <c r="AE63">
        <f t="shared" si="59"/>
        <v>4.6530089572250546</v>
      </c>
      <c r="AF63">
        <f t="shared" si="60"/>
        <v>1.4090573689033739</v>
      </c>
      <c r="AG63">
        <f t="shared" si="61"/>
        <v>-27.012897989702282</v>
      </c>
      <c r="AH63">
        <f t="shared" si="62"/>
        <v>64.874185570237131</v>
      </c>
      <c r="AI63">
        <f t="shared" si="63"/>
        <v>6.5041645585156349</v>
      </c>
      <c r="AJ63">
        <f t="shared" si="64"/>
        <v>44.365452139050483</v>
      </c>
      <c r="AK63">
        <v>-4.1073701499042797E-2</v>
      </c>
      <c r="AL63">
        <v>4.6108828186552903E-2</v>
      </c>
      <c r="AM63">
        <v>3.44790926289178</v>
      </c>
      <c r="AN63">
        <v>20</v>
      </c>
      <c r="AO63">
        <v>6</v>
      </c>
      <c r="AP63">
        <f t="shared" si="65"/>
        <v>1</v>
      </c>
      <c r="AQ63">
        <f t="shared" si="66"/>
        <v>0</v>
      </c>
      <c r="AR63">
        <f t="shared" si="67"/>
        <v>51595.684693582742</v>
      </c>
      <c r="AS63" t="s">
        <v>240</v>
      </c>
      <c r="AT63">
        <v>0</v>
      </c>
      <c r="AU63">
        <v>0</v>
      </c>
      <c r="AV63">
        <f t="shared" si="68"/>
        <v>0</v>
      </c>
      <c r="AW63" t="e">
        <f t="shared" si="69"/>
        <v>#DIV/0!</v>
      </c>
      <c r="AX63">
        <v>0</v>
      </c>
      <c r="AY63" t="s">
        <v>240</v>
      </c>
      <c r="AZ63">
        <v>0</v>
      </c>
      <c r="BA63">
        <v>0</v>
      </c>
      <c r="BB63" t="e">
        <f t="shared" si="70"/>
        <v>#DIV/0!</v>
      </c>
      <c r="BC63">
        <v>0.5</v>
      </c>
      <c r="BD63">
        <f t="shared" si="71"/>
        <v>0</v>
      </c>
      <c r="BE63">
        <f t="shared" si="72"/>
        <v>-2.0243771936243911</v>
      </c>
      <c r="BF63" t="e">
        <f t="shared" si="73"/>
        <v>#DIV/0!</v>
      </c>
      <c r="BG63" t="e">
        <f t="shared" si="74"/>
        <v>#DIV/0!</v>
      </c>
      <c r="BH63" t="e">
        <f t="shared" si="75"/>
        <v>#DIV/0!</v>
      </c>
      <c r="BI63" t="e">
        <f t="shared" si="76"/>
        <v>#DIV/0!</v>
      </c>
      <c r="BJ63" t="s">
        <v>240</v>
      </c>
      <c r="BK63">
        <v>0</v>
      </c>
      <c r="BL63">
        <f t="shared" si="77"/>
        <v>0</v>
      </c>
      <c r="BM63" t="e">
        <f t="shared" si="78"/>
        <v>#DIV/0!</v>
      </c>
      <c r="BN63" t="e">
        <f t="shared" si="79"/>
        <v>#DIV/0!</v>
      </c>
      <c r="BO63" t="e">
        <f t="shared" si="80"/>
        <v>#DIV/0!</v>
      </c>
      <c r="BP63" t="e">
        <f t="shared" si="81"/>
        <v>#DIV/0!</v>
      </c>
      <c r="BQ63">
        <f t="shared" si="82"/>
        <v>0</v>
      </c>
      <c r="BR63">
        <f t="shared" si="83"/>
        <v>0</v>
      </c>
      <c r="BS63">
        <f t="shared" si="84"/>
        <v>0</v>
      </c>
      <c r="BT63">
        <f t="shared" si="85"/>
        <v>0</v>
      </c>
      <c r="BU63">
        <v>6</v>
      </c>
      <c r="BV63">
        <v>0.5</v>
      </c>
      <c r="BW63" t="s">
        <v>241</v>
      </c>
      <c r="BX63">
        <v>1581626800.0310299</v>
      </c>
      <c r="BY63">
        <v>403.07534482758598</v>
      </c>
      <c r="BZ63">
        <v>400.02834482758601</v>
      </c>
      <c r="CA63">
        <v>31.253655172413801</v>
      </c>
      <c r="CB63">
        <v>30.236444827586201</v>
      </c>
      <c r="CC63">
        <v>350.012172413793</v>
      </c>
      <c r="CD63">
        <v>99.123851724137893</v>
      </c>
      <c r="CE63">
        <v>0.19997920689655199</v>
      </c>
      <c r="CF63">
        <v>31.5432206896552</v>
      </c>
      <c r="CG63">
        <v>31.007431034482799</v>
      </c>
      <c r="CH63">
        <v>999.9</v>
      </c>
      <c r="CI63">
        <v>0</v>
      </c>
      <c r="CJ63">
        <v>0</v>
      </c>
      <c r="CK63">
        <v>9992.6734482758602</v>
      </c>
      <c r="CL63">
        <v>0</v>
      </c>
      <c r="CM63">
        <v>4.65991965517241</v>
      </c>
      <c r="CN63">
        <v>0</v>
      </c>
      <c r="CO63">
        <v>0</v>
      </c>
      <c r="CP63">
        <v>0</v>
      </c>
      <c r="CQ63">
        <v>0</v>
      </c>
      <c r="CR63">
        <v>3.16206896551724</v>
      </c>
      <c r="CS63">
        <v>0</v>
      </c>
      <c r="CT63">
        <v>379.32413793103501</v>
      </c>
      <c r="CU63">
        <v>1.1448275862068999</v>
      </c>
      <c r="CV63">
        <v>43.221758620689698</v>
      </c>
      <c r="CW63">
        <v>48.471758620689698</v>
      </c>
      <c r="CX63">
        <v>45.764724137930997</v>
      </c>
      <c r="CY63">
        <v>46.936999999999998</v>
      </c>
      <c r="CZ63">
        <v>44.038482758620702</v>
      </c>
      <c r="DA63">
        <v>0</v>
      </c>
      <c r="DB63">
        <v>0</v>
      </c>
      <c r="DC63">
        <v>0</v>
      </c>
      <c r="DD63">
        <v>298.09999990463302</v>
      </c>
      <c r="DE63">
        <v>2.83076923076923</v>
      </c>
      <c r="DF63">
        <v>6.0102565415361999</v>
      </c>
      <c r="DG63">
        <v>435.49401801705102</v>
      </c>
      <c r="DH63">
        <v>385.33846153846201</v>
      </c>
      <c r="DI63">
        <v>15</v>
      </c>
      <c r="DJ63">
        <v>100</v>
      </c>
      <c r="DK63">
        <v>100</v>
      </c>
      <c r="DL63">
        <v>2.6040000000000001</v>
      </c>
      <c r="DM63">
        <v>0.38400000000000001</v>
      </c>
      <c r="DN63">
        <v>2</v>
      </c>
      <c r="DO63">
        <v>323.53100000000001</v>
      </c>
      <c r="DP63">
        <v>656.75</v>
      </c>
      <c r="DQ63">
        <v>30.3094</v>
      </c>
      <c r="DR63">
        <v>32.730800000000002</v>
      </c>
      <c r="DS63">
        <v>30.000399999999999</v>
      </c>
      <c r="DT63">
        <v>32.585900000000002</v>
      </c>
      <c r="DU63">
        <v>32.579500000000003</v>
      </c>
      <c r="DV63">
        <v>20.936699999999998</v>
      </c>
      <c r="DW63">
        <v>23.236499999999999</v>
      </c>
      <c r="DX63">
        <v>39.713099999999997</v>
      </c>
      <c r="DY63">
        <v>30.31</v>
      </c>
      <c r="DZ63">
        <v>400</v>
      </c>
      <c r="EA63">
        <v>30.215800000000002</v>
      </c>
      <c r="EB63">
        <v>99.894300000000001</v>
      </c>
      <c r="EC63">
        <v>100.273</v>
      </c>
    </row>
    <row r="64" spans="1:133" x14ac:dyDescent="0.35">
      <c r="A64">
        <v>48</v>
      </c>
      <c r="B64">
        <v>1581626813.0999999</v>
      </c>
      <c r="C64">
        <v>255</v>
      </c>
      <c r="D64" t="s">
        <v>334</v>
      </c>
      <c r="E64" t="s">
        <v>335</v>
      </c>
      <c r="F64" t="s">
        <v>232</v>
      </c>
      <c r="G64" t="s">
        <v>233</v>
      </c>
      <c r="H64" t="s">
        <v>234</v>
      </c>
      <c r="I64" t="s">
        <v>235</v>
      </c>
      <c r="J64" t="s">
        <v>236</v>
      </c>
      <c r="K64" t="s">
        <v>237</v>
      </c>
      <c r="L64" t="s">
        <v>238</v>
      </c>
      <c r="M64" t="s">
        <v>239</v>
      </c>
      <c r="N64">
        <v>1581626805.0310299</v>
      </c>
      <c r="O64">
        <f t="shared" si="43"/>
        <v>6.083135383426133E-4</v>
      </c>
      <c r="P64">
        <f t="shared" si="44"/>
        <v>-2.0265982256923274</v>
      </c>
      <c r="Q64">
        <f t="shared" si="45"/>
        <v>403.10862068965503</v>
      </c>
      <c r="R64">
        <f t="shared" si="46"/>
        <v>471.29390495957546</v>
      </c>
      <c r="S64">
        <f t="shared" si="47"/>
        <v>46.811370534744704</v>
      </c>
      <c r="T64">
        <f t="shared" si="48"/>
        <v>40.038852211491786</v>
      </c>
      <c r="U64">
        <f t="shared" si="49"/>
        <v>4.1678761742597277E-2</v>
      </c>
      <c r="V64">
        <f t="shared" si="50"/>
        <v>2.24598608623208</v>
      </c>
      <c r="W64">
        <f t="shared" si="51"/>
        <v>4.1253805846428356E-2</v>
      </c>
      <c r="X64">
        <f t="shared" si="52"/>
        <v>2.5821448093783558E-2</v>
      </c>
      <c r="Y64">
        <f t="shared" si="53"/>
        <v>0</v>
      </c>
      <c r="Z64">
        <f t="shared" si="54"/>
        <v>31.334728698867806</v>
      </c>
      <c r="AA64">
        <f t="shared" si="55"/>
        <v>31.0023724137931</v>
      </c>
      <c r="AB64">
        <f t="shared" si="56"/>
        <v>4.5119885965570328</v>
      </c>
      <c r="AC64">
        <f t="shared" si="57"/>
        <v>66.726457408730894</v>
      </c>
      <c r="AD64">
        <f t="shared" si="58"/>
        <v>3.1035229993967186</v>
      </c>
      <c r="AE64">
        <f t="shared" si="59"/>
        <v>4.6511130965430736</v>
      </c>
      <c r="AF64">
        <f t="shared" si="60"/>
        <v>1.4084655971603142</v>
      </c>
      <c r="AG64">
        <f t="shared" si="61"/>
        <v>-26.826627040909248</v>
      </c>
      <c r="AH64">
        <f t="shared" si="62"/>
        <v>64.620045431393493</v>
      </c>
      <c r="AI64">
        <f t="shared" si="63"/>
        <v>6.4780717536756933</v>
      </c>
      <c r="AJ64">
        <f t="shared" si="64"/>
        <v>44.271490144159941</v>
      </c>
      <c r="AK64">
        <v>-4.1075773990199398E-2</v>
      </c>
      <c r="AL64">
        <v>4.6111154739436402E-2</v>
      </c>
      <c r="AM64">
        <v>3.44804702144264</v>
      </c>
      <c r="AN64">
        <v>20</v>
      </c>
      <c r="AO64">
        <v>6</v>
      </c>
      <c r="AP64">
        <f t="shared" si="65"/>
        <v>1</v>
      </c>
      <c r="AQ64">
        <f t="shared" si="66"/>
        <v>0</v>
      </c>
      <c r="AR64">
        <f t="shared" si="67"/>
        <v>51599.426744730983</v>
      </c>
      <c r="AS64" t="s">
        <v>240</v>
      </c>
      <c r="AT64">
        <v>0</v>
      </c>
      <c r="AU64">
        <v>0</v>
      </c>
      <c r="AV64">
        <f t="shared" si="68"/>
        <v>0</v>
      </c>
      <c r="AW64" t="e">
        <f t="shared" si="69"/>
        <v>#DIV/0!</v>
      </c>
      <c r="AX64">
        <v>0</v>
      </c>
      <c r="AY64" t="s">
        <v>240</v>
      </c>
      <c r="AZ64">
        <v>0</v>
      </c>
      <c r="BA64">
        <v>0</v>
      </c>
      <c r="BB64" t="e">
        <f t="shared" si="70"/>
        <v>#DIV/0!</v>
      </c>
      <c r="BC64">
        <v>0.5</v>
      </c>
      <c r="BD64">
        <f t="shared" si="71"/>
        <v>0</v>
      </c>
      <c r="BE64">
        <f t="shared" si="72"/>
        <v>-2.0265982256923274</v>
      </c>
      <c r="BF64" t="e">
        <f t="shared" si="73"/>
        <v>#DIV/0!</v>
      </c>
      <c r="BG64" t="e">
        <f t="shared" si="74"/>
        <v>#DIV/0!</v>
      </c>
      <c r="BH64" t="e">
        <f t="shared" si="75"/>
        <v>#DIV/0!</v>
      </c>
      <c r="BI64" t="e">
        <f t="shared" si="76"/>
        <v>#DIV/0!</v>
      </c>
      <c r="BJ64" t="s">
        <v>240</v>
      </c>
      <c r="BK64">
        <v>0</v>
      </c>
      <c r="BL64">
        <f t="shared" si="77"/>
        <v>0</v>
      </c>
      <c r="BM64" t="e">
        <f t="shared" si="78"/>
        <v>#DIV/0!</v>
      </c>
      <c r="BN64" t="e">
        <f t="shared" si="79"/>
        <v>#DIV/0!</v>
      </c>
      <c r="BO64" t="e">
        <f t="shared" si="80"/>
        <v>#DIV/0!</v>
      </c>
      <c r="BP64" t="e">
        <f t="shared" si="81"/>
        <v>#DIV/0!</v>
      </c>
      <c r="BQ64">
        <f t="shared" si="82"/>
        <v>0</v>
      </c>
      <c r="BR64">
        <f t="shared" si="83"/>
        <v>0</v>
      </c>
      <c r="BS64">
        <f t="shared" si="84"/>
        <v>0</v>
      </c>
      <c r="BT64">
        <f t="shared" si="85"/>
        <v>0</v>
      </c>
      <c r="BU64">
        <v>6</v>
      </c>
      <c r="BV64">
        <v>0.5</v>
      </c>
      <c r="BW64" t="s">
        <v>241</v>
      </c>
      <c r="BX64">
        <v>1581626805.0310299</v>
      </c>
      <c r="BY64">
        <v>403.10862068965503</v>
      </c>
      <c r="BZ64">
        <v>400.05493103448299</v>
      </c>
      <c r="CA64">
        <v>31.246072413793101</v>
      </c>
      <c r="CB64">
        <v>30.235868965517199</v>
      </c>
      <c r="CC64">
        <v>350.01234482758599</v>
      </c>
      <c r="CD64">
        <v>99.125210344827593</v>
      </c>
      <c r="CE64">
        <v>0.20000910344827599</v>
      </c>
      <c r="CF64">
        <v>31.536044827586199</v>
      </c>
      <c r="CG64">
        <v>31.0023724137931</v>
      </c>
      <c r="CH64">
        <v>999.9</v>
      </c>
      <c r="CI64">
        <v>0</v>
      </c>
      <c r="CJ64">
        <v>0</v>
      </c>
      <c r="CK64">
        <v>9993.0406896551704</v>
      </c>
      <c r="CL64">
        <v>0</v>
      </c>
      <c r="CM64">
        <v>5.0849541379310299</v>
      </c>
      <c r="CN64">
        <v>0</v>
      </c>
      <c r="CO64">
        <v>0</v>
      </c>
      <c r="CP64">
        <v>0</v>
      </c>
      <c r="CQ64">
        <v>0</v>
      </c>
      <c r="CR64">
        <v>2.2310344827586199</v>
      </c>
      <c r="CS64">
        <v>0</v>
      </c>
      <c r="CT64">
        <v>400.05172413793099</v>
      </c>
      <c r="CU64">
        <v>0.99310344827586206</v>
      </c>
      <c r="CV64">
        <v>43.1979310344827</v>
      </c>
      <c r="CW64">
        <v>48.452206896551701</v>
      </c>
      <c r="CX64">
        <v>45.762620689655201</v>
      </c>
      <c r="CY64">
        <v>46.924172413793102</v>
      </c>
      <c r="CZ64">
        <v>44.019241379310301</v>
      </c>
      <c r="DA64">
        <v>0</v>
      </c>
      <c r="DB64">
        <v>0</v>
      </c>
      <c r="DC64">
        <v>0</v>
      </c>
      <c r="DD64">
        <v>303.5</v>
      </c>
      <c r="DE64">
        <v>2.5884615384615399</v>
      </c>
      <c r="DF64">
        <v>12.6871794956415</v>
      </c>
      <c r="DG64">
        <v>-438.63247788938298</v>
      </c>
      <c r="DH64">
        <v>401.30769230769198</v>
      </c>
      <c r="DI64">
        <v>15</v>
      </c>
      <c r="DJ64">
        <v>100</v>
      </c>
      <c r="DK64">
        <v>100</v>
      </c>
      <c r="DL64">
        <v>2.6040000000000001</v>
      </c>
      <c r="DM64">
        <v>0.38400000000000001</v>
      </c>
      <c r="DN64">
        <v>2</v>
      </c>
      <c r="DO64">
        <v>323.56</v>
      </c>
      <c r="DP64">
        <v>656.58699999999999</v>
      </c>
      <c r="DQ64">
        <v>30.306100000000001</v>
      </c>
      <c r="DR64">
        <v>32.735100000000003</v>
      </c>
      <c r="DS64">
        <v>30.000399999999999</v>
      </c>
      <c r="DT64">
        <v>32.589500000000001</v>
      </c>
      <c r="DU64">
        <v>32.583199999999998</v>
      </c>
      <c r="DV64">
        <v>20.934999999999999</v>
      </c>
      <c r="DW64">
        <v>23.236499999999999</v>
      </c>
      <c r="DX64">
        <v>39.713099999999997</v>
      </c>
      <c r="DY64">
        <v>30.3066</v>
      </c>
      <c r="DZ64">
        <v>400</v>
      </c>
      <c r="EA64">
        <v>30.229900000000001</v>
      </c>
      <c r="EB64">
        <v>99.891400000000004</v>
      </c>
      <c r="EC64">
        <v>100.27500000000001</v>
      </c>
    </row>
    <row r="65" spans="1:133" x14ac:dyDescent="0.35">
      <c r="A65">
        <v>49</v>
      </c>
      <c r="B65">
        <v>1581626818.0999999</v>
      </c>
      <c r="C65">
        <v>260</v>
      </c>
      <c r="D65" t="s">
        <v>336</v>
      </c>
      <c r="E65" t="s">
        <v>337</v>
      </c>
      <c r="F65" t="s">
        <v>232</v>
      </c>
      <c r="G65" t="s">
        <v>233</v>
      </c>
      <c r="H65" t="s">
        <v>234</v>
      </c>
      <c r="I65" t="s">
        <v>235</v>
      </c>
      <c r="J65" t="s">
        <v>236</v>
      </c>
      <c r="K65" t="s">
        <v>237</v>
      </c>
      <c r="L65" t="s">
        <v>238</v>
      </c>
      <c r="M65" t="s">
        <v>239</v>
      </c>
      <c r="N65">
        <v>1581626810.0310299</v>
      </c>
      <c r="O65">
        <f t="shared" si="43"/>
        <v>6.0398954095424991E-4</v>
      </c>
      <c r="P65">
        <f t="shared" si="44"/>
        <v>-2.0285087760493359</v>
      </c>
      <c r="Q65">
        <f t="shared" si="45"/>
        <v>403.12317241379299</v>
      </c>
      <c r="R65">
        <f t="shared" si="46"/>
        <v>471.90489238045058</v>
      </c>
      <c r="S65">
        <f t="shared" si="47"/>
        <v>46.871826330546362</v>
      </c>
      <c r="T65">
        <f t="shared" si="48"/>
        <v>40.040100520858608</v>
      </c>
      <c r="U65">
        <f t="shared" si="49"/>
        <v>4.1399417640220142E-2</v>
      </c>
      <c r="V65">
        <f t="shared" si="50"/>
        <v>2.2476800040084992</v>
      </c>
      <c r="W65">
        <f t="shared" si="51"/>
        <v>4.09804206700091E-2</v>
      </c>
      <c r="X65">
        <f t="shared" si="52"/>
        <v>2.565005465574266E-2</v>
      </c>
      <c r="Y65">
        <f t="shared" si="53"/>
        <v>0</v>
      </c>
      <c r="Z65">
        <f t="shared" si="54"/>
        <v>31.329378095401932</v>
      </c>
      <c r="AA65">
        <f t="shared" si="55"/>
        <v>30.997075862069</v>
      </c>
      <c r="AB65">
        <f t="shared" si="56"/>
        <v>4.5106261948765125</v>
      </c>
      <c r="AC65">
        <f t="shared" si="57"/>
        <v>66.737880285234894</v>
      </c>
      <c r="AD65">
        <f t="shared" si="58"/>
        <v>3.1028350583561268</v>
      </c>
      <c r="AE65">
        <f t="shared" si="59"/>
        <v>4.6492862001231385</v>
      </c>
      <c r="AF65">
        <f t="shared" si="60"/>
        <v>1.4077911365203857</v>
      </c>
      <c r="AG65">
        <f t="shared" si="61"/>
        <v>-26.635938756082421</v>
      </c>
      <c r="AH65">
        <f t="shared" si="62"/>
        <v>64.472391540035332</v>
      </c>
      <c r="AI65">
        <f t="shared" si="63"/>
        <v>6.4580098456306461</v>
      </c>
      <c r="AJ65">
        <f t="shared" si="64"/>
        <v>44.294462629583556</v>
      </c>
      <c r="AK65">
        <v>-4.1121318774240898E-2</v>
      </c>
      <c r="AL65">
        <v>4.6162282749465301E-2</v>
      </c>
      <c r="AM65">
        <v>3.4510737833843801</v>
      </c>
      <c r="AN65">
        <v>20</v>
      </c>
      <c r="AO65">
        <v>6</v>
      </c>
      <c r="AP65">
        <f t="shared" si="65"/>
        <v>1</v>
      </c>
      <c r="AQ65">
        <f t="shared" si="66"/>
        <v>0</v>
      </c>
      <c r="AR65">
        <f t="shared" si="67"/>
        <v>51655.466127234096</v>
      </c>
      <c r="AS65" t="s">
        <v>240</v>
      </c>
      <c r="AT65">
        <v>0</v>
      </c>
      <c r="AU65">
        <v>0</v>
      </c>
      <c r="AV65">
        <f t="shared" si="68"/>
        <v>0</v>
      </c>
      <c r="AW65" t="e">
        <f t="shared" si="69"/>
        <v>#DIV/0!</v>
      </c>
      <c r="AX65">
        <v>0</v>
      </c>
      <c r="AY65" t="s">
        <v>240</v>
      </c>
      <c r="AZ65">
        <v>0</v>
      </c>
      <c r="BA65">
        <v>0</v>
      </c>
      <c r="BB65" t="e">
        <f t="shared" si="70"/>
        <v>#DIV/0!</v>
      </c>
      <c r="BC65">
        <v>0.5</v>
      </c>
      <c r="BD65">
        <f t="shared" si="71"/>
        <v>0</v>
      </c>
      <c r="BE65">
        <f t="shared" si="72"/>
        <v>-2.0285087760493359</v>
      </c>
      <c r="BF65" t="e">
        <f t="shared" si="73"/>
        <v>#DIV/0!</v>
      </c>
      <c r="BG65" t="e">
        <f t="shared" si="74"/>
        <v>#DIV/0!</v>
      </c>
      <c r="BH65" t="e">
        <f t="shared" si="75"/>
        <v>#DIV/0!</v>
      </c>
      <c r="BI65" t="e">
        <f t="shared" si="76"/>
        <v>#DIV/0!</v>
      </c>
      <c r="BJ65" t="s">
        <v>240</v>
      </c>
      <c r="BK65">
        <v>0</v>
      </c>
      <c r="BL65">
        <f t="shared" si="77"/>
        <v>0</v>
      </c>
      <c r="BM65" t="e">
        <f t="shared" si="78"/>
        <v>#DIV/0!</v>
      </c>
      <c r="BN65" t="e">
        <f t="shared" si="79"/>
        <v>#DIV/0!</v>
      </c>
      <c r="BO65" t="e">
        <f t="shared" si="80"/>
        <v>#DIV/0!</v>
      </c>
      <c r="BP65" t="e">
        <f t="shared" si="81"/>
        <v>#DIV/0!</v>
      </c>
      <c r="BQ65">
        <f t="shared" si="82"/>
        <v>0</v>
      </c>
      <c r="BR65">
        <f t="shared" si="83"/>
        <v>0</v>
      </c>
      <c r="BS65">
        <f t="shared" si="84"/>
        <v>0</v>
      </c>
      <c r="BT65">
        <f t="shared" si="85"/>
        <v>0</v>
      </c>
      <c r="BU65">
        <v>6</v>
      </c>
      <c r="BV65">
        <v>0.5</v>
      </c>
      <c r="BW65" t="s">
        <v>241</v>
      </c>
      <c r="BX65">
        <v>1581626810.0310299</v>
      </c>
      <c r="BY65">
        <v>403.12317241379299</v>
      </c>
      <c r="BZ65">
        <v>400.06324137931</v>
      </c>
      <c r="CA65">
        <v>31.2393</v>
      </c>
      <c r="CB65">
        <v>30.236272413793099</v>
      </c>
      <c r="CC65">
        <v>350.01310344827601</v>
      </c>
      <c r="CD65">
        <v>99.124762068965495</v>
      </c>
      <c r="CE65">
        <v>0.199968586206897</v>
      </c>
      <c r="CF65">
        <v>31.529127586206901</v>
      </c>
      <c r="CG65">
        <v>30.997075862069</v>
      </c>
      <c r="CH65">
        <v>999.9</v>
      </c>
      <c r="CI65">
        <v>0</v>
      </c>
      <c r="CJ65">
        <v>0</v>
      </c>
      <c r="CK65">
        <v>10004.1662068966</v>
      </c>
      <c r="CL65">
        <v>0</v>
      </c>
      <c r="CM65">
        <v>4.9718762068965496</v>
      </c>
      <c r="CN65">
        <v>0</v>
      </c>
      <c r="CO65">
        <v>0</v>
      </c>
      <c r="CP65">
        <v>0</v>
      </c>
      <c r="CQ65">
        <v>0</v>
      </c>
      <c r="CR65">
        <v>3.2</v>
      </c>
      <c r="CS65">
        <v>0</v>
      </c>
      <c r="CT65">
        <v>367.92413793103401</v>
      </c>
      <c r="CU65">
        <v>1.3413793103448299</v>
      </c>
      <c r="CV65">
        <v>43.176344827586199</v>
      </c>
      <c r="CW65">
        <v>48.436999999999998</v>
      </c>
      <c r="CX65">
        <v>45.732482758620698</v>
      </c>
      <c r="CY65">
        <v>46.911344827586198</v>
      </c>
      <c r="CZ65">
        <v>44.006413793103498</v>
      </c>
      <c r="DA65">
        <v>0</v>
      </c>
      <c r="DB65">
        <v>0</v>
      </c>
      <c r="DC65">
        <v>0</v>
      </c>
      <c r="DD65">
        <v>308.299999952316</v>
      </c>
      <c r="DE65">
        <v>3.31153846153846</v>
      </c>
      <c r="DF65">
        <v>-0.14017094410763301</v>
      </c>
      <c r="DG65">
        <v>-586.07179583688003</v>
      </c>
      <c r="DH65">
        <v>361.407692307692</v>
      </c>
      <c r="DI65">
        <v>15</v>
      </c>
      <c r="DJ65">
        <v>100</v>
      </c>
      <c r="DK65">
        <v>100</v>
      </c>
      <c r="DL65">
        <v>2.6040000000000001</v>
      </c>
      <c r="DM65">
        <v>0.38400000000000001</v>
      </c>
      <c r="DN65">
        <v>2</v>
      </c>
      <c r="DO65">
        <v>323.42700000000002</v>
      </c>
      <c r="DP65">
        <v>656.76400000000001</v>
      </c>
      <c r="DQ65">
        <v>30.321000000000002</v>
      </c>
      <c r="DR65">
        <v>32.7395</v>
      </c>
      <c r="DS65">
        <v>30.0001</v>
      </c>
      <c r="DT65">
        <v>32.5931</v>
      </c>
      <c r="DU65">
        <v>32.586799999999997</v>
      </c>
      <c r="DV65">
        <v>20.9361</v>
      </c>
      <c r="DW65">
        <v>23.236499999999999</v>
      </c>
      <c r="DX65">
        <v>39.713099999999997</v>
      </c>
      <c r="DY65">
        <v>30.395499999999998</v>
      </c>
      <c r="DZ65">
        <v>400</v>
      </c>
      <c r="EA65">
        <v>30.243300000000001</v>
      </c>
      <c r="EB65">
        <v>99.889700000000005</v>
      </c>
      <c r="EC65">
        <v>100.274</v>
      </c>
    </row>
    <row r="66" spans="1:133" x14ac:dyDescent="0.35">
      <c r="A66">
        <v>50</v>
      </c>
      <c r="B66">
        <v>1581626823.0999999</v>
      </c>
      <c r="C66">
        <v>265</v>
      </c>
      <c r="D66" t="s">
        <v>338</v>
      </c>
      <c r="E66" t="s">
        <v>339</v>
      </c>
      <c r="F66" t="s">
        <v>232</v>
      </c>
      <c r="G66" t="s">
        <v>233</v>
      </c>
      <c r="H66" t="s">
        <v>234</v>
      </c>
      <c r="I66" t="s">
        <v>235</v>
      </c>
      <c r="J66" t="s">
        <v>236</v>
      </c>
      <c r="K66" t="s">
        <v>237</v>
      </c>
      <c r="L66" t="s">
        <v>238</v>
      </c>
      <c r="M66" t="s">
        <v>239</v>
      </c>
      <c r="N66">
        <v>1581626815.0310299</v>
      </c>
      <c r="O66">
        <f t="shared" si="43"/>
        <v>5.9925296558709746E-4</v>
      </c>
      <c r="P66">
        <f t="shared" si="44"/>
        <v>-2.0331004617941342</v>
      </c>
      <c r="Q66">
        <f t="shared" si="45"/>
        <v>403.10996551724099</v>
      </c>
      <c r="R66">
        <f t="shared" si="46"/>
        <v>472.63765590812301</v>
      </c>
      <c r="S66">
        <f t="shared" si="47"/>
        <v>46.9441422572839</v>
      </c>
      <c r="T66">
        <f t="shared" si="48"/>
        <v>40.038391630498388</v>
      </c>
      <c r="U66">
        <f t="shared" si="49"/>
        <v>4.1102439472037747E-2</v>
      </c>
      <c r="V66">
        <f t="shared" si="50"/>
        <v>2.2472625687889529</v>
      </c>
      <c r="W66">
        <f t="shared" si="51"/>
        <v>4.0689324036174764E-2</v>
      </c>
      <c r="X66">
        <f t="shared" si="52"/>
        <v>2.5467598193134412E-2</v>
      </c>
      <c r="Y66">
        <f t="shared" si="53"/>
        <v>0</v>
      </c>
      <c r="Z66">
        <f t="shared" si="54"/>
        <v>31.322485468286995</v>
      </c>
      <c r="AA66">
        <f t="shared" si="55"/>
        <v>30.9900137931035</v>
      </c>
      <c r="AB66">
        <f t="shared" si="56"/>
        <v>4.5088102167014918</v>
      </c>
      <c r="AC66">
        <f t="shared" si="57"/>
        <v>66.753186966035884</v>
      </c>
      <c r="AD66">
        <f t="shared" si="58"/>
        <v>3.1020620952107727</v>
      </c>
      <c r="AE66">
        <f t="shared" si="59"/>
        <v>4.6470621646710386</v>
      </c>
      <c r="AF66">
        <f t="shared" si="60"/>
        <v>1.4067481214907192</v>
      </c>
      <c r="AG66">
        <f t="shared" si="61"/>
        <v>-26.427055782390998</v>
      </c>
      <c r="AH66">
        <f t="shared" si="62"/>
        <v>64.295397164673517</v>
      </c>
      <c r="AI66">
        <f t="shared" si="63"/>
        <v>6.4409853452566406</v>
      </c>
      <c r="AJ66">
        <f t="shared" si="64"/>
        <v>44.309326727539158</v>
      </c>
      <c r="AK66">
        <v>-4.1110092218867397E-2</v>
      </c>
      <c r="AL66">
        <v>4.6149679957558198E-2</v>
      </c>
      <c r="AM66">
        <v>3.4503278089228302</v>
      </c>
      <c r="AN66">
        <v>20</v>
      </c>
      <c r="AO66">
        <v>6</v>
      </c>
      <c r="AP66">
        <f t="shared" si="65"/>
        <v>1</v>
      </c>
      <c r="AQ66">
        <f t="shared" si="66"/>
        <v>0</v>
      </c>
      <c r="AR66">
        <f t="shared" si="67"/>
        <v>51643.348209016673</v>
      </c>
      <c r="AS66" t="s">
        <v>240</v>
      </c>
      <c r="AT66">
        <v>0</v>
      </c>
      <c r="AU66">
        <v>0</v>
      </c>
      <c r="AV66">
        <f t="shared" si="68"/>
        <v>0</v>
      </c>
      <c r="AW66" t="e">
        <f t="shared" si="69"/>
        <v>#DIV/0!</v>
      </c>
      <c r="AX66">
        <v>0</v>
      </c>
      <c r="AY66" t="s">
        <v>240</v>
      </c>
      <c r="AZ66">
        <v>0</v>
      </c>
      <c r="BA66">
        <v>0</v>
      </c>
      <c r="BB66" t="e">
        <f t="shared" si="70"/>
        <v>#DIV/0!</v>
      </c>
      <c r="BC66">
        <v>0.5</v>
      </c>
      <c r="BD66">
        <f t="shared" si="71"/>
        <v>0</v>
      </c>
      <c r="BE66">
        <f t="shared" si="72"/>
        <v>-2.0331004617941342</v>
      </c>
      <c r="BF66" t="e">
        <f t="shared" si="73"/>
        <v>#DIV/0!</v>
      </c>
      <c r="BG66" t="e">
        <f t="shared" si="74"/>
        <v>#DIV/0!</v>
      </c>
      <c r="BH66" t="e">
        <f t="shared" si="75"/>
        <v>#DIV/0!</v>
      </c>
      <c r="BI66" t="e">
        <f t="shared" si="76"/>
        <v>#DIV/0!</v>
      </c>
      <c r="BJ66" t="s">
        <v>240</v>
      </c>
      <c r="BK66">
        <v>0</v>
      </c>
      <c r="BL66">
        <f t="shared" si="77"/>
        <v>0</v>
      </c>
      <c r="BM66" t="e">
        <f t="shared" si="78"/>
        <v>#DIV/0!</v>
      </c>
      <c r="BN66" t="e">
        <f t="shared" si="79"/>
        <v>#DIV/0!</v>
      </c>
      <c r="BO66" t="e">
        <f t="shared" si="80"/>
        <v>#DIV/0!</v>
      </c>
      <c r="BP66" t="e">
        <f t="shared" si="81"/>
        <v>#DIV/0!</v>
      </c>
      <c r="BQ66">
        <f t="shared" si="82"/>
        <v>0</v>
      </c>
      <c r="BR66">
        <f t="shared" si="83"/>
        <v>0</v>
      </c>
      <c r="BS66">
        <f t="shared" si="84"/>
        <v>0</v>
      </c>
      <c r="BT66">
        <f t="shared" si="85"/>
        <v>0</v>
      </c>
      <c r="BU66">
        <v>6</v>
      </c>
      <c r="BV66">
        <v>0.5</v>
      </c>
      <c r="BW66" t="s">
        <v>241</v>
      </c>
      <c r="BX66">
        <v>1581626815.0310299</v>
      </c>
      <c r="BY66">
        <v>403.10996551724099</v>
      </c>
      <c r="BZ66">
        <v>400.03893103448303</v>
      </c>
      <c r="CA66">
        <v>31.231827586206901</v>
      </c>
      <c r="CB66">
        <v>30.236675862068999</v>
      </c>
      <c r="CC66">
        <v>350.019310344828</v>
      </c>
      <c r="CD66">
        <v>99.123762068965505</v>
      </c>
      <c r="CE66">
        <v>0.19998344827586201</v>
      </c>
      <c r="CF66">
        <v>31.520703448275899</v>
      </c>
      <c r="CG66">
        <v>30.9900137931035</v>
      </c>
      <c r="CH66">
        <v>999.9</v>
      </c>
      <c r="CI66">
        <v>0</v>
      </c>
      <c r="CJ66">
        <v>0</v>
      </c>
      <c r="CK66">
        <v>10001.535862069</v>
      </c>
      <c r="CL66">
        <v>0</v>
      </c>
      <c r="CM66">
        <v>4.4248686206896597</v>
      </c>
      <c r="CN66">
        <v>0</v>
      </c>
      <c r="CO66">
        <v>0</v>
      </c>
      <c r="CP66">
        <v>0</v>
      </c>
      <c r="CQ66">
        <v>0</v>
      </c>
      <c r="CR66">
        <v>3.0206896551724101</v>
      </c>
      <c r="CS66">
        <v>0</v>
      </c>
      <c r="CT66">
        <v>319.90344827586199</v>
      </c>
      <c r="CU66">
        <v>1.3206896551724101</v>
      </c>
      <c r="CV66">
        <v>43.159206896551702</v>
      </c>
      <c r="CW66">
        <v>48.424172413793102</v>
      </c>
      <c r="CX66">
        <v>45.691517241379302</v>
      </c>
      <c r="CY66">
        <v>46.892103448275897</v>
      </c>
      <c r="CZ66">
        <v>43.989137931034499</v>
      </c>
      <c r="DA66">
        <v>0</v>
      </c>
      <c r="DB66">
        <v>0</v>
      </c>
      <c r="DC66">
        <v>0</v>
      </c>
      <c r="DD66">
        <v>313.09999990463302</v>
      </c>
      <c r="DE66">
        <v>3.1961538461538499</v>
      </c>
      <c r="DF66">
        <v>20.454701182872601</v>
      </c>
      <c r="DG66">
        <v>-627.90085466967503</v>
      </c>
      <c r="DH66">
        <v>316.926923076923</v>
      </c>
      <c r="DI66">
        <v>15</v>
      </c>
      <c r="DJ66">
        <v>100</v>
      </c>
      <c r="DK66">
        <v>100</v>
      </c>
      <c r="DL66">
        <v>2.6040000000000001</v>
      </c>
      <c r="DM66">
        <v>0.38400000000000001</v>
      </c>
      <c r="DN66">
        <v>2</v>
      </c>
      <c r="DO66">
        <v>323.54500000000002</v>
      </c>
      <c r="DP66">
        <v>656.69799999999998</v>
      </c>
      <c r="DQ66">
        <v>30.392700000000001</v>
      </c>
      <c r="DR66">
        <v>32.743699999999997</v>
      </c>
      <c r="DS66">
        <v>30.000399999999999</v>
      </c>
      <c r="DT66">
        <v>32.595999999999997</v>
      </c>
      <c r="DU66">
        <v>32.588999999999999</v>
      </c>
      <c r="DV66">
        <v>20.9346</v>
      </c>
      <c r="DW66">
        <v>23.236499999999999</v>
      </c>
      <c r="DX66">
        <v>39.713099999999997</v>
      </c>
      <c r="DY66">
        <v>30.407</v>
      </c>
      <c r="DZ66">
        <v>400</v>
      </c>
      <c r="EA66">
        <v>30.259399999999999</v>
      </c>
      <c r="EB66">
        <v>99.891900000000007</v>
      </c>
      <c r="EC66">
        <v>100.273</v>
      </c>
    </row>
    <row r="67" spans="1:133" x14ac:dyDescent="0.35">
      <c r="A67">
        <v>51</v>
      </c>
      <c r="B67">
        <v>1581626828.0999999</v>
      </c>
      <c r="C67">
        <v>270</v>
      </c>
      <c r="D67" t="s">
        <v>340</v>
      </c>
      <c r="E67" t="s">
        <v>341</v>
      </c>
      <c r="F67" t="s">
        <v>232</v>
      </c>
      <c r="G67" t="s">
        <v>233</v>
      </c>
      <c r="H67" t="s">
        <v>234</v>
      </c>
      <c r="I67" t="s">
        <v>235</v>
      </c>
      <c r="J67" t="s">
        <v>236</v>
      </c>
      <c r="K67" t="s">
        <v>237</v>
      </c>
      <c r="L67" t="s">
        <v>238</v>
      </c>
      <c r="M67" t="s">
        <v>239</v>
      </c>
      <c r="N67">
        <v>1581626820.0310299</v>
      </c>
      <c r="O67">
        <f t="shared" si="43"/>
        <v>5.9523278441281531E-4</v>
      </c>
      <c r="P67">
        <f t="shared" si="44"/>
        <v>-2.0092832677668429</v>
      </c>
      <c r="Q67">
        <f t="shared" si="45"/>
        <v>403.07341379310299</v>
      </c>
      <c r="R67">
        <f t="shared" si="46"/>
        <v>472.17146589795544</v>
      </c>
      <c r="S67">
        <f t="shared" si="47"/>
        <v>46.89735589498612</v>
      </c>
      <c r="T67">
        <f t="shared" si="48"/>
        <v>40.034349179726682</v>
      </c>
      <c r="U67">
        <f t="shared" si="49"/>
        <v>4.0844144691600283E-2</v>
      </c>
      <c r="V67">
        <f t="shared" si="50"/>
        <v>2.2470522273970941</v>
      </c>
      <c r="W67">
        <f t="shared" si="51"/>
        <v>4.043613954119895E-2</v>
      </c>
      <c r="X67">
        <f t="shared" si="52"/>
        <v>2.5308905115333201E-2</v>
      </c>
      <c r="Y67">
        <f t="shared" si="53"/>
        <v>0</v>
      </c>
      <c r="Z67">
        <f t="shared" si="54"/>
        <v>31.317176634378306</v>
      </c>
      <c r="AA67">
        <f t="shared" si="55"/>
        <v>30.984668965517201</v>
      </c>
      <c r="AB67">
        <f t="shared" si="56"/>
        <v>4.5074362425600123</v>
      </c>
      <c r="AC67">
        <f t="shared" si="57"/>
        <v>66.763533130554691</v>
      </c>
      <c r="AD67">
        <f t="shared" si="58"/>
        <v>3.1013763544615869</v>
      </c>
      <c r="AE67">
        <f t="shared" si="59"/>
        <v>4.6453149032674919</v>
      </c>
      <c r="AF67">
        <f t="shared" si="60"/>
        <v>1.4060598880984254</v>
      </c>
      <c r="AG67">
        <f t="shared" si="61"/>
        <v>-26.249765792605157</v>
      </c>
      <c r="AH67">
        <f t="shared" si="62"/>
        <v>64.134817323445048</v>
      </c>
      <c r="AI67">
        <f t="shared" si="63"/>
        <v>6.4251211338963641</v>
      </c>
      <c r="AJ67">
        <f t="shared" si="64"/>
        <v>44.310172664736257</v>
      </c>
      <c r="AK67">
        <v>-4.1104435982985903E-2</v>
      </c>
      <c r="AL67">
        <v>4.6143330337267703E-2</v>
      </c>
      <c r="AM67">
        <v>3.4499519407609802</v>
      </c>
      <c r="AN67">
        <v>20</v>
      </c>
      <c r="AO67">
        <v>6</v>
      </c>
      <c r="AP67">
        <f t="shared" si="65"/>
        <v>1</v>
      </c>
      <c r="AQ67">
        <f t="shared" si="66"/>
        <v>0</v>
      </c>
      <c r="AR67">
        <f t="shared" si="67"/>
        <v>51637.633990834067</v>
      </c>
      <c r="AS67" t="s">
        <v>240</v>
      </c>
      <c r="AT67">
        <v>0</v>
      </c>
      <c r="AU67">
        <v>0</v>
      </c>
      <c r="AV67">
        <f t="shared" si="68"/>
        <v>0</v>
      </c>
      <c r="AW67" t="e">
        <f t="shared" si="69"/>
        <v>#DIV/0!</v>
      </c>
      <c r="AX67">
        <v>0</v>
      </c>
      <c r="AY67" t="s">
        <v>240</v>
      </c>
      <c r="AZ67">
        <v>0</v>
      </c>
      <c r="BA67">
        <v>0</v>
      </c>
      <c r="BB67" t="e">
        <f t="shared" si="70"/>
        <v>#DIV/0!</v>
      </c>
      <c r="BC67">
        <v>0.5</v>
      </c>
      <c r="BD67">
        <f t="shared" si="71"/>
        <v>0</v>
      </c>
      <c r="BE67">
        <f t="shared" si="72"/>
        <v>-2.0092832677668429</v>
      </c>
      <c r="BF67" t="e">
        <f t="shared" si="73"/>
        <v>#DIV/0!</v>
      </c>
      <c r="BG67" t="e">
        <f t="shared" si="74"/>
        <v>#DIV/0!</v>
      </c>
      <c r="BH67" t="e">
        <f t="shared" si="75"/>
        <v>#DIV/0!</v>
      </c>
      <c r="BI67" t="e">
        <f t="shared" si="76"/>
        <v>#DIV/0!</v>
      </c>
      <c r="BJ67" t="s">
        <v>240</v>
      </c>
      <c r="BK67">
        <v>0</v>
      </c>
      <c r="BL67">
        <f t="shared" si="77"/>
        <v>0</v>
      </c>
      <c r="BM67" t="e">
        <f t="shared" si="78"/>
        <v>#DIV/0!</v>
      </c>
      <c r="BN67" t="e">
        <f t="shared" si="79"/>
        <v>#DIV/0!</v>
      </c>
      <c r="BO67" t="e">
        <f t="shared" si="80"/>
        <v>#DIV/0!</v>
      </c>
      <c r="BP67" t="e">
        <f t="shared" si="81"/>
        <v>#DIV/0!</v>
      </c>
      <c r="BQ67">
        <f t="shared" si="82"/>
        <v>0</v>
      </c>
      <c r="BR67">
        <f t="shared" si="83"/>
        <v>0</v>
      </c>
      <c r="BS67">
        <f t="shared" si="84"/>
        <v>0</v>
      </c>
      <c r="BT67">
        <f t="shared" si="85"/>
        <v>0</v>
      </c>
      <c r="BU67">
        <v>6</v>
      </c>
      <c r="BV67">
        <v>0.5</v>
      </c>
      <c r="BW67" t="s">
        <v>241</v>
      </c>
      <c r="BX67">
        <v>1581626820.0310299</v>
      </c>
      <c r="BY67">
        <v>403.07341379310299</v>
      </c>
      <c r="BZ67">
        <v>400.04037931034497</v>
      </c>
      <c r="CA67">
        <v>31.225244827586199</v>
      </c>
      <c r="CB67">
        <v>30.236758620689599</v>
      </c>
      <c r="CC67">
        <v>350.01793103448301</v>
      </c>
      <c r="CD67">
        <v>99.122731034482797</v>
      </c>
      <c r="CE67">
        <v>0.19999234482758599</v>
      </c>
      <c r="CF67">
        <v>31.514082758620699</v>
      </c>
      <c r="CG67">
        <v>30.984668965517201</v>
      </c>
      <c r="CH67">
        <v>999.9</v>
      </c>
      <c r="CI67">
        <v>0</v>
      </c>
      <c r="CJ67">
        <v>0</v>
      </c>
      <c r="CK67">
        <v>10000.263793103401</v>
      </c>
      <c r="CL67">
        <v>0</v>
      </c>
      <c r="CM67">
        <v>3.7681124137931001</v>
      </c>
      <c r="CN67">
        <v>0</v>
      </c>
      <c r="CO67">
        <v>0</v>
      </c>
      <c r="CP67">
        <v>0</v>
      </c>
      <c r="CQ67">
        <v>0</v>
      </c>
      <c r="CR67">
        <v>3.1655172413793098</v>
      </c>
      <c r="CS67">
        <v>0</v>
      </c>
      <c r="CT67">
        <v>261.95172413793102</v>
      </c>
      <c r="CU67">
        <v>1.5206896551724101</v>
      </c>
      <c r="CV67">
        <v>43.146379310344798</v>
      </c>
      <c r="CW67">
        <v>48.411344827586198</v>
      </c>
      <c r="CX67">
        <v>45.659241379310302</v>
      </c>
      <c r="CY67">
        <v>46.881413793103398</v>
      </c>
      <c r="CZ67">
        <v>43.969586206896601</v>
      </c>
      <c r="DA67">
        <v>0</v>
      </c>
      <c r="DB67">
        <v>0</v>
      </c>
      <c r="DC67">
        <v>0</v>
      </c>
      <c r="DD67">
        <v>318.5</v>
      </c>
      <c r="DE67">
        <v>3.1961538461538499</v>
      </c>
      <c r="DF67">
        <v>9.4735044727415794</v>
      </c>
      <c r="DG67">
        <v>-743.69914446740495</v>
      </c>
      <c r="DH67">
        <v>253.26153846153801</v>
      </c>
      <c r="DI67">
        <v>15</v>
      </c>
      <c r="DJ67">
        <v>100</v>
      </c>
      <c r="DK67">
        <v>100</v>
      </c>
      <c r="DL67">
        <v>2.6040000000000001</v>
      </c>
      <c r="DM67">
        <v>0.38400000000000001</v>
      </c>
      <c r="DN67">
        <v>2</v>
      </c>
      <c r="DO67">
        <v>323.52300000000002</v>
      </c>
      <c r="DP67">
        <v>656.47299999999996</v>
      </c>
      <c r="DQ67">
        <v>30.416799999999999</v>
      </c>
      <c r="DR67">
        <v>32.747500000000002</v>
      </c>
      <c r="DS67">
        <v>30.000399999999999</v>
      </c>
      <c r="DT67">
        <v>32.5989</v>
      </c>
      <c r="DU67">
        <v>32.591200000000001</v>
      </c>
      <c r="DV67">
        <v>20.930700000000002</v>
      </c>
      <c r="DW67">
        <v>23.236499999999999</v>
      </c>
      <c r="DX67">
        <v>39.713099999999997</v>
      </c>
      <c r="DY67">
        <v>30.419499999999999</v>
      </c>
      <c r="DZ67">
        <v>400</v>
      </c>
      <c r="EA67">
        <v>30.272400000000001</v>
      </c>
      <c r="EB67">
        <v>99.891199999999998</v>
      </c>
      <c r="EC67">
        <v>100.273</v>
      </c>
    </row>
    <row r="68" spans="1:133" x14ac:dyDescent="0.35">
      <c r="A68">
        <v>52</v>
      </c>
      <c r="B68">
        <v>1581626833.0999999</v>
      </c>
      <c r="C68">
        <v>275</v>
      </c>
      <c r="D68" t="s">
        <v>342</v>
      </c>
      <c r="E68" t="s">
        <v>343</v>
      </c>
      <c r="F68" t="s">
        <v>232</v>
      </c>
      <c r="G68" t="s">
        <v>233</v>
      </c>
      <c r="H68" t="s">
        <v>234</v>
      </c>
      <c r="I68" t="s">
        <v>235</v>
      </c>
      <c r="J68" t="s">
        <v>236</v>
      </c>
      <c r="K68" t="s">
        <v>237</v>
      </c>
      <c r="L68" t="s">
        <v>238</v>
      </c>
      <c r="M68" t="s">
        <v>239</v>
      </c>
      <c r="N68">
        <v>1581626825.0310299</v>
      </c>
      <c r="O68">
        <f t="shared" si="43"/>
        <v>5.9220616662835159E-4</v>
      </c>
      <c r="P68">
        <f t="shared" si="44"/>
        <v>-1.9936202995211474</v>
      </c>
      <c r="Q68">
        <f t="shared" si="45"/>
        <v>403.03713793103401</v>
      </c>
      <c r="R68">
        <f t="shared" si="46"/>
        <v>471.95982019230127</v>
      </c>
      <c r="S68">
        <f t="shared" si="47"/>
        <v>46.876072859604591</v>
      </c>
      <c r="T68">
        <f t="shared" si="48"/>
        <v>40.030522587884143</v>
      </c>
      <c r="U68">
        <f t="shared" si="49"/>
        <v>4.0611958537409343E-2</v>
      </c>
      <c r="V68">
        <f t="shared" si="50"/>
        <v>2.2478272885568664</v>
      </c>
      <c r="W68">
        <f t="shared" si="51"/>
        <v>4.0208691856159801E-2</v>
      </c>
      <c r="X68">
        <f t="shared" si="52"/>
        <v>2.5166330523167444E-2</v>
      </c>
      <c r="Y68">
        <f t="shared" si="53"/>
        <v>0</v>
      </c>
      <c r="Z68">
        <f t="shared" si="54"/>
        <v>31.313452191199904</v>
      </c>
      <c r="AA68">
        <f t="shared" si="55"/>
        <v>30.985455172413801</v>
      </c>
      <c r="AB68">
        <f t="shared" si="56"/>
        <v>4.5076383268439937</v>
      </c>
      <c r="AC68">
        <f t="shared" si="57"/>
        <v>66.769713295028211</v>
      </c>
      <c r="AD68">
        <f t="shared" si="58"/>
        <v>3.1008202959221749</v>
      </c>
      <c r="AE68">
        <f t="shared" si="59"/>
        <v>4.6440521351663007</v>
      </c>
      <c r="AF68">
        <f t="shared" si="60"/>
        <v>1.4068180309218188</v>
      </c>
      <c r="AG68">
        <f t="shared" si="61"/>
        <v>-26.116291948310305</v>
      </c>
      <c r="AH68">
        <f t="shared" si="62"/>
        <v>63.481646718242182</v>
      </c>
      <c r="AI68">
        <f t="shared" si="63"/>
        <v>6.3573672111741493</v>
      </c>
      <c r="AJ68">
        <f t="shared" si="64"/>
        <v>43.722721981106027</v>
      </c>
      <c r="AK68">
        <v>-4.1125280312056402E-2</v>
      </c>
      <c r="AL68">
        <v>4.6166729922712903E-2</v>
      </c>
      <c r="AM68">
        <v>3.45133700025462</v>
      </c>
      <c r="AN68">
        <v>20</v>
      </c>
      <c r="AO68">
        <v>6</v>
      </c>
      <c r="AP68">
        <f t="shared" si="65"/>
        <v>1</v>
      </c>
      <c r="AQ68">
        <f t="shared" si="66"/>
        <v>0</v>
      </c>
      <c r="AR68">
        <f t="shared" si="67"/>
        <v>51663.547549551506</v>
      </c>
      <c r="AS68" t="s">
        <v>240</v>
      </c>
      <c r="AT68">
        <v>0</v>
      </c>
      <c r="AU68">
        <v>0</v>
      </c>
      <c r="AV68">
        <f t="shared" si="68"/>
        <v>0</v>
      </c>
      <c r="AW68" t="e">
        <f t="shared" si="69"/>
        <v>#DIV/0!</v>
      </c>
      <c r="AX68">
        <v>0</v>
      </c>
      <c r="AY68" t="s">
        <v>240</v>
      </c>
      <c r="AZ68">
        <v>0</v>
      </c>
      <c r="BA68">
        <v>0</v>
      </c>
      <c r="BB68" t="e">
        <f t="shared" si="70"/>
        <v>#DIV/0!</v>
      </c>
      <c r="BC68">
        <v>0.5</v>
      </c>
      <c r="BD68">
        <f t="shared" si="71"/>
        <v>0</v>
      </c>
      <c r="BE68">
        <f t="shared" si="72"/>
        <v>-1.9936202995211474</v>
      </c>
      <c r="BF68" t="e">
        <f t="shared" si="73"/>
        <v>#DIV/0!</v>
      </c>
      <c r="BG68" t="e">
        <f t="shared" si="74"/>
        <v>#DIV/0!</v>
      </c>
      <c r="BH68" t="e">
        <f t="shared" si="75"/>
        <v>#DIV/0!</v>
      </c>
      <c r="BI68" t="e">
        <f t="shared" si="76"/>
        <v>#DIV/0!</v>
      </c>
      <c r="BJ68" t="s">
        <v>240</v>
      </c>
      <c r="BK68">
        <v>0</v>
      </c>
      <c r="BL68">
        <f t="shared" si="77"/>
        <v>0</v>
      </c>
      <c r="BM68" t="e">
        <f t="shared" si="78"/>
        <v>#DIV/0!</v>
      </c>
      <c r="BN68" t="e">
        <f t="shared" si="79"/>
        <v>#DIV/0!</v>
      </c>
      <c r="BO68" t="e">
        <f t="shared" si="80"/>
        <v>#DIV/0!</v>
      </c>
      <c r="BP68" t="e">
        <f t="shared" si="81"/>
        <v>#DIV/0!</v>
      </c>
      <c r="BQ68">
        <f t="shared" si="82"/>
        <v>0</v>
      </c>
      <c r="BR68">
        <f t="shared" si="83"/>
        <v>0</v>
      </c>
      <c r="BS68">
        <f t="shared" si="84"/>
        <v>0</v>
      </c>
      <c r="BT68">
        <f t="shared" si="85"/>
        <v>0</v>
      </c>
      <c r="BU68">
        <v>6</v>
      </c>
      <c r="BV68">
        <v>0.5</v>
      </c>
      <c r="BW68" t="s">
        <v>241</v>
      </c>
      <c r="BX68">
        <v>1581626825.0310299</v>
      </c>
      <c r="BY68">
        <v>403.03713793103401</v>
      </c>
      <c r="BZ68">
        <v>400.02879310344798</v>
      </c>
      <c r="CA68">
        <v>31.219820689655201</v>
      </c>
      <c r="CB68">
        <v>30.236344827586201</v>
      </c>
      <c r="CC68">
        <v>350.01424137931002</v>
      </c>
      <c r="CD68">
        <v>99.122172413793095</v>
      </c>
      <c r="CE68">
        <v>0.19999624137930999</v>
      </c>
      <c r="CF68">
        <v>31.509296551724098</v>
      </c>
      <c r="CG68">
        <v>30.985455172413801</v>
      </c>
      <c r="CH68">
        <v>999.9</v>
      </c>
      <c r="CI68">
        <v>0</v>
      </c>
      <c r="CJ68">
        <v>0</v>
      </c>
      <c r="CK68">
        <v>10005.3913793103</v>
      </c>
      <c r="CL68">
        <v>0</v>
      </c>
      <c r="CM68">
        <v>3.0858582758620701</v>
      </c>
      <c r="CN68">
        <v>0</v>
      </c>
      <c r="CO68">
        <v>0</v>
      </c>
      <c r="CP68">
        <v>0</v>
      </c>
      <c r="CQ68">
        <v>0</v>
      </c>
      <c r="CR68">
        <v>3.3965517241379302</v>
      </c>
      <c r="CS68">
        <v>0</v>
      </c>
      <c r="CT68">
        <v>216.35517241379301</v>
      </c>
      <c r="CU68">
        <v>1.3206896551724101</v>
      </c>
      <c r="CV68">
        <v>43.127068965517203</v>
      </c>
      <c r="CW68">
        <v>48.392103448275897</v>
      </c>
      <c r="CX68">
        <v>45.642068965517197</v>
      </c>
      <c r="CY68">
        <v>46.874931034482799</v>
      </c>
      <c r="CZ68">
        <v>43.954379310344798</v>
      </c>
      <c r="DA68">
        <v>0</v>
      </c>
      <c r="DB68">
        <v>0</v>
      </c>
      <c r="DC68">
        <v>0</v>
      </c>
      <c r="DD68">
        <v>323.299999952316</v>
      </c>
      <c r="DE68">
        <v>4.5961538461538503</v>
      </c>
      <c r="DF68">
        <v>9.6854699997127902</v>
      </c>
      <c r="DG68">
        <v>-548.10598340360798</v>
      </c>
      <c r="DH68">
        <v>209.86538461538501</v>
      </c>
      <c r="DI68">
        <v>15</v>
      </c>
      <c r="DJ68">
        <v>100</v>
      </c>
      <c r="DK68">
        <v>100</v>
      </c>
      <c r="DL68">
        <v>2.6040000000000001</v>
      </c>
      <c r="DM68">
        <v>0.38400000000000001</v>
      </c>
      <c r="DN68">
        <v>2</v>
      </c>
      <c r="DO68">
        <v>323.54899999999998</v>
      </c>
      <c r="DP68">
        <v>656.40700000000004</v>
      </c>
      <c r="DQ68">
        <v>30.429300000000001</v>
      </c>
      <c r="DR68">
        <v>32.751100000000001</v>
      </c>
      <c r="DS68">
        <v>30.0002</v>
      </c>
      <c r="DT68">
        <v>32.601799999999997</v>
      </c>
      <c r="DU68">
        <v>32.593299999999999</v>
      </c>
      <c r="DV68">
        <v>20.932700000000001</v>
      </c>
      <c r="DW68">
        <v>23.236499999999999</v>
      </c>
      <c r="DX68">
        <v>39.713099999999997</v>
      </c>
      <c r="DY68">
        <v>30.4282</v>
      </c>
      <c r="DZ68">
        <v>400</v>
      </c>
      <c r="EA68">
        <v>30.2864</v>
      </c>
      <c r="EB68">
        <v>99.888800000000003</v>
      </c>
      <c r="EC68">
        <v>100.27200000000001</v>
      </c>
    </row>
    <row r="69" spans="1:133" x14ac:dyDescent="0.35">
      <c r="A69">
        <v>53</v>
      </c>
      <c r="B69">
        <v>1581626838.0999999</v>
      </c>
      <c r="C69">
        <v>280</v>
      </c>
      <c r="D69" t="s">
        <v>344</v>
      </c>
      <c r="E69" t="s">
        <v>345</v>
      </c>
      <c r="F69" t="s">
        <v>232</v>
      </c>
      <c r="G69" t="s">
        <v>233</v>
      </c>
      <c r="H69" t="s">
        <v>234</v>
      </c>
      <c r="I69" t="s">
        <v>235</v>
      </c>
      <c r="J69" t="s">
        <v>236</v>
      </c>
      <c r="K69" t="s">
        <v>237</v>
      </c>
      <c r="L69" t="s">
        <v>238</v>
      </c>
      <c r="M69" t="s">
        <v>239</v>
      </c>
      <c r="N69">
        <v>1581626830.0310299</v>
      </c>
      <c r="O69">
        <f t="shared" si="43"/>
        <v>5.9087581909986957E-4</v>
      </c>
      <c r="P69">
        <f t="shared" si="44"/>
        <v>-1.9805857005181113</v>
      </c>
      <c r="Q69">
        <f t="shared" si="45"/>
        <v>403.00051724137899</v>
      </c>
      <c r="R69">
        <f t="shared" si="46"/>
        <v>471.60192601949836</v>
      </c>
      <c r="S69">
        <f t="shared" si="47"/>
        <v>46.840505169893063</v>
      </c>
      <c r="T69">
        <f t="shared" si="48"/>
        <v>40.02686751227121</v>
      </c>
      <c r="U69">
        <f t="shared" si="49"/>
        <v>4.0511161398021585E-2</v>
      </c>
      <c r="V69">
        <f t="shared" si="50"/>
        <v>2.2474960760691767</v>
      </c>
      <c r="W69">
        <f t="shared" si="51"/>
        <v>4.0109824840251176E-2</v>
      </c>
      <c r="X69">
        <f t="shared" si="52"/>
        <v>2.5104367587610713E-2</v>
      </c>
      <c r="Y69">
        <f t="shared" si="53"/>
        <v>0</v>
      </c>
      <c r="Z69">
        <f t="shared" si="54"/>
        <v>31.312858898842094</v>
      </c>
      <c r="AA69">
        <f t="shared" si="55"/>
        <v>30.9850931034483</v>
      </c>
      <c r="AB69">
        <f t="shared" si="56"/>
        <v>4.5075452607329298</v>
      </c>
      <c r="AC69">
        <f t="shared" si="57"/>
        <v>66.765013767273871</v>
      </c>
      <c r="AD69">
        <f t="shared" si="58"/>
        <v>3.100424708627342</v>
      </c>
      <c r="AE69">
        <f t="shared" si="59"/>
        <v>4.6437865188415097</v>
      </c>
      <c r="AF69">
        <f t="shared" si="60"/>
        <v>1.4071205521055878</v>
      </c>
      <c r="AG69">
        <f t="shared" si="61"/>
        <v>-26.057623622304249</v>
      </c>
      <c r="AH69">
        <f t="shared" si="62"/>
        <v>63.394161005356352</v>
      </c>
      <c r="AI69">
        <f t="shared" si="63"/>
        <v>6.3494986825926469</v>
      </c>
      <c r="AJ69">
        <f t="shared" si="64"/>
        <v>43.68603606564475</v>
      </c>
      <c r="AK69">
        <v>-4.1116371961452403E-2</v>
      </c>
      <c r="AL69">
        <v>4.6156729518745498E-2</v>
      </c>
      <c r="AM69">
        <v>3.45074508956899</v>
      </c>
      <c r="AN69">
        <v>19</v>
      </c>
      <c r="AO69">
        <v>5</v>
      </c>
      <c r="AP69">
        <f t="shared" si="65"/>
        <v>1</v>
      </c>
      <c r="AQ69">
        <f t="shared" si="66"/>
        <v>0</v>
      </c>
      <c r="AR69">
        <f t="shared" si="67"/>
        <v>51652.984006821425</v>
      </c>
      <c r="AS69" t="s">
        <v>240</v>
      </c>
      <c r="AT69">
        <v>0</v>
      </c>
      <c r="AU69">
        <v>0</v>
      </c>
      <c r="AV69">
        <f t="shared" si="68"/>
        <v>0</v>
      </c>
      <c r="AW69" t="e">
        <f t="shared" si="69"/>
        <v>#DIV/0!</v>
      </c>
      <c r="AX69">
        <v>0</v>
      </c>
      <c r="AY69" t="s">
        <v>240</v>
      </c>
      <c r="AZ69">
        <v>0</v>
      </c>
      <c r="BA69">
        <v>0</v>
      </c>
      <c r="BB69" t="e">
        <f t="shared" si="70"/>
        <v>#DIV/0!</v>
      </c>
      <c r="BC69">
        <v>0.5</v>
      </c>
      <c r="BD69">
        <f t="shared" si="71"/>
        <v>0</v>
      </c>
      <c r="BE69">
        <f t="shared" si="72"/>
        <v>-1.9805857005181113</v>
      </c>
      <c r="BF69" t="e">
        <f t="shared" si="73"/>
        <v>#DIV/0!</v>
      </c>
      <c r="BG69" t="e">
        <f t="shared" si="74"/>
        <v>#DIV/0!</v>
      </c>
      <c r="BH69" t="e">
        <f t="shared" si="75"/>
        <v>#DIV/0!</v>
      </c>
      <c r="BI69" t="e">
        <f t="shared" si="76"/>
        <v>#DIV/0!</v>
      </c>
      <c r="BJ69" t="s">
        <v>240</v>
      </c>
      <c r="BK69">
        <v>0</v>
      </c>
      <c r="BL69">
        <f t="shared" si="77"/>
        <v>0</v>
      </c>
      <c r="BM69" t="e">
        <f t="shared" si="78"/>
        <v>#DIV/0!</v>
      </c>
      <c r="BN69" t="e">
        <f t="shared" si="79"/>
        <v>#DIV/0!</v>
      </c>
      <c r="BO69" t="e">
        <f t="shared" si="80"/>
        <v>#DIV/0!</v>
      </c>
      <c r="BP69" t="e">
        <f t="shared" si="81"/>
        <v>#DIV/0!</v>
      </c>
      <c r="BQ69">
        <f t="shared" si="82"/>
        <v>0</v>
      </c>
      <c r="BR69">
        <f t="shared" si="83"/>
        <v>0</v>
      </c>
      <c r="BS69">
        <f t="shared" si="84"/>
        <v>0</v>
      </c>
      <c r="BT69">
        <f t="shared" si="85"/>
        <v>0</v>
      </c>
      <c r="BU69">
        <v>6</v>
      </c>
      <c r="BV69">
        <v>0.5</v>
      </c>
      <c r="BW69" t="s">
        <v>241</v>
      </c>
      <c r="BX69">
        <v>1581626830.0310299</v>
      </c>
      <c r="BY69">
        <v>403.00051724137899</v>
      </c>
      <c r="BZ69">
        <v>400.013586206897</v>
      </c>
      <c r="CA69">
        <v>31.215851724137899</v>
      </c>
      <c r="CB69">
        <v>30.2345896551724</v>
      </c>
      <c r="CC69">
        <v>350.01727586206903</v>
      </c>
      <c r="CD69">
        <v>99.122089655172402</v>
      </c>
      <c r="CE69">
        <v>0.20003475862069001</v>
      </c>
      <c r="CF69">
        <v>31.508289655172401</v>
      </c>
      <c r="CG69">
        <v>30.9850931034483</v>
      </c>
      <c r="CH69">
        <v>999.9</v>
      </c>
      <c r="CI69">
        <v>0</v>
      </c>
      <c r="CJ69">
        <v>0</v>
      </c>
      <c r="CK69">
        <v>10003.232413793099</v>
      </c>
      <c r="CL69">
        <v>0</v>
      </c>
      <c r="CM69">
        <v>2.5105241379310299</v>
      </c>
      <c r="CN69">
        <v>0</v>
      </c>
      <c r="CO69">
        <v>0</v>
      </c>
      <c r="CP69">
        <v>0</v>
      </c>
      <c r="CQ69">
        <v>0</v>
      </c>
      <c r="CR69">
        <v>3.88275862068966</v>
      </c>
      <c r="CS69">
        <v>0</v>
      </c>
      <c r="CT69">
        <v>181.31724137930999</v>
      </c>
      <c r="CU69">
        <v>1.41379310344828</v>
      </c>
      <c r="CV69">
        <v>43.122793103448302</v>
      </c>
      <c r="CW69">
        <v>48.381413793103498</v>
      </c>
      <c r="CX69">
        <v>45.7218965517241</v>
      </c>
      <c r="CY69">
        <v>46.870655172413798</v>
      </c>
      <c r="CZ69">
        <v>43.9413448275862</v>
      </c>
      <c r="DA69">
        <v>0</v>
      </c>
      <c r="DB69">
        <v>0</v>
      </c>
      <c r="DC69">
        <v>0</v>
      </c>
      <c r="DD69">
        <v>328.09999990463302</v>
      </c>
      <c r="DE69">
        <v>4.0115384615384597</v>
      </c>
      <c r="DF69">
        <v>3.23760642301044</v>
      </c>
      <c r="DG69">
        <v>-81.292307783061005</v>
      </c>
      <c r="DH69">
        <v>178.8</v>
      </c>
      <c r="DI69">
        <v>15</v>
      </c>
      <c r="DJ69">
        <v>100</v>
      </c>
      <c r="DK69">
        <v>100</v>
      </c>
      <c r="DL69">
        <v>2.6040000000000001</v>
      </c>
      <c r="DM69">
        <v>0.38400000000000001</v>
      </c>
      <c r="DN69">
        <v>2</v>
      </c>
      <c r="DO69">
        <v>323.83800000000002</v>
      </c>
      <c r="DP69">
        <v>656.32299999999998</v>
      </c>
      <c r="DQ69">
        <v>30.435700000000001</v>
      </c>
      <c r="DR69">
        <v>32.753999999999998</v>
      </c>
      <c r="DS69">
        <v>30.0002</v>
      </c>
      <c r="DT69">
        <v>32.604300000000002</v>
      </c>
      <c r="DU69">
        <v>32.5959</v>
      </c>
      <c r="DV69">
        <v>20.934799999999999</v>
      </c>
      <c r="DW69">
        <v>23.236499999999999</v>
      </c>
      <c r="DX69">
        <v>39.713099999999997</v>
      </c>
      <c r="DY69">
        <v>30.436299999999999</v>
      </c>
      <c r="DZ69">
        <v>400</v>
      </c>
      <c r="EA69">
        <v>30.302299999999999</v>
      </c>
      <c r="EB69">
        <v>99.890500000000003</v>
      </c>
      <c r="EC69">
        <v>100.27</v>
      </c>
    </row>
    <row r="70" spans="1:133" x14ac:dyDescent="0.35">
      <c r="A70">
        <v>54</v>
      </c>
      <c r="B70">
        <v>1581626843.0999999</v>
      </c>
      <c r="C70">
        <v>285</v>
      </c>
      <c r="D70" t="s">
        <v>346</v>
      </c>
      <c r="E70" t="s">
        <v>347</v>
      </c>
      <c r="F70" t="s">
        <v>232</v>
      </c>
      <c r="G70" t="s">
        <v>233</v>
      </c>
      <c r="H70" t="s">
        <v>234</v>
      </c>
      <c r="I70" t="s">
        <v>235</v>
      </c>
      <c r="J70" t="s">
        <v>236</v>
      </c>
      <c r="K70" t="s">
        <v>237</v>
      </c>
      <c r="L70" t="s">
        <v>238</v>
      </c>
      <c r="M70" t="s">
        <v>239</v>
      </c>
      <c r="N70">
        <v>1581626835.0310299</v>
      </c>
      <c r="O70">
        <f t="shared" si="43"/>
        <v>5.8952833901824368E-4</v>
      </c>
      <c r="P70">
        <f t="shared" si="44"/>
        <v>-1.9741049689218584</v>
      </c>
      <c r="Q70">
        <f t="shared" si="45"/>
        <v>402.97451724137898</v>
      </c>
      <c r="R70">
        <f t="shared" si="46"/>
        <v>471.5574199354744</v>
      </c>
      <c r="S70">
        <f t="shared" si="47"/>
        <v>46.836138960181749</v>
      </c>
      <c r="T70">
        <f t="shared" si="48"/>
        <v>40.024331479105932</v>
      </c>
      <c r="U70">
        <f t="shared" si="49"/>
        <v>4.0382822594448822E-2</v>
      </c>
      <c r="V70">
        <f t="shared" si="50"/>
        <v>2.2478279864503246</v>
      </c>
      <c r="W70">
        <f t="shared" si="51"/>
        <v>3.9984069623055889E-2</v>
      </c>
      <c r="X70">
        <f t="shared" si="52"/>
        <v>2.5025541663148153E-2</v>
      </c>
      <c r="Y70">
        <f t="shared" si="53"/>
        <v>0</v>
      </c>
      <c r="Z70">
        <f t="shared" si="54"/>
        <v>31.313203130274115</v>
      </c>
      <c r="AA70">
        <f t="shared" si="55"/>
        <v>30.988079310344801</v>
      </c>
      <c r="AB70">
        <f t="shared" si="56"/>
        <v>4.5083128845879292</v>
      </c>
      <c r="AC70">
        <f t="shared" si="57"/>
        <v>66.756060824886561</v>
      </c>
      <c r="AD70">
        <f t="shared" si="58"/>
        <v>3.0999864857301458</v>
      </c>
      <c r="AE70">
        <f t="shared" si="59"/>
        <v>4.6437528629227858</v>
      </c>
      <c r="AF70">
        <f t="shared" si="60"/>
        <v>1.4083263988577834</v>
      </c>
      <c r="AG70">
        <f t="shared" si="61"/>
        <v>-25.998199750704547</v>
      </c>
      <c r="AH70">
        <f t="shared" si="62"/>
        <v>63.026178346237792</v>
      </c>
      <c r="AI70">
        <f t="shared" si="63"/>
        <v>6.3117986765000458</v>
      </c>
      <c r="AJ70">
        <f t="shared" si="64"/>
        <v>43.339777272033288</v>
      </c>
      <c r="AK70">
        <v>-4.11252990839737E-2</v>
      </c>
      <c r="AL70">
        <v>4.6166750995834602E-2</v>
      </c>
      <c r="AM70">
        <v>3.45133824749837</v>
      </c>
      <c r="AN70">
        <v>20</v>
      </c>
      <c r="AO70">
        <v>6</v>
      </c>
      <c r="AP70">
        <f t="shared" si="65"/>
        <v>1</v>
      </c>
      <c r="AQ70">
        <f t="shared" si="66"/>
        <v>0</v>
      </c>
      <c r="AR70">
        <f t="shared" si="67"/>
        <v>51663.764559836593</v>
      </c>
      <c r="AS70" t="s">
        <v>240</v>
      </c>
      <c r="AT70">
        <v>0</v>
      </c>
      <c r="AU70">
        <v>0</v>
      </c>
      <c r="AV70">
        <f t="shared" si="68"/>
        <v>0</v>
      </c>
      <c r="AW70" t="e">
        <f t="shared" si="69"/>
        <v>#DIV/0!</v>
      </c>
      <c r="AX70">
        <v>0</v>
      </c>
      <c r="AY70" t="s">
        <v>240</v>
      </c>
      <c r="AZ70">
        <v>0</v>
      </c>
      <c r="BA70">
        <v>0</v>
      </c>
      <c r="BB70" t="e">
        <f t="shared" si="70"/>
        <v>#DIV/0!</v>
      </c>
      <c r="BC70">
        <v>0.5</v>
      </c>
      <c r="BD70">
        <f t="shared" si="71"/>
        <v>0</v>
      </c>
      <c r="BE70">
        <f t="shared" si="72"/>
        <v>-1.9741049689218584</v>
      </c>
      <c r="BF70" t="e">
        <f t="shared" si="73"/>
        <v>#DIV/0!</v>
      </c>
      <c r="BG70" t="e">
        <f t="shared" si="74"/>
        <v>#DIV/0!</v>
      </c>
      <c r="BH70" t="e">
        <f t="shared" si="75"/>
        <v>#DIV/0!</v>
      </c>
      <c r="BI70" t="e">
        <f t="shared" si="76"/>
        <v>#DIV/0!</v>
      </c>
      <c r="BJ70" t="s">
        <v>240</v>
      </c>
      <c r="BK70">
        <v>0</v>
      </c>
      <c r="BL70">
        <f t="shared" si="77"/>
        <v>0</v>
      </c>
      <c r="BM70" t="e">
        <f t="shared" si="78"/>
        <v>#DIV/0!</v>
      </c>
      <c r="BN70" t="e">
        <f t="shared" si="79"/>
        <v>#DIV/0!</v>
      </c>
      <c r="BO70" t="e">
        <f t="shared" si="80"/>
        <v>#DIV/0!</v>
      </c>
      <c r="BP70" t="e">
        <f t="shared" si="81"/>
        <v>#DIV/0!</v>
      </c>
      <c r="BQ70">
        <f t="shared" si="82"/>
        <v>0</v>
      </c>
      <c r="BR70">
        <f t="shared" si="83"/>
        <v>0</v>
      </c>
      <c r="BS70">
        <f t="shared" si="84"/>
        <v>0</v>
      </c>
      <c r="BT70">
        <f t="shared" si="85"/>
        <v>0</v>
      </c>
      <c r="BU70">
        <v>6</v>
      </c>
      <c r="BV70">
        <v>0.5</v>
      </c>
      <c r="BW70" t="s">
        <v>241</v>
      </c>
      <c r="BX70">
        <v>1581626835.0310299</v>
      </c>
      <c r="BY70">
        <v>402.97451724137898</v>
      </c>
      <c r="BZ70">
        <v>399.997689655172</v>
      </c>
      <c r="CA70">
        <v>31.211403448275899</v>
      </c>
      <c r="CB70">
        <v>30.232358620689599</v>
      </c>
      <c r="CC70">
        <v>350.01155172413797</v>
      </c>
      <c r="CD70">
        <v>99.122262068965497</v>
      </c>
      <c r="CE70">
        <v>0.199977344827586</v>
      </c>
      <c r="CF70">
        <v>31.5081620689655</v>
      </c>
      <c r="CG70">
        <v>30.988079310344801</v>
      </c>
      <c r="CH70">
        <v>999.9</v>
      </c>
      <c r="CI70">
        <v>0</v>
      </c>
      <c r="CJ70">
        <v>0</v>
      </c>
      <c r="CK70">
        <v>10005.386896551699</v>
      </c>
      <c r="CL70">
        <v>0</v>
      </c>
      <c r="CM70">
        <v>2.1831499999999999</v>
      </c>
      <c r="CN70">
        <v>0</v>
      </c>
      <c r="CO70">
        <v>0</v>
      </c>
      <c r="CP70">
        <v>0</v>
      </c>
      <c r="CQ70">
        <v>0</v>
      </c>
      <c r="CR70">
        <v>4.3965517241379297</v>
      </c>
      <c r="CS70">
        <v>0</v>
      </c>
      <c r="CT70">
        <v>175.803448275862</v>
      </c>
      <c r="CU70">
        <v>1.5379310344827599</v>
      </c>
      <c r="CV70">
        <v>43.120655172413798</v>
      </c>
      <c r="CW70">
        <v>48.375</v>
      </c>
      <c r="CX70">
        <v>45.849068965517198</v>
      </c>
      <c r="CY70">
        <v>46.870655172413798</v>
      </c>
      <c r="CZ70">
        <v>43.9413448275862</v>
      </c>
      <c r="DA70">
        <v>0</v>
      </c>
      <c r="DB70">
        <v>0</v>
      </c>
      <c r="DC70">
        <v>0</v>
      </c>
      <c r="DD70">
        <v>333.5</v>
      </c>
      <c r="DE70">
        <v>4.5576923076923102</v>
      </c>
      <c r="DF70">
        <v>-10.164102874550499</v>
      </c>
      <c r="DG70">
        <v>7.1931627762910804</v>
      </c>
      <c r="DH70">
        <v>174.92307692307699</v>
      </c>
      <c r="DI70">
        <v>15</v>
      </c>
      <c r="DJ70">
        <v>100</v>
      </c>
      <c r="DK70">
        <v>100</v>
      </c>
      <c r="DL70">
        <v>2.6040000000000001</v>
      </c>
      <c r="DM70">
        <v>0.38400000000000001</v>
      </c>
      <c r="DN70">
        <v>2</v>
      </c>
      <c r="DO70">
        <v>323.55099999999999</v>
      </c>
      <c r="DP70">
        <v>656.60500000000002</v>
      </c>
      <c r="DQ70">
        <v>30.442299999999999</v>
      </c>
      <c r="DR70">
        <v>32.7577</v>
      </c>
      <c r="DS70">
        <v>30.000299999999999</v>
      </c>
      <c r="DT70">
        <v>32.607199999999999</v>
      </c>
      <c r="DU70">
        <v>32.5989</v>
      </c>
      <c r="DV70">
        <v>20.932099999999998</v>
      </c>
      <c r="DW70">
        <v>23.236499999999999</v>
      </c>
      <c r="DX70">
        <v>39.713099999999997</v>
      </c>
      <c r="DY70">
        <v>30.446999999999999</v>
      </c>
      <c r="DZ70">
        <v>400</v>
      </c>
      <c r="EA70">
        <v>30.3171</v>
      </c>
      <c r="EB70">
        <v>99.889499999999998</v>
      </c>
      <c r="EC70">
        <v>100.26900000000001</v>
      </c>
    </row>
    <row r="71" spans="1:133" x14ac:dyDescent="0.35">
      <c r="A71">
        <v>55</v>
      </c>
      <c r="B71">
        <v>1581626848.0999999</v>
      </c>
      <c r="C71">
        <v>290</v>
      </c>
      <c r="D71" t="s">
        <v>348</v>
      </c>
      <c r="E71" t="s">
        <v>349</v>
      </c>
      <c r="F71" t="s">
        <v>232</v>
      </c>
      <c r="G71" t="s">
        <v>233</v>
      </c>
      <c r="H71" t="s">
        <v>234</v>
      </c>
      <c r="I71" t="s">
        <v>235</v>
      </c>
      <c r="J71" t="s">
        <v>236</v>
      </c>
      <c r="K71" t="s">
        <v>237</v>
      </c>
      <c r="L71" t="s">
        <v>238</v>
      </c>
      <c r="M71" t="s">
        <v>239</v>
      </c>
      <c r="N71">
        <v>1581626840.0310299</v>
      </c>
      <c r="O71">
        <f t="shared" si="43"/>
        <v>5.8762105177869817E-4</v>
      </c>
      <c r="P71">
        <f t="shared" si="44"/>
        <v>-1.9743126409227738</v>
      </c>
      <c r="Q71">
        <f t="shared" si="45"/>
        <v>402.96755172413799</v>
      </c>
      <c r="R71">
        <f t="shared" si="46"/>
        <v>471.82013711862618</v>
      </c>
      <c r="S71">
        <f t="shared" si="47"/>
        <v>46.862183029221484</v>
      </c>
      <c r="T71">
        <f t="shared" si="48"/>
        <v>40.023597295055644</v>
      </c>
      <c r="U71">
        <f t="shared" si="49"/>
        <v>4.0246326870710364E-2</v>
      </c>
      <c r="V71">
        <f t="shared" si="50"/>
        <v>2.2466661755665012</v>
      </c>
      <c r="W71">
        <f t="shared" si="51"/>
        <v>3.9850048041417764E-2</v>
      </c>
      <c r="X71">
        <f t="shared" si="52"/>
        <v>2.4941558841737075E-2</v>
      </c>
      <c r="Y71">
        <f t="shared" si="53"/>
        <v>0</v>
      </c>
      <c r="Z71">
        <f t="shared" si="54"/>
        <v>31.313839126085714</v>
      </c>
      <c r="AA71">
        <f t="shared" si="55"/>
        <v>30.987058620689702</v>
      </c>
      <c r="AB71">
        <f t="shared" si="56"/>
        <v>4.5080504968833113</v>
      </c>
      <c r="AC71">
        <f t="shared" si="57"/>
        <v>66.746419744296219</v>
      </c>
      <c r="AD71">
        <f t="shared" si="58"/>
        <v>3.0995557776363611</v>
      </c>
      <c r="AE71">
        <f t="shared" si="59"/>
        <v>4.64377833224715</v>
      </c>
      <c r="AF71">
        <f t="shared" si="60"/>
        <v>1.4084947192469501</v>
      </c>
      <c r="AG71">
        <f t="shared" si="61"/>
        <v>-25.914088383440589</v>
      </c>
      <c r="AH71">
        <f t="shared" si="62"/>
        <v>63.128925485941608</v>
      </c>
      <c r="AI71">
        <f t="shared" si="63"/>
        <v>6.3253288780404038</v>
      </c>
      <c r="AJ71">
        <f t="shared" si="64"/>
        <v>43.540165980541424</v>
      </c>
      <c r="AK71">
        <v>-4.1094056004164999E-2</v>
      </c>
      <c r="AL71">
        <v>4.6131677901705199E-2</v>
      </c>
      <c r="AM71">
        <v>3.4492621243062098</v>
      </c>
      <c r="AN71">
        <v>19</v>
      </c>
      <c r="AO71">
        <v>5</v>
      </c>
      <c r="AP71">
        <f t="shared" si="65"/>
        <v>1</v>
      </c>
      <c r="AQ71">
        <f t="shared" si="66"/>
        <v>0</v>
      </c>
      <c r="AR71">
        <f t="shared" si="67"/>
        <v>51626.101558560767</v>
      </c>
      <c r="AS71" t="s">
        <v>240</v>
      </c>
      <c r="AT71">
        <v>0</v>
      </c>
      <c r="AU71">
        <v>0</v>
      </c>
      <c r="AV71">
        <f t="shared" si="68"/>
        <v>0</v>
      </c>
      <c r="AW71" t="e">
        <f t="shared" si="69"/>
        <v>#DIV/0!</v>
      </c>
      <c r="AX71">
        <v>0</v>
      </c>
      <c r="AY71" t="s">
        <v>240</v>
      </c>
      <c r="AZ71">
        <v>0</v>
      </c>
      <c r="BA71">
        <v>0</v>
      </c>
      <c r="BB71" t="e">
        <f t="shared" si="70"/>
        <v>#DIV/0!</v>
      </c>
      <c r="BC71">
        <v>0.5</v>
      </c>
      <c r="BD71">
        <f t="shared" si="71"/>
        <v>0</v>
      </c>
      <c r="BE71">
        <f t="shared" si="72"/>
        <v>-1.9743126409227738</v>
      </c>
      <c r="BF71" t="e">
        <f t="shared" si="73"/>
        <v>#DIV/0!</v>
      </c>
      <c r="BG71" t="e">
        <f t="shared" si="74"/>
        <v>#DIV/0!</v>
      </c>
      <c r="BH71" t="e">
        <f t="shared" si="75"/>
        <v>#DIV/0!</v>
      </c>
      <c r="BI71" t="e">
        <f t="shared" si="76"/>
        <v>#DIV/0!</v>
      </c>
      <c r="BJ71" t="s">
        <v>240</v>
      </c>
      <c r="BK71">
        <v>0</v>
      </c>
      <c r="BL71">
        <f t="shared" si="77"/>
        <v>0</v>
      </c>
      <c r="BM71" t="e">
        <f t="shared" si="78"/>
        <v>#DIV/0!</v>
      </c>
      <c r="BN71" t="e">
        <f t="shared" si="79"/>
        <v>#DIV/0!</v>
      </c>
      <c r="BO71" t="e">
        <f t="shared" si="80"/>
        <v>#DIV/0!</v>
      </c>
      <c r="BP71" t="e">
        <f t="shared" si="81"/>
        <v>#DIV/0!</v>
      </c>
      <c r="BQ71">
        <f t="shared" si="82"/>
        <v>0</v>
      </c>
      <c r="BR71">
        <f t="shared" si="83"/>
        <v>0</v>
      </c>
      <c r="BS71">
        <f t="shared" si="84"/>
        <v>0</v>
      </c>
      <c r="BT71">
        <f t="shared" si="85"/>
        <v>0</v>
      </c>
      <c r="BU71">
        <v>6</v>
      </c>
      <c r="BV71">
        <v>0.5</v>
      </c>
      <c r="BW71" t="s">
        <v>241</v>
      </c>
      <c r="BX71">
        <v>1581626840.0310299</v>
      </c>
      <c r="BY71">
        <v>402.96755172413799</v>
      </c>
      <c r="BZ71">
        <v>399.98910344827601</v>
      </c>
      <c r="CA71">
        <v>31.207100000000001</v>
      </c>
      <c r="CB71">
        <v>30.231237931034499</v>
      </c>
      <c r="CC71">
        <v>350.01858620689598</v>
      </c>
      <c r="CD71">
        <v>99.122141379310307</v>
      </c>
      <c r="CE71">
        <v>0.19999293103448301</v>
      </c>
      <c r="CF71">
        <v>31.508258620689698</v>
      </c>
      <c r="CG71">
        <v>30.987058620689702</v>
      </c>
      <c r="CH71">
        <v>999.9</v>
      </c>
      <c r="CI71">
        <v>0</v>
      </c>
      <c r="CJ71">
        <v>0</v>
      </c>
      <c r="CK71">
        <v>9997.7979310344799</v>
      </c>
      <c r="CL71">
        <v>0</v>
      </c>
      <c r="CM71">
        <v>2.0654193103448302</v>
      </c>
      <c r="CN71">
        <v>0</v>
      </c>
      <c r="CO71">
        <v>0</v>
      </c>
      <c r="CP71">
        <v>0</v>
      </c>
      <c r="CQ71">
        <v>0</v>
      </c>
      <c r="CR71">
        <v>3.2724137931034498</v>
      </c>
      <c r="CS71">
        <v>0</v>
      </c>
      <c r="CT71">
        <v>177.327586206897</v>
      </c>
      <c r="CU71">
        <v>1.3413793103448299</v>
      </c>
      <c r="CV71">
        <v>43.1011034482759</v>
      </c>
      <c r="CW71">
        <v>48.368482758620701</v>
      </c>
      <c r="CX71">
        <v>45.829655172413801</v>
      </c>
      <c r="CY71">
        <v>46.853275862068998</v>
      </c>
      <c r="CZ71">
        <v>43.924241379310303</v>
      </c>
      <c r="DA71">
        <v>0</v>
      </c>
      <c r="DB71">
        <v>0</v>
      </c>
      <c r="DC71">
        <v>0</v>
      </c>
      <c r="DD71">
        <v>338.299999952316</v>
      </c>
      <c r="DE71">
        <v>3.62692307692308</v>
      </c>
      <c r="DF71">
        <v>-14.2188034993504</v>
      </c>
      <c r="DG71">
        <v>14.8888890839293</v>
      </c>
      <c r="DH71">
        <v>176.073076923077</v>
      </c>
      <c r="DI71">
        <v>15</v>
      </c>
      <c r="DJ71">
        <v>100</v>
      </c>
      <c r="DK71">
        <v>100</v>
      </c>
      <c r="DL71">
        <v>2.6040000000000001</v>
      </c>
      <c r="DM71">
        <v>0.38400000000000001</v>
      </c>
      <c r="DN71">
        <v>2</v>
      </c>
      <c r="DO71">
        <v>323.65600000000001</v>
      </c>
      <c r="DP71">
        <v>656.56399999999996</v>
      </c>
      <c r="DQ71">
        <v>30.451499999999999</v>
      </c>
      <c r="DR71">
        <v>32.7605</v>
      </c>
      <c r="DS71">
        <v>30.0002</v>
      </c>
      <c r="DT71">
        <v>32.609900000000003</v>
      </c>
      <c r="DU71">
        <v>32.601300000000002</v>
      </c>
      <c r="DV71">
        <v>20.933399999999999</v>
      </c>
      <c r="DW71">
        <v>22.960799999999999</v>
      </c>
      <c r="DX71">
        <v>39.713099999999997</v>
      </c>
      <c r="DY71">
        <v>30.455200000000001</v>
      </c>
      <c r="DZ71">
        <v>400</v>
      </c>
      <c r="EA71">
        <v>30.338799999999999</v>
      </c>
      <c r="EB71">
        <v>99.889200000000002</v>
      </c>
      <c r="EC71">
        <v>100.268</v>
      </c>
    </row>
    <row r="72" spans="1:133" x14ac:dyDescent="0.35">
      <c r="A72">
        <v>56</v>
      </c>
      <c r="B72">
        <v>1581626853.0999999</v>
      </c>
      <c r="C72">
        <v>295</v>
      </c>
      <c r="D72" t="s">
        <v>350</v>
      </c>
      <c r="E72" t="s">
        <v>351</v>
      </c>
      <c r="F72" t="s">
        <v>232</v>
      </c>
      <c r="G72" t="s">
        <v>233</v>
      </c>
      <c r="H72" t="s">
        <v>234</v>
      </c>
      <c r="I72" t="s">
        <v>235</v>
      </c>
      <c r="J72" t="s">
        <v>236</v>
      </c>
      <c r="K72" t="s">
        <v>237</v>
      </c>
      <c r="L72" t="s">
        <v>238</v>
      </c>
      <c r="M72" t="s">
        <v>239</v>
      </c>
      <c r="N72">
        <v>1581626845.0310299</v>
      </c>
      <c r="O72">
        <f t="shared" si="43"/>
        <v>5.811183792923788E-4</v>
      </c>
      <c r="P72">
        <f t="shared" si="44"/>
        <v>-1.9748422128552647</v>
      </c>
      <c r="Q72">
        <f t="shared" si="45"/>
        <v>402.98034482758601</v>
      </c>
      <c r="R72">
        <f t="shared" si="46"/>
        <v>472.80640286325246</v>
      </c>
      <c r="S72">
        <f t="shared" si="47"/>
        <v>46.960303644466528</v>
      </c>
      <c r="T72">
        <f t="shared" si="48"/>
        <v>40.025006516945552</v>
      </c>
      <c r="U72">
        <f t="shared" si="49"/>
        <v>3.9752632967652628E-2</v>
      </c>
      <c r="V72">
        <f t="shared" si="50"/>
        <v>2.244947963309825</v>
      </c>
      <c r="W72">
        <f t="shared" si="51"/>
        <v>3.9365673439051119E-2</v>
      </c>
      <c r="X72">
        <f t="shared" si="52"/>
        <v>2.4637998671851024E-2</v>
      </c>
      <c r="Y72">
        <f t="shared" si="53"/>
        <v>0</v>
      </c>
      <c r="Z72">
        <f t="shared" si="54"/>
        <v>31.315125716853601</v>
      </c>
      <c r="AA72">
        <f t="shared" si="55"/>
        <v>30.9909413793103</v>
      </c>
      <c r="AB72">
        <f t="shared" si="56"/>
        <v>4.5090487048433756</v>
      </c>
      <c r="AC72">
        <f t="shared" si="57"/>
        <v>66.737216083190603</v>
      </c>
      <c r="AD72">
        <f t="shared" si="58"/>
        <v>3.0989996865420553</v>
      </c>
      <c r="AE72">
        <f t="shared" si="59"/>
        <v>4.6435854961031469</v>
      </c>
      <c r="AF72">
        <f t="shared" si="60"/>
        <v>1.4100490183013203</v>
      </c>
      <c r="AG72">
        <f t="shared" si="61"/>
        <v>-25.627320526793905</v>
      </c>
      <c r="AH72">
        <f t="shared" si="62"/>
        <v>62.522239859041463</v>
      </c>
      <c r="AI72">
        <f t="shared" si="63"/>
        <v>6.26943281673777</v>
      </c>
      <c r="AJ72">
        <f t="shared" si="64"/>
        <v>43.16435214898533</v>
      </c>
      <c r="AK72">
        <v>-4.1047876995936601E-2</v>
      </c>
      <c r="AL72">
        <v>4.6079837919465502E-2</v>
      </c>
      <c r="AM72">
        <v>3.4461925076467499</v>
      </c>
      <c r="AN72">
        <v>19</v>
      </c>
      <c r="AO72">
        <v>5</v>
      </c>
      <c r="AP72">
        <f t="shared" si="65"/>
        <v>1</v>
      </c>
      <c r="AQ72">
        <f t="shared" si="66"/>
        <v>0</v>
      </c>
      <c r="AR72">
        <f t="shared" si="67"/>
        <v>51570.577209361465</v>
      </c>
      <c r="AS72" t="s">
        <v>240</v>
      </c>
      <c r="AT72">
        <v>0</v>
      </c>
      <c r="AU72">
        <v>0</v>
      </c>
      <c r="AV72">
        <f t="shared" si="68"/>
        <v>0</v>
      </c>
      <c r="AW72" t="e">
        <f t="shared" si="69"/>
        <v>#DIV/0!</v>
      </c>
      <c r="AX72">
        <v>0</v>
      </c>
      <c r="AY72" t="s">
        <v>240</v>
      </c>
      <c r="AZ72">
        <v>0</v>
      </c>
      <c r="BA72">
        <v>0</v>
      </c>
      <c r="BB72" t="e">
        <f t="shared" si="70"/>
        <v>#DIV/0!</v>
      </c>
      <c r="BC72">
        <v>0.5</v>
      </c>
      <c r="BD72">
        <f t="shared" si="71"/>
        <v>0</v>
      </c>
      <c r="BE72">
        <f t="shared" si="72"/>
        <v>-1.9748422128552647</v>
      </c>
      <c r="BF72" t="e">
        <f t="shared" si="73"/>
        <v>#DIV/0!</v>
      </c>
      <c r="BG72" t="e">
        <f t="shared" si="74"/>
        <v>#DIV/0!</v>
      </c>
      <c r="BH72" t="e">
        <f t="shared" si="75"/>
        <v>#DIV/0!</v>
      </c>
      <c r="BI72" t="e">
        <f t="shared" si="76"/>
        <v>#DIV/0!</v>
      </c>
      <c r="BJ72" t="s">
        <v>240</v>
      </c>
      <c r="BK72">
        <v>0</v>
      </c>
      <c r="BL72">
        <f t="shared" si="77"/>
        <v>0</v>
      </c>
      <c r="BM72" t="e">
        <f t="shared" si="78"/>
        <v>#DIV/0!</v>
      </c>
      <c r="BN72" t="e">
        <f t="shared" si="79"/>
        <v>#DIV/0!</v>
      </c>
      <c r="BO72" t="e">
        <f t="shared" si="80"/>
        <v>#DIV/0!</v>
      </c>
      <c r="BP72" t="e">
        <f t="shared" si="81"/>
        <v>#DIV/0!</v>
      </c>
      <c r="BQ72">
        <f t="shared" si="82"/>
        <v>0</v>
      </c>
      <c r="BR72">
        <f t="shared" si="83"/>
        <v>0</v>
      </c>
      <c r="BS72">
        <f t="shared" si="84"/>
        <v>0</v>
      </c>
      <c r="BT72">
        <f t="shared" si="85"/>
        <v>0</v>
      </c>
      <c r="BU72">
        <v>6</v>
      </c>
      <c r="BV72">
        <v>0.5</v>
      </c>
      <c r="BW72" t="s">
        <v>241</v>
      </c>
      <c r="BX72">
        <v>1581626845.0310299</v>
      </c>
      <c r="BY72">
        <v>402.98034482758601</v>
      </c>
      <c r="BZ72">
        <v>399.99655172413799</v>
      </c>
      <c r="CA72">
        <v>31.2013931034483</v>
      </c>
      <c r="CB72">
        <v>30.236337931034502</v>
      </c>
      <c r="CC72">
        <v>350.02351724137901</v>
      </c>
      <c r="CD72">
        <v>99.122479310344801</v>
      </c>
      <c r="CE72">
        <v>0.19999889655172401</v>
      </c>
      <c r="CF72">
        <v>31.507527586206901</v>
      </c>
      <c r="CG72">
        <v>30.9909413793103</v>
      </c>
      <c r="CH72">
        <v>999.9</v>
      </c>
      <c r="CI72">
        <v>0</v>
      </c>
      <c r="CJ72">
        <v>0</v>
      </c>
      <c r="CK72">
        <v>9986.5289655172401</v>
      </c>
      <c r="CL72">
        <v>0</v>
      </c>
      <c r="CM72">
        <v>2.01907482758621</v>
      </c>
      <c r="CN72">
        <v>0</v>
      </c>
      <c r="CO72">
        <v>0</v>
      </c>
      <c r="CP72">
        <v>0</v>
      </c>
      <c r="CQ72">
        <v>0</v>
      </c>
      <c r="CR72">
        <v>4.0034482758620697</v>
      </c>
      <c r="CS72">
        <v>0</v>
      </c>
      <c r="CT72">
        <v>179.5</v>
      </c>
      <c r="CU72">
        <v>1.4586206896551701</v>
      </c>
      <c r="CV72">
        <v>43.085896551724097</v>
      </c>
      <c r="CW72">
        <v>48.353275862068998</v>
      </c>
      <c r="CX72">
        <v>45.747724137931002</v>
      </c>
      <c r="CY72">
        <v>46.838068965517202</v>
      </c>
      <c r="CZ72">
        <v>43.900655172413799</v>
      </c>
      <c r="DA72">
        <v>0</v>
      </c>
      <c r="DB72">
        <v>0</v>
      </c>
      <c r="DC72">
        <v>0</v>
      </c>
      <c r="DD72">
        <v>343.09999990463302</v>
      </c>
      <c r="DE72">
        <v>3.2153846153846199</v>
      </c>
      <c r="DF72">
        <v>-4.6290598092792301</v>
      </c>
      <c r="DG72">
        <v>65.480342133060006</v>
      </c>
      <c r="DH72">
        <v>179.803846153846</v>
      </c>
      <c r="DI72">
        <v>15</v>
      </c>
      <c r="DJ72">
        <v>100</v>
      </c>
      <c r="DK72">
        <v>100</v>
      </c>
      <c r="DL72">
        <v>2.6040000000000001</v>
      </c>
      <c r="DM72">
        <v>0.38400000000000001</v>
      </c>
      <c r="DN72">
        <v>2</v>
      </c>
      <c r="DO72">
        <v>323.63499999999999</v>
      </c>
      <c r="DP72">
        <v>656.55100000000004</v>
      </c>
      <c r="DQ72">
        <v>30.459199999999999</v>
      </c>
      <c r="DR72">
        <v>32.763500000000001</v>
      </c>
      <c r="DS72">
        <v>30.0002</v>
      </c>
      <c r="DT72">
        <v>32.6128</v>
      </c>
      <c r="DU72">
        <v>32.604199999999999</v>
      </c>
      <c r="DV72">
        <v>20.934100000000001</v>
      </c>
      <c r="DW72">
        <v>22.960799999999999</v>
      </c>
      <c r="DX72">
        <v>39.713099999999997</v>
      </c>
      <c r="DY72">
        <v>30.461500000000001</v>
      </c>
      <c r="DZ72">
        <v>400</v>
      </c>
      <c r="EA72">
        <v>30.358599999999999</v>
      </c>
      <c r="EB72">
        <v>99.888000000000005</v>
      </c>
      <c r="EC72">
        <v>100.268</v>
      </c>
    </row>
    <row r="73" spans="1:133" x14ac:dyDescent="0.35">
      <c r="A73">
        <v>57</v>
      </c>
      <c r="B73">
        <v>1581626858.0999999</v>
      </c>
      <c r="C73">
        <v>300</v>
      </c>
      <c r="D73" t="s">
        <v>352</v>
      </c>
      <c r="E73" t="s">
        <v>353</v>
      </c>
      <c r="F73" t="s">
        <v>232</v>
      </c>
      <c r="G73" t="s">
        <v>233</v>
      </c>
      <c r="H73" t="s">
        <v>234</v>
      </c>
      <c r="I73" t="s">
        <v>235</v>
      </c>
      <c r="J73" t="s">
        <v>236</v>
      </c>
      <c r="K73" t="s">
        <v>237</v>
      </c>
      <c r="L73" t="s">
        <v>238</v>
      </c>
      <c r="M73" t="s">
        <v>239</v>
      </c>
      <c r="N73">
        <v>1581626850.0310299</v>
      </c>
      <c r="O73">
        <f t="shared" si="43"/>
        <v>5.7018304385545674E-4</v>
      </c>
      <c r="P73">
        <f t="shared" si="44"/>
        <v>-1.9741581038772598</v>
      </c>
      <c r="Q73">
        <f t="shared" si="45"/>
        <v>402.98465517241402</v>
      </c>
      <c r="R73">
        <f t="shared" si="46"/>
        <v>474.33600742226844</v>
      </c>
      <c r="S73">
        <f t="shared" si="47"/>
        <v>47.112186198296456</v>
      </c>
      <c r="T73">
        <f t="shared" si="48"/>
        <v>40.025399321282393</v>
      </c>
      <c r="U73">
        <f t="shared" si="49"/>
        <v>3.8979283133713578E-2</v>
      </c>
      <c r="V73">
        <f t="shared" si="50"/>
        <v>2.2459752943982174</v>
      </c>
      <c r="W73">
        <f t="shared" si="51"/>
        <v>3.8607325451947019E-2</v>
      </c>
      <c r="X73">
        <f t="shared" si="52"/>
        <v>2.4162701428871905E-2</v>
      </c>
      <c r="Y73">
        <f t="shared" si="53"/>
        <v>0</v>
      </c>
      <c r="Z73">
        <f t="shared" si="54"/>
        <v>31.317965984846456</v>
      </c>
      <c r="AA73">
        <f t="shared" si="55"/>
        <v>30.992196551724099</v>
      </c>
      <c r="AB73">
        <f t="shared" si="56"/>
        <v>4.5093714349154386</v>
      </c>
      <c r="AC73">
        <f t="shared" si="57"/>
        <v>66.733626495909832</v>
      </c>
      <c r="AD73">
        <f t="shared" si="58"/>
        <v>3.0986818609326137</v>
      </c>
      <c r="AE73">
        <f t="shared" si="59"/>
        <v>4.6433590134990421</v>
      </c>
      <c r="AF73">
        <f t="shared" si="60"/>
        <v>1.4106895739828249</v>
      </c>
      <c r="AG73">
        <f t="shared" si="61"/>
        <v>-25.145072234025641</v>
      </c>
      <c r="AH73">
        <f t="shared" si="62"/>
        <v>62.294902550420403</v>
      </c>
      <c r="AI73">
        <f t="shared" si="63"/>
        <v>6.243791410352209</v>
      </c>
      <c r="AJ73">
        <f t="shared" si="64"/>
        <v>43.393621726746971</v>
      </c>
      <c r="AK73">
        <v>-4.1075483926610701E-2</v>
      </c>
      <c r="AL73">
        <v>4.6110829117647099E-2</v>
      </c>
      <c r="AM73">
        <v>3.4480277410503199</v>
      </c>
      <c r="AN73">
        <v>20</v>
      </c>
      <c r="AO73">
        <v>6</v>
      </c>
      <c r="AP73">
        <f t="shared" si="65"/>
        <v>1</v>
      </c>
      <c r="AQ73">
        <f t="shared" si="66"/>
        <v>0</v>
      </c>
      <c r="AR73">
        <f t="shared" si="67"/>
        <v>51603.995348816308</v>
      </c>
      <c r="AS73" t="s">
        <v>240</v>
      </c>
      <c r="AT73">
        <v>0</v>
      </c>
      <c r="AU73">
        <v>0</v>
      </c>
      <c r="AV73">
        <f t="shared" si="68"/>
        <v>0</v>
      </c>
      <c r="AW73" t="e">
        <f t="shared" si="69"/>
        <v>#DIV/0!</v>
      </c>
      <c r="AX73">
        <v>0</v>
      </c>
      <c r="AY73" t="s">
        <v>240</v>
      </c>
      <c r="AZ73">
        <v>0</v>
      </c>
      <c r="BA73">
        <v>0</v>
      </c>
      <c r="BB73" t="e">
        <f t="shared" si="70"/>
        <v>#DIV/0!</v>
      </c>
      <c r="BC73">
        <v>0.5</v>
      </c>
      <c r="BD73">
        <f t="shared" si="71"/>
        <v>0</v>
      </c>
      <c r="BE73">
        <f t="shared" si="72"/>
        <v>-1.9741581038772598</v>
      </c>
      <c r="BF73" t="e">
        <f t="shared" si="73"/>
        <v>#DIV/0!</v>
      </c>
      <c r="BG73" t="e">
        <f t="shared" si="74"/>
        <v>#DIV/0!</v>
      </c>
      <c r="BH73" t="e">
        <f t="shared" si="75"/>
        <v>#DIV/0!</v>
      </c>
      <c r="BI73" t="e">
        <f t="shared" si="76"/>
        <v>#DIV/0!</v>
      </c>
      <c r="BJ73" t="s">
        <v>240</v>
      </c>
      <c r="BK73">
        <v>0</v>
      </c>
      <c r="BL73">
        <f t="shared" si="77"/>
        <v>0</v>
      </c>
      <c r="BM73" t="e">
        <f t="shared" si="78"/>
        <v>#DIV/0!</v>
      </c>
      <c r="BN73" t="e">
        <f t="shared" si="79"/>
        <v>#DIV/0!</v>
      </c>
      <c r="BO73" t="e">
        <f t="shared" si="80"/>
        <v>#DIV/0!</v>
      </c>
      <c r="BP73" t="e">
        <f t="shared" si="81"/>
        <v>#DIV/0!</v>
      </c>
      <c r="BQ73">
        <f t="shared" si="82"/>
        <v>0</v>
      </c>
      <c r="BR73">
        <f t="shared" si="83"/>
        <v>0</v>
      </c>
      <c r="BS73">
        <f t="shared" si="84"/>
        <v>0</v>
      </c>
      <c r="BT73">
        <f t="shared" si="85"/>
        <v>0</v>
      </c>
      <c r="BU73">
        <v>6</v>
      </c>
      <c r="BV73">
        <v>0.5</v>
      </c>
      <c r="BW73" t="s">
        <v>241</v>
      </c>
      <c r="BX73">
        <v>1581626850.0310299</v>
      </c>
      <c r="BY73">
        <v>402.98465517241402</v>
      </c>
      <c r="BZ73">
        <v>399.99441379310298</v>
      </c>
      <c r="CA73">
        <v>31.198220689655201</v>
      </c>
      <c r="CB73">
        <v>30.251300000000001</v>
      </c>
      <c r="CC73">
        <v>350.01517241379298</v>
      </c>
      <c r="CD73">
        <v>99.122396551724094</v>
      </c>
      <c r="CE73">
        <v>0.19999403448275899</v>
      </c>
      <c r="CF73">
        <v>31.5066689655172</v>
      </c>
      <c r="CG73">
        <v>30.992196551724099</v>
      </c>
      <c r="CH73">
        <v>999.9</v>
      </c>
      <c r="CI73">
        <v>0</v>
      </c>
      <c r="CJ73">
        <v>0</v>
      </c>
      <c r="CK73">
        <v>9993.2537931034494</v>
      </c>
      <c r="CL73">
        <v>0</v>
      </c>
      <c r="CM73">
        <v>2.0593979310344799</v>
      </c>
      <c r="CN73">
        <v>0</v>
      </c>
      <c r="CO73">
        <v>0</v>
      </c>
      <c r="CP73">
        <v>0</v>
      </c>
      <c r="CQ73">
        <v>0</v>
      </c>
      <c r="CR73">
        <v>4.9689655172413802</v>
      </c>
      <c r="CS73">
        <v>0</v>
      </c>
      <c r="CT73">
        <v>198.24482758620701</v>
      </c>
      <c r="CU73">
        <v>1.4793103448275899</v>
      </c>
      <c r="CV73">
        <v>43.057793103448297</v>
      </c>
      <c r="CW73">
        <v>48.333724137931</v>
      </c>
      <c r="CX73">
        <v>45.624827586206898</v>
      </c>
      <c r="CY73">
        <v>46.814241379310303</v>
      </c>
      <c r="CZ73">
        <v>43.877068965517203</v>
      </c>
      <c r="DA73">
        <v>0</v>
      </c>
      <c r="DB73">
        <v>0</v>
      </c>
      <c r="DC73">
        <v>0</v>
      </c>
      <c r="DD73">
        <v>348.5</v>
      </c>
      <c r="DE73">
        <v>4.14230769230769</v>
      </c>
      <c r="DF73">
        <v>13.781196668237</v>
      </c>
      <c r="DG73">
        <v>439.53504231816299</v>
      </c>
      <c r="DH73">
        <v>204.046153846154</v>
      </c>
      <c r="DI73">
        <v>15</v>
      </c>
      <c r="DJ73">
        <v>100</v>
      </c>
      <c r="DK73">
        <v>100</v>
      </c>
      <c r="DL73">
        <v>2.6040000000000001</v>
      </c>
      <c r="DM73">
        <v>0.38400000000000001</v>
      </c>
      <c r="DN73">
        <v>2</v>
      </c>
      <c r="DO73">
        <v>323.267</v>
      </c>
      <c r="DP73">
        <v>656.80200000000002</v>
      </c>
      <c r="DQ73">
        <v>30.464700000000001</v>
      </c>
      <c r="DR73">
        <v>32.766399999999997</v>
      </c>
      <c r="DS73">
        <v>30.000299999999999</v>
      </c>
      <c r="DT73">
        <v>32.615600000000001</v>
      </c>
      <c r="DU73">
        <v>32.606400000000001</v>
      </c>
      <c r="DV73">
        <v>20.936499999999999</v>
      </c>
      <c r="DW73">
        <v>22.960799999999999</v>
      </c>
      <c r="DX73">
        <v>39.713099999999997</v>
      </c>
      <c r="DY73">
        <v>30.464500000000001</v>
      </c>
      <c r="DZ73">
        <v>400</v>
      </c>
      <c r="EA73">
        <v>30.368600000000001</v>
      </c>
      <c r="EB73">
        <v>99.889200000000002</v>
      </c>
      <c r="EC73">
        <v>100.268</v>
      </c>
    </row>
    <row r="74" spans="1:133" x14ac:dyDescent="0.35">
      <c r="A74">
        <v>58</v>
      </c>
      <c r="B74">
        <v>1581626863.0999999</v>
      </c>
      <c r="C74">
        <v>305</v>
      </c>
      <c r="D74" t="s">
        <v>354</v>
      </c>
      <c r="E74" t="s">
        <v>355</v>
      </c>
      <c r="F74" t="s">
        <v>232</v>
      </c>
      <c r="G74" t="s">
        <v>233</v>
      </c>
      <c r="H74" t="s">
        <v>234</v>
      </c>
      <c r="I74" t="s">
        <v>235</v>
      </c>
      <c r="J74" t="s">
        <v>236</v>
      </c>
      <c r="K74" t="s">
        <v>237</v>
      </c>
      <c r="L74" t="s">
        <v>238</v>
      </c>
      <c r="M74" t="s">
        <v>239</v>
      </c>
      <c r="N74">
        <v>1581626855.0310299</v>
      </c>
      <c r="O74">
        <f t="shared" si="43"/>
        <v>5.6071211215058168E-4</v>
      </c>
      <c r="P74">
        <f t="shared" si="44"/>
        <v>-1.9676901889092029</v>
      </c>
      <c r="Q74">
        <f t="shared" si="45"/>
        <v>402.97137931034501</v>
      </c>
      <c r="R74">
        <f t="shared" si="46"/>
        <v>475.46418110075916</v>
      </c>
      <c r="S74">
        <f t="shared" si="47"/>
        <v>47.224623739167789</v>
      </c>
      <c r="T74">
        <f t="shared" si="48"/>
        <v>40.024406720874893</v>
      </c>
      <c r="U74">
        <f t="shared" si="49"/>
        <v>3.8301674819806654E-2</v>
      </c>
      <c r="V74">
        <f t="shared" si="50"/>
        <v>2.2457607596180438</v>
      </c>
      <c r="W74">
        <f t="shared" si="51"/>
        <v>3.7942438559569504E-2</v>
      </c>
      <c r="X74">
        <f t="shared" si="52"/>
        <v>2.3746019151706793E-2</v>
      </c>
      <c r="Y74">
        <f t="shared" si="53"/>
        <v>0</v>
      </c>
      <c r="Z74">
        <f t="shared" si="54"/>
        <v>31.320215185728411</v>
      </c>
      <c r="AA74">
        <f t="shared" si="55"/>
        <v>30.9954413793103</v>
      </c>
      <c r="AB74">
        <f t="shared" si="56"/>
        <v>4.5102058385890436</v>
      </c>
      <c r="AC74">
        <f t="shared" si="57"/>
        <v>66.735856222977091</v>
      </c>
      <c r="AD74">
        <f t="shared" si="58"/>
        <v>3.0986324355707837</v>
      </c>
      <c r="AE74">
        <f t="shared" si="59"/>
        <v>4.6431298119824334</v>
      </c>
      <c r="AF74">
        <f t="shared" si="60"/>
        <v>1.4115734030182598</v>
      </c>
      <c r="AG74">
        <f t="shared" si="61"/>
        <v>-24.727404145840651</v>
      </c>
      <c r="AH74">
        <f t="shared" si="62"/>
        <v>61.790881022593197</v>
      </c>
      <c r="AI74">
        <f t="shared" si="63"/>
        <v>6.1939376651722764</v>
      </c>
      <c r="AJ74">
        <f t="shared" si="64"/>
        <v>43.257414541924824</v>
      </c>
      <c r="AK74">
        <v>-4.1069717907513403E-2</v>
      </c>
      <c r="AL74">
        <v>4.61043562560794E-2</v>
      </c>
      <c r="AM74">
        <v>3.4476444667520498</v>
      </c>
      <c r="AN74">
        <v>20</v>
      </c>
      <c r="AO74">
        <v>6</v>
      </c>
      <c r="AP74">
        <f t="shared" si="65"/>
        <v>1</v>
      </c>
      <c r="AQ74">
        <f t="shared" si="66"/>
        <v>0</v>
      </c>
      <c r="AR74">
        <f t="shared" si="67"/>
        <v>51597.210100463497</v>
      </c>
      <c r="AS74" t="s">
        <v>240</v>
      </c>
      <c r="AT74">
        <v>0</v>
      </c>
      <c r="AU74">
        <v>0</v>
      </c>
      <c r="AV74">
        <f t="shared" si="68"/>
        <v>0</v>
      </c>
      <c r="AW74" t="e">
        <f t="shared" si="69"/>
        <v>#DIV/0!</v>
      </c>
      <c r="AX74">
        <v>0</v>
      </c>
      <c r="AY74" t="s">
        <v>240</v>
      </c>
      <c r="AZ74">
        <v>0</v>
      </c>
      <c r="BA74">
        <v>0</v>
      </c>
      <c r="BB74" t="e">
        <f t="shared" si="70"/>
        <v>#DIV/0!</v>
      </c>
      <c r="BC74">
        <v>0.5</v>
      </c>
      <c r="BD74">
        <f t="shared" si="71"/>
        <v>0</v>
      </c>
      <c r="BE74">
        <f t="shared" si="72"/>
        <v>-1.9676901889092029</v>
      </c>
      <c r="BF74" t="e">
        <f t="shared" si="73"/>
        <v>#DIV/0!</v>
      </c>
      <c r="BG74" t="e">
        <f t="shared" si="74"/>
        <v>#DIV/0!</v>
      </c>
      <c r="BH74" t="e">
        <f t="shared" si="75"/>
        <v>#DIV/0!</v>
      </c>
      <c r="BI74" t="e">
        <f t="shared" si="76"/>
        <v>#DIV/0!</v>
      </c>
      <c r="BJ74" t="s">
        <v>240</v>
      </c>
      <c r="BK74">
        <v>0</v>
      </c>
      <c r="BL74">
        <f t="shared" si="77"/>
        <v>0</v>
      </c>
      <c r="BM74" t="e">
        <f t="shared" si="78"/>
        <v>#DIV/0!</v>
      </c>
      <c r="BN74" t="e">
        <f t="shared" si="79"/>
        <v>#DIV/0!</v>
      </c>
      <c r="BO74" t="e">
        <f t="shared" si="80"/>
        <v>#DIV/0!</v>
      </c>
      <c r="BP74" t="e">
        <f t="shared" si="81"/>
        <v>#DIV/0!</v>
      </c>
      <c r="BQ74">
        <f t="shared" si="82"/>
        <v>0</v>
      </c>
      <c r="BR74">
        <f t="shared" si="83"/>
        <v>0</v>
      </c>
      <c r="BS74">
        <f t="shared" si="84"/>
        <v>0</v>
      </c>
      <c r="BT74">
        <f t="shared" si="85"/>
        <v>0</v>
      </c>
      <c r="BU74">
        <v>6</v>
      </c>
      <c r="BV74">
        <v>0.5</v>
      </c>
      <c r="BW74" t="s">
        <v>241</v>
      </c>
      <c r="BX74">
        <v>1581626855.0310299</v>
      </c>
      <c r="BY74">
        <v>402.97137931034501</v>
      </c>
      <c r="BZ74">
        <v>399.98572413793102</v>
      </c>
      <c r="CA74">
        <v>31.197468965517199</v>
      </c>
      <c r="CB74">
        <v>30.266293103448302</v>
      </c>
      <c r="CC74">
        <v>350.021517241379</v>
      </c>
      <c r="CD74">
        <v>99.123186206896506</v>
      </c>
      <c r="CE74">
        <v>0.20001334482758601</v>
      </c>
      <c r="CF74">
        <v>31.505800000000001</v>
      </c>
      <c r="CG74">
        <v>30.9954413793103</v>
      </c>
      <c r="CH74">
        <v>999.9</v>
      </c>
      <c r="CI74">
        <v>0</v>
      </c>
      <c r="CJ74">
        <v>0</v>
      </c>
      <c r="CK74">
        <v>9991.7713793103394</v>
      </c>
      <c r="CL74">
        <v>0</v>
      </c>
      <c r="CM74">
        <v>2.4566075862068999</v>
      </c>
      <c r="CN74">
        <v>0</v>
      </c>
      <c r="CO74">
        <v>0</v>
      </c>
      <c r="CP74">
        <v>0</v>
      </c>
      <c r="CQ74">
        <v>0</v>
      </c>
      <c r="CR74">
        <v>3.27586206896552</v>
      </c>
      <c r="CS74">
        <v>0</v>
      </c>
      <c r="CT74">
        <v>249.7</v>
      </c>
      <c r="CU74">
        <v>1.72758620689655</v>
      </c>
      <c r="CV74">
        <v>43.053448275862003</v>
      </c>
      <c r="CW74">
        <v>48.325034482758603</v>
      </c>
      <c r="CX74">
        <v>45.708793103448301</v>
      </c>
      <c r="CY74">
        <v>46.807724137930997</v>
      </c>
      <c r="CZ74">
        <v>43.870655172413798</v>
      </c>
      <c r="DA74">
        <v>0</v>
      </c>
      <c r="DB74">
        <v>0</v>
      </c>
      <c r="DC74">
        <v>0</v>
      </c>
      <c r="DD74">
        <v>353.299999952316</v>
      </c>
      <c r="DE74">
        <v>3.2615384615384602</v>
      </c>
      <c r="DF74">
        <v>-18.844444686535699</v>
      </c>
      <c r="DG74">
        <v>936.03760734895502</v>
      </c>
      <c r="DH74">
        <v>257.14999999999998</v>
      </c>
      <c r="DI74">
        <v>15</v>
      </c>
      <c r="DJ74">
        <v>100</v>
      </c>
      <c r="DK74">
        <v>100</v>
      </c>
      <c r="DL74">
        <v>2.6040000000000001</v>
      </c>
      <c r="DM74">
        <v>0.38400000000000001</v>
      </c>
      <c r="DN74">
        <v>2</v>
      </c>
      <c r="DO74">
        <v>323.60399999999998</v>
      </c>
      <c r="DP74">
        <v>656.721</v>
      </c>
      <c r="DQ74">
        <v>30.467500000000001</v>
      </c>
      <c r="DR74">
        <v>32.769300000000001</v>
      </c>
      <c r="DS74">
        <v>30.000399999999999</v>
      </c>
      <c r="DT74">
        <v>32.618600000000001</v>
      </c>
      <c r="DU74">
        <v>32.609299999999998</v>
      </c>
      <c r="DV74">
        <v>20.935199999999998</v>
      </c>
      <c r="DW74">
        <v>22.687999999999999</v>
      </c>
      <c r="DX74">
        <v>39.713099999999997</v>
      </c>
      <c r="DY74">
        <v>30.467199999999998</v>
      </c>
      <c r="DZ74">
        <v>400</v>
      </c>
      <c r="EA74">
        <v>30.382400000000001</v>
      </c>
      <c r="EB74">
        <v>99.889899999999997</v>
      </c>
      <c r="EC74">
        <v>100.268</v>
      </c>
    </row>
    <row r="75" spans="1:133" x14ac:dyDescent="0.35">
      <c r="A75">
        <v>59</v>
      </c>
      <c r="B75">
        <v>1581626868.0999999</v>
      </c>
      <c r="C75">
        <v>310</v>
      </c>
      <c r="D75" t="s">
        <v>356</v>
      </c>
      <c r="E75" t="s">
        <v>357</v>
      </c>
      <c r="F75" t="s">
        <v>232</v>
      </c>
      <c r="G75" t="s">
        <v>233</v>
      </c>
      <c r="H75" t="s">
        <v>234</v>
      </c>
      <c r="I75" t="s">
        <v>235</v>
      </c>
      <c r="J75" t="s">
        <v>236</v>
      </c>
      <c r="K75" t="s">
        <v>237</v>
      </c>
      <c r="L75" t="s">
        <v>238</v>
      </c>
      <c r="M75" t="s">
        <v>239</v>
      </c>
      <c r="N75">
        <v>1581626860.0310299</v>
      </c>
      <c r="O75">
        <f t="shared" si="43"/>
        <v>5.4737851014202243E-4</v>
      </c>
      <c r="P75">
        <f t="shared" si="44"/>
        <v>-1.9616365444718462</v>
      </c>
      <c r="Q75">
        <f t="shared" si="45"/>
        <v>402.95658620689602</v>
      </c>
      <c r="R75">
        <f t="shared" si="46"/>
        <v>477.18330423183437</v>
      </c>
      <c r="S75">
        <f t="shared" si="47"/>
        <v>47.395238049096179</v>
      </c>
      <c r="T75">
        <f t="shared" si="48"/>
        <v>40.022823844331988</v>
      </c>
      <c r="U75">
        <f t="shared" si="49"/>
        <v>3.7385215570797638E-2</v>
      </c>
      <c r="V75">
        <f t="shared" si="50"/>
        <v>2.2467389269926263</v>
      </c>
      <c r="W75">
        <f t="shared" si="51"/>
        <v>3.704302949608021E-2</v>
      </c>
      <c r="X75">
        <f t="shared" si="52"/>
        <v>2.3182376363740875E-2</v>
      </c>
      <c r="Y75">
        <f t="shared" si="53"/>
        <v>0</v>
      </c>
      <c r="Z75">
        <f t="shared" si="54"/>
        <v>31.324710372609243</v>
      </c>
      <c r="AA75">
        <f t="shared" si="55"/>
        <v>30.996217241379298</v>
      </c>
      <c r="AB75">
        <f t="shared" si="56"/>
        <v>4.5104053705469767</v>
      </c>
      <c r="AC75">
        <f t="shared" si="57"/>
        <v>66.742627759026135</v>
      </c>
      <c r="AD75">
        <f t="shared" si="58"/>
        <v>3.0989486678734561</v>
      </c>
      <c r="AE75">
        <f t="shared" si="59"/>
        <v>4.6431325405139763</v>
      </c>
      <c r="AF75">
        <f t="shared" si="60"/>
        <v>1.4114567026735205</v>
      </c>
      <c r="AG75">
        <f t="shared" si="61"/>
        <v>-24.139392297263189</v>
      </c>
      <c r="AH75">
        <f t="shared" si="62"/>
        <v>61.725070577696179</v>
      </c>
      <c r="AI75">
        <f t="shared" si="63"/>
        <v>6.1846709691526334</v>
      </c>
      <c r="AJ75">
        <f t="shared" si="64"/>
        <v>43.770349249585621</v>
      </c>
      <c r="AK75">
        <v>-4.1096011987236801E-2</v>
      </c>
      <c r="AL75">
        <v>4.6133873664056801E-2</v>
      </c>
      <c r="AM75">
        <v>3.4493921165488102</v>
      </c>
      <c r="AN75">
        <v>20</v>
      </c>
      <c r="AO75">
        <v>6</v>
      </c>
      <c r="AP75">
        <f t="shared" si="65"/>
        <v>1</v>
      </c>
      <c r="AQ75">
        <f t="shared" si="66"/>
        <v>0</v>
      </c>
      <c r="AR75">
        <f t="shared" si="67"/>
        <v>51628.890782174254</v>
      </c>
      <c r="AS75" t="s">
        <v>240</v>
      </c>
      <c r="AT75">
        <v>0</v>
      </c>
      <c r="AU75">
        <v>0</v>
      </c>
      <c r="AV75">
        <f t="shared" si="68"/>
        <v>0</v>
      </c>
      <c r="AW75" t="e">
        <f t="shared" si="69"/>
        <v>#DIV/0!</v>
      </c>
      <c r="AX75">
        <v>0</v>
      </c>
      <c r="AY75" t="s">
        <v>240</v>
      </c>
      <c r="AZ75">
        <v>0</v>
      </c>
      <c r="BA75">
        <v>0</v>
      </c>
      <c r="BB75" t="e">
        <f t="shared" si="70"/>
        <v>#DIV/0!</v>
      </c>
      <c r="BC75">
        <v>0.5</v>
      </c>
      <c r="BD75">
        <f t="shared" si="71"/>
        <v>0</v>
      </c>
      <c r="BE75">
        <f t="shared" si="72"/>
        <v>-1.9616365444718462</v>
      </c>
      <c r="BF75" t="e">
        <f t="shared" si="73"/>
        <v>#DIV/0!</v>
      </c>
      <c r="BG75" t="e">
        <f t="shared" si="74"/>
        <v>#DIV/0!</v>
      </c>
      <c r="BH75" t="e">
        <f t="shared" si="75"/>
        <v>#DIV/0!</v>
      </c>
      <c r="BI75" t="e">
        <f t="shared" si="76"/>
        <v>#DIV/0!</v>
      </c>
      <c r="BJ75" t="s">
        <v>240</v>
      </c>
      <c r="BK75">
        <v>0</v>
      </c>
      <c r="BL75">
        <f t="shared" si="77"/>
        <v>0</v>
      </c>
      <c r="BM75" t="e">
        <f t="shared" si="78"/>
        <v>#DIV/0!</v>
      </c>
      <c r="BN75" t="e">
        <f t="shared" si="79"/>
        <v>#DIV/0!</v>
      </c>
      <c r="BO75" t="e">
        <f t="shared" si="80"/>
        <v>#DIV/0!</v>
      </c>
      <c r="BP75" t="e">
        <f t="shared" si="81"/>
        <v>#DIV/0!</v>
      </c>
      <c r="BQ75">
        <f t="shared" si="82"/>
        <v>0</v>
      </c>
      <c r="BR75">
        <f t="shared" si="83"/>
        <v>0</v>
      </c>
      <c r="BS75">
        <f t="shared" si="84"/>
        <v>0</v>
      </c>
      <c r="BT75">
        <f t="shared" si="85"/>
        <v>0</v>
      </c>
      <c r="BU75">
        <v>6</v>
      </c>
      <c r="BV75">
        <v>0.5</v>
      </c>
      <c r="BW75" t="s">
        <v>241</v>
      </c>
      <c r="BX75">
        <v>1581626860.0310299</v>
      </c>
      <c r="BY75">
        <v>402.95658620689602</v>
      </c>
      <c r="BZ75">
        <v>399.97199999999998</v>
      </c>
      <c r="CA75">
        <v>31.200741379310301</v>
      </c>
      <c r="CB75">
        <v>30.2916862068966</v>
      </c>
      <c r="CC75">
        <v>350.01168965517201</v>
      </c>
      <c r="CD75">
        <v>99.1229482758621</v>
      </c>
      <c r="CE75">
        <v>0.19996941379310301</v>
      </c>
      <c r="CF75">
        <v>31.505810344827601</v>
      </c>
      <c r="CG75">
        <v>30.996217241379298</v>
      </c>
      <c r="CH75">
        <v>999.9</v>
      </c>
      <c r="CI75">
        <v>0</v>
      </c>
      <c r="CJ75">
        <v>0</v>
      </c>
      <c r="CK75">
        <v>9998.1924137931001</v>
      </c>
      <c r="CL75">
        <v>0</v>
      </c>
      <c r="CM75">
        <v>3.1597989655172398</v>
      </c>
      <c r="CN75">
        <v>0</v>
      </c>
      <c r="CO75">
        <v>0</v>
      </c>
      <c r="CP75">
        <v>0</v>
      </c>
      <c r="CQ75">
        <v>0</v>
      </c>
      <c r="CR75">
        <v>3.6</v>
      </c>
      <c r="CS75">
        <v>0</v>
      </c>
      <c r="CT75">
        <v>326.48620689655201</v>
      </c>
      <c r="CU75">
        <v>1.5206896551724101</v>
      </c>
      <c r="CV75">
        <v>43.044896551724101</v>
      </c>
      <c r="CW75">
        <v>48.3163448275862</v>
      </c>
      <c r="CX75">
        <v>45.7906206896551</v>
      </c>
      <c r="CY75">
        <v>46.807724137930997</v>
      </c>
      <c r="CZ75">
        <v>43.859793103448297</v>
      </c>
      <c r="DA75">
        <v>0</v>
      </c>
      <c r="DB75">
        <v>0</v>
      </c>
      <c r="DC75">
        <v>0</v>
      </c>
      <c r="DD75">
        <v>358.09999990463302</v>
      </c>
      <c r="DE75">
        <v>3.5961538461538498</v>
      </c>
      <c r="DF75">
        <v>-8.3247863019352604</v>
      </c>
      <c r="DG75">
        <v>1127.8256406767</v>
      </c>
      <c r="DH75">
        <v>334.22692307692301</v>
      </c>
      <c r="DI75">
        <v>15</v>
      </c>
      <c r="DJ75">
        <v>100</v>
      </c>
      <c r="DK75">
        <v>100</v>
      </c>
      <c r="DL75">
        <v>2.6040000000000001</v>
      </c>
      <c r="DM75">
        <v>0.38400000000000001</v>
      </c>
      <c r="DN75">
        <v>2</v>
      </c>
      <c r="DO75">
        <v>323.43299999999999</v>
      </c>
      <c r="DP75">
        <v>656.74</v>
      </c>
      <c r="DQ75">
        <v>30.4696</v>
      </c>
      <c r="DR75">
        <v>32.772300000000001</v>
      </c>
      <c r="DS75">
        <v>30.0002</v>
      </c>
      <c r="DT75">
        <v>32.621499999999997</v>
      </c>
      <c r="DU75">
        <v>32.612900000000003</v>
      </c>
      <c r="DV75">
        <v>20.938700000000001</v>
      </c>
      <c r="DW75">
        <v>22.687999999999999</v>
      </c>
      <c r="DX75">
        <v>39.713099999999997</v>
      </c>
      <c r="DY75">
        <v>30.470600000000001</v>
      </c>
      <c r="DZ75">
        <v>400</v>
      </c>
      <c r="EA75">
        <v>30.3886</v>
      </c>
      <c r="EB75">
        <v>99.887799999999999</v>
      </c>
      <c r="EC75">
        <v>100.267</v>
      </c>
    </row>
    <row r="76" spans="1:133" x14ac:dyDescent="0.35">
      <c r="A76">
        <v>60</v>
      </c>
      <c r="B76">
        <v>1581626873.0999999</v>
      </c>
      <c r="C76">
        <v>315</v>
      </c>
      <c r="D76" t="s">
        <v>358</v>
      </c>
      <c r="E76" t="s">
        <v>359</v>
      </c>
      <c r="F76" t="s">
        <v>232</v>
      </c>
      <c r="G76" t="s">
        <v>233</v>
      </c>
      <c r="H76" t="s">
        <v>234</v>
      </c>
      <c r="I76" t="s">
        <v>235</v>
      </c>
      <c r="J76" t="s">
        <v>236</v>
      </c>
      <c r="K76" t="s">
        <v>237</v>
      </c>
      <c r="L76" t="s">
        <v>238</v>
      </c>
      <c r="M76" t="s">
        <v>239</v>
      </c>
      <c r="N76">
        <v>1581626865.0310299</v>
      </c>
      <c r="O76">
        <f t="shared" si="43"/>
        <v>5.3934268940894882E-4</v>
      </c>
      <c r="P76">
        <f t="shared" si="44"/>
        <v>-1.9709399400198537</v>
      </c>
      <c r="Q76">
        <f t="shared" si="45"/>
        <v>402.94831034482797</v>
      </c>
      <c r="R76">
        <f t="shared" si="46"/>
        <v>478.85744547342887</v>
      </c>
      <c r="S76">
        <f t="shared" si="47"/>
        <v>47.561437368168811</v>
      </c>
      <c r="T76">
        <f t="shared" si="48"/>
        <v>40.021933471510394</v>
      </c>
      <c r="U76">
        <f t="shared" si="49"/>
        <v>3.681539527556537E-2</v>
      </c>
      <c r="V76">
        <f t="shared" si="50"/>
        <v>2.2472069797857932</v>
      </c>
      <c r="W76">
        <f t="shared" si="51"/>
        <v>3.6483579308998842E-2</v>
      </c>
      <c r="X76">
        <f t="shared" si="52"/>
        <v>2.2831800061270741E-2</v>
      </c>
      <c r="Y76">
        <f t="shared" si="53"/>
        <v>0</v>
      </c>
      <c r="Z76">
        <f t="shared" si="54"/>
        <v>31.329823873046529</v>
      </c>
      <c r="AA76">
        <f t="shared" si="55"/>
        <v>31.001051724137898</v>
      </c>
      <c r="AB76">
        <f t="shared" si="56"/>
        <v>4.5116488495771536</v>
      </c>
      <c r="AC76">
        <f t="shared" si="57"/>
        <v>66.747556252904019</v>
      </c>
      <c r="AD76">
        <f t="shared" si="58"/>
        <v>3.0996036973823795</v>
      </c>
      <c r="AE76">
        <f t="shared" si="59"/>
        <v>4.6437710552849243</v>
      </c>
      <c r="AF76">
        <f t="shared" si="60"/>
        <v>1.4120451521947741</v>
      </c>
      <c r="AG76">
        <f t="shared" si="61"/>
        <v>-23.785012602934643</v>
      </c>
      <c r="AH76">
        <f t="shared" si="62"/>
        <v>61.445495009354055</v>
      </c>
      <c r="AI76">
        <f t="shared" si="63"/>
        <v>6.1555961297486368</v>
      </c>
      <c r="AJ76">
        <f t="shared" si="64"/>
        <v>43.81607853616805</v>
      </c>
      <c r="AK76">
        <v>-4.11085973430068E-2</v>
      </c>
      <c r="AL76">
        <v>4.6148001828446299E-2</v>
      </c>
      <c r="AM76">
        <v>3.4502284731633601</v>
      </c>
      <c r="AN76">
        <v>19</v>
      </c>
      <c r="AO76">
        <v>5</v>
      </c>
      <c r="AP76">
        <f t="shared" si="65"/>
        <v>1</v>
      </c>
      <c r="AQ76">
        <f t="shared" si="66"/>
        <v>0</v>
      </c>
      <c r="AR76">
        <f t="shared" si="67"/>
        <v>51643.640354474694</v>
      </c>
      <c r="AS76" t="s">
        <v>240</v>
      </c>
      <c r="AT76">
        <v>0</v>
      </c>
      <c r="AU76">
        <v>0</v>
      </c>
      <c r="AV76">
        <f t="shared" si="68"/>
        <v>0</v>
      </c>
      <c r="AW76" t="e">
        <f t="shared" si="69"/>
        <v>#DIV/0!</v>
      </c>
      <c r="AX76">
        <v>0</v>
      </c>
      <c r="AY76" t="s">
        <v>240</v>
      </c>
      <c r="AZ76">
        <v>0</v>
      </c>
      <c r="BA76">
        <v>0</v>
      </c>
      <c r="BB76" t="e">
        <f t="shared" si="70"/>
        <v>#DIV/0!</v>
      </c>
      <c r="BC76">
        <v>0.5</v>
      </c>
      <c r="BD76">
        <f t="shared" si="71"/>
        <v>0</v>
      </c>
      <c r="BE76">
        <f t="shared" si="72"/>
        <v>-1.9709399400198537</v>
      </c>
      <c r="BF76" t="e">
        <f t="shared" si="73"/>
        <v>#DIV/0!</v>
      </c>
      <c r="BG76" t="e">
        <f t="shared" si="74"/>
        <v>#DIV/0!</v>
      </c>
      <c r="BH76" t="e">
        <f t="shared" si="75"/>
        <v>#DIV/0!</v>
      </c>
      <c r="BI76" t="e">
        <f t="shared" si="76"/>
        <v>#DIV/0!</v>
      </c>
      <c r="BJ76" t="s">
        <v>240</v>
      </c>
      <c r="BK76">
        <v>0</v>
      </c>
      <c r="BL76">
        <f t="shared" si="77"/>
        <v>0</v>
      </c>
      <c r="BM76" t="e">
        <f t="shared" si="78"/>
        <v>#DIV/0!</v>
      </c>
      <c r="BN76" t="e">
        <f t="shared" si="79"/>
        <v>#DIV/0!</v>
      </c>
      <c r="BO76" t="e">
        <f t="shared" si="80"/>
        <v>#DIV/0!</v>
      </c>
      <c r="BP76" t="e">
        <f t="shared" si="81"/>
        <v>#DIV/0!</v>
      </c>
      <c r="BQ76">
        <f t="shared" si="82"/>
        <v>0</v>
      </c>
      <c r="BR76">
        <f t="shared" si="83"/>
        <v>0</v>
      </c>
      <c r="BS76">
        <f t="shared" si="84"/>
        <v>0</v>
      </c>
      <c r="BT76">
        <f t="shared" si="85"/>
        <v>0</v>
      </c>
      <c r="BU76">
        <v>6</v>
      </c>
      <c r="BV76">
        <v>0.5</v>
      </c>
      <c r="BW76" t="s">
        <v>241</v>
      </c>
      <c r="BX76">
        <v>1581626865.0310299</v>
      </c>
      <c r="BY76">
        <v>402.94831034482797</v>
      </c>
      <c r="BZ76">
        <v>399.94227586206898</v>
      </c>
      <c r="CA76">
        <v>31.207389655172399</v>
      </c>
      <c r="CB76">
        <v>30.3117034482759</v>
      </c>
      <c r="CC76">
        <v>350.01848275862102</v>
      </c>
      <c r="CD76">
        <v>99.122731034482797</v>
      </c>
      <c r="CE76">
        <v>0.20001693103448301</v>
      </c>
      <c r="CF76">
        <v>31.508231034482801</v>
      </c>
      <c r="CG76">
        <v>31.001051724137898</v>
      </c>
      <c r="CH76">
        <v>999.9</v>
      </c>
      <c r="CI76">
        <v>0</v>
      </c>
      <c r="CJ76">
        <v>0</v>
      </c>
      <c r="CK76">
        <v>10001.2762068966</v>
      </c>
      <c r="CL76">
        <v>0</v>
      </c>
      <c r="CM76">
        <v>4.0469520689655196</v>
      </c>
      <c r="CN76">
        <v>0</v>
      </c>
      <c r="CO76">
        <v>0</v>
      </c>
      <c r="CP76">
        <v>0</v>
      </c>
      <c r="CQ76">
        <v>0</v>
      </c>
      <c r="CR76">
        <v>2.9275862068965499</v>
      </c>
      <c r="CS76">
        <v>0</v>
      </c>
      <c r="CT76">
        <v>406.134482758621</v>
      </c>
      <c r="CU76">
        <v>1.28275862068965</v>
      </c>
      <c r="CV76">
        <v>43.029931034482701</v>
      </c>
      <c r="CW76">
        <v>48.3163448275862</v>
      </c>
      <c r="CX76">
        <v>45.887689655172402</v>
      </c>
      <c r="CY76">
        <v>46.811999999999998</v>
      </c>
      <c r="CZ76">
        <v>43.844586206896601</v>
      </c>
      <c r="DA76">
        <v>0</v>
      </c>
      <c r="DB76">
        <v>0</v>
      </c>
      <c r="DC76">
        <v>0</v>
      </c>
      <c r="DD76">
        <v>363.5</v>
      </c>
      <c r="DE76">
        <v>2.5538461538461501</v>
      </c>
      <c r="DF76">
        <v>9.8871794428789403</v>
      </c>
      <c r="DG76">
        <v>702.492306281786</v>
      </c>
      <c r="DH76">
        <v>416.29615384615403</v>
      </c>
      <c r="DI76">
        <v>15</v>
      </c>
      <c r="DJ76">
        <v>100</v>
      </c>
      <c r="DK76">
        <v>100</v>
      </c>
      <c r="DL76">
        <v>2.6040000000000001</v>
      </c>
      <c r="DM76">
        <v>0.38400000000000001</v>
      </c>
      <c r="DN76">
        <v>2</v>
      </c>
      <c r="DO76">
        <v>323.70299999999997</v>
      </c>
      <c r="DP76">
        <v>656.61300000000006</v>
      </c>
      <c r="DQ76">
        <v>30.464200000000002</v>
      </c>
      <c r="DR76">
        <v>32.775300000000001</v>
      </c>
      <c r="DS76">
        <v>30.000299999999999</v>
      </c>
      <c r="DT76">
        <v>32.624699999999997</v>
      </c>
      <c r="DU76">
        <v>32.6158</v>
      </c>
      <c r="DV76">
        <v>20.9435</v>
      </c>
      <c r="DW76">
        <v>22.687999999999999</v>
      </c>
      <c r="DX76">
        <v>39.713099999999997</v>
      </c>
      <c r="DY76">
        <v>30.433299999999999</v>
      </c>
      <c r="DZ76">
        <v>400</v>
      </c>
      <c r="EA76">
        <v>30.3871</v>
      </c>
      <c r="EB76">
        <v>99.890100000000004</v>
      </c>
      <c r="EC76">
        <v>100.264</v>
      </c>
    </row>
    <row r="77" spans="1:133" x14ac:dyDescent="0.35">
      <c r="A77">
        <v>61</v>
      </c>
      <c r="B77">
        <v>1581626878.0999999</v>
      </c>
      <c r="C77">
        <v>320</v>
      </c>
      <c r="D77" t="s">
        <v>360</v>
      </c>
      <c r="E77" t="s">
        <v>361</v>
      </c>
      <c r="F77" t="s">
        <v>232</v>
      </c>
      <c r="G77" t="s">
        <v>233</v>
      </c>
      <c r="H77" t="s">
        <v>234</v>
      </c>
      <c r="I77" t="s">
        <v>235</v>
      </c>
      <c r="J77" t="s">
        <v>236</v>
      </c>
      <c r="K77" t="s">
        <v>237</v>
      </c>
      <c r="L77" t="s">
        <v>238</v>
      </c>
      <c r="M77" t="s">
        <v>239</v>
      </c>
      <c r="N77">
        <v>1581626870.0310299</v>
      </c>
      <c r="O77">
        <f t="shared" si="43"/>
        <v>5.3248298996907907E-4</v>
      </c>
      <c r="P77">
        <f t="shared" si="44"/>
        <v>-1.9739822305768002</v>
      </c>
      <c r="Q77">
        <f t="shared" si="45"/>
        <v>402.947</v>
      </c>
      <c r="R77">
        <f t="shared" si="46"/>
        <v>480.11374432651405</v>
      </c>
      <c r="S77">
        <f t="shared" si="47"/>
        <v>47.685819981015484</v>
      </c>
      <c r="T77">
        <f t="shared" si="48"/>
        <v>40.021470601397056</v>
      </c>
      <c r="U77">
        <f t="shared" si="49"/>
        <v>3.6331534582478051E-2</v>
      </c>
      <c r="V77">
        <f t="shared" si="50"/>
        <v>2.2469534958443784</v>
      </c>
      <c r="W77">
        <f t="shared" si="51"/>
        <v>3.600830592345499E-2</v>
      </c>
      <c r="X77">
        <f t="shared" si="52"/>
        <v>2.2533992240070199E-2</v>
      </c>
      <c r="Y77">
        <f t="shared" si="53"/>
        <v>0</v>
      </c>
      <c r="Z77">
        <f t="shared" si="54"/>
        <v>31.334520125487643</v>
      </c>
      <c r="AA77">
        <f t="shared" si="55"/>
        <v>31.006089655172399</v>
      </c>
      <c r="AB77">
        <f t="shared" si="56"/>
        <v>4.5129449753155857</v>
      </c>
      <c r="AC77">
        <f t="shared" si="57"/>
        <v>66.757303518050932</v>
      </c>
      <c r="AD77">
        <f t="shared" si="58"/>
        <v>3.1004868955206568</v>
      </c>
      <c r="AE77">
        <f t="shared" si="59"/>
        <v>4.6444160146197291</v>
      </c>
      <c r="AF77">
        <f t="shared" si="60"/>
        <v>1.4124580797949289</v>
      </c>
      <c r="AG77">
        <f t="shared" si="61"/>
        <v>-23.482499857636387</v>
      </c>
      <c r="AH77">
        <f t="shared" si="62"/>
        <v>61.124441249967688</v>
      </c>
      <c r="AI77">
        <f t="shared" si="63"/>
        <v>6.1243497153302169</v>
      </c>
      <c r="AJ77">
        <f t="shared" si="64"/>
        <v>43.766291107661516</v>
      </c>
      <c r="AK77">
        <v>-4.1101781182869203E-2</v>
      </c>
      <c r="AL77">
        <v>4.6140350091563399E-2</v>
      </c>
      <c r="AM77">
        <v>3.4497755178782898</v>
      </c>
      <c r="AN77">
        <v>20</v>
      </c>
      <c r="AO77">
        <v>6</v>
      </c>
      <c r="AP77">
        <f t="shared" si="65"/>
        <v>1</v>
      </c>
      <c r="AQ77">
        <f t="shared" si="66"/>
        <v>0</v>
      </c>
      <c r="AR77">
        <f t="shared" si="67"/>
        <v>51634.995706732247</v>
      </c>
      <c r="AS77" t="s">
        <v>240</v>
      </c>
      <c r="AT77">
        <v>0</v>
      </c>
      <c r="AU77">
        <v>0</v>
      </c>
      <c r="AV77">
        <f t="shared" si="68"/>
        <v>0</v>
      </c>
      <c r="AW77" t="e">
        <f t="shared" si="69"/>
        <v>#DIV/0!</v>
      </c>
      <c r="AX77">
        <v>0</v>
      </c>
      <c r="AY77" t="s">
        <v>240</v>
      </c>
      <c r="AZ77">
        <v>0</v>
      </c>
      <c r="BA77">
        <v>0</v>
      </c>
      <c r="BB77" t="e">
        <f t="shared" si="70"/>
        <v>#DIV/0!</v>
      </c>
      <c r="BC77">
        <v>0.5</v>
      </c>
      <c r="BD77">
        <f t="shared" si="71"/>
        <v>0</v>
      </c>
      <c r="BE77">
        <f t="shared" si="72"/>
        <v>-1.9739822305768002</v>
      </c>
      <c r="BF77" t="e">
        <f t="shared" si="73"/>
        <v>#DIV/0!</v>
      </c>
      <c r="BG77" t="e">
        <f t="shared" si="74"/>
        <v>#DIV/0!</v>
      </c>
      <c r="BH77" t="e">
        <f t="shared" si="75"/>
        <v>#DIV/0!</v>
      </c>
      <c r="BI77" t="e">
        <f t="shared" si="76"/>
        <v>#DIV/0!</v>
      </c>
      <c r="BJ77" t="s">
        <v>240</v>
      </c>
      <c r="BK77">
        <v>0</v>
      </c>
      <c r="BL77">
        <f t="shared" si="77"/>
        <v>0</v>
      </c>
      <c r="BM77" t="e">
        <f t="shared" si="78"/>
        <v>#DIV/0!</v>
      </c>
      <c r="BN77" t="e">
        <f t="shared" si="79"/>
        <v>#DIV/0!</v>
      </c>
      <c r="BO77" t="e">
        <f t="shared" si="80"/>
        <v>#DIV/0!</v>
      </c>
      <c r="BP77" t="e">
        <f t="shared" si="81"/>
        <v>#DIV/0!</v>
      </c>
      <c r="BQ77">
        <f t="shared" si="82"/>
        <v>0</v>
      </c>
      <c r="BR77">
        <f t="shared" si="83"/>
        <v>0</v>
      </c>
      <c r="BS77">
        <f t="shared" si="84"/>
        <v>0</v>
      </c>
      <c r="BT77">
        <f t="shared" si="85"/>
        <v>0</v>
      </c>
      <c r="BU77">
        <v>6</v>
      </c>
      <c r="BV77">
        <v>0.5</v>
      </c>
      <c r="BW77" t="s">
        <v>241</v>
      </c>
      <c r="BX77">
        <v>1581626870.0310299</v>
      </c>
      <c r="BY77">
        <v>402.947</v>
      </c>
      <c r="BZ77">
        <v>399.931068965517</v>
      </c>
      <c r="CA77">
        <v>31.2165413793103</v>
      </c>
      <c r="CB77">
        <v>30.332272413793099</v>
      </c>
      <c r="CC77">
        <v>350.02520689655199</v>
      </c>
      <c r="CD77">
        <v>99.121924137931003</v>
      </c>
      <c r="CE77">
        <v>0.19999810344827601</v>
      </c>
      <c r="CF77">
        <v>31.510675862069</v>
      </c>
      <c r="CG77">
        <v>31.006089655172399</v>
      </c>
      <c r="CH77">
        <v>999.9</v>
      </c>
      <c r="CI77">
        <v>0</v>
      </c>
      <c r="CJ77">
        <v>0</v>
      </c>
      <c r="CK77">
        <v>9999.6993103448294</v>
      </c>
      <c r="CL77">
        <v>0</v>
      </c>
      <c r="CM77">
        <v>4.6775255172413797</v>
      </c>
      <c r="CN77">
        <v>0</v>
      </c>
      <c r="CO77">
        <v>0</v>
      </c>
      <c r="CP77">
        <v>0</v>
      </c>
      <c r="CQ77">
        <v>0</v>
      </c>
      <c r="CR77">
        <v>2.0034482758620702</v>
      </c>
      <c r="CS77">
        <v>0</v>
      </c>
      <c r="CT77">
        <v>452.14137931034497</v>
      </c>
      <c r="CU77">
        <v>1.2655172413793101</v>
      </c>
      <c r="CV77">
        <v>43.0149655172414</v>
      </c>
      <c r="CW77">
        <v>48.311999999999998</v>
      </c>
      <c r="CX77">
        <v>45.8899655172414</v>
      </c>
      <c r="CY77">
        <v>46.811999999999998</v>
      </c>
      <c r="CZ77">
        <v>43.825034482758603</v>
      </c>
      <c r="DA77">
        <v>0</v>
      </c>
      <c r="DB77">
        <v>0</v>
      </c>
      <c r="DC77">
        <v>0</v>
      </c>
      <c r="DD77">
        <v>368.299999952316</v>
      </c>
      <c r="DE77">
        <v>2.3653846153846101</v>
      </c>
      <c r="DF77">
        <v>-29.316239082407101</v>
      </c>
      <c r="DG77">
        <v>256.53333334196299</v>
      </c>
      <c r="DH77">
        <v>456.93846153846198</v>
      </c>
      <c r="DI77">
        <v>15</v>
      </c>
      <c r="DJ77">
        <v>100</v>
      </c>
      <c r="DK77">
        <v>100</v>
      </c>
      <c r="DL77">
        <v>2.6040000000000001</v>
      </c>
      <c r="DM77">
        <v>0.38400000000000001</v>
      </c>
      <c r="DN77">
        <v>2</v>
      </c>
      <c r="DO77">
        <v>323.49700000000001</v>
      </c>
      <c r="DP77">
        <v>656.83299999999997</v>
      </c>
      <c r="DQ77">
        <v>30.4329</v>
      </c>
      <c r="DR77">
        <v>32.778799999999997</v>
      </c>
      <c r="DS77">
        <v>30.0002</v>
      </c>
      <c r="DT77">
        <v>32.627600000000001</v>
      </c>
      <c r="DU77">
        <v>32.619199999999999</v>
      </c>
      <c r="DV77">
        <v>20.9434</v>
      </c>
      <c r="DW77">
        <v>22.687999999999999</v>
      </c>
      <c r="DX77">
        <v>39.713099999999997</v>
      </c>
      <c r="DY77">
        <v>30.422599999999999</v>
      </c>
      <c r="DZ77">
        <v>400</v>
      </c>
      <c r="EA77">
        <v>30.392399999999999</v>
      </c>
      <c r="EB77">
        <v>99.8904</v>
      </c>
      <c r="EC77">
        <v>100.26600000000001</v>
      </c>
    </row>
    <row r="78" spans="1:133" x14ac:dyDescent="0.35">
      <c r="A78">
        <v>62</v>
      </c>
      <c r="B78">
        <v>1581626883.0999999</v>
      </c>
      <c r="C78">
        <v>325</v>
      </c>
      <c r="D78" t="s">
        <v>362</v>
      </c>
      <c r="E78" t="s">
        <v>363</v>
      </c>
      <c r="F78" t="s">
        <v>232</v>
      </c>
      <c r="G78" t="s">
        <v>233</v>
      </c>
      <c r="H78" t="s">
        <v>234</v>
      </c>
      <c r="I78" t="s">
        <v>235</v>
      </c>
      <c r="J78" t="s">
        <v>236</v>
      </c>
      <c r="K78" t="s">
        <v>237</v>
      </c>
      <c r="L78" t="s">
        <v>238</v>
      </c>
      <c r="M78" t="s">
        <v>239</v>
      </c>
      <c r="N78">
        <v>1581626875.0310299</v>
      </c>
      <c r="O78">
        <f t="shared" si="43"/>
        <v>5.3114253746992671E-4</v>
      </c>
      <c r="P78">
        <f t="shared" si="44"/>
        <v>-1.9624505527918006</v>
      </c>
      <c r="Q78">
        <f t="shared" si="45"/>
        <v>402.94693103448299</v>
      </c>
      <c r="R78">
        <f t="shared" si="46"/>
        <v>479.85799816694367</v>
      </c>
      <c r="S78">
        <f t="shared" si="47"/>
        <v>47.660250284496456</v>
      </c>
      <c r="T78">
        <f t="shared" si="48"/>
        <v>40.021322261657673</v>
      </c>
      <c r="U78">
        <f t="shared" si="49"/>
        <v>3.6223585247539339E-2</v>
      </c>
      <c r="V78">
        <f t="shared" si="50"/>
        <v>2.2469318882568832</v>
      </c>
      <c r="W78">
        <f t="shared" si="51"/>
        <v>3.5902262283214324E-2</v>
      </c>
      <c r="X78">
        <f t="shared" si="52"/>
        <v>2.2467545856856092E-2</v>
      </c>
      <c r="Y78">
        <f t="shared" si="53"/>
        <v>0</v>
      </c>
      <c r="Z78">
        <f t="shared" si="54"/>
        <v>31.33823841745458</v>
      </c>
      <c r="AA78">
        <f t="shared" si="55"/>
        <v>31.012051724137901</v>
      </c>
      <c r="AB78">
        <f t="shared" si="56"/>
        <v>4.514479276197477</v>
      </c>
      <c r="AC78">
        <f t="shared" si="57"/>
        <v>66.765378881059533</v>
      </c>
      <c r="AD78">
        <f t="shared" si="58"/>
        <v>3.1014390109604375</v>
      </c>
      <c r="AE78">
        <f t="shared" si="59"/>
        <v>4.6452803278261259</v>
      </c>
      <c r="AF78">
        <f t="shared" si="60"/>
        <v>1.4130402652370395</v>
      </c>
      <c r="AG78">
        <f t="shared" si="61"/>
        <v>-23.423385902423767</v>
      </c>
      <c r="AH78">
        <f t="shared" si="62"/>
        <v>60.798455504575884</v>
      </c>
      <c r="AI78">
        <f t="shared" si="63"/>
        <v>6.0920236242760684</v>
      </c>
      <c r="AJ78">
        <f t="shared" si="64"/>
        <v>43.467093226428183</v>
      </c>
      <c r="AK78">
        <v>-4.1101200188844902E-2</v>
      </c>
      <c r="AL78">
        <v>4.6139697874873299E-2</v>
      </c>
      <c r="AM78">
        <v>3.4497369078060598</v>
      </c>
      <c r="AN78">
        <v>20</v>
      </c>
      <c r="AO78">
        <v>6</v>
      </c>
      <c r="AP78">
        <f t="shared" si="65"/>
        <v>1</v>
      </c>
      <c r="AQ78">
        <f t="shared" si="66"/>
        <v>0</v>
      </c>
      <c r="AR78">
        <f t="shared" si="67"/>
        <v>51633.732547727355</v>
      </c>
      <c r="AS78" t="s">
        <v>240</v>
      </c>
      <c r="AT78">
        <v>0</v>
      </c>
      <c r="AU78">
        <v>0</v>
      </c>
      <c r="AV78">
        <f t="shared" si="68"/>
        <v>0</v>
      </c>
      <c r="AW78" t="e">
        <f t="shared" si="69"/>
        <v>#DIV/0!</v>
      </c>
      <c r="AX78">
        <v>0</v>
      </c>
      <c r="AY78" t="s">
        <v>240</v>
      </c>
      <c r="AZ78">
        <v>0</v>
      </c>
      <c r="BA78">
        <v>0</v>
      </c>
      <c r="BB78" t="e">
        <f t="shared" si="70"/>
        <v>#DIV/0!</v>
      </c>
      <c r="BC78">
        <v>0.5</v>
      </c>
      <c r="BD78">
        <f t="shared" si="71"/>
        <v>0</v>
      </c>
      <c r="BE78">
        <f t="shared" si="72"/>
        <v>-1.9624505527918006</v>
      </c>
      <c r="BF78" t="e">
        <f t="shared" si="73"/>
        <v>#DIV/0!</v>
      </c>
      <c r="BG78" t="e">
        <f t="shared" si="74"/>
        <v>#DIV/0!</v>
      </c>
      <c r="BH78" t="e">
        <f t="shared" si="75"/>
        <v>#DIV/0!</v>
      </c>
      <c r="BI78" t="e">
        <f t="shared" si="76"/>
        <v>#DIV/0!</v>
      </c>
      <c r="BJ78" t="s">
        <v>240</v>
      </c>
      <c r="BK78">
        <v>0</v>
      </c>
      <c r="BL78">
        <f t="shared" si="77"/>
        <v>0</v>
      </c>
      <c r="BM78" t="e">
        <f t="shared" si="78"/>
        <v>#DIV/0!</v>
      </c>
      <c r="BN78" t="e">
        <f t="shared" si="79"/>
        <v>#DIV/0!</v>
      </c>
      <c r="BO78" t="e">
        <f t="shared" si="80"/>
        <v>#DIV/0!</v>
      </c>
      <c r="BP78" t="e">
        <f t="shared" si="81"/>
        <v>#DIV/0!</v>
      </c>
      <c r="BQ78">
        <f t="shared" si="82"/>
        <v>0</v>
      </c>
      <c r="BR78">
        <f t="shared" si="83"/>
        <v>0</v>
      </c>
      <c r="BS78">
        <f t="shared" si="84"/>
        <v>0</v>
      </c>
      <c r="BT78">
        <f t="shared" si="85"/>
        <v>0</v>
      </c>
      <c r="BU78">
        <v>6</v>
      </c>
      <c r="BV78">
        <v>0.5</v>
      </c>
      <c r="BW78" t="s">
        <v>241</v>
      </c>
      <c r="BX78">
        <v>1581626875.0310299</v>
      </c>
      <c r="BY78">
        <v>402.94693103448299</v>
      </c>
      <c r="BZ78">
        <v>399.94979310344797</v>
      </c>
      <c r="CA78">
        <v>31.2262379310345</v>
      </c>
      <c r="CB78">
        <v>30.3441896551724</v>
      </c>
      <c r="CC78">
        <v>350.01958620689601</v>
      </c>
      <c r="CD78">
        <v>99.121565517241393</v>
      </c>
      <c r="CE78">
        <v>0.20000558620689701</v>
      </c>
      <c r="CF78">
        <v>31.5139517241379</v>
      </c>
      <c r="CG78">
        <v>31.012051724137901</v>
      </c>
      <c r="CH78">
        <v>999.9</v>
      </c>
      <c r="CI78">
        <v>0</v>
      </c>
      <c r="CJ78">
        <v>0</v>
      </c>
      <c r="CK78">
        <v>9999.5941379310298</v>
      </c>
      <c r="CL78">
        <v>0</v>
      </c>
      <c r="CM78">
        <v>4.9662641379310299</v>
      </c>
      <c r="CN78">
        <v>0</v>
      </c>
      <c r="CO78">
        <v>0</v>
      </c>
      <c r="CP78">
        <v>0</v>
      </c>
      <c r="CQ78">
        <v>0</v>
      </c>
      <c r="CR78">
        <v>0.46206896551724203</v>
      </c>
      <c r="CS78">
        <v>0</v>
      </c>
      <c r="CT78">
        <v>471.08965517241398</v>
      </c>
      <c r="CU78">
        <v>1.32758620689655</v>
      </c>
      <c r="CV78">
        <v>43</v>
      </c>
      <c r="CW78">
        <v>48.311999999999998</v>
      </c>
      <c r="CX78">
        <v>45.872827586206903</v>
      </c>
      <c r="CY78">
        <v>46.811999999999998</v>
      </c>
      <c r="CZ78">
        <v>43.811999999999998</v>
      </c>
      <c r="DA78">
        <v>0</v>
      </c>
      <c r="DB78">
        <v>0</v>
      </c>
      <c r="DC78">
        <v>0</v>
      </c>
      <c r="DD78">
        <v>373.09999990463302</v>
      </c>
      <c r="DE78">
        <v>0.37307692307692297</v>
      </c>
      <c r="DF78">
        <v>-12.7965809838221</v>
      </c>
      <c r="DG78">
        <v>48.642735058632503</v>
      </c>
      <c r="DH78">
        <v>472.11538461538498</v>
      </c>
      <c r="DI78">
        <v>15</v>
      </c>
      <c r="DJ78">
        <v>100</v>
      </c>
      <c r="DK78">
        <v>100</v>
      </c>
      <c r="DL78">
        <v>2.6040000000000001</v>
      </c>
      <c r="DM78">
        <v>0.38400000000000001</v>
      </c>
      <c r="DN78">
        <v>2</v>
      </c>
      <c r="DO78">
        <v>323.524</v>
      </c>
      <c r="DP78">
        <v>656.61599999999999</v>
      </c>
      <c r="DQ78">
        <v>30.416899999999998</v>
      </c>
      <c r="DR78">
        <v>32.781700000000001</v>
      </c>
      <c r="DS78">
        <v>30.0001</v>
      </c>
      <c r="DT78">
        <v>32.631</v>
      </c>
      <c r="DU78">
        <v>32.622100000000003</v>
      </c>
      <c r="DV78">
        <v>20.941400000000002</v>
      </c>
      <c r="DW78">
        <v>22.687999999999999</v>
      </c>
      <c r="DX78">
        <v>39.713099999999997</v>
      </c>
      <c r="DY78">
        <v>30.4086</v>
      </c>
      <c r="DZ78">
        <v>400</v>
      </c>
      <c r="EA78">
        <v>30.394100000000002</v>
      </c>
      <c r="EB78">
        <v>99.887699999999995</v>
      </c>
      <c r="EC78">
        <v>100.265</v>
      </c>
    </row>
    <row r="79" spans="1:133" x14ac:dyDescent="0.35">
      <c r="A79">
        <v>63</v>
      </c>
      <c r="B79">
        <v>1581626888.0999999</v>
      </c>
      <c r="C79">
        <v>330</v>
      </c>
      <c r="D79" t="s">
        <v>364</v>
      </c>
      <c r="E79" t="s">
        <v>365</v>
      </c>
      <c r="F79" t="s">
        <v>232</v>
      </c>
      <c r="G79" t="s">
        <v>233</v>
      </c>
      <c r="H79" t="s">
        <v>234</v>
      </c>
      <c r="I79" t="s">
        <v>235</v>
      </c>
      <c r="J79" t="s">
        <v>236</v>
      </c>
      <c r="K79" t="s">
        <v>237</v>
      </c>
      <c r="L79" t="s">
        <v>238</v>
      </c>
      <c r="M79" t="s">
        <v>239</v>
      </c>
      <c r="N79">
        <v>1581626880.0310299</v>
      </c>
      <c r="O79">
        <f t="shared" si="43"/>
        <v>5.3340176661493557E-4</v>
      </c>
      <c r="P79">
        <f t="shared" si="44"/>
        <v>-1.9467761143687725</v>
      </c>
      <c r="Q79">
        <f t="shared" si="45"/>
        <v>402.968103448276</v>
      </c>
      <c r="R79">
        <f t="shared" si="46"/>
        <v>478.82019349114995</v>
      </c>
      <c r="S79">
        <f t="shared" si="47"/>
        <v>47.557162302847239</v>
      </c>
      <c r="T79">
        <f t="shared" si="48"/>
        <v>40.02341538445247</v>
      </c>
      <c r="U79">
        <f t="shared" si="49"/>
        <v>3.6381942428338025E-2</v>
      </c>
      <c r="V79">
        <f t="shared" si="50"/>
        <v>2.2467143348642491</v>
      </c>
      <c r="W79">
        <f t="shared" si="51"/>
        <v>3.6057786371926803E-2</v>
      </c>
      <c r="X79">
        <f t="shared" si="52"/>
        <v>2.2564999800498448E-2</v>
      </c>
      <c r="Y79">
        <f t="shared" si="53"/>
        <v>0</v>
      </c>
      <c r="Z79">
        <f t="shared" si="54"/>
        <v>31.340272484551562</v>
      </c>
      <c r="AA79">
        <f t="shared" si="55"/>
        <v>31.014620689655199</v>
      </c>
      <c r="AB79">
        <f t="shared" si="56"/>
        <v>4.5151405233374966</v>
      </c>
      <c r="AC79">
        <f t="shared" si="57"/>
        <v>66.771616731727306</v>
      </c>
      <c r="AD79">
        <f t="shared" si="58"/>
        <v>3.1022215253382335</v>
      </c>
      <c r="AE79">
        <f t="shared" si="59"/>
        <v>4.6460182891815123</v>
      </c>
      <c r="AF79">
        <f t="shared" si="60"/>
        <v>1.4129189979992631</v>
      </c>
      <c r="AG79">
        <f t="shared" si="61"/>
        <v>-23.523017907718657</v>
      </c>
      <c r="AH79">
        <f t="shared" si="62"/>
        <v>60.820135198902733</v>
      </c>
      <c r="AI79">
        <f t="shared" si="63"/>
        <v>6.0949472707690902</v>
      </c>
      <c r="AJ79">
        <f t="shared" si="64"/>
        <v>43.392064561953163</v>
      </c>
      <c r="AK79">
        <v>-4.1095350800871101E-2</v>
      </c>
      <c r="AL79">
        <v>4.6133131424438201E-2</v>
      </c>
      <c r="AM79">
        <v>3.4493481751489798</v>
      </c>
      <c r="AN79">
        <v>20</v>
      </c>
      <c r="AO79">
        <v>6</v>
      </c>
      <c r="AP79">
        <f t="shared" si="65"/>
        <v>1</v>
      </c>
      <c r="AQ79">
        <f t="shared" si="66"/>
        <v>0</v>
      </c>
      <c r="AR79">
        <f t="shared" si="67"/>
        <v>51626.210068792425</v>
      </c>
      <c r="AS79" t="s">
        <v>240</v>
      </c>
      <c r="AT79">
        <v>0</v>
      </c>
      <c r="AU79">
        <v>0</v>
      </c>
      <c r="AV79">
        <f t="shared" si="68"/>
        <v>0</v>
      </c>
      <c r="AW79" t="e">
        <f t="shared" si="69"/>
        <v>#DIV/0!</v>
      </c>
      <c r="AX79">
        <v>0</v>
      </c>
      <c r="AY79" t="s">
        <v>240</v>
      </c>
      <c r="AZ79">
        <v>0</v>
      </c>
      <c r="BA79">
        <v>0</v>
      </c>
      <c r="BB79" t="e">
        <f t="shared" si="70"/>
        <v>#DIV/0!</v>
      </c>
      <c r="BC79">
        <v>0.5</v>
      </c>
      <c r="BD79">
        <f t="shared" si="71"/>
        <v>0</v>
      </c>
      <c r="BE79">
        <f t="shared" si="72"/>
        <v>-1.9467761143687725</v>
      </c>
      <c r="BF79" t="e">
        <f t="shared" si="73"/>
        <v>#DIV/0!</v>
      </c>
      <c r="BG79" t="e">
        <f t="shared" si="74"/>
        <v>#DIV/0!</v>
      </c>
      <c r="BH79" t="e">
        <f t="shared" si="75"/>
        <v>#DIV/0!</v>
      </c>
      <c r="BI79" t="e">
        <f t="shared" si="76"/>
        <v>#DIV/0!</v>
      </c>
      <c r="BJ79" t="s">
        <v>240</v>
      </c>
      <c r="BK79">
        <v>0</v>
      </c>
      <c r="BL79">
        <f t="shared" si="77"/>
        <v>0</v>
      </c>
      <c r="BM79" t="e">
        <f t="shared" si="78"/>
        <v>#DIV/0!</v>
      </c>
      <c r="BN79" t="e">
        <f t="shared" si="79"/>
        <v>#DIV/0!</v>
      </c>
      <c r="BO79" t="e">
        <f t="shared" si="80"/>
        <v>#DIV/0!</v>
      </c>
      <c r="BP79" t="e">
        <f t="shared" si="81"/>
        <v>#DIV/0!</v>
      </c>
      <c r="BQ79">
        <f t="shared" si="82"/>
        <v>0</v>
      </c>
      <c r="BR79">
        <f t="shared" si="83"/>
        <v>0</v>
      </c>
      <c r="BS79">
        <f t="shared" si="84"/>
        <v>0</v>
      </c>
      <c r="BT79">
        <f t="shared" si="85"/>
        <v>0</v>
      </c>
      <c r="BU79">
        <v>6</v>
      </c>
      <c r="BV79">
        <v>0.5</v>
      </c>
      <c r="BW79" t="s">
        <v>241</v>
      </c>
      <c r="BX79">
        <v>1581626880.0310299</v>
      </c>
      <c r="BY79">
        <v>402.968103448276</v>
      </c>
      <c r="BZ79">
        <v>399.99944827586199</v>
      </c>
      <c r="CA79">
        <v>31.234124137931001</v>
      </c>
      <c r="CB79">
        <v>30.348341379310298</v>
      </c>
      <c r="CC79">
        <v>350.02358620689603</v>
      </c>
      <c r="CD79">
        <v>99.121558620689697</v>
      </c>
      <c r="CE79">
        <v>0.19998827586206899</v>
      </c>
      <c r="CF79">
        <v>31.516748275862099</v>
      </c>
      <c r="CG79">
        <v>31.014620689655199</v>
      </c>
      <c r="CH79">
        <v>999.9</v>
      </c>
      <c r="CI79">
        <v>0</v>
      </c>
      <c r="CJ79">
        <v>0</v>
      </c>
      <c r="CK79">
        <v>9998.1717241379301</v>
      </c>
      <c r="CL79">
        <v>0</v>
      </c>
      <c r="CM79">
        <v>5.0031672413793098</v>
      </c>
      <c r="CN79">
        <v>0</v>
      </c>
      <c r="CO79">
        <v>0</v>
      </c>
      <c r="CP79">
        <v>0</v>
      </c>
      <c r="CQ79">
        <v>0</v>
      </c>
      <c r="CR79">
        <v>0.66206896551724104</v>
      </c>
      <c r="CS79">
        <v>0</v>
      </c>
      <c r="CT79">
        <v>475.12413793103502</v>
      </c>
      <c r="CU79">
        <v>1.6448275862068999</v>
      </c>
      <c r="CV79">
        <v>43</v>
      </c>
      <c r="CW79">
        <v>48.307724137930997</v>
      </c>
      <c r="CX79">
        <v>45.853275862068998</v>
      </c>
      <c r="CY79">
        <v>46.811999999999998</v>
      </c>
      <c r="CZ79">
        <v>43.807724137930997</v>
      </c>
      <c r="DA79">
        <v>0</v>
      </c>
      <c r="DB79">
        <v>0</v>
      </c>
      <c r="DC79">
        <v>0</v>
      </c>
      <c r="DD79">
        <v>378.5</v>
      </c>
      <c r="DE79">
        <v>0.89230769230769202</v>
      </c>
      <c r="DF79">
        <v>40.020512548154699</v>
      </c>
      <c r="DG79">
        <v>16.030769388826201</v>
      </c>
      <c r="DH79">
        <v>474.91923076923098</v>
      </c>
      <c r="DI79">
        <v>15</v>
      </c>
      <c r="DJ79">
        <v>100</v>
      </c>
      <c r="DK79">
        <v>100</v>
      </c>
      <c r="DL79">
        <v>2.6040000000000001</v>
      </c>
      <c r="DM79">
        <v>0.38400000000000001</v>
      </c>
      <c r="DN79">
        <v>2</v>
      </c>
      <c r="DO79">
        <v>323.43400000000003</v>
      </c>
      <c r="DP79">
        <v>656.83</v>
      </c>
      <c r="DQ79">
        <v>30.402200000000001</v>
      </c>
      <c r="DR79">
        <v>32.784599999999998</v>
      </c>
      <c r="DS79">
        <v>30.000399999999999</v>
      </c>
      <c r="DT79">
        <v>32.633899999999997</v>
      </c>
      <c r="DU79">
        <v>32.625</v>
      </c>
      <c r="DV79">
        <v>20.937999999999999</v>
      </c>
      <c r="DW79">
        <v>22.687999999999999</v>
      </c>
      <c r="DX79">
        <v>39.713099999999997</v>
      </c>
      <c r="DY79">
        <v>30.3916</v>
      </c>
      <c r="DZ79">
        <v>400</v>
      </c>
      <c r="EA79">
        <v>30.4055</v>
      </c>
      <c r="EB79">
        <v>99.888499999999993</v>
      </c>
      <c r="EC79">
        <v>100.267</v>
      </c>
    </row>
    <row r="80" spans="1:133" x14ac:dyDescent="0.35">
      <c r="A80">
        <v>64</v>
      </c>
      <c r="B80">
        <v>1581626893.0999999</v>
      </c>
      <c r="C80">
        <v>335</v>
      </c>
      <c r="D80" t="s">
        <v>366</v>
      </c>
      <c r="E80" t="s">
        <v>367</v>
      </c>
      <c r="F80" t="s">
        <v>232</v>
      </c>
      <c r="G80" t="s">
        <v>233</v>
      </c>
      <c r="H80" t="s">
        <v>234</v>
      </c>
      <c r="I80" t="s">
        <v>235</v>
      </c>
      <c r="J80" t="s">
        <v>236</v>
      </c>
      <c r="K80" t="s">
        <v>237</v>
      </c>
      <c r="L80" t="s">
        <v>238</v>
      </c>
      <c r="M80" t="s">
        <v>239</v>
      </c>
      <c r="N80">
        <v>1581626885.0310299</v>
      </c>
      <c r="O80">
        <f t="shared" si="43"/>
        <v>5.3372282974765279E-4</v>
      </c>
      <c r="P80">
        <f t="shared" si="44"/>
        <v>-1.9354864403857179</v>
      </c>
      <c r="Q80">
        <f t="shared" si="45"/>
        <v>402.98841379310301</v>
      </c>
      <c r="R80">
        <f t="shared" si="46"/>
        <v>478.32111347666188</v>
      </c>
      <c r="S80">
        <f t="shared" si="47"/>
        <v>47.507607715243786</v>
      </c>
      <c r="T80">
        <f t="shared" si="48"/>
        <v>40.025445118063338</v>
      </c>
      <c r="U80">
        <f t="shared" si="49"/>
        <v>3.6390891907677685E-2</v>
      </c>
      <c r="V80">
        <f t="shared" si="50"/>
        <v>2.246995412581398</v>
      </c>
      <c r="W80">
        <f t="shared" si="51"/>
        <v>3.6066617300970369E-2</v>
      </c>
      <c r="X80">
        <f t="shared" si="52"/>
        <v>2.257052966558969E-2</v>
      </c>
      <c r="Y80">
        <f t="shared" si="53"/>
        <v>0</v>
      </c>
      <c r="Z80">
        <f t="shared" si="54"/>
        <v>31.341941784496637</v>
      </c>
      <c r="AA80">
        <f t="shared" si="55"/>
        <v>31.0182931034483</v>
      </c>
      <c r="AB80">
        <f t="shared" si="56"/>
        <v>4.5160859425927828</v>
      </c>
      <c r="AC80">
        <f t="shared" si="57"/>
        <v>66.774666411241753</v>
      </c>
      <c r="AD80">
        <f t="shared" si="58"/>
        <v>3.1026725220132203</v>
      </c>
      <c r="AE80">
        <f t="shared" si="59"/>
        <v>4.6464815007909559</v>
      </c>
      <c r="AF80">
        <f t="shared" si="60"/>
        <v>1.4134134205795625</v>
      </c>
      <c r="AG80">
        <f t="shared" si="61"/>
        <v>-23.537176791871488</v>
      </c>
      <c r="AH80">
        <f t="shared" si="62"/>
        <v>60.595489517468877</v>
      </c>
      <c r="AI80">
        <f t="shared" si="63"/>
        <v>6.0718377592043611</v>
      </c>
      <c r="AJ80">
        <f t="shared" si="64"/>
        <v>43.130150484801746</v>
      </c>
      <c r="AK80">
        <v>-4.1102908272314699E-2</v>
      </c>
      <c r="AL80">
        <v>4.6141615348204497E-2</v>
      </c>
      <c r="AM80">
        <v>3.4498504182955001</v>
      </c>
      <c r="AN80">
        <v>20</v>
      </c>
      <c r="AO80">
        <v>6</v>
      </c>
      <c r="AP80">
        <f t="shared" si="65"/>
        <v>1</v>
      </c>
      <c r="AQ80">
        <f t="shared" si="66"/>
        <v>0</v>
      </c>
      <c r="AR80">
        <f t="shared" si="67"/>
        <v>51635.019932700452</v>
      </c>
      <c r="AS80" t="s">
        <v>240</v>
      </c>
      <c r="AT80">
        <v>0</v>
      </c>
      <c r="AU80">
        <v>0</v>
      </c>
      <c r="AV80">
        <f t="shared" si="68"/>
        <v>0</v>
      </c>
      <c r="AW80" t="e">
        <f t="shared" si="69"/>
        <v>#DIV/0!</v>
      </c>
      <c r="AX80">
        <v>0</v>
      </c>
      <c r="AY80" t="s">
        <v>240</v>
      </c>
      <c r="AZ80">
        <v>0</v>
      </c>
      <c r="BA80">
        <v>0</v>
      </c>
      <c r="BB80" t="e">
        <f t="shared" si="70"/>
        <v>#DIV/0!</v>
      </c>
      <c r="BC80">
        <v>0.5</v>
      </c>
      <c r="BD80">
        <f t="shared" si="71"/>
        <v>0</v>
      </c>
      <c r="BE80">
        <f t="shared" si="72"/>
        <v>-1.9354864403857179</v>
      </c>
      <c r="BF80" t="e">
        <f t="shared" si="73"/>
        <v>#DIV/0!</v>
      </c>
      <c r="BG80" t="e">
        <f t="shared" si="74"/>
        <v>#DIV/0!</v>
      </c>
      <c r="BH80" t="e">
        <f t="shared" si="75"/>
        <v>#DIV/0!</v>
      </c>
      <c r="BI80" t="e">
        <f t="shared" si="76"/>
        <v>#DIV/0!</v>
      </c>
      <c r="BJ80" t="s">
        <v>240</v>
      </c>
      <c r="BK80">
        <v>0</v>
      </c>
      <c r="BL80">
        <f t="shared" si="77"/>
        <v>0</v>
      </c>
      <c r="BM80" t="e">
        <f t="shared" si="78"/>
        <v>#DIV/0!</v>
      </c>
      <c r="BN80" t="e">
        <f t="shared" si="79"/>
        <v>#DIV/0!</v>
      </c>
      <c r="BO80" t="e">
        <f t="shared" si="80"/>
        <v>#DIV/0!</v>
      </c>
      <c r="BP80" t="e">
        <f t="shared" si="81"/>
        <v>#DIV/0!</v>
      </c>
      <c r="BQ80">
        <f t="shared" si="82"/>
        <v>0</v>
      </c>
      <c r="BR80">
        <f t="shared" si="83"/>
        <v>0</v>
      </c>
      <c r="BS80">
        <f t="shared" si="84"/>
        <v>0</v>
      </c>
      <c r="BT80">
        <f t="shared" si="85"/>
        <v>0</v>
      </c>
      <c r="BU80">
        <v>6</v>
      </c>
      <c r="BV80">
        <v>0.5</v>
      </c>
      <c r="BW80" t="s">
        <v>241</v>
      </c>
      <c r="BX80">
        <v>1581626885.0310299</v>
      </c>
      <c r="BY80">
        <v>402.98841379310301</v>
      </c>
      <c r="BZ80">
        <v>400.03927586206902</v>
      </c>
      <c r="CA80">
        <v>31.2386551724138</v>
      </c>
      <c r="CB80">
        <v>30.352320689655201</v>
      </c>
      <c r="CC80">
        <v>350.01462068965498</v>
      </c>
      <c r="CD80">
        <v>99.121617241379298</v>
      </c>
      <c r="CE80">
        <v>0.19996062068965501</v>
      </c>
      <c r="CF80">
        <v>31.518503448275901</v>
      </c>
      <c r="CG80">
        <v>31.0182931034483</v>
      </c>
      <c r="CH80">
        <v>999.9</v>
      </c>
      <c r="CI80">
        <v>0</v>
      </c>
      <c r="CJ80">
        <v>0</v>
      </c>
      <c r="CK80">
        <v>10000.004482758601</v>
      </c>
      <c r="CL80">
        <v>0</v>
      </c>
      <c r="CM80">
        <v>4.97274275862069</v>
      </c>
      <c r="CN80">
        <v>0</v>
      </c>
      <c r="CO80">
        <v>0</v>
      </c>
      <c r="CP80">
        <v>0</v>
      </c>
      <c r="CQ80">
        <v>0</v>
      </c>
      <c r="CR80">
        <v>2.0586206896551702</v>
      </c>
      <c r="CS80">
        <v>0</v>
      </c>
      <c r="CT80">
        <v>474.32413793103399</v>
      </c>
      <c r="CU80">
        <v>1.5344827586206899</v>
      </c>
      <c r="CV80">
        <v>42.995655172413798</v>
      </c>
      <c r="CW80">
        <v>48.288482758620702</v>
      </c>
      <c r="CX80">
        <v>45.835896551724097</v>
      </c>
      <c r="CY80">
        <v>46.794896551724101</v>
      </c>
      <c r="CZ80">
        <v>43.801310344827598</v>
      </c>
      <c r="DA80">
        <v>0</v>
      </c>
      <c r="DB80">
        <v>0</v>
      </c>
      <c r="DC80">
        <v>0</v>
      </c>
      <c r="DD80">
        <v>383.299999952316</v>
      </c>
      <c r="DE80">
        <v>2.65</v>
      </c>
      <c r="DF80">
        <v>38.3692308155603</v>
      </c>
      <c r="DG80">
        <v>-19.5179486026889</v>
      </c>
      <c r="DH80">
        <v>474.17307692307702</v>
      </c>
      <c r="DI80">
        <v>15</v>
      </c>
      <c r="DJ80">
        <v>100</v>
      </c>
      <c r="DK80">
        <v>100</v>
      </c>
      <c r="DL80">
        <v>2.6040000000000001</v>
      </c>
      <c r="DM80">
        <v>0.38400000000000001</v>
      </c>
      <c r="DN80">
        <v>2</v>
      </c>
      <c r="DO80">
        <v>323.55</v>
      </c>
      <c r="DP80">
        <v>656.721</v>
      </c>
      <c r="DQ80">
        <v>30.384799999999998</v>
      </c>
      <c r="DR80">
        <v>32.788200000000003</v>
      </c>
      <c r="DS80">
        <v>30.000399999999999</v>
      </c>
      <c r="DT80">
        <v>32.636800000000001</v>
      </c>
      <c r="DU80">
        <v>32.627400000000002</v>
      </c>
      <c r="DV80">
        <v>20.938500000000001</v>
      </c>
      <c r="DW80">
        <v>22.687999999999999</v>
      </c>
      <c r="DX80">
        <v>39.713099999999997</v>
      </c>
      <c r="DY80">
        <v>30.372499999999999</v>
      </c>
      <c r="DZ80">
        <v>400</v>
      </c>
      <c r="EA80">
        <v>30.408899999999999</v>
      </c>
      <c r="EB80">
        <v>99.886600000000001</v>
      </c>
      <c r="EC80">
        <v>100.264</v>
      </c>
    </row>
    <row r="81" spans="1:133" x14ac:dyDescent="0.35">
      <c r="A81">
        <v>65</v>
      </c>
      <c r="B81">
        <v>1581626898.0999999</v>
      </c>
      <c r="C81">
        <v>340</v>
      </c>
      <c r="D81" t="s">
        <v>368</v>
      </c>
      <c r="E81" t="s">
        <v>369</v>
      </c>
      <c r="F81" t="s">
        <v>232</v>
      </c>
      <c r="G81" t="s">
        <v>233</v>
      </c>
      <c r="H81" t="s">
        <v>234</v>
      </c>
      <c r="I81" t="s">
        <v>235</v>
      </c>
      <c r="J81" t="s">
        <v>236</v>
      </c>
      <c r="K81" t="s">
        <v>237</v>
      </c>
      <c r="L81" t="s">
        <v>238</v>
      </c>
      <c r="M81" t="s">
        <v>239</v>
      </c>
      <c r="N81">
        <v>1581626890.0310299</v>
      </c>
      <c r="O81">
        <f t="shared" ref="O81:O112" si="86">CC81*AP81*(CA81-CB81)/(100*BU81*(1000-AP81*CA81))</f>
        <v>5.3315129950993188E-4</v>
      </c>
      <c r="P81">
        <f t="shared" ref="P81:P112" si="87">CC81*AP81*(BZ81-BY81*(1000-AP81*CB81)/(1000-AP81*CA81))/(100*BU81)</f>
        <v>-1.9502099861743458</v>
      </c>
      <c r="Q81">
        <f t="shared" ref="Q81:Q112" si="88">BY81 - IF(AP81&gt;1, P81*BU81*100/(AR81*CK81), 0)</f>
        <v>402.98879310344802</v>
      </c>
      <c r="R81">
        <f t="shared" ref="R81:R112" si="89">((X81-O81/2)*Q81-P81)/(X81+O81/2)</f>
        <v>479.09814977542055</v>
      </c>
      <c r="S81">
        <f t="shared" ref="S81:S112" si="90">R81*(CD81+CE81)/1000</f>
        <v>47.584639052794479</v>
      </c>
      <c r="T81">
        <f t="shared" ref="T81:T112" si="91">(BY81 - IF(AP81&gt;1, P81*BU81*100/(AR81*CK81), 0))*(CD81+CE81)/1000</f>
        <v>40.025360713953333</v>
      </c>
      <c r="U81">
        <f t="shared" ref="U81:U112" si="92">2/((1/W81-1/V81)+SIGN(W81)*SQRT((1/W81-1/V81)*(1/W81-1/V81) + 4*BV81/((BV81+1)*(BV81+1))*(2*1/W81*1/V81-1/V81*1/V81)))</f>
        <v>3.6331894903088705E-2</v>
      </c>
      <c r="V81">
        <f t="shared" ref="V81:V112" si="93">AM81+AL81*BU81+AK81*BU81*BU81</f>
        <v>2.2473925103488002</v>
      </c>
      <c r="W81">
        <f t="shared" ref="W81:W112" si="94">O81*(1000-(1000*0.61365*EXP(17.502*AA81/(240.97+AA81))/(CD81+CE81)+CA81)/2)/(1000*0.61365*EXP(17.502*AA81/(240.97+AA81))/(CD81+CE81)-CA81)</f>
        <v>3.600872239951998E-2</v>
      </c>
      <c r="X81">
        <f t="shared" ref="X81:X112" si="95">1/((BV81+1)/(U81/1.6)+1/(V81/1.37)) + BV81/((BV81+1)/(U81/1.6) + BV81/(V81/1.37))</f>
        <v>2.2534247577835828E-2</v>
      </c>
      <c r="Y81">
        <f t="shared" ref="Y81:Y112" si="96">(BR81*BT81)</f>
        <v>0</v>
      </c>
      <c r="Z81">
        <f t="shared" ref="Z81:Z112" si="97">(CF81+(Y81+2*0.95*0.0000000567*(((CF81+$B$7)+273)^4-(CF81+273)^4)-44100*O81)/(1.84*29.3*V81+8*0.95*0.0000000567*(CF81+273)^3))</f>
        <v>31.341631502975435</v>
      </c>
      <c r="AA81">
        <f t="shared" ref="AA81:AA112" si="98">($C$7*CG81+$D$7*CH81+$E$7*Z81)</f>
        <v>31.0221206896552</v>
      </c>
      <c r="AB81">
        <f t="shared" ref="AB81:AB112" si="99">0.61365*EXP(17.502*AA81/(240.97+AA81))</f>
        <v>4.5170714926451323</v>
      </c>
      <c r="AC81">
        <f t="shared" ref="AC81:AC112" si="100">(AD81/AE81*100)</f>
        <v>66.781888972499601</v>
      </c>
      <c r="AD81">
        <f t="shared" ref="AD81:AD112" si="101">CA81*(CD81+CE81)/1000</f>
        <v>3.1029151294011266</v>
      </c>
      <c r="AE81">
        <f t="shared" ref="AE81:AE112" si="102">0.61365*EXP(17.502*CF81/(240.97+CF81))</f>
        <v>4.6463422600682787</v>
      </c>
      <c r="AF81">
        <f t="shared" ref="AF81:AF112" si="103">(AB81-CA81*(CD81+CE81)/1000)</f>
        <v>1.4141563632440057</v>
      </c>
      <c r="AG81">
        <f t="shared" ref="AG81:AG112" si="104">(-O81*44100)</f>
        <v>-23.511972308387996</v>
      </c>
      <c r="AH81">
        <f t="shared" ref="AH81:AH112" si="105">2*29.3*V81*0.92*(CF81-AA81)</f>
        <v>60.078519292164813</v>
      </c>
      <c r="AI81">
        <f t="shared" ref="AI81:AI112" si="106">2*0.95*0.0000000567*(((CF81+$B$7)+273)^4-(AA81+273)^4)</f>
        <v>6.0190700483949229</v>
      </c>
      <c r="AJ81">
        <f t="shared" ref="AJ81:AJ112" si="107">Y81+AI81+AG81+AH81</f>
        <v>42.58561703217174</v>
      </c>
      <c r="AK81">
        <v>-4.1113586682085E-2</v>
      </c>
      <c r="AL81">
        <v>4.6153602798651702E-2</v>
      </c>
      <c r="AM81">
        <v>3.4505600141119501</v>
      </c>
      <c r="AN81">
        <v>19</v>
      </c>
      <c r="AO81">
        <v>5</v>
      </c>
      <c r="AP81">
        <f t="shared" ref="AP81:AP112" si="108">IF(AN81*$H$13&gt;=AR81,1,(AR81/(AR81-AN81*$H$13)))</f>
        <v>1</v>
      </c>
      <c r="AQ81">
        <f t="shared" ref="AQ81:AQ112" si="109">(AP81-1)*100</f>
        <v>0</v>
      </c>
      <c r="AR81">
        <f t="shared" ref="AR81:AR112" si="110">MAX(0,($B$13+$C$13*CK81)/(1+$D$13*CK81)*CD81/(CF81+273)*$E$13)</f>
        <v>51647.96811852025</v>
      </c>
      <c r="AS81" t="s">
        <v>240</v>
      </c>
      <c r="AT81">
        <v>0</v>
      </c>
      <c r="AU81">
        <v>0</v>
      </c>
      <c r="AV81">
        <f t="shared" ref="AV81:AV112" si="111">AU81-AT81</f>
        <v>0</v>
      </c>
      <c r="AW81" t="e">
        <f t="shared" ref="AW81:AW112" si="112">AV81/AU81</f>
        <v>#DIV/0!</v>
      </c>
      <c r="AX81">
        <v>0</v>
      </c>
      <c r="AY81" t="s">
        <v>240</v>
      </c>
      <c r="AZ81">
        <v>0</v>
      </c>
      <c r="BA81">
        <v>0</v>
      </c>
      <c r="BB81" t="e">
        <f t="shared" ref="BB81:BB112" si="113">1-AZ81/BA81</f>
        <v>#DIV/0!</v>
      </c>
      <c r="BC81">
        <v>0.5</v>
      </c>
      <c r="BD81">
        <f t="shared" ref="BD81:BD112" si="114">BR81</f>
        <v>0</v>
      </c>
      <c r="BE81">
        <f t="shared" ref="BE81:BE112" si="115">P81</f>
        <v>-1.9502099861743458</v>
      </c>
      <c r="BF81" t="e">
        <f t="shared" ref="BF81:BF112" si="116">BB81*BC81*BD81</f>
        <v>#DIV/0!</v>
      </c>
      <c r="BG81" t="e">
        <f t="shared" ref="BG81:BG112" si="117">BL81/BA81</f>
        <v>#DIV/0!</v>
      </c>
      <c r="BH81" t="e">
        <f t="shared" ref="BH81:BH112" si="118">(BE81-AX81)/BD81</f>
        <v>#DIV/0!</v>
      </c>
      <c r="BI81" t="e">
        <f t="shared" ref="BI81:BI112" si="119">(AU81-BA81)/BA81</f>
        <v>#DIV/0!</v>
      </c>
      <c r="BJ81" t="s">
        <v>240</v>
      </c>
      <c r="BK81">
        <v>0</v>
      </c>
      <c r="BL81">
        <f t="shared" ref="BL81:BL112" si="120">BA81-BK81</f>
        <v>0</v>
      </c>
      <c r="BM81" t="e">
        <f t="shared" ref="BM81:BM112" si="121">(BA81-AZ81)/(BA81-BK81)</f>
        <v>#DIV/0!</v>
      </c>
      <c r="BN81" t="e">
        <f t="shared" ref="BN81:BN112" si="122">(AU81-BA81)/(AU81-BK81)</f>
        <v>#DIV/0!</v>
      </c>
      <c r="BO81" t="e">
        <f t="shared" ref="BO81:BO112" si="123">(BA81-AZ81)/(BA81-AT81)</f>
        <v>#DIV/0!</v>
      </c>
      <c r="BP81" t="e">
        <f t="shared" ref="BP81:BP112" si="124">(AU81-BA81)/(AU81-AT81)</f>
        <v>#DIV/0!</v>
      </c>
      <c r="BQ81">
        <f t="shared" ref="BQ81:BQ112" si="125">$B$11*CL81+$C$11*CM81+$F$11*CN81</f>
        <v>0</v>
      </c>
      <c r="BR81">
        <f t="shared" ref="BR81:BR112" si="126">BQ81*BS81</f>
        <v>0</v>
      </c>
      <c r="BS81">
        <f t="shared" ref="BS81:BS112" si="127">($B$11*$D$9+$C$11*$D$9+$F$11*((DA81+CS81)/MAX(DA81+CS81+DB81, 0.1)*$I$9+DB81/MAX(DA81+CS81+DB81, 0.1)*$J$9))/($B$11+$C$11+$F$11)</f>
        <v>0</v>
      </c>
      <c r="BT81">
        <f t="shared" ref="BT81:BT112" si="128">($B$11*$K$9+$C$11*$K$9+$F$11*((DA81+CS81)/MAX(DA81+CS81+DB81, 0.1)*$P$9+DB81/MAX(DA81+CS81+DB81, 0.1)*$Q$9))/($B$11+$C$11+$F$11)</f>
        <v>0</v>
      </c>
      <c r="BU81">
        <v>6</v>
      </c>
      <c r="BV81">
        <v>0.5</v>
      </c>
      <c r="BW81" t="s">
        <v>241</v>
      </c>
      <c r="BX81">
        <v>1581626890.0310299</v>
      </c>
      <c r="BY81">
        <v>402.98879310344802</v>
      </c>
      <c r="BZ81">
        <v>400.01410344827599</v>
      </c>
      <c r="CA81">
        <v>31.2411931034483</v>
      </c>
      <c r="CB81">
        <v>30.355834482758599</v>
      </c>
      <c r="CC81">
        <v>350.02427586206898</v>
      </c>
      <c r="CD81">
        <v>99.121282758620694</v>
      </c>
      <c r="CE81">
        <v>0.199992172413793</v>
      </c>
      <c r="CF81">
        <v>31.517975862069001</v>
      </c>
      <c r="CG81">
        <v>31.0221206896552</v>
      </c>
      <c r="CH81">
        <v>999.9</v>
      </c>
      <c r="CI81">
        <v>0</v>
      </c>
      <c r="CJ81">
        <v>0</v>
      </c>
      <c r="CK81">
        <v>10002.636206896501</v>
      </c>
      <c r="CL81">
        <v>0</v>
      </c>
      <c r="CM81">
        <v>4.9560027586206896</v>
      </c>
      <c r="CN81">
        <v>0</v>
      </c>
      <c r="CO81">
        <v>0</v>
      </c>
      <c r="CP81">
        <v>0</v>
      </c>
      <c r="CQ81">
        <v>0</v>
      </c>
      <c r="CR81">
        <v>3.2689655172413801</v>
      </c>
      <c r="CS81">
        <v>0</v>
      </c>
      <c r="CT81">
        <v>472.85862068965503</v>
      </c>
      <c r="CU81">
        <v>1.8206896551724101</v>
      </c>
      <c r="CV81">
        <v>42.9761034482759</v>
      </c>
      <c r="CW81">
        <v>48.269241379310301</v>
      </c>
      <c r="CX81">
        <v>45.818517241379297</v>
      </c>
      <c r="CY81">
        <v>46.775655172413799</v>
      </c>
      <c r="CZ81">
        <v>43.782068965517198</v>
      </c>
      <c r="DA81">
        <v>0</v>
      </c>
      <c r="DB81">
        <v>0</v>
      </c>
      <c r="DC81">
        <v>0</v>
      </c>
      <c r="DD81">
        <v>388.09999990463302</v>
      </c>
      <c r="DE81">
        <v>3.64230769230769</v>
      </c>
      <c r="DF81">
        <v>-13.630769428650501</v>
      </c>
      <c r="DG81">
        <v>-17.463247664329099</v>
      </c>
      <c r="DH81">
        <v>472.553846153846</v>
      </c>
      <c r="DI81">
        <v>15</v>
      </c>
      <c r="DJ81">
        <v>100</v>
      </c>
      <c r="DK81">
        <v>100</v>
      </c>
      <c r="DL81">
        <v>2.6040000000000001</v>
      </c>
      <c r="DM81">
        <v>0.38400000000000001</v>
      </c>
      <c r="DN81">
        <v>2</v>
      </c>
      <c r="DO81">
        <v>323.63400000000001</v>
      </c>
      <c r="DP81">
        <v>656.76199999999994</v>
      </c>
      <c r="DQ81">
        <v>30.363600000000002</v>
      </c>
      <c r="DR81">
        <v>32.7911</v>
      </c>
      <c r="DS81">
        <v>30.000599999999999</v>
      </c>
      <c r="DT81">
        <v>32.639699999999998</v>
      </c>
      <c r="DU81">
        <v>32.631100000000004</v>
      </c>
      <c r="DV81">
        <v>20.9419</v>
      </c>
      <c r="DW81">
        <v>22.687999999999999</v>
      </c>
      <c r="DX81">
        <v>39.713099999999997</v>
      </c>
      <c r="DY81">
        <v>30.345300000000002</v>
      </c>
      <c r="DZ81">
        <v>400</v>
      </c>
      <c r="EA81">
        <v>30.4114</v>
      </c>
      <c r="EB81">
        <v>99.889200000000002</v>
      </c>
      <c r="EC81">
        <v>100.264</v>
      </c>
    </row>
    <row r="82" spans="1:133" x14ac:dyDescent="0.35">
      <c r="A82">
        <v>66</v>
      </c>
      <c r="B82">
        <v>1581626903.0999999</v>
      </c>
      <c r="C82">
        <v>345</v>
      </c>
      <c r="D82" t="s">
        <v>370</v>
      </c>
      <c r="E82" t="s">
        <v>371</v>
      </c>
      <c r="F82" t="s">
        <v>232</v>
      </c>
      <c r="G82" t="s">
        <v>233</v>
      </c>
      <c r="H82" t="s">
        <v>234</v>
      </c>
      <c r="I82" t="s">
        <v>235</v>
      </c>
      <c r="J82" t="s">
        <v>236</v>
      </c>
      <c r="K82" t="s">
        <v>237</v>
      </c>
      <c r="L82" t="s">
        <v>238</v>
      </c>
      <c r="M82" t="s">
        <v>239</v>
      </c>
      <c r="N82">
        <v>1581626895.0310299</v>
      </c>
      <c r="O82">
        <f t="shared" si="86"/>
        <v>5.3045169779345966E-4</v>
      </c>
      <c r="P82">
        <f t="shared" si="87"/>
        <v>-1.9648807196431308</v>
      </c>
      <c r="Q82">
        <f t="shared" si="88"/>
        <v>402.980517241379</v>
      </c>
      <c r="R82">
        <f t="shared" si="89"/>
        <v>480.20366833215547</v>
      </c>
      <c r="S82">
        <f t="shared" si="90"/>
        <v>47.693998943521947</v>
      </c>
      <c r="T82">
        <f t="shared" si="91"/>
        <v>40.024168141664447</v>
      </c>
      <c r="U82">
        <f t="shared" si="92"/>
        <v>3.6131585971332196E-2</v>
      </c>
      <c r="V82">
        <f t="shared" si="93"/>
        <v>2.2462247617232798</v>
      </c>
      <c r="W82">
        <f t="shared" si="94"/>
        <v>3.5811785647743774E-2</v>
      </c>
      <c r="X82">
        <f t="shared" si="95"/>
        <v>2.2410862802760292E-2</v>
      </c>
      <c r="Y82">
        <f t="shared" si="96"/>
        <v>0</v>
      </c>
      <c r="Z82">
        <f t="shared" si="97"/>
        <v>31.339520384789797</v>
      </c>
      <c r="AA82">
        <f t="shared" si="98"/>
        <v>31.0242655172414</v>
      </c>
      <c r="AB82">
        <f t="shared" si="99"/>
        <v>4.517623837723348</v>
      </c>
      <c r="AC82">
        <f t="shared" si="100"/>
        <v>66.792822360590094</v>
      </c>
      <c r="AD82">
        <f t="shared" si="101"/>
        <v>3.1029083172512593</v>
      </c>
      <c r="AE82">
        <f t="shared" si="102"/>
        <v>4.6455714964398247</v>
      </c>
      <c r="AF82">
        <f t="shared" si="103"/>
        <v>1.4147155204720887</v>
      </c>
      <c r="AG82">
        <f t="shared" si="104"/>
        <v>-23.392919872691571</v>
      </c>
      <c r="AH82">
        <f t="shared" si="105"/>
        <v>59.433876016167531</v>
      </c>
      <c r="AI82">
        <f t="shared" si="106"/>
        <v>5.9575580511641641</v>
      </c>
      <c r="AJ82">
        <f t="shared" si="107"/>
        <v>41.998514194640123</v>
      </c>
      <c r="AK82">
        <v>-4.1082189445613697E-2</v>
      </c>
      <c r="AL82">
        <v>4.6118356650163797E-2</v>
      </c>
      <c r="AM82">
        <v>3.4484734418643899</v>
      </c>
      <c r="AN82">
        <v>20</v>
      </c>
      <c r="AO82">
        <v>6</v>
      </c>
      <c r="AP82">
        <f t="shared" si="108"/>
        <v>1</v>
      </c>
      <c r="AQ82">
        <f t="shared" si="109"/>
        <v>0</v>
      </c>
      <c r="AR82">
        <f t="shared" si="110"/>
        <v>51610.611505069028</v>
      </c>
      <c r="AS82" t="s">
        <v>240</v>
      </c>
      <c r="AT82">
        <v>0</v>
      </c>
      <c r="AU82">
        <v>0</v>
      </c>
      <c r="AV82">
        <f t="shared" si="111"/>
        <v>0</v>
      </c>
      <c r="AW82" t="e">
        <f t="shared" si="112"/>
        <v>#DIV/0!</v>
      </c>
      <c r="AX82">
        <v>0</v>
      </c>
      <c r="AY82" t="s">
        <v>240</v>
      </c>
      <c r="AZ82">
        <v>0</v>
      </c>
      <c r="BA82">
        <v>0</v>
      </c>
      <c r="BB82" t="e">
        <f t="shared" si="113"/>
        <v>#DIV/0!</v>
      </c>
      <c r="BC82">
        <v>0.5</v>
      </c>
      <c r="BD82">
        <f t="shared" si="114"/>
        <v>0</v>
      </c>
      <c r="BE82">
        <f t="shared" si="115"/>
        <v>-1.9648807196431308</v>
      </c>
      <c r="BF82" t="e">
        <f t="shared" si="116"/>
        <v>#DIV/0!</v>
      </c>
      <c r="BG82" t="e">
        <f t="shared" si="117"/>
        <v>#DIV/0!</v>
      </c>
      <c r="BH82" t="e">
        <f t="shared" si="118"/>
        <v>#DIV/0!</v>
      </c>
      <c r="BI82" t="e">
        <f t="shared" si="119"/>
        <v>#DIV/0!</v>
      </c>
      <c r="BJ82" t="s">
        <v>240</v>
      </c>
      <c r="BK82">
        <v>0</v>
      </c>
      <c r="BL82">
        <f t="shared" si="120"/>
        <v>0</v>
      </c>
      <c r="BM82" t="e">
        <f t="shared" si="121"/>
        <v>#DIV/0!</v>
      </c>
      <c r="BN82" t="e">
        <f t="shared" si="122"/>
        <v>#DIV/0!</v>
      </c>
      <c r="BO82" t="e">
        <f t="shared" si="123"/>
        <v>#DIV/0!</v>
      </c>
      <c r="BP82" t="e">
        <f t="shared" si="124"/>
        <v>#DIV/0!</v>
      </c>
      <c r="BQ82">
        <f t="shared" si="125"/>
        <v>0</v>
      </c>
      <c r="BR82">
        <f t="shared" si="126"/>
        <v>0</v>
      </c>
      <c r="BS82">
        <f t="shared" si="127"/>
        <v>0</v>
      </c>
      <c r="BT82">
        <f t="shared" si="128"/>
        <v>0</v>
      </c>
      <c r="BU82">
        <v>6</v>
      </c>
      <c r="BV82">
        <v>0.5</v>
      </c>
      <c r="BW82" t="s">
        <v>241</v>
      </c>
      <c r="BX82">
        <v>1581626895.0310299</v>
      </c>
      <c r="BY82">
        <v>402.980517241379</v>
      </c>
      <c r="BZ82">
        <v>399.97875862068997</v>
      </c>
      <c r="CA82">
        <v>31.241413793103501</v>
      </c>
      <c r="CB82">
        <v>30.360524137931002</v>
      </c>
      <c r="CC82">
        <v>350.01862068965499</v>
      </c>
      <c r="CD82">
        <v>99.120341379310403</v>
      </c>
      <c r="CE82">
        <v>0.200013896551724</v>
      </c>
      <c r="CF82">
        <v>31.515055172413799</v>
      </c>
      <c r="CG82">
        <v>31.0242655172414</v>
      </c>
      <c r="CH82">
        <v>999.9</v>
      </c>
      <c r="CI82">
        <v>0</v>
      </c>
      <c r="CJ82">
        <v>0</v>
      </c>
      <c r="CK82">
        <v>9995.0924137930997</v>
      </c>
      <c r="CL82">
        <v>0</v>
      </c>
      <c r="CM82">
        <v>4.9311427586206902</v>
      </c>
      <c r="CN82">
        <v>0</v>
      </c>
      <c r="CO82">
        <v>0</v>
      </c>
      <c r="CP82">
        <v>0</v>
      </c>
      <c r="CQ82">
        <v>0</v>
      </c>
      <c r="CR82">
        <v>3.9689655172413798</v>
      </c>
      <c r="CS82">
        <v>0</v>
      </c>
      <c r="CT82">
        <v>467.79310344827599</v>
      </c>
      <c r="CU82">
        <v>1.8241379310344801</v>
      </c>
      <c r="CV82">
        <v>42.956551724137903</v>
      </c>
      <c r="CW82">
        <v>48.254275862069001</v>
      </c>
      <c r="CX82">
        <v>45.814172413793102</v>
      </c>
      <c r="CY82">
        <v>46.756413793103498</v>
      </c>
      <c r="CZ82">
        <v>43.767103448275897</v>
      </c>
      <c r="DA82">
        <v>0</v>
      </c>
      <c r="DB82">
        <v>0</v>
      </c>
      <c r="DC82">
        <v>0</v>
      </c>
      <c r="DD82">
        <v>393.5</v>
      </c>
      <c r="DE82">
        <v>3.9115384615384601</v>
      </c>
      <c r="DF82">
        <v>-4.8170939338914902</v>
      </c>
      <c r="DG82">
        <v>-42.020512942198202</v>
      </c>
      <c r="DH82">
        <v>467.68076923076899</v>
      </c>
      <c r="DI82">
        <v>15</v>
      </c>
      <c r="DJ82">
        <v>100</v>
      </c>
      <c r="DK82">
        <v>100</v>
      </c>
      <c r="DL82">
        <v>2.6040000000000001</v>
      </c>
      <c r="DM82">
        <v>0.38400000000000001</v>
      </c>
      <c r="DN82">
        <v>2</v>
      </c>
      <c r="DO82">
        <v>323.55799999999999</v>
      </c>
      <c r="DP82">
        <v>656.63599999999997</v>
      </c>
      <c r="DQ82">
        <v>30.3367</v>
      </c>
      <c r="DR82">
        <v>32.794800000000002</v>
      </c>
      <c r="DS82">
        <v>30.000499999999999</v>
      </c>
      <c r="DT82">
        <v>32.6434</v>
      </c>
      <c r="DU82">
        <v>32.634</v>
      </c>
      <c r="DV82">
        <v>20.9436</v>
      </c>
      <c r="DW82">
        <v>22.687999999999999</v>
      </c>
      <c r="DX82">
        <v>39.713099999999997</v>
      </c>
      <c r="DY82">
        <v>30.321100000000001</v>
      </c>
      <c r="DZ82">
        <v>400</v>
      </c>
      <c r="EA82">
        <v>30.418700000000001</v>
      </c>
      <c r="EB82">
        <v>99.888300000000001</v>
      </c>
      <c r="EC82">
        <v>100.262</v>
      </c>
    </row>
    <row r="83" spans="1:133" x14ac:dyDescent="0.35">
      <c r="A83">
        <v>67</v>
      </c>
      <c r="B83">
        <v>1581626908.0999999</v>
      </c>
      <c r="C83">
        <v>350</v>
      </c>
      <c r="D83" t="s">
        <v>372</v>
      </c>
      <c r="E83" t="s">
        <v>373</v>
      </c>
      <c r="F83" t="s">
        <v>232</v>
      </c>
      <c r="G83" t="s">
        <v>233</v>
      </c>
      <c r="H83" t="s">
        <v>234</v>
      </c>
      <c r="I83" t="s">
        <v>235</v>
      </c>
      <c r="J83" t="s">
        <v>236</v>
      </c>
      <c r="K83" t="s">
        <v>237</v>
      </c>
      <c r="L83" t="s">
        <v>238</v>
      </c>
      <c r="M83" t="s">
        <v>239</v>
      </c>
      <c r="N83">
        <v>1581626900.0310299</v>
      </c>
      <c r="O83">
        <f t="shared" si="86"/>
        <v>5.2693121039139616E-4</v>
      </c>
      <c r="P83">
        <f t="shared" si="87"/>
        <v>-1.9509244574185163</v>
      </c>
      <c r="Q83">
        <f t="shared" si="88"/>
        <v>402.95796551724101</v>
      </c>
      <c r="R83">
        <f t="shared" si="89"/>
        <v>480.12378329485904</v>
      </c>
      <c r="S83">
        <f t="shared" si="90"/>
        <v>47.685781129084425</v>
      </c>
      <c r="T83">
        <f t="shared" si="91"/>
        <v>40.021690273309261</v>
      </c>
      <c r="U83">
        <f t="shared" si="92"/>
        <v>3.5898077081311326E-2</v>
      </c>
      <c r="V83">
        <f t="shared" si="93"/>
        <v>2.2466341803631096</v>
      </c>
      <c r="W83">
        <f t="shared" si="94"/>
        <v>3.5582434471864099E-2</v>
      </c>
      <c r="X83">
        <f t="shared" si="95"/>
        <v>2.2267149361162402E-2</v>
      </c>
      <c r="Y83">
        <f t="shared" si="96"/>
        <v>0</v>
      </c>
      <c r="Z83">
        <f t="shared" si="97"/>
        <v>31.336182499970732</v>
      </c>
      <c r="AA83">
        <f t="shared" si="98"/>
        <v>31.022244827586199</v>
      </c>
      <c r="AB83">
        <f t="shared" si="99"/>
        <v>4.5171034595667638</v>
      </c>
      <c r="AC83">
        <f t="shared" si="100"/>
        <v>66.806012228729244</v>
      </c>
      <c r="AD83">
        <f t="shared" si="101"/>
        <v>3.1027223895993035</v>
      </c>
      <c r="AE83">
        <f t="shared" si="102"/>
        <v>4.6443759866645795</v>
      </c>
      <c r="AF83">
        <f t="shared" si="103"/>
        <v>1.4143810699674604</v>
      </c>
      <c r="AG83">
        <f t="shared" si="104"/>
        <v>-23.23766637826057</v>
      </c>
      <c r="AH83">
        <f t="shared" si="105"/>
        <v>59.140654683016578</v>
      </c>
      <c r="AI83">
        <f t="shared" si="106"/>
        <v>5.9268942032231475</v>
      </c>
      <c r="AJ83">
        <f t="shared" si="107"/>
        <v>41.829882507979157</v>
      </c>
      <c r="AK83">
        <v>-4.10931958043603E-2</v>
      </c>
      <c r="AL83">
        <v>4.6130712252066698E-2</v>
      </c>
      <c r="AM83">
        <v>3.4492049558076801</v>
      </c>
      <c r="AN83">
        <v>19</v>
      </c>
      <c r="AO83">
        <v>5</v>
      </c>
      <c r="AP83">
        <f t="shared" si="108"/>
        <v>1</v>
      </c>
      <c r="AQ83">
        <f t="shared" si="109"/>
        <v>0</v>
      </c>
      <c r="AR83">
        <f t="shared" si="110"/>
        <v>51624.630781294945</v>
      </c>
      <c r="AS83" t="s">
        <v>240</v>
      </c>
      <c r="AT83">
        <v>0</v>
      </c>
      <c r="AU83">
        <v>0</v>
      </c>
      <c r="AV83">
        <f t="shared" si="111"/>
        <v>0</v>
      </c>
      <c r="AW83" t="e">
        <f t="shared" si="112"/>
        <v>#DIV/0!</v>
      </c>
      <c r="AX83">
        <v>0</v>
      </c>
      <c r="AY83" t="s">
        <v>240</v>
      </c>
      <c r="AZ83">
        <v>0</v>
      </c>
      <c r="BA83">
        <v>0</v>
      </c>
      <c r="BB83" t="e">
        <f t="shared" si="113"/>
        <v>#DIV/0!</v>
      </c>
      <c r="BC83">
        <v>0.5</v>
      </c>
      <c r="BD83">
        <f t="shared" si="114"/>
        <v>0</v>
      </c>
      <c r="BE83">
        <f t="shared" si="115"/>
        <v>-1.9509244574185163</v>
      </c>
      <c r="BF83" t="e">
        <f t="shared" si="116"/>
        <v>#DIV/0!</v>
      </c>
      <c r="BG83" t="e">
        <f t="shared" si="117"/>
        <v>#DIV/0!</v>
      </c>
      <c r="BH83" t="e">
        <f t="shared" si="118"/>
        <v>#DIV/0!</v>
      </c>
      <c r="BI83" t="e">
        <f t="shared" si="119"/>
        <v>#DIV/0!</v>
      </c>
      <c r="BJ83" t="s">
        <v>240</v>
      </c>
      <c r="BK83">
        <v>0</v>
      </c>
      <c r="BL83">
        <f t="shared" si="120"/>
        <v>0</v>
      </c>
      <c r="BM83" t="e">
        <f t="shared" si="121"/>
        <v>#DIV/0!</v>
      </c>
      <c r="BN83" t="e">
        <f t="shared" si="122"/>
        <v>#DIV/0!</v>
      </c>
      <c r="BO83" t="e">
        <f t="shared" si="123"/>
        <v>#DIV/0!</v>
      </c>
      <c r="BP83" t="e">
        <f t="shared" si="124"/>
        <v>#DIV/0!</v>
      </c>
      <c r="BQ83">
        <f t="shared" si="125"/>
        <v>0</v>
      </c>
      <c r="BR83">
        <f t="shared" si="126"/>
        <v>0</v>
      </c>
      <c r="BS83">
        <f t="shared" si="127"/>
        <v>0</v>
      </c>
      <c r="BT83">
        <f t="shared" si="128"/>
        <v>0</v>
      </c>
      <c r="BU83">
        <v>6</v>
      </c>
      <c r="BV83">
        <v>0.5</v>
      </c>
      <c r="BW83" t="s">
        <v>241</v>
      </c>
      <c r="BX83">
        <v>1581626900.0310299</v>
      </c>
      <c r="BY83">
        <v>402.95796551724101</v>
      </c>
      <c r="BZ83">
        <v>399.97765517241402</v>
      </c>
      <c r="CA83">
        <v>31.2397275862069</v>
      </c>
      <c r="CB83">
        <v>30.364675862068999</v>
      </c>
      <c r="CC83">
        <v>350.01589655172398</v>
      </c>
      <c r="CD83">
        <v>99.119782758620701</v>
      </c>
      <c r="CE83">
        <v>0.199981827586207</v>
      </c>
      <c r="CF83">
        <v>31.510524137931</v>
      </c>
      <c r="CG83">
        <v>31.022244827586199</v>
      </c>
      <c r="CH83">
        <v>999.9</v>
      </c>
      <c r="CI83">
        <v>0</v>
      </c>
      <c r="CJ83">
        <v>0</v>
      </c>
      <c r="CK83">
        <v>9997.8265517241398</v>
      </c>
      <c r="CL83">
        <v>0</v>
      </c>
      <c r="CM83">
        <v>4.9028168965517196</v>
      </c>
      <c r="CN83">
        <v>0</v>
      </c>
      <c r="CO83">
        <v>0</v>
      </c>
      <c r="CP83">
        <v>0</v>
      </c>
      <c r="CQ83">
        <v>0</v>
      </c>
      <c r="CR83">
        <v>4</v>
      </c>
      <c r="CS83">
        <v>0</v>
      </c>
      <c r="CT83">
        <v>462.52068965517202</v>
      </c>
      <c r="CU83">
        <v>1.58275862068965</v>
      </c>
      <c r="CV83">
        <v>42.936999999999998</v>
      </c>
      <c r="CW83">
        <v>48.25</v>
      </c>
      <c r="CX83">
        <v>45.803448275862102</v>
      </c>
      <c r="CY83">
        <v>46.75</v>
      </c>
      <c r="CZ83">
        <v>43.75</v>
      </c>
      <c r="DA83">
        <v>0</v>
      </c>
      <c r="DB83">
        <v>0</v>
      </c>
      <c r="DC83">
        <v>0</v>
      </c>
      <c r="DD83">
        <v>398.299999952316</v>
      </c>
      <c r="DE83">
        <v>3.08076923076923</v>
      </c>
      <c r="DF83">
        <v>10.642735142394001</v>
      </c>
      <c r="DG83">
        <v>-70.376068708804496</v>
      </c>
      <c r="DH83">
        <v>464.16538461538499</v>
      </c>
      <c r="DI83">
        <v>15</v>
      </c>
      <c r="DJ83">
        <v>100</v>
      </c>
      <c r="DK83">
        <v>100</v>
      </c>
      <c r="DL83">
        <v>2.6040000000000001</v>
      </c>
      <c r="DM83">
        <v>0.38400000000000001</v>
      </c>
      <c r="DN83">
        <v>2</v>
      </c>
      <c r="DO83">
        <v>323.59500000000003</v>
      </c>
      <c r="DP83">
        <v>656.54100000000005</v>
      </c>
      <c r="DQ83">
        <v>30.311800000000002</v>
      </c>
      <c r="DR83">
        <v>32.798499999999997</v>
      </c>
      <c r="DS83">
        <v>30.000299999999999</v>
      </c>
      <c r="DT83">
        <v>32.6462</v>
      </c>
      <c r="DU83">
        <v>32.637599999999999</v>
      </c>
      <c r="DV83">
        <v>20.9389</v>
      </c>
      <c r="DW83">
        <v>22.687999999999999</v>
      </c>
      <c r="DX83">
        <v>39.713099999999997</v>
      </c>
      <c r="DY83">
        <v>30.300899999999999</v>
      </c>
      <c r="DZ83">
        <v>400</v>
      </c>
      <c r="EA83">
        <v>30.427</v>
      </c>
      <c r="EB83">
        <v>99.888000000000005</v>
      </c>
      <c r="EC83">
        <v>100.261</v>
      </c>
    </row>
    <row r="84" spans="1:133" x14ac:dyDescent="0.35">
      <c r="A84">
        <v>68</v>
      </c>
      <c r="B84">
        <v>1581626913.0999999</v>
      </c>
      <c r="C84">
        <v>355</v>
      </c>
      <c r="D84" t="s">
        <v>374</v>
      </c>
      <c r="E84" t="s">
        <v>375</v>
      </c>
      <c r="F84" t="s">
        <v>232</v>
      </c>
      <c r="G84" t="s">
        <v>233</v>
      </c>
      <c r="H84" t="s">
        <v>234</v>
      </c>
      <c r="I84" t="s">
        <v>235</v>
      </c>
      <c r="J84" t="s">
        <v>236</v>
      </c>
      <c r="K84" t="s">
        <v>237</v>
      </c>
      <c r="L84" t="s">
        <v>238</v>
      </c>
      <c r="M84" t="s">
        <v>239</v>
      </c>
      <c r="N84">
        <v>1581626905.0310299</v>
      </c>
      <c r="O84">
        <f t="shared" si="86"/>
        <v>5.2274015932895492E-4</v>
      </c>
      <c r="P84">
        <f t="shared" si="87"/>
        <v>-1.9363489446388689</v>
      </c>
      <c r="Q84">
        <f t="shared" si="88"/>
        <v>402.97168965517199</v>
      </c>
      <c r="R84">
        <f t="shared" si="89"/>
        <v>480.16082045096533</v>
      </c>
      <c r="S84">
        <f t="shared" si="90"/>
        <v>47.68940145190696</v>
      </c>
      <c r="T84">
        <f t="shared" si="91"/>
        <v>40.023004508509814</v>
      </c>
      <c r="U84">
        <f t="shared" si="92"/>
        <v>3.561920681017694E-2</v>
      </c>
      <c r="V84">
        <f t="shared" si="93"/>
        <v>2.2457477728053865</v>
      </c>
      <c r="W84">
        <f t="shared" si="94"/>
        <v>3.5308304806164294E-2</v>
      </c>
      <c r="X84">
        <f t="shared" si="95"/>
        <v>2.209539753246044E-2</v>
      </c>
      <c r="Y84">
        <f t="shared" si="96"/>
        <v>0</v>
      </c>
      <c r="Z84">
        <f t="shared" si="97"/>
        <v>31.33314782927452</v>
      </c>
      <c r="AA84">
        <f t="shared" si="98"/>
        <v>31.020131034482802</v>
      </c>
      <c r="AB84">
        <f t="shared" si="99"/>
        <v>4.5165591608168407</v>
      </c>
      <c r="AC84">
        <f t="shared" si="100"/>
        <v>66.818416563331013</v>
      </c>
      <c r="AD84">
        <f t="shared" si="101"/>
        <v>3.102530238287986</v>
      </c>
      <c r="AE84">
        <f t="shared" si="102"/>
        <v>4.6432262209437178</v>
      </c>
      <c r="AF84">
        <f t="shared" si="103"/>
        <v>1.4140289225288547</v>
      </c>
      <c r="AG84">
        <f t="shared" si="104"/>
        <v>-23.052841026406913</v>
      </c>
      <c r="AH84">
        <f t="shared" si="105"/>
        <v>58.845533331303663</v>
      </c>
      <c r="AI84">
        <f t="shared" si="106"/>
        <v>5.8994574703146645</v>
      </c>
      <c r="AJ84">
        <f t="shared" si="107"/>
        <v>41.692149775211419</v>
      </c>
      <c r="AK84">
        <v>-4.1069368878801901E-2</v>
      </c>
      <c r="AL84">
        <v>4.6103964440774102E-2</v>
      </c>
      <c r="AM84">
        <v>3.44762126579761</v>
      </c>
      <c r="AN84">
        <v>20</v>
      </c>
      <c r="AO84">
        <v>6</v>
      </c>
      <c r="AP84">
        <f t="shared" si="108"/>
        <v>1</v>
      </c>
      <c r="AQ84">
        <f t="shared" si="109"/>
        <v>0</v>
      </c>
      <c r="AR84">
        <f t="shared" si="110"/>
        <v>51596.652593029648</v>
      </c>
      <c r="AS84" t="s">
        <v>240</v>
      </c>
      <c r="AT84">
        <v>0</v>
      </c>
      <c r="AU84">
        <v>0</v>
      </c>
      <c r="AV84">
        <f t="shared" si="111"/>
        <v>0</v>
      </c>
      <c r="AW84" t="e">
        <f t="shared" si="112"/>
        <v>#DIV/0!</v>
      </c>
      <c r="AX84">
        <v>0</v>
      </c>
      <c r="AY84" t="s">
        <v>240</v>
      </c>
      <c r="AZ84">
        <v>0</v>
      </c>
      <c r="BA84">
        <v>0</v>
      </c>
      <c r="BB84" t="e">
        <f t="shared" si="113"/>
        <v>#DIV/0!</v>
      </c>
      <c r="BC84">
        <v>0.5</v>
      </c>
      <c r="BD84">
        <f t="shared" si="114"/>
        <v>0</v>
      </c>
      <c r="BE84">
        <f t="shared" si="115"/>
        <v>-1.9363489446388689</v>
      </c>
      <c r="BF84" t="e">
        <f t="shared" si="116"/>
        <v>#DIV/0!</v>
      </c>
      <c r="BG84" t="e">
        <f t="shared" si="117"/>
        <v>#DIV/0!</v>
      </c>
      <c r="BH84" t="e">
        <f t="shared" si="118"/>
        <v>#DIV/0!</v>
      </c>
      <c r="BI84" t="e">
        <f t="shared" si="119"/>
        <v>#DIV/0!</v>
      </c>
      <c r="BJ84" t="s">
        <v>240</v>
      </c>
      <c r="BK84">
        <v>0</v>
      </c>
      <c r="BL84">
        <f t="shared" si="120"/>
        <v>0</v>
      </c>
      <c r="BM84" t="e">
        <f t="shared" si="121"/>
        <v>#DIV/0!</v>
      </c>
      <c r="BN84" t="e">
        <f t="shared" si="122"/>
        <v>#DIV/0!</v>
      </c>
      <c r="BO84" t="e">
        <f t="shared" si="123"/>
        <v>#DIV/0!</v>
      </c>
      <c r="BP84" t="e">
        <f t="shared" si="124"/>
        <v>#DIV/0!</v>
      </c>
      <c r="BQ84">
        <f t="shared" si="125"/>
        <v>0</v>
      </c>
      <c r="BR84">
        <f t="shared" si="126"/>
        <v>0</v>
      </c>
      <c r="BS84">
        <f t="shared" si="127"/>
        <v>0</v>
      </c>
      <c r="BT84">
        <f t="shared" si="128"/>
        <v>0</v>
      </c>
      <c r="BU84">
        <v>6</v>
      </c>
      <c r="BV84">
        <v>0.5</v>
      </c>
      <c r="BW84" t="s">
        <v>241</v>
      </c>
      <c r="BX84">
        <v>1581626905.0310299</v>
      </c>
      <c r="BY84">
        <v>402.97168965517199</v>
      </c>
      <c r="BZ84">
        <v>400.013448275862</v>
      </c>
      <c r="CA84">
        <v>31.237831034482799</v>
      </c>
      <c r="CB84">
        <v>30.369727586206899</v>
      </c>
      <c r="CC84">
        <v>350.01189655172402</v>
      </c>
      <c r="CD84">
        <v>99.119648275862104</v>
      </c>
      <c r="CE84">
        <v>0.19999510344827601</v>
      </c>
      <c r="CF84">
        <v>31.506165517241399</v>
      </c>
      <c r="CG84">
        <v>31.020131034482802</v>
      </c>
      <c r="CH84">
        <v>999.9</v>
      </c>
      <c r="CI84">
        <v>0</v>
      </c>
      <c r="CJ84">
        <v>0</v>
      </c>
      <c r="CK84">
        <v>9992.0431034482808</v>
      </c>
      <c r="CL84">
        <v>0</v>
      </c>
      <c r="CM84">
        <v>4.8946058620689596</v>
      </c>
      <c r="CN84">
        <v>0</v>
      </c>
      <c r="CO84">
        <v>0</v>
      </c>
      <c r="CP84">
        <v>0</v>
      </c>
      <c r="CQ84">
        <v>0</v>
      </c>
      <c r="CR84">
        <v>3.3551724137930998</v>
      </c>
      <c r="CS84">
        <v>0</v>
      </c>
      <c r="CT84">
        <v>459.444827586207</v>
      </c>
      <c r="CU84">
        <v>1.22413793103448</v>
      </c>
      <c r="CV84">
        <v>42.928448275862003</v>
      </c>
      <c r="CW84">
        <v>48.25</v>
      </c>
      <c r="CX84">
        <v>45.788482758620702</v>
      </c>
      <c r="CY84">
        <v>46.75</v>
      </c>
      <c r="CZ84">
        <v>43.75</v>
      </c>
      <c r="DA84">
        <v>0</v>
      </c>
      <c r="DB84">
        <v>0</v>
      </c>
      <c r="DC84">
        <v>0</v>
      </c>
      <c r="DD84">
        <v>403.09999990463302</v>
      </c>
      <c r="DE84">
        <v>3.9769230769230801</v>
      </c>
      <c r="DF84">
        <v>6.9675213070173898</v>
      </c>
      <c r="DG84">
        <v>-31.603418911225098</v>
      </c>
      <c r="DH84">
        <v>459.58461538461501</v>
      </c>
      <c r="DI84">
        <v>15</v>
      </c>
      <c r="DJ84">
        <v>100</v>
      </c>
      <c r="DK84">
        <v>100</v>
      </c>
      <c r="DL84">
        <v>2.6040000000000001</v>
      </c>
      <c r="DM84">
        <v>0.38400000000000001</v>
      </c>
      <c r="DN84">
        <v>2</v>
      </c>
      <c r="DO84">
        <v>323.43900000000002</v>
      </c>
      <c r="DP84">
        <v>656.64099999999996</v>
      </c>
      <c r="DQ84">
        <v>30.291599999999999</v>
      </c>
      <c r="DR84">
        <v>32.802100000000003</v>
      </c>
      <c r="DS84">
        <v>30.000399999999999</v>
      </c>
      <c r="DT84">
        <v>32.649900000000002</v>
      </c>
      <c r="DU84">
        <v>32.640500000000003</v>
      </c>
      <c r="DV84">
        <v>20.940100000000001</v>
      </c>
      <c r="DW84">
        <v>22.687999999999999</v>
      </c>
      <c r="DX84">
        <v>39.713099999999997</v>
      </c>
      <c r="DY84">
        <v>30.2849</v>
      </c>
      <c r="DZ84">
        <v>400</v>
      </c>
      <c r="EA84">
        <v>30.436599999999999</v>
      </c>
      <c r="EB84">
        <v>99.885000000000005</v>
      </c>
      <c r="EC84">
        <v>100.26</v>
      </c>
    </row>
    <row r="85" spans="1:133" x14ac:dyDescent="0.35">
      <c r="A85">
        <v>69</v>
      </c>
      <c r="B85">
        <v>1581626918.0999999</v>
      </c>
      <c r="C85">
        <v>360</v>
      </c>
      <c r="D85" t="s">
        <v>376</v>
      </c>
      <c r="E85" t="s">
        <v>377</v>
      </c>
      <c r="F85" t="s">
        <v>232</v>
      </c>
      <c r="G85" t="s">
        <v>233</v>
      </c>
      <c r="H85" t="s">
        <v>234</v>
      </c>
      <c r="I85" t="s">
        <v>235</v>
      </c>
      <c r="J85" t="s">
        <v>236</v>
      </c>
      <c r="K85" t="s">
        <v>237</v>
      </c>
      <c r="L85" t="s">
        <v>238</v>
      </c>
      <c r="M85" t="s">
        <v>239</v>
      </c>
      <c r="N85">
        <v>1581626910.0310299</v>
      </c>
      <c r="O85">
        <f t="shared" si="86"/>
        <v>5.1900632564360434E-4</v>
      </c>
      <c r="P85">
        <f t="shared" si="87"/>
        <v>-1.9368325061019525</v>
      </c>
      <c r="Q85">
        <f t="shared" si="88"/>
        <v>402.972034482759</v>
      </c>
      <c r="R85">
        <f t="shared" si="89"/>
        <v>480.78128352728703</v>
      </c>
      <c r="S85">
        <f t="shared" si="90"/>
        <v>47.751262698285991</v>
      </c>
      <c r="T85">
        <f t="shared" si="91"/>
        <v>40.023237463562516</v>
      </c>
      <c r="U85">
        <f t="shared" si="92"/>
        <v>3.5374231275864539E-2</v>
      </c>
      <c r="V85">
        <f t="shared" si="93"/>
        <v>2.2467740348600156</v>
      </c>
      <c r="W85">
        <f t="shared" si="94"/>
        <v>3.5067710000614774E-2</v>
      </c>
      <c r="X85">
        <f t="shared" si="95"/>
        <v>2.1944636992280084E-2</v>
      </c>
      <c r="Y85">
        <f t="shared" si="96"/>
        <v>0</v>
      </c>
      <c r="Z85">
        <f t="shared" si="97"/>
        <v>31.329599042466953</v>
      </c>
      <c r="AA85">
        <f t="shared" si="98"/>
        <v>31.017506896551701</v>
      </c>
      <c r="AB85">
        <f t="shared" si="99"/>
        <v>4.5158835284732444</v>
      </c>
      <c r="AC85">
        <f t="shared" si="100"/>
        <v>66.832074372431137</v>
      </c>
      <c r="AD85">
        <f t="shared" si="101"/>
        <v>3.1023086433755367</v>
      </c>
      <c r="AE85">
        <f t="shared" si="102"/>
        <v>4.641945761083945</v>
      </c>
      <c r="AF85">
        <f t="shared" si="103"/>
        <v>1.4135748850977077</v>
      </c>
      <c r="AG85">
        <f t="shared" si="104"/>
        <v>-22.88817896088295</v>
      </c>
      <c r="AH85">
        <f t="shared" si="105"/>
        <v>58.602183642100307</v>
      </c>
      <c r="AI85">
        <f t="shared" si="106"/>
        <v>5.872160746027979</v>
      </c>
      <c r="AJ85">
        <f t="shared" si="107"/>
        <v>41.586165427245334</v>
      </c>
      <c r="AK85">
        <v>-4.1096955912081998E-2</v>
      </c>
      <c r="AL85">
        <v>4.6134933302387902E-2</v>
      </c>
      <c r="AM85">
        <v>3.4494548478806402</v>
      </c>
      <c r="AN85">
        <v>20</v>
      </c>
      <c r="AO85">
        <v>6</v>
      </c>
      <c r="AP85">
        <f t="shared" si="108"/>
        <v>1</v>
      </c>
      <c r="AQ85">
        <f t="shared" si="109"/>
        <v>0</v>
      </c>
      <c r="AR85">
        <f t="shared" si="110"/>
        <v>51630.73209399324</v>
      </c>
      <c r="AS85" t="s">
        <v>240</v>
      </c>
      <c r="AT85">
        <v>0</v>
      </c>
      <c r="AU85">
        <v>0</v>
      </c>
      <c r="AV85">
        <f t="shared" si="111"/>
        <v>0</v>
      </c>
      <c r="AW85" t="e">
        <f t="shared" si="112"/>
        <v>#DIV/0!</v>
      </c>
      <c r="AX85">
        <v>0</v>
      </c>
      <c r="AY85" t="s">
        <v>240</v>
      </c>
      <c r="AZ85">
        <v>0</v>
      </c>
      <c r="BA85">
        <v>0</v>
      </c>
      <c r="BB85" t="e">
        <f t="shared" si="113"/>
        <v>#DIV/0!</v>
      </c>
      <c r="BC85">
        <v>0.5</v>
      </c>
      <c r="BD85">
        <f t="shared" si="114"/>
        <v>0</v>
      </c>
      <c r="BE85">
        <f t="shared" si="115"/>
        <v>-1.9368325061019525</v>
      </c>
      <c r="BF85" t="e">
        <f t="shared" si="116"/>
        <v>#DIV/0!</v>
      </c>
      <c r="BG85" t="e">
        <f t="shared" si="117"/>
        <v>#DIV/0!</v>
      </c>
      <c r="BH85" t="e">
        <f t="shared" si="118"/>
        <v>#DIV/0!</v>
      </c>
      <c r="BI85" t="e">
        <f t="shared" si="119"/>
        <v>#DIV/0!</v>
      </c>
      <c r="BJ85" t="s">
        <v>240</v>
      </c>
      <c r="BK85">
        <v>0</v>
      </c>
      <c r="BL85">
        <f t="shared" si="120"/>
        <v>0</v>
      </c>
      <c r="BM85" t="e">
        <f t="shared" si="121"/>
        <v>#DIV/0!</v>
      </c>
      <c r="BN85" t="e">
        <f t="shared" si="122"/>
        <v>#DIV/0!</v>
      </c>
      <c r="BO85" t="e">
        <f t="shared" si="123"/>
        <v>#DIV/0!</v>
      </c>
      <c r="BP85" t="e">
        <f t="shared" si="124"/>
        <v>#DIV/0!</v>
      </c>
      <c r="BQ85">
        <f t="shared" si="125"/>
        <v>0</v>
      </c>
      <c r="BR85">
        <f t="shared" si="126"/>
        <v>0</v>
      </c>
      <c r="BS85">
        <f t="shared" si="127"/>
        <v>0</v>
      </c>
      <c r="BT85">
        <f t="shared" si="128"/>
        <v>0</v>
      </c>
      <c r="BU85">
        <v>6</v>
      </c>
      <c r="BV85">
        <v>0.5</v>
      </c>
      <c r="BW85" t="s">
        <v>241</v>
      </c>
      <c r="BX85">
        <v>1581626910.0310299</v>
      </c>
      <c r="BY85">
        <v>402.972034482759</v>
      </c>
      <c r="BZ85">
        <v>400.010413793103</v>
      </c>
      <c r="CA85">
        <v>31.2354448275862</v>
      </c>
      <c r="CB85">
        <v>30.373548275862099</v>
      </c>
      <c r="CC85">
        <v>350.01527586206902</v>
      </c>
      <c r="CD85">
        <v>99.120168965517195</v>
      </c>
      <c r="CE85">
        <v>0.19996751724137901</v>
      </c>
      <c r="CF85">
        <v>31.501310344827601</v>
      </c>
      <c r="CG85">
        <v>31.017506896551701</v>
      </c>
      <c r="CH85">
        <v>999.9</v>
      </c>
      <c r="CI85">
        <v>0</v>
      </c>
      <c r="CJ85">
        <v>0</v>
      </c>
      <c r="CK85">
        <v>9998.7024137931003</v>
      </c>
      <c r="CL85">
        <v>0</v>
      </c>
      <c r="CM85">
        <v>4.89538137931034</v>
      </c>
      <c r="CN85">
        <v>0</v>
      </c>
      <c r="CO85">
        <v>0</v>
      </c>
      <c r="CP85">
        <v>0</v>
      </c>
      <c r="CQ85">
        <v>0</v>
      </c>
      <c r="CR85">
        <v>2.9793103448275899</v>
      </c>
      <c r="CS85">
        <v>0</v>
      </c>
      <c r="CT85">
        <v>457.3</v>
      </c>
      <c r="CU85">
        <v>1.4448275862069</v>
      </c>
      <c r="CV85">
        <v>42.915620689655199</v>
      </c>
      <c r="CW85">
        <v>48.239137931034499</v>
      </c>
      <c r="CX85">
        <v>45.769241379310301</v>
      </c>
      <c r="CY85">
        <v>46.745655172413798</v>
      </c>
      <c r="CZ85">
        <v>43.745655172413798</v>
      </c>
      <c r="DA85">
        <v>0</v>
      </c>
      <c r="DB85">
        <v>0</v>
      </c>
      <c r="DC85">
        <v>0</v>
      </c>
      <c r="DD85">
        <v>408.5</v>
      </c>
      <c r="DE85">
        <v>3.89230769230769</v>
      </c>
      <c r="DF85">
        <v>13.682051023749899</v>
      </c>
      <c r="DG85">
        <v>-66.027350330579594</v>
      </c>
      <c r="DH85">
        <v>456.22692307692301</v>
      </c>
      <c r="DI85">
        <v>15</v>
      </c>
      <c r="DJ85">
        <v>100</v>
      </c>
      <c r="DK85">
        <v>100</v>
      </c>
      <c r="DL85">
        <v>2.6040000000000001</v>
      </c>
      <c r="DM85">
        <v>0.38400000000000001</v>
      </c>
      <c r="DN85">
        <v>2</v>
      </c>
      <c r="DO85">
        <v>323.47899999999998</v>
      </c>
      <c r="DP85">
        <v>656.56799999999998</v>
      </c>
      <c r="DQ85">
        <v>30.274799999999999</v>
      </c>
      <c r="DR85">
        <v>32.805</v>
      </c>
      <c r="DS85">
        <v>30.000399999999999</v>
      </c>
      <c r="DT85">
        <v>32.653599999999997</v>
      </c>
      <c r="DU85">
        <v>32.644100000000002</v>
      </c>
      <c r="DV85">
        <v>20.944099999999999</v>
      </c>
      <c r="DW85">
        <v>22.687999999999999</v>
      </c>
      <c r="DX85">
        <v>39.713099999999997</v>
      </c>
      <c r="DY85">
        <v>30.267299999999999</v>
      </c>
      <c r="DZ85">
        <v>400</v>
      </c>
      <c r="EA85">
        <v>30.4452</v>
      </c>
      <c r="EB85">
        <v>99.882800000000003</v>
      </c>
      <c r="EC85">
        <v>100.26</v>
      </c>
    </row>
    <row r="86" spans="1:133" x14ac:dyDescent="0.35">
      <c r="A86">
        <v>70</v>
      </c>
      <c r="B86">
        <v>1581626923.0999999</v>
      </c>
      <c r="C86">
        <v>365</v>
      </c>
      <c r="D86" t="s">
        <v>378</v>
      </c>
      <c r="E86" t="s">
        <v>379</v>
      </c>
      <c r="F86" t="s">
        <v>232</v>
      </c>
      <c r="G86" t="s">
        <v>233</v>
      </c>
      <c r="H86" t="s">
        <v>234</v>
      </c>
      <c r="I86" t="s">
        <v>235</v>
      </c>
      <c r="J86" t="s">
        <v>236</v>
      </c>
      <c r="K86" t="s">
        <v>237</v>
      </c>
      <c r="L86" t="s">
        <v>238</v>
      </c>
      <c r="M86" t="s">
        <v>239</v>
      </c>
      <c r="N86">
        <v>1581626915.0310299</v>
      </c>
      <c r="O86">
        <f t="shared" si="86"/>
        <v>5.1600313939019222E-4</v>
      </c>
      <c r="P86">
        <f t="shared" si="87"/>
        <v>-1.9563249680820658</v>
      </c>
      <c r="Q86">
        <f t="shared" si="88"/>
        <v>402.99313793103403</v>
      </c>
      <c r="R86">
        <f t="shared" si="89"/>
        <v>482.21159261396804</v>
      </c>
      <c r="S86">
        <f t="shared" si="90"/>
        <v>47.893607875093515</v>
      </c>
      <c r="T86">
        <f t="shared" si="91"/>
        <v>40.025573047294131</v>
      </c>
      <c r="U86">
        <f t="shared" si="92"/>
        <v>3.515933812139329E-2</v>
      </c>
      <c r="V86">
        <f t="shared" si="93"/>
        <v>2.2473429504739184</v>
      </c>
      <c r="W86">
        <f t="shared" si="94"/>
        <v>3.4856588424257755E-2</v>
      </c>
      <c r="X86">
        <f t="shared" si="95"/>
        <v>2.1812351238305331E-2</v>
      </c>
      <c r="Y86">
        <f t="shared" si="96"/>
        <v>0</v>
      </c>
      <c r="Z86">
        <f t="shared" si="97"/>
        <v>31.327141718258943</v>
      </c>
      <c r="AA86">
        <f t="shared" si="98"/>
        <v>31.018506896551699</v>
      </c>
      <c r="AB86">
        <f t="shared" si="99"/>
        <v>4.516140986395409</v>
      </c>
      <c r="AC86">
        <f t="shared" si="100"/>
        <v>66.843540445946161</v>
      </c>
      <c r="AD86">
        <f t="shared" si="101"/>
        <v>3.1022258377433523</v>
      </c>
      <c r="AE86">
        <f t="shared" si="102"/>
        <v>4.6410256204965759</v>
      </c>
      <c r="AF86">
        <f t="shared" si="103"/>
        <v>1.4139151486520567</v>
      </c>
      <c r="AG86">
        <f t="shared" si="104"/>
        <v>-22.755738447107476</v>
      </c>
      <c r="AH86">
        <f t="shared" si="105"/>
        <v>58.073061538075933</v>
      </c>
      <c r="AI86">
        <f t="shared" si="106"/>
        <v>5.8175961161324823</v>
      </c>
      <c r="AJ86">
        <f t="shared" si="107"/>
        <v>41.134919207100936</v>
      </c>
      <c r="AK86">
        <v>-4.1112253867924303E-2</v>
      </c>
      <c r="AL86">
        <v>4.6152106597995499E-2</v>
      </c>
      <c r="AM86">
        <v>3.4504714501312201</v>
      </c>
      <c r="AN86">
        <v>20</v>
      </c>
      <c r="AO86">
        <v>6</v>
      </c>
      <c r="AP86">
        <f t="shared" si="108"/>
        <v>1</v>
      </c>
      <c r="AQ86">
        <f t="shared" si="109"/>
        <v>0</v>
      </c>
      <c r="AR86">
        <f t="shared" si="110"/>
        <v>51649.769854572216</v>
      </c>
      <c r="AS86" t="s">
        <v>240</v>
      </c>
      <c r="AT86">
        <v>0</v>
      </c>
      <c r="AU86">
        <v>0</v>
      </c>
      <c r="AV86">
        <f t="shared" si="111"/>
        <v>0</v>
      </c>
      <c r="AW86" t="e">
        <f t="shared" si="112"/>
        <v>#DIV/0!</v>
      </c>
      <c r="AX86">
        <v>0</v>
      </c>
      <c r="AY86" t="s">
        <v>240</v>
      </c>
      <c r="AZ86">
        <v>0</v>
      </c>
      <c r="BA86">
        <v>0</v>
      </c>
      <c r="BB86" t="e">
        <f t="shared" si="113"/>
        <v>#DIV/0!</v>
      </c>
      <c r="BC86">
        <v>0.5</v>
      </c>
      <c r="BD86">
        <f t="shared" si="114"/>
        <v>0</v>
      </c>
      <c r="BE86">
        <f t="shared" si="115"/>
        <v>-1.9563249680820658</v>
      </c>
      <c r="BF86" t="e">
        <f t="shared" si="116"/>
        <v>#DIV/0!</v>
      </c>
      <c r="BG86" t="e">
        <f t="shared" si="117"/>
        <v>#DIV/0!</v>
      </c>
      <c r="BH86" t="e">
        <f t="shared" si="118"/>
        <v>#DIV/0!</v>
      </c>
      <c r="BI86" t="e">
        <f t="shared" si="119"/>
        <v>#DIV/0!</v>
      </c>
      <c r="BJ86" t="s">
        <v>240</v>
      </c>
      <c r="BK86">
        <v>0</v>
      </c>
      <c r="BL86">
        <f t="shared" si="120"/>
        <v>0</v>
      </c>
      <c r="BM86" t="e">
        <f t="shared" si="121"/>
        <v>#DIV/0!</v>
      </c>
      <c r="BN86" t="e">
        <f t="shared" si="122"/>
        <v>#DIV/0!</v>
      </c>
      <c r="BO86" t="e">
        <f t="shared" si="123"/>
        <v>#DIV/0!</v>
      </c>
      <c r="BP86" t="e">
        <f t="shared" si="124"/>
        <v>#DIV/0!</v>
      </c>
      <c r="BQ86">
        <f t="shared" si="125"/>
        <v>0</v>
      </c>
      <c r="BR86">
        <f t="shared" si="126"/>
        <v>0</v>
      </c>
      <c r="BS86">
        <f t="shared" si="127"/>
        <v>0</v>
      </c>
      <c r="BT86">
        <f t="shared" si="128"/>
        <v>0</v>
      </c>
      <c r="BU86">
        <v>6</v>
      </c>
      <c r="BV86">
        <v>0.5</v>
      </c>
      <c r="BW86" t="s">
        <v>241</v>
      </c>
      <c r="BX86">
        <v>1581626915.0310299</v>
      </c>
      <c r="BY86">
        <v>402.99313793103403</v>
      </c>
      <c r="BZ86">
        <v>399.996034482759</v>
      </c>
      <c r="CA86">
        <v>31.234424137931001</v>
      </c>
      <c r="CB86">
        <v>30.377510344827598</v>
      </c>
      <c r="CC86">
        <v>350.01379310344799</v>
      </c>
      <c r="CD86">
        <v>99.120765517241395</v>
      </c>
      <c r="CE86">
        <v>0.199965482758621</v>
      </c>
      <c r="CF86">
        <v>31.4978206896552</v>
      </c>
      <c r="CG86">
        <v>31.018506896551699</v>
      </c>
      <c r="CH86">
        <v>999.9</v>
      </c>
      <c r="CI86">
        <v>0</v>
      </c>
      <c r="CJ86">
        <v>0</v>
      </c>
      <c r="CK86">
        <v>10002.364137930999</v>
      </c>
      <c r="CL86">
        <v>0</v>
      </c>
      <c r="CM86">
        <v>4.9110272413793101</v>
      </c>
      <c r="CN86">
        <v>0</v>
      </c>
      <c r="CO86">
        <v>0</v>
      </c>
      <c r="CP86">
        <v>0</v>
      </c>
      <c r="CQ86">
        <v>0</v>
      </c>
      <c r="CR86">
        <v>2.77586206896552</v>
      </c>
      <c r="CS86">
        <v>0</v>
      </c>
      <c r="CT86">
        <v>451.8</v>
      </c>
      <c r="CU86">
        <v>1.3758620689655201</v>
      </c>
      <c r="CV86">
        <v>42.896379310344798</v>
      </c>
      <c r="CW86">
        <v>48.228275862068998</v>
      </c>
      <c r="CX86">
        <v>45.754275862069001</v>
      </c>
      <c r="CY86">
        <v>46.741310344827603</v>
      </c>
      <c r="CZ86">
        <v>43.7261034482759</v>
      </c>
      <c r="DA86">
        <v>0</v>
      </c>
      <c r="DB86">
        <v>0</v>
      </c>
      <c r="DC86">
        <v>0</v>
      </c>
      <c r="DD86">
        <v>413.299999952316</v>
      </c>
      <c r="DE86">
        <v>4.2576923076923103</v>
      </c>
      <c r="DF86">
        <v>9.3777776126231593</v>
      </c>
      <c r="DG86">
        <v>-127.88717929538601</v>
      </c>
      <c r="DH86">
        <v>448.95769230769201</v>
      </c>
      <c r="DI86">
        <v>15</v>
      </c>
      <c r="DJ86">
        <v>100</v>
      </c>
      <c r="DK86">
        <v>100</v>
      </c>
      <c r="DL86">
        <v>2.6040000000000001</v>
      </c>
      <c r="DM86">
        <v>0.38400000000000001</v>
      </c>
      <c r="DN86">
        <v>2</v>
      </c>
      <c r="DO86">
        <v>323.505</v>
      </c>
      <c r="DP86">
        <v>656.49599999999998</v>
      </c>
      <c r="DQ86">
        <v>30.258500000000002</v>
      </c>
      <c r="DR86">
        <v>32.808700000000002</v>
      </c>
      <c r="DS86">
        <v>30.000499999999999</v>
      </c>
      <c r="DT86">
        <v>32.656500000000001</v>
      </c>
      <c r="DU86">
        <v>32.647799999999997</v>
      </c>
      <c r="DV86">
        <v>20.941099999999999</v>
      </c>
      <c r="DW86">
        <v>22.687999999999999</v>
      </c>
      <c r="DX86">
        <v>39.713099999999997</v>
      </c>
      <c r="DY86">
        <v>30.247599999999998</v>
      </c>
      <c r="DZ86">
        <v>400</v>
      </c>
      <c r="EA86">
        <v>30.452100000000002</v>
      </c>
      <c r="EB86">
        <v>99.882099999999994</v>
      </c>
      <c r="EC86">
        <v>100.261</v>
      </c>
    </row>
    <row r="87" spans="1:133" x14ac:dyDescent="0.35">
      <c r="A87">
        <v>71</v>
      </c>
      <c r="B87">
        <v>1581626928.0999999</v>
      </c>
      <c r="C87">
        <v>370</v>
      </c>
      <c r="D87" t="s">
        <v>380</v>
      </c>
      <c r="E87" t="s">
        <v>381</v>
      </c>
      <c r="F87" t="s">
        <v>232</v>
      </c>
      <c r="G87" t="s">
        <v>233</v>
      </c>
      <c r="H87" t="s">
        <v>234</v>
      </c>
      <c r="I87" t="s">
        <v>235</v>
      </c>
      <c r="J87" t="s">
        <v>236</v>
      </c>
      <c r="K87" t="s">
        <v>237</v>
      </c>
      <c r="L87" t="s">
        <v>238</v>
      </c>
      <c r="M87" t="s">
        <v>239</v>
      </c>
      <c r="N87">
        <v>1581626920.0310299</v>
      </c>
      <c r="O87">
        <f t="shared" si="86"/>
        <v>5.1322489097920345E-4</v>
      </c>
      <c r="P87">
        <f t="shared" si="87"/>
        <v>-1.9645108009020968</v>
      </c>
      <c r="Q87">
        <f t="shared" si="88"/>
        <v>403.00944827586198</v>
      </c>
      <c r="R87">
        <f t="shared" si="89"/>
        <v>483.07834720459806</v>
      </c>
      <c r="S87">
        <f t="shared" si="90"/>
        <v>47.979919422616284</v>
      </c>
      <c r="T87">
        <f t="shared" si="91"/>
        <v>40.027380582718152</v>
      </c>
      <c r="U87">
        <f t="shared" si="92"/>
        <v>3.4969502470844079E-2</v>
      </c>
      <c r="V87">
        <f t="shared" si="93"/>
        <v>2.2472218968624302</v>
      </c>
      <c r="W87">
        <f t="shared" si="94"/>
        <v>3.4669982208459384E-2</v>
      </c>
      <c r="X87">
        <f t="shared" si="95"/>
        <v>2.1695435656377222E-2</v>
      </c>
      <c r="Y87">
        <f t="shared" si="96"/>
        <v>0</v>
      </c>
      <c r="Z87">
        <f t="shared" si="97"/>
        <v>31.324241446221983</v>
      </c>
      <c r="AA87">
        <f t="shared" si="98"/>
        <v>31.0179310344828</v>
      </c>
      <c r="AB87">
        <f t="shared" si="99"/>
        <v>4.5159927245824187</v>
      </c>
      <c r="AC87">
        <f t="shared" si="100"/>
        <v>66.855564163256503</v>
      </c>
      <c r="AD87">
        <f t="shared" si="101"/>
        <v>3.1021122856574852</v>
      </c>
      <c r="AE87">
        <f t="shared" si="102"/>
        <v>4.640021102929218</v>
      </c>
      <c r="AF87">
        <f t="shared" si="103"/>
        <v>1.4138804389249335</v>
      </c>
      <c r="AG87">
        <f t="shared" si="104"/>
        <v>-22.633217692182871</v>
      </c>
      <c r="AH87">
        <f t="shared" si="105"/>
        <v>57.678068631025269</v>
      </c>
      <c r="AI87">
        <f t="shared" si="106"/>
        <v>5.7782130894248791</v>
      </c>
      <c r="AJ87">
        <f t="shared" si="107"/>
        <v>40.823064028267275</v>
      </c>
      <c r="AK87">
        <v>-4.1108998483424503E-2</v>
      </c>
      <c r="AL87">
        <v>4.6148452143707101E-2</v>
      </c>
      <c r="AM87">
        <v>3.45025512940347</v>
      </c>
      <c r="AN87">
        <v>20</v>
      </c>
      <c r="AO87">
        <v>6</v>
      </c>
      <c r="AP87">
        <f t="shared" si="108"/>
        <v>1</v>
      </c>
      <c r="AQ87">
        <f t="shared" si="109"/>
        <v>0</v>
      </c>
      <c r="AR87">
        <f t="shared" si="110"/>
        <v>51646.503116159205</v>
      </c>
      <c r="AS87" t="s">
        <v>240</v>
      </c>
      <c r="AT87">
        <v>0</v>
      </c>
      <c r="AU87">
        <v>0</v>
      </c>
      <c r="AV87">
        <f t="shared" si="111"/>
        <v>0</v>
      </c>
      <c r="AW87" t="e">
        <f t="shared" si="112"/>
        <v>#DIV/0!</v>
      </c>
      <c r="AX87">
        <v>0</v>
      </c>
      <c r="AY87" t="s">
        <v>240</v>
      </c>
      <c r="AZ87">
        <v>0</v>
      </c>
      <c r="BA87">
        <v>0</v>
      </c>
      <c r="BB87" t="e">
        <f t="shared" si="113"/>
        <v>#DIV/0!</v>
      </c>
      <c r="BC87">
        <v>0.5</v>
      </c>
      <c r="BD87">
        <f t="shared" si="114"/>
        <v>0</v>
      </c>
      <c r="BE87">
        <f t="shared" si="115"/>
        <v>-1.9645108009020968</v>
      </c>
      <c r="BF87" t="e">
        <f t="shared" si="116"/>
        <v>#DIV/0!</v>
      </c>
      <c r="BG87" t="e">
        <f t="shared" si="117"/>
        <v>#DIV/0!</v>
      </c>
      <c r="BH87" t="e">
        <f t="shared" si="118"/>
        <v>#DIV/0!</v>
      </c>
      <c r="BI87" t="e">
        <f t="shared" si="119"/>
        <v>#DIV/0!</v>
      </c>
      <c r="BJ87" t="s">
        <v>240</v>
      </c>
      <c r="BK87">
        <v>0</v>
      </c>
      <c r="BL87">
        <f t="shared" si="120"/>
        <v>0</v>
      </c>
      <c r="BM87" t="e">
        <f t="shared" si="121"/>
        <v>#DIV/0!</v>
      </c>
      <c r="BN87" t="e">
        <f t="shared" si="122"/>
        <v>#DIV/0!</v>
      </c>
      <c r="BO87" t="e">
        <f t="shared" si="123"/>
        <v>#DIV/0!</v>
      </c>
      <c r="BP87" t="e">
        <f t="shared" si="124"/>
        <v>#DIV/0!</v>
      </c>
      <c r="BQ87">
        <f t="shared" si="125"/>
        <v>0</v>
      </c>
      <c r="BR87">
        <f t="shared" si="126"/>
        <v>0</v>
      </c>
      <c r="BS87">
        <f t="shared" si="127"/>
        <v>0</v>
      </c>
      <c r="BT87">
        <f t="shared" si="128"/>
        <v>0</v>
      </c>
      <c r="BU87">
        <v>6</v>
      </c>
      <c r="BV87">
        <v>0.5</v>
      </c>
      <c r="BW87" t="s">
        <v>241</v>
      </c>
      <c r="BX87">
        <v>1581626920.0310299</v>
      </c>
      <c r="BY87">
        <v>403.00944827586198</v>
      </c>
      <c r="BZ87">
        <v>399.99644827586201</v>
      </c>
      <c r="CA87">
        <v>31.233134482758601</v>
      </c>
      <c r="CB87">
        <v>30.380844827586198</v>
      </c>
      <c r="CC87">
        <v>350.01851724137902</v>
      </c>
      <c r="CD87">
        <v>99.121206896551698</v>
      </c>
      <c r="CE87">
        <v>0.19998955172413799</v>
      </c>
      <c r="CF87">
        <v>31.494010344827601</v>
      </c>
      <c r="CG87">
        <v>31.0179310344828</v>
      </c>
      <c r="CH87">
        <v>999.9</v>
      </c>
      <c r="CI87">
        <v>0</v>
      </c>
      <c r="CJ87">
        <v>0</v>
      </c>
      <c r="CK87">
        <v>10001.527586206899</v>
      </c>
      <c r="CL87">
        <v>0</v>
      </c>
      <c r="CM87">
        <v>4.8007313793103501</v>
      </c>
      <c r="CN87">
        <v>0</v>
      </c>
      <c r="CO87">
        <v>0</v>
      </c>
      <c r="CP87">
        <v>0</v>
      </c>
      <c r="CQ87">
        <v>0</v>
      </c>
      <c r="CR87">
        <v>4.36551724137931</v>
      </c>
      <c r="CS87">
        <v>0</v>
      </c>
      <c r="CT87">
        <v>410.65862068965498</v>
      </c>
      <c r="CU87">
        <v>1.27931034482759</v>
      </c>
      <c r="CV87">
        <v>42.881413793103498</v>
      </c>
      <c r="CW87">
        <v>48.208724137931</v>
      </c>
      <c r="CX87">
        <v>45.745655172413798</v>
      </c>
      <c r="CY87">
        <v>46.728275862068998</v>
      </c>
      <c r="CZ87">
        <v>43.706551724137903</v>
      </c>
      <c r="DA87">
        <v>0</v>
      </c>
      <c r="DB87">
        <v>0</v>
      </c>
      <c r="DC87">
        <v>0</v>
      </c>
      <c r="DD87">
        <v>418.09999990463302</v>
      </c>
      <c r="DE87">
        <v>5.0384615384615401</v>
      </c>
      <c r="DF87">
        <v>5.5726494507931204</v>
      </c>
      <c r="DG87">
        <v>-745.57606758284396</v>
      </c>
      <c r="DH87">
        <v>406.77307692307699</v>
      </c>
      <c r="DI87">
        <v>15</v>
      </c>
      <c r="DJ87">
        <v>100</v>
      </c>
      <c r="DK87">
        <v>100</v>
      </c>
      <c r="DL87">
        <v>2.6040000000000001</v>
      </c>
      <c r="DM87">
        <v>0.38400000000000001</v>
      </c>
      <c r="DN87">
        <v>2</v>
      </c>
      <c r="DO87">
        <v>323.52100000000002</v>
      </c>
      <c r="DP87">
        <v>656.52800000000002</v>
      </c>
      <c r="DQ87">
        <v>30.238600000000002</v>
      </c>
      <c r="DR87">
        <v>32.8123</v>
      </c>
      <c r="DS87">
        <v>30.000399999999999</v>
      </c>
      <c r="DT87">
        <v>32.6601</v>
      </c>
      <c r="DU87">
        <v>32.650700000000001</v>
      </c>
      <c r="DV87">
        <v>20.938800000000001</v>
      </c>
      <c r="DW87">
        <v>22.687999999999999</v>
      </c>
      <c r="DX87">
        <v>39.713099999999997</v>
      </c>
      <c r="DY87">
        <v>30.226400000000002</v>
      </c>
      <c r="DZ87">
        <v>400</v>
      </c>
      <c r="EA87">
        <v>30.466899999999999</v>
      </c>
      <c r="EB87">
        <v>99.882800000000003</v>
      </c>
      <c r="EC87">
        <v>100.259</v>
      </c>
    </row>
    <row r="88" spans="1:133" x14ac:dyDescent="0.35">
      <c r="A88">
        <v>72</v>
      </c>
      <c r="B88">
        <v>1581626933.0999999</v>
      </c>
      <c r="C88">
        <v>375</v>
      </c>
      <c r="D88" t="s">
        <v>382</v>
      </c>
      <c r="E88" t="s">
        <v>383</v>
      </c>
      <c r="F88" t="s">
        <v>232</v>
      </c>
      <c r="G88" t="s">
        <v>233</v>
      </c>
      <c r="H88" t="s">
        <v>234</v>
      </c>
      <c r="I88" t="s">
        <v>235</v>
      </c>
      <c r="J88" t="s">
        <v>236</v>
      </c>
      <c r="K88" t="s">
        <v>237</v>
      </c>
      <c r="L88" t="s">
        <v>238</v>
      </c>
      <c r="M88" t="s">
        <v>239</v>
      </c>
      <c r="N88">
        <v>1581626925.0310299</v>
      </c>
      <c r="O88">
        <f t="shared" si="86"/>
        <v>5.0991728002837172E-4</v>
      </c>
      <c r="P88">
        <f t="shared" si="87"/>
        <v>-1.9559774034871953</v>
      </c>
      <c r="Q88">
        <f t="shared" si="88"/>
        <v>403.03162068965503</v>
      </c>
      <c r="R88">
        <f t="shared" si="89"/>
        <v>483.24468902067485</v>
      </c>
      <c r="S88">
        <f t="shared" si="90"/>
        <v>47.996414262322993</v>
      </c>
      <c r="T88">
        <f t="shared" si="91"/>
        <v>40.029560731723855</v>
      </c>
      <c r="U88">
        <f t="shared" si="92"/>
        <v>3.4762042752925153E-2</v>
      </c>
      <c r="V88">
        <f t="shared" si="93"/>
        <v>2.2481203109070784</v>
      </c>
      <c r="W88">
        <f t="shared" si="94"/>
        <v>3.4466166782651228E-2</v>
      </c>
      <c r="X88">
        <f t="shared" si="95"/>
        <v>2.1567727514764941E-2</v>
      </c>
      <c r="Y88">
        <f t="shared" si="96"/>
        <v>0</v>
      </c>
      <c r="Z88">
        <f t="shared" si="97"/>
        <v>31.320151202040986</v>
      </c>
      <c r="AA88">
        <f t="shared" si="98"/>
        <v>31.014089655172398</v>
      </c>
      <c r="AB88">
        <f t="shared" si="99"/>
        <v>4.5150038290927128</v>
      </c>
      <c r="AC88">
        <f t="shared" si="100"/>
        <v>66.87135347618792</v>
      </c>
      <c r="AD88">
        <f t="shared" si="101"/>
        <v>3.1019204974120096</v>
      </c>
      <c r="AE88">
        <f t="shared" si="102"/>
        <v>4.6386387237048607</v>
      </c>
      <c r="AF88">
        <f t="shared" si="103"/>
        <v>1.4130833316807032</v>
      </c>
      <c r="AG88">
        <f t="shared" si="104"/>
        <v>-22.487352049251193</v>
      </c>
      <c r="AH88">
        <f t="shared" si="105"/>
        <v>57.531028813889066</v>
      </c>
      <c r="AI88">
        <f t="shared" si="106"/>
        <v>5.760921232269804</v>
      </c>
      <c r="AJ88">
        <f t="shared" si="107"/>
        <v>40.804597996907674</v>
      </c>
      <c r="AK88">
        <v>-4.1133162480715697E-2</v>
      </c>
      <c r="AL88">
        <v>4.6175578347548901E-2</v>
      </c>
      <c r="AM88">
        <v>3.4518606901275501</v>
      </c>
      <c r="AN88">
        <v>20</v>
      </c>
      <c r="AO88">
        <v>6</v>
      </c>
      <c r="AP88">
        <f t="shared" si="108"/>
        <v>1</v>
      </c>
      <c r="AQ88">
        <f t="shared" si="109"/>
        <v>0</v>
      </c>
      <c r="AR88">
        <f t="shared" si="110"/>
        <v>51676.505966089491</v>
      </c>
      <c r="AS88" t="s">
        <v>240</v>
      </c>
      <c r="AT88">
        <v>0</v>
      </c>
      <c r="AU88">
        <v>0</v>
      </c>
      <c r="AV88">
        <f t="shared" si="111"/>
        <v>0</v>
      </c>
      <c r="AW88" t="e">
        <f t="shared" si="112"/>
        <v>#DIV/0!</v>
      </c>
      <c r="AX88">
        <v>0</v>
      </c>
      <c r="AY88" t="s">
        <v>240</v>
      </c>
      <c r="AZ88">
        <v>0</v>
      </c>
      <c r="BA88">
        <v>0</v>
      </c>
      <c r="BB88" t="e">
        <f t="shared" si="113"/>
        <v>#DIV/0!</v>
      </c>
      <c r="BC88">
        <v>0.5</v>
      </c>
      <c r="BD88">
        <f t="shared" si="114"/>
        <v>0</v>
      </c>
      <c r="BE88">
        <f t="shared" si="115"/>
        <v>-1.9559774034871953</v>
      </c>
      <c r="BF88" t="e">
        <f t="shared" si="116"/>
        <v>#DIV/0!</v>
      </c>
      <c r="BG88" t="e">
        <f t="shared" si="117"/>
        <v>#DIV/0!</v>
      </c>
      <c r="BH88" t="e">
        <f t="shared" si="118"/>
        <v>#DIV/0!</v>
      </c>
      <c r="BI88" t="e">
        <f t="shared" si="119"/>
        <v>#DIV/0!</v>
      </c>
      <c r="BJ88" t="s">
        <v>240</v>
      </c>
      <c r="BK88">
        <v>0</v>
      </c>
      <c r="BL88">
        <f t="shared" si="120"/>
        <v>0</v>
      </c>
      <c r="BM88" t="e">
        <f t="shared" si="121"/>
        <v>#DIV/0!</v>
      </c>
      <c r="BN88" t="e">
        <f t="shared" si="122"/>
        <v>#DIV/0!</v>
      </c>
      <c r="BO88" t="e">
        <f t="shared" si="123"/>
        <v>#DIV/0!</v>
      </c>
      <c r="BP88" t="e">
        <f t="shared" si="124"/>
        <v>#DIV/0!</v>
      </c>
      <c r="BQ88">
        <f t="shared" si="125"/>
        <v>0</v>
      </c>
      <c r="BR88">
        <f t="shared" si="126"/>
        <v>0</v>
      </c>
      <c r="BS88">
        <f t="shared" si="127"/>
        <v>0</v>
      </c>
      <c r="BT88">
        <f t="shared" si="128"/>
        <v>0</v>
      </c>
      <c r="BU88">
        <v>6</v>
      </c>
      <c r="BV88">
        <v>0.5</v>
      </c>
      <c r="BW88" t="s">
        <v>241</v>
      </c>
      <c r="BX88">
        <v>1581626925.0310299</v>
      </c>
      <c r="BY88">
        <v>403.03162068965503</v>
      </c>
      <c r="BZ88">
        <v>400.03096551724099</v>
      </c>
      <c r="CA88">
        <v>31.231220689655199</v>
      </c>
      <c r="CB88">
        <v>30.3844172413793</v>
      </c>
      <c r="CC88">
        <v>350.01648275862101</v>
      </c>
      <c r="CD88">
        <v>99.121168965517199</v>
      </c>
      <c r="CE88">
        <v>0.19997279310344801</v>
      </c>
      <c r="CF88">
        <v>31.488765517241401</v>
      </c>
      <c r="CG88">
        <v>31.014089655172398</v>
      </c>
      <c r="CH88">
        <v>999.9</v>
      </c>
      <c r="CI88">
        <v>0</v>
      </c>
      <c r="CJ88">
        <v>0</v>
      </c>
      <c r="CK88">
        <v>10007.4103448276</v>
      </c>
      <c r="CL88">
        <v>0</v>
      </c>
      <c r="CM88">
        <v>4.16112620689655</v>
      </c>
      <c r="CN88">
        <v>0</v>
      </c>
      <c r="CO88">
        <v>0</v>
      </c>
      <c r="CP88">
        <v>0</v>
      </c>
      <c r="CQ88">
        <v>0</v>
      </c>
      <c r="CR88">
        <v>5.9482758620689697</v>
      </c>
      <c r="CS88">
        <v>0</v>
      </c>
      <c r="CT88">
        <v>330.47241379310299</v>
      </c>
      <c r="CU88">
        <v>1.2551724137931</v>
      </c>
      <c r="CV88">
        <v>42.875</v>
      </c>
      <c r="CW88">
        <v>48.195689655172401</v>
      </c>
      <c r="CX88">
        <v>45.732620689655199</v>
      </c>
      <c r="CY88">
        <v>46.713068965517202</v>
      </c>
      <c r="CZ88">
        <v>43.686999999999998</v>
      </c>
      <c r="DA88">
        <v>0</v>
      </c>
      <c r="DB88">
        <v>0</v>
      </c>
      <c r="DC88">
        <v>0</v>
      </c>
      <c r="DD88">
        <v>423.5</v>
      </c>
      <c r="DE88">
        <v>5.2038461538461496</v>
      </c>
      <c r="DF88">
        <v>-0.19487178239692701</v>
      </c>
      <c r="DG88">
        <v>-1424.6666642575401</v>
      </c>
      <c r="DH88">
        <v>316.46538461538501</v>
      </c>
      <c r="DI88">
        <v>15</v>
      </c>
      <c r="DJ88">
        <v>100</v>
      </c>
      <c r="DK88">
        <v>100</v>
      </c>
      <c r="DL88">
        <v>2.6040000000000001</v>
      </c>
      <c r="DM88">
        <v>0.38400000000000001</v>
      </c>
      <c r="DN88">
        <v>2</v>
      </c>
      <c r="DO88">
        <v>323.43099999999998</v>
      </c>
      <c r="DP88">
        <v>656.70299999999997</v>
      </c>
      <c r="DQ88">
        <v>30.219200000000001</v>
      </c>
      <c r="DR88">
        <v>32.816499999999998</v>
      </c>
      <c r="DS88">
        <v>30.000299999999999</v>
      </c>
      <c r="DT88">
        <v>32.6631</v>
      </c>
      <c r="DU88">
        <v>32.654000000000003</v>
      </c>
      <c r="DV88">
        <v>20.9406</v>
      </c>
      <c r="DW88">
        <v>22.3993</v>
      </c>
      <c r="DX88">
        <v>39.713099999999997</v>
      </c>
      <c r="DY88">
        <v>30.216899999999999</v>
      </c>
      <c r="DZ88">
        <v>400</v>
      </c>
      <c r="EA88">
        <v>30.4772</v>
      </c>
      <c r="EB88">
        <v>99.882800000000003</v>
      </c>
      <c r="EC88">
        <v>100.26</v>
      </c>
    </row>
    <row r="89" spans="1:133" x14ac:dyDescent="0.35">
      <c r="A89">
        <v>73</v>
      </c>
      <c r="B89">
        <v>1581626938.0999999</v>
      </c>
      <c r="C89">
        <v>380</v>
      </c>
      <c r="D89" t="s">
        <v>384</v>
      </c>
      <c r="E89" t="s">
        <v>385</v>
      </c>
      <c r="F89" t="s">
        <v>232</v>
      </c>
      <c r="G89" t="s">
        <v>233</v>
      </c>
      <c r="H89" t="s">
        <v>234</v>
      </c>
      <c r="I89" t="s">
        <v>235</v>
      </c>
      <c r="J89" t="s">
        <v>236</v>
      </c>
      <c r="K89" t="s">
        <v>237</v>
      </c>
      <c r="L89" t="s">
        <v>238</v>
      </c>
      <c r="M89" t="s">
        <v>239</v>
      </c>
      <c r="N89">
        <v>1581626930.0310299</v>
      </c>
      <c r="O89">
        <f t="shared" si="86"/>
        <v>4.9527955230762493E-4</v>
      </c>
      <c r="P89">
        <f t="shared" si="87"/>
        <v>-1.9722703104333712</v>
      </c>
      <c r="Q89">
        <f t="shared" si="88"/>
        <v>403.02317241379302</v>
      </c>
      <c r="R89">
        <f t="shared" si="89"/>
        <v>486.55648546861516</v>
      </c>
      <c r="S89">
        <f t="shared" si="90"/>
        <v>48.325547470301387</v>
      </c>
      <c r="T89">
        <f t="shared" si="91"/>
        <v>40.028888796654449</v>
      </c>
      <c r="U89">
        <f t="shared" si="92"/>
        <v>3.3797275950622881E-2</v>
      </c>
      <c r="V89">
        <f t="shared" si="93"/>
        <v>2.2477440983010641</v>
      </c>
      <c r="W89">
        <f t="shared" si="94"/>
        <v>3.3517477530369107E-2</v>
      </c>
      <c r="X89">
        <f t="shared" si="95"/>
        <v>2.0973369054985057E-2</v>
      </c>
      <c r="Y89">
        <f t="shared" si="96"/>
        <v>0</v>
      </c>
      <c r="Z89">
        <f t="shared" si="97"/>
        <v>31.316579106279669</v>
      </c>
      <c r="AA89">
        <f t="shared" si="98"/>
        <v>31.006596551724101</v>
      </c>
      <c r="AB89">
        <f t="shared" si="99"/>
        <v>4.5130754042805332</v>
      </c>
      <c r="AC89">
        <f t="shared" si="100"/>
        <v>66.898161367763251</v>
      </c>
      <c r="AD89">
        <f t="shared" si="101"/>
        <v>3.1016858319149834</v>
      </c>
      <c r="AE89">
        <f t="shared" si="102"/>
        <v>4.6364291162860232</v>
      </c>
      <c r="AF89">
        <f t="shared" si="103"/>
        <v>1.4113895723655498</v>
      </c>
      <c r="AG89">
        <f t="shared" si="104"/>
        <v>-21.841828256766259</v>
      </c>
      <c r="AH89">
        <f t="shared" si="105"/>
        <v>57.413174645427915</v>
      </c>
      <c r="AI89">
        <f t="shared" si="106"/>
        <v>5.7496318905538484</v>
      </c>
      <c r="AJ89">
        <f t="shared" si="107"/>
        <v>41.320978279215502</v>
      </c>
      <c r="AK89">
        <v>-4.11230427006807E-2</v>
      </c>
      <c r="AL89">
        <v>4.6164218007918201E-2</v>
      </c>
      <c r="AM89">
        <v>3.4511883274780599</v>
      </c>
      <c r="AN89">
        <v>20</v>
      </c>
      <c r="AO89">
        <v>6</v>
      </c>
      <c r="AP89">
        <f t="shared" si="108"/>
        <v>1</v>
      </c>
      <c r="AQ89">
        <f t="shared" si="109"/>
        <v>0</v>
      </c>
      <c r="AR89">
        <f t="shared" si="110"/>
        <v>51665.744518184372</v>
      </c>
      <c r="AS89" t="s">
        <v>240</v>
      </c>
      <c r="AT89">
        <v>0</v>
      </c>
      <c r="AU89">
        <v>0</v>
      </c>
      <c r="AV89">
        <f t="shared" si="111"/>
        <v>0</v>
      </c>
      <c r="AW89" t="e">
        <f t="shared" si="112"/>
        <v>#DIV/0!</v>
      </c>
      <c r="AX89">
        <v>0</v>
      </c>
      <c r="AY89" t="s">
        <v>240</v>
      </c>
      <c r="AZ89">
        <v>0</v>
      </c>
      <c r="BA89">
        <v>0</v>
      </c>
      <c r="BB89" t="e">
        <f t="shared" si="113"/>
        <v>#DIV/0!</v>
      </c>
      <c r="BC89">
        <v>0.5</v>
      </c>
      <c r="BD89">
        <f t="shared" si="114"/>
        <v>0</v>
      </c>
      <c r="BE89">
        <f t="shared" si="115"/>
        <v>-1.9722703104333712</v>
      </c>
      <c r="BF89" t="e">
        <f t="shared" si="116"/>
        <v>#DIV/0!</v>
      </c>
      <c r="BG89" t="e">
        <f t="shared" si="117"/>
        <v>#DIV/0!</v>
      </c>
      <c r="BH89" t="e">
        <f t="shared" si="118"/>
        <v>#DIV/0!</v>
      </c>
      <c r="BI89" t="e">
        <f t="shared" si="119"/>
        <v>#DIV/0!</v>
      </c>
      <c r="BJ89" t="s">
        <v>240</v>
      </c>
      <c r="BK89">
        <v>0</v>
      </c>
      <c r="BL89">
        <f t="shared" si="120"/>
        <v>0</v>
      </c>
      <c r="BM89" t="e">
        <f t="shared" si="121"/>
        <v>#DIV/0!</v>
      </c>
      <c r="BN89" t="e">
        <f t="shared" si="122"/>
        <v>#DIV/0!</v>
      </c>
      <c r="BO89" t="e">
        <f t="shared" si="123"/>
        <v>#DIV/0!</v>
      </c>
      <c r="BP89" t="e">
        <f t="shared" si="124"/>
        <v>#DIV/0!</v>
      </c>
      <c r="BQ89">
        <f t="shared" si="125"/>
        <v>0</v>
      </c>
      <c r="BR89">
        <f t="shared" si="126"/>
        <v>0</v>
      </c>
      <c r="BS89">
        <f t="shared" si="127"/>
        <v>0</v>
      </c>
      <c r="BT89">
        <f t="shared" si="128"/>
        <v>0</v>
      </c>
      <c r="BU89">
        <v>6</v>
      </c>
      <c r="BV89">
        <v>0.5</v>
      </c>
      <c r="BW89" t="s">
        <v>241</v>
      </c>
      <c r="BX89">
        <v>1581626930.0310299</v>
      </c>
      <c r="BY89">
        <v>403.02317241379302</v>
      </c>
      <c r="BZ89">
        <v>399.98448275862103</v>
      </c>
      <c r="CA89">
        <v>31.228727586206901</v>
      </c>
      <c r="CB89">
        <v>30.406234482758599</v>
      </c>
      <c r="CC89">
        <v>350.01820689655199</v>
      </c>
      <c r="CD89">
        <v>99.121534482758605</v>
      </c>
      <c r="CE89">
        <v>0.20002203448275899</v>
      </c>
      <c r="CF89">
        <v>31.480379310344802</v>
      </c>
      <c r="CG89">
        <v>31.006596551724101</v>
      </c>
      <c r="CH89">
        <v>999.9</v>
      </c>
      <c r="CI89">
        <v>0</v>
      </c>
      <c r="CJ89">
        <v>0</v>
      </c>
      <c r="CK89">
        <v>10004.911379310301</v>
      </c>
      <c r="CL89">
        <v>0</v>
      </c>
      <c r="CM89">
        <v>3.2688175862069002</v>
      </c>
      <c r="CN89">
        <v>0</v>
      </c>
      <c r="CO89">
        <v>0</v>
      </c>
      <c r="CP89">
        <v>0</v>
      </c>
      <c r="CQ89">
        <v>0</v>
      </c>
      <c r="CR89">
        <v>4.1413793103448304</v>
      </c>
      <c r="CS89">
        <v>0</v>
      </c>
      <c r="CT89">
        <v>241.46551724137899</v>
      </c>
      <c r="CU89">
        <v>1.2137931034482801</v>
      </c>
      <c r="CV89">
        <v>42.866310344827603</v>
      </c>
      <c r="CW89">
        <v>48.186999999999998</v>
      </c>
      <c r="CX89">
        <v>45.713068965517202</v>
      </c>
      <c r="CY89">
        <v>46.697862068965499</v>
      </c>
      <c r="CZ89">
        <v>43.686999999999998</v>
      </c>
      <c r="DA89">
        <v>0</v>
      </c>
      <c r="DB89">
        <v>0</v>
      </c>
      <c r="DC89">
        <v>0</v>
      </c>
      <c r="DD89">
        <v>428.299999952316</v>
      </c>
      <c r="DE89">
        <v>4.3115384615384604</v>
      </c>
      <c r="DF89">
        <v>-17.8700857474903</v>
      </c>
      <c r="DG89">
        <v>-1045.4324795228099</v>
      </c>
      <c r="DH89">
        <v>229.35769230769199</v>
      </c>
      <c r="DI89">
        <v>15</v>
      </c>
      <c r="DJ89">
        <v>100</v>
      </c>
      <c r="DK89">
        <v>100</v>
      </c>
      <c r="DL89">
        <v>2.6040000000000001</v>
      </c>
      <c r="DM89">
        <v>0.38400000000000001</v>
      </c>
      <c r="DN89">
        <v>2</v>
      </c>
      <c r="DO89">
        <v>323.572</v>
      </c>
      <c r="DP89">
        <v>656.66700000000003</v>
      </c>
      <c r="DQ89">
        <v>30.211300000000001</v>
      </c>
      <c r="DR89">
        <v>32.819600000000001</v>
      </c>
      <c r="DS89">
        <v>30.000399999999999</v>
      </c>
      <c r="DT89">
        <v>32.665900000000001</v>
      </c>
      <c r="DU89">
        <v>32.6569</v>
      </c>
      <c r="DV89">
        <v>20.949400000000001</v>
      </c>
      <c r="DW89">
        <v>22.3993</v>
      </c>
      <c r="DX89">
        <v>39.713099999999997</v>
      </c>
      <c r="DY89">
        <v>30.215699999999998</v>
      </c>
      <c r="DZ89">
        <v>400</v>
      </c>
      <c r="EA89">
        <v>30.477499999999999</v>
      </c>
      <c r="EB89">
        <v>99.881399999999999</v>
      </c>
      <c r="EC89">
        <v>100.259</v>
      </c>
    </row>
    <row r="90" spans="1:133" x14ac:dyDescent="0.35">
      <c r="A90">
        <v>74</v>
      </c>
      <c r="B90">
        <v>1581626943.0999999</v>
      </c>
      <c r="C90">
        <v>385</v>
      </c>
      <c r="D90" t="s">
        <v>386</v>
      </c>
      <c r="E90" t="s">
        <v>387</v>
      </c>
      <c r="F90" t="s">
        <v>232</v>
      </c>
      <c r="G90" t="s">
        <v>233</v>
      </c>
      <c r="H90" t="s">
        <v>234</v>
      </c>
      <c r="I90" t="s">
        <v>235</v>
      </c>
      <c r="J90" t="s">
        <v>236</v>
      </c>
      <c r="K90" t="s">
        <v>237</v>
      </c>
      <c r="L90" t="s">
        <v>238</v>
      </c>
      <c r="M90" t="s">
        <v>239</v>
      </c>
      <c r="N90">
        <v>1581626935.0310299</v>
      </c>
      <c r="O90">
        <f t="shared" si="86"/>
        <v>4.8038192512734712E-4</v>
      </c>
      <c r="P90">
        <f t="shared" si="87"/>
        <v>-1.9849582992165014</v>
      </c>
      <c r="Q90">
        <f t="shared" si="88"/>
        <v>402.99544827586197</v>
      </c>
      <c r="R90">
        <f t="shared" si="89"/>
        <v>489.89365965494994</v>
      </c>
      <c r="S90">
        <f t="shared" si="90"/>
        <v>48.656842383383506</v>
      </c>
      <c r="T90">
        <f t="shared" si="91"/>
        <v>40.026004871731899</v>
      </c>
      <c r="U90">
        <f t="shared" si="92"/>
        <v>3.2825314892925304E-2</v>
      </c>
      <c r="V90">
        <f t="shared" si="93"/>
        <v>2.2475261026082811</v>
      </c>
      <c r="W90">
        <f t="shared" si="94"/>
        <v>3.2561285055343607E-2</v>
      </c>
      <c r="X90">
        <f t="shared" si="95"/>
        <v>2.037434806565018E-2</v>
      </c>
      <c r="Y90">
        <f t="shared" si="96"/>
        <v>0</v>
      </c>
      <c r="Z90">
        <f t="shared" si="97"/>
        <v>31.31103542071774</v>
      </c>
      <c r="AA90">
        <f t="shared" si="98"/>
        <v>30.998368965517201</v>
      </c>
      <c r="AB90">
        <f t="shared" si="99"/>
        <v>4.5109587794082362</v>
      </c>
      <c r="AC90">
        <f t="shared" si="100"/>
        <v>66.940652651905069</v>
      </c>
      <c r="AD90">
        <f t="shared" si="101"/>
        <v>3.1018127279949179</v>
      </c>
      <c r="AE90">
        <f t="shared" si="102"/>
        <v>4.6336756591312431</v>
      </c>
      <c r="AF90">
        <f t="shared" si="103"/>
        <v>1.4091460514133183</v>
      </c>
      <c r="AG90">
        <f t="shared" si="104"/>
        <v>-21.184842898116006</v>
      </c>
      <c r="AH90">
        <f t="shared" si="105"/>
        <v>57.137692911101581</v>
      </c>
      <c r="AI90">
        <f t="shared" si="106"/>
        <v>5.7220716945099026</v>
      </c>
      <c r="AJ90">
        <f t="shared" si="107"/>
        <v>41.674921707495479</v>
      </c>
      <c r="AK90">
        <v>-4.1117179511865103E-2</v>
      </c>
      <c r="AL90">
        <v>4.6157636064829102E-2</v>
      </c>
      <c r="AM90">
        <v>3.45079874864645</v>
      </c>
      <c r="AN90">
        <v>20</v>
      </c>
      <c r="AO90">
        <v>6</v>
      </c>
      <c r="AP90">
        <f t="shared" si="108"/>
        <v>1</v>
      </c>
      <c r="AQ90">
        <f t="shared" si="109"/>
        <v>0</v>
      </c>
      <c r="AR90">
        <f t="shared" si="110"/>
        <v>51660.447859448839</v>
      </c>
      <c r="AS90" t="s">
        <v>240</v>
      </c>
      <c r="AT90">
        <v>0</v>
      </c>
      <c r="AU90">
        <v>0</v>
      </c>
      <c r="AV90">
        <f t="shared" si="111"/>
        <v>0</v>
      </c>
      <c r="AW90" t="e">
        <f t="shared" si="112"/>
        <v>#DIV/0!</v>
      </c>
      <c r="AX90">
        <v>0</v>
      </c>
      <c r="AY90" t="s">
        <v>240</v>
      </c>
      <c r="AZ90">
        <v>0</v>
      </c>
      <c r="BA90">
        <v>0</v>
      </c>
      <c r="BB90" t="e">
        <f t="shared" si="113"/>
        <v>#DIV/0!</v>
      </c>
      <c r="BC90">
        <v>0.5</v>
      </c>
      <c r="BD90">
        <f t="shared" si="114"/>
        <v>0</v>
      </c>
      <c r="BE90">
        <f t="shared" si="115"/>
        <v>-1.9849582992165014</v>
      </c>
      <c r="BF90" t="e">
        <f t="shared" si="116"/>
        <v>#DIV/0!</v>
      </c>
      <c r="BG90" t="e">
        <f t="shared" si="117"/>
        <v>#DIV/0!</v>
      </c>
      <c r="BH90" t="e">
        <f t="shared" si="118"/>
        <v>#DIV/0!</v>
      </c>
      <c r="BI90" t="e">
        <f t="shared" si="119"/>
        <v>#DIV/0!</v>
      </c>
      <c r="BJ90" t="s">
        <v>240</v>
      </c>
      <c r="BK90">
        <v>0</v>
      </c>
      <c r="BL90">
        <f t="shared" si="120"/>
        <v>0</v>
      </c>
      <c r="BM90" t="e">
        <f t="shared" si="121"/>
        <v>#DIV/0!</v>
      </c>
      <c r="BN90" t="e">
        <f t="shared" si="122"/>
        <v>#DIV/0!</v>
      </c>
      <c r="BO90" t="e">
        <f t="shared" si="123"/>
        <v>#DIV/0!</v>
      </c>
      <c r="BP90" t="e">
        <f t="shared" si="124"/>
        <v>#DIV/0!</v>
      </c>
      <c r="BQ90">
        <f t="shared" si="125"/>
        <v>0</v>
      </c>
      <c r="BR90">
        <f t="shared" si="126"/>
        <v>0</v>
      </c>
      <c r="BS90">
        <f t="shared" si="127"/>
        <v>0</v>
      </c>
      <c r="BT90">
        <f t="shared" si="128"/>
        <v>0</v>
      </c>
      <c r="BU90">
        <v>6</v>
      </c>
      <c r="BV90">
        <v>0.5</v>
      </c>
      <c r="BW90" t="s">
        <v>241</v>
      </c>
      <c r="BX90">
        <v>1581626935.0310299</v>
      </c>
      <c r="BY90">
        <v>402.99544827586197</v>
      </c>
      <c r="BZ90">
        <v>399.92465517241402</v>
      </c>
      <c r="CA90">
        <v>31.2301068965517</v>
      </c>
      <c r="CB90">
        <v>30.432344827586199</v>
      </c>
      <c r="CC90">
        <v>350.01379310344799</v>
      </c>
      <c r="CD90">
        <v>99.121251724137906</v>
      </c>
      <c r="CE90">
        <v>0.199981413793103</v>
      </c>
      <c r="CF90">
        <v>31.469924137930999</v>
      </c>
      <c r="CG90">
        <v>30.998368965517201</v>
      </c>
      <c r="CH90">
        <v>999.9</v>
      </c>
      <c r="CI90">
        <v>0</v>
      </c>
      <c r="CJ90">
        <v>0</v>
      </c>
      <c r="CK90">
        <v>10003.5134482759</v>
      </c>
      <c r="CL90">
        <v>0</v>
      </c>
      <c r="CM90">
        <v>2.3468599999999999</v>
      </c>
      <c r="CN90">
        <v>0</v>
      </c>
      <c r="CO90">
        <v>0</v>
      </c>
      <c r="CP90">
        <v>0</v>
      </c>
      <c r="CQ90">
        <v>0</v>
      </c>
      <c r="CR90">
        <v>4.0206896551724096</v>
      </c>
      <c r="CS90">
        <v>0</v>
      </c>
      <c r="CT90">
        <v>168.54482758620699</v>
      </c>
      <c r="CU90">
        <v>1.3551724137931001</v>
      </c>
      <c r="CV90">
        <v>42.846758620689599</v>
      </c>
      <c r="CW90">
        <v>48.182724137930997</v>
      </c>
      <c r="CX90">
        <v>45.697862068965499</v>
      </c>
      <c r="CY90">
        <v>46.686999999999998</v>
      </c>
      <c r="CZ90">
        <v>43.678448275862102</v>
      </c>
      <c r="DA90">
        <v>0</v>
      </c>
      <c r="DB90">
        <v>0</v>
      </c>
      <c r="DC90">
        <v>0</v>
      </c>
      <c r="DD90">
        <v>433.09999990463302</v>
      </c>
      <c r="DE90">
        <v>3.9307692307692301</v>
      </c>
      <c r="DF90">
        <v>-2.8170942297678199</v>
      </c>
      <c r="DG90">
        <v>-403.88717956273001</v>
      </c>
      <c r="DH90">
        <v>165.01153846153801</v>
      </c>
      <c r="DI90">
        <v>15</v>
      </c>
      <c r="DJ90">
        <v>100</v>
      </c>
      <c r="DK90">
        <v>100</v>
      </c>
      <c r="DL90">
        <v>2.6040000000000001</v>
      </c>
      <c r="DM90">
        <v>0.38400000000000001</v>
      </c>
      <c r="DN90">
        <v>2</v>
      </c>
      <c r="DO90">
        <v>323.49099999999999</v>
      </c>
      <c r="DP90">
        <v>656.61800000000005</v>
      </c>
      <c r="DQ90">
        <v>30.231200000000001</v>
      </c>
      <c r="DR90">
        <v>32.823300000000003</v>
      </c>
      <c r="DS90">
        <v>30.0001</v>
      </c>
      <c r="DT90">
        <v>32.668399999999998</v>
      </c>
      <c r="DU90">
        <v>32.658700000000003</v>
      </c>
      <c r="DV90">
        <v>20.95</v>
      </c>
      <c r="DW90">
        <v>22.3993</v>
      </c>
      <c r="DX90">
        <v>39.713099999999997</v>
      </c>
      <c r="DY90">
        <v>30.3218</v>
      </c>
      <c r="DZ90">
        <v>400</v>
      </c>
      <c r="EA90">
        <v>30.477</v>
      </c>
      <c r="EB90">
        <v>99.881900000000002</v>
      </c>
      <c r="EC90">
        <v>100.258</v>
      </c>
    </row>
    <row r="91" spans="1:133" x14ac:dyDescent="0.35">
      <c r="A91">
        <v>75</v>
      </c>
      <c r="B91">
        <v>1581626948.0999999</v>
      </c>
      <c r="C91">
        <v>390</v>
      </c>
      <c r="D91" t="s">
        <v>388</v>
      </c>
      <c r="E91" t="s">
        <v>389</v>
      </c>
      <c r="F91" t="s">
        <v>232</v>
      </c>
      <c r="G91" t="s">
        <v>233</v>
      </c>
      <c r="H91" t="s">
        <v>234</v>
      </c>
      <c r="I91" t="s">
        <v>235</v>
      </c>
      <c r="J91" t="s">
        <v>236</v>
      </c>
      <c r="K91" t="s">
        <v>237</v>
      </c>
      <c r="L91" t="s">
        <v>238</v>
      </c>
      <c r="M91" t="s">
        <v>239</v>
      </c>
      <c r="N91">
        <v>1581626940.0310299</v>
      </c>
      <c r="O91">
        <f t="shared" si="86"/>
        <v>4.6854998438230149E-4</v>
      </c>
      <c r="P91">
        <f t="shared" si="87"/>
        <v>-1.9862071956149783</v>
      </c>
      <c r="Q91">
        <f t="shared" si="88"/>
        <v>402.97586206896602</v>
      </c>
      <c r="R91">
        <f t="shared" si="89"/>
        <v>492.18424629336153</v>
      </c>
      <c r="S91">
        <f t="shared" si="90"/>
        <v>48.884544521339841</v>
      </c>
      <c r="T91">
        <f t="shared" si="91"/>
        <v>40.024221861408591</v>
      </c>
      <c r="U91">
        <f t="shared" si="92"/>
        <v>3.207864096652225E-2</v>
      </c>
      <c r="V91">
        <f t="shared" si="93"/>
        <v>2.2468298946453542</v>
      </c>
      <c r="W91">
        <f t="shared" si="94"/>
        <v>3.1826358952103152E-2</v>
      </c>
      <c r="X91">
        <f t="shared" si="95"/>
        <v>1.9913975392155489E-2</v>
      </c>
      <c r="Y91">
        <f t="shared" si="96"/>
        <v>0</v>
      </c>
      <c r="Z91">
        <f t="shared" si="97"/>
        <v>31.30425204624175</v>
      </c>
      <c r="AA91">
        <f t="shared" si="98"/>
        <v>30.9890896551724</v>
      </c>
      <c r="AB91">
        <f t="shared" si="99"/>
        <v>4.5085726260585526</v>
      </c>
      <c r="AC91">
        <f t="shared" si="100"/>
        <v>66.993360616414492</v>
      </c>
      <c r="AD91">
        <f t="shared" si="101"/>
        <v>3.1023767135902198</v>
      </c>
      <c r="AE91">
        <f t="shared" si="102"/>
        <v>4.6308719028943379</v>
      </c>
      <c r="AF91">
        <f t="shared" si="103"/>
        <v>1.4061959124683328</v>
      </c>
      <c r="AG91">
        <f t="shared" si="104"/>
        <v>-20.663054311259497</v>
      </c>
      <c r="AH91">
        <f t="shared" si="105"/>
        <v>56.953751593188521</v>
      </c>
      <c r="AI91">
        <f t="shared" si="106"/>
        <v>5.704857518985035</v>
      </c>
      <c r="AJ91">
        <f t="shared" si="107"/>
        <v>41.995554800914057</v>
      </c>
      <c r="AK91">
        <v>-4.1098457809077102E-2</v>
      </c>
      <c r="AL91">
        <v>4.6136619313338303E-2</v>
      </c>
      <c r="AM91">
        <v>3.4495546598921001</v>
      </c>
      <c r="AN91">
        <v>20</v>
      </c>
      <c r="AO91">
        <v>6</v>
      </c>
      <c r="AP91">
        <f t="shared" si="108"/>
        <v>1</v>
      </c>
      <c r="AQ91">
        <f t="shared" si="109"/>
        <v>0</v>
      </c>
      <c r="AR91">
        <f t="shared" si="110"/>
        <v>51639.701741235629</v>
      </c>
      <c r="AS91" t="s">
        <v>240</v>
      </c>
      <c r="AT91">
        <v>0</v>
      </c>
      <c r="AU91">
        <v>0</v>
      </c>
      <c r="AV91">
        <f t="shared" si="111"/>
        <v>0</v>
      </c>
      <c r="AW91" t="e">
        <f t="shared" si="112"/>
        <v>#DIV/0!</v>
      </c>
      <c r="AX91">
        <v>0</v>
      </c>
      <c r="AY91" t="s">
        <v>240</v>
      </c>
      <c r="AZ91">
        <v>0</v>
      </c>
      <c r="BA91">
        <v>0</v>
      </c>
      <c r="BB91" t="e">
        <f t="shared" si="113"/>
        <v>#DIV/0!</v>
      </c>
      <c r="BC91">
        <v>0.5</v>
      </c>
      <c r="BD91">
        <f t="shared" si="114"/>
        <v>0</v>
      </c>
      <c r="BE91">
        <f t="shared" si="115"/>
        <v>-1.9862071956149783</v>
      </c>
      <c r="BF91" t="e">
        <f t="shared" si="116"/>
        <v>#DIV/0!</v>
      </c>
      <c r="BG91" t="e">
        <f t="shared" si="117"/>
        <v>#DIV/0!</v>
      </c>
      <c r="BH91" t="e">
        <f t="shared" si="118"/>
        <v>#DIV/0!</v>
      </c>
      <c r="BI91" t="e">
        <f t="shared" si="119"/>
        <v>#DIV/0!</v>
      </c>
      <c r="BJ91" t="s">
        <v>240</v>
      </c>
      <c r="BK91">
        <v>0</v>
      </c>
      <c r="BL91">
        <f t="shared" si="120"/>
        <v>0</v>
      </c>
      <c r="BM91" t="e">
        <f t="shared" si="121"/>
        <v>#DIV/0!</v>
      </c>
      <c r="BN91" t="e">
        <f t="shared" si="122"/>
        <v>#DIV/0!</v>
      </c>
      <c r="BO91" t="e">
        <f t="shared" si="123"/>
        <v>#DIV/0!</v>
      </c>
      <c r="BP91" t="e">
        <f t="shared" si="124"/>
        <v>#DIV/0!</v>
      </c>
      <c r="BQ91">
        <f t="shared" si="125"/>
        <v>0</v>
      </c>
      <c r="BR91">
        <f t="shared" si="126"/>
        <v>0</v>
      </c>
      <c r="BS91">
        <f t="shared" si="127"/>
        <v>0</v>
      </c>
      <c r="BT91">
        <f t="shared" si="128"/>
        <v>0</v>
      </c>
      <c r="BU91">
        <v>6</v>
      </c>
      <c r="BV91">
        <v>0.5</v>
      </c>
      <c r="BW91" t="s">
        <v>241</v>
      </c>
      <c r="BX91">
        <v>1581626940.0310299</v>
      </c>
      <c r="BY91">
        <v>402.97586206896602</v>
      </c>
      <c r="BZ91">
        <v>399.89475862069003</v>
      </c>
      <c r="CA91">
        <v>31.235658620689701</v>
      </c>
      <c r="CB91">
        <v>30.457555172413802</v>
      </c>
      <c r="CC91">
        <v>350.01606896551698</v>
      </c>
      <c r="CD91">
        <v>99.121613793103407</v>
      </c>
      <c r="CE91">
        <v>0.20002213793103499</v>
      </c>
      <c r="CF91">
        <v>31.459272413793101</v>
      </c>
      <c r="CG91">
        <v>30.9890896551724</v>
      </c>
      <c r="CH91">
        <v>999.9</v>
      </c>
      <c r="CI91">
        <v>0</v>
      </c>
      <c r="CJ91">
        <v>0</v>
      </c>
      <c r="CK91">
        <v>9998.9220689655194</v>
      </c>
      <c r="CL91">
        <v>0</v>
      </c>
      <c r="CM91">
        <v>1.8206524137930999</v>
      </c>
      <c r="CN91">
        <v>0</v>
      </c>
      <c r="CO91">
        <v>0</v>
      </c>
      <c r="CP91">
        <v>0</v>
      </c>
      <c r="CQ91">
        <v>0</v>
      </c>
      <c r="CR91">
        <v>1.6034482758620701</v>
      </c>
      <c r="CS91">
        <v>0</v>
      </c>
      <c r="CT91">
        <v>141.727586206897</v>
      </c>
      <c r="CU91">
        <v>1.6241379310344799</v>
      </c>
      <c r="CV91">
        <v>42.827206896551701</v>
      </c>
      <c r="CW91">
        <v>48.163482758620702</v>
      </c>
      <c r="CX91">
        <v>45.686999999999998</v>
      </c>
      <c r="CY91">
        <v>46.686999999999998</v>
      </c>
      <c r="CZ91">
        <v>43.659206896551702</v>
      </c>
      <c r="DA91">
        <v>0</v>
      </c>
      <c r="DB91">
        <v>0</v>
      </c>
      <c r="DC91">
        <v>0</v>
      </c>
      <c r="DD91">
        <v>438.5</v>
      </c>
      <c r="DE91">
        <v>2.5423076923076899</v>
      </c>
      <c r="DF91">
        <v>6.3487177238829</v>
      </c>
      <c r="DG91">
        <v>-225.96923058675901</v>
      </c>
      <c r="DH91">
        <v>137.93076923076899</v>
      </c>
      <c r="DI91">
        <v>15</v>
      </c>
      <c r="DJ91">
        <v>100</v>
      </c>
      <c r="DK91">
        <v>100</v>
      </c>
      <c r="DL91">
        <v>2.6040000000000001</v>
      </c>
      <c r="DM91">
        <v>0.38400000000000001</v>
      </c>
      <c r="DN91">
        <v>2</v>
      </c>
      <c r="DO91">
        <v>323.59699999999998</v>
      </c>
      <c r="DP91">
        <v>656.38499999999999</v>
      </c>
      <c r="DQ91">
        <v>30.317</v>
      </c>
      <c r="DR91">
        <v>32.8262</v>
      </c>
      <c r="DS91">
        <v>30</v>
      </c>
      <c r="DT91">
        <v>32.671300000000002</v>
      </c>
      <c r="DU91">
        <v>32.6601</v>
      </c>
      <c r="DV91">
        <v>20.948699999999999</v>
      </c>
      <c r="DW91">
        <v>22.3993</v>
      </c>
      <c r="DX91">
        <v>39.713099999999997</v>
      </c>
      <c r="DY91">
        <v>30.3324</v>
      </c>
      <c r="DZ91">
        <v>400</v>
      </c>
      <c r="EA91">
        <v>30.473800000000001</v>
      </c>
      <c r="EB91">
        <v>99.881900000000002</v>
      </c>
      <c r="EC91">
        <v>100.25700000000001</v>
      </c>
    </row>
    <row r="92" spans="1:133" x14ac:dyDescent="0.35">
      <c r="A92">
        <v>76</v>
      </c>
      <c r="B92">
        <v>1581626953.0999999</v>
      </c>
      <c r="C92">
        <v>395</v>
      </c>
      <c r="D92" t="s">
        <v>390</v>
      </c>
      <c r="E92" t="s">
        <v>391</v>
      </c>
      <c r="F92" t="s">
        <v>232</v>
      </c>
      <c r="G92" t="s">
        <v>233</v>
      </c>
      <c r="H92" t="s">
        <v>234</v>
      </c>
      <c r="I92" t="s">
        <v>235</v>
      </c>
      <c r="J92" t="s">
        <v>236</v>
      </c>
      <c r="K92" t="s">
        <v>237</v>
      </c>
      <c r="L92" t="s">
        <v>238</v>
      </c>
      <c r="M92" t="s">
        <v>239</v>
      </c>
      <c r="N92">
        <v>1581626945.0310299</v>
      </c>
      <c r="O92">
        <f t="shared" si="86"/>
        <v>4.6911105984428987E-4</v>
      </c>
      <c r="P92">
        <f t="shared" si="87"/>
        <v>-1.9616339465111723</v>
      </c>
      <c r="Q92">
        <f t="shared" si="88"/>
        <v>403.00196551724099</v>
      </c>
      <c r="R92">
        <f t="shared" si="89"/>
        <v>490.65976073484472</v>
      </c>
      <c r="S92">
        <f t="shared" si="90"/>
        <v>48.733268572363791</v>
      </c>
      <c r="T92">
        <f t="shared" si="91"/>
        <v>40.026928214632115</v>
      </c>
      <c r="U92">
        <f t="shared" si="92"/>
        <v>3.2197219322821109E-2</v>
      </c>
      <c r="V92">
        <f t="shared" si="93"/>
        <v>2.2461594241593099</v>
      </c>
      <c r="W92">
        <f t="shared" si="94"/>
        <v>3.1943001503843577E-2</v>
      </c>
      <c r="X92">
        <f t="shared" si="95"/>
        <v>1.9987048982805448E-2</v>
      </c>
      <c r="Y92">
        <f t="shared" si="96"/>
        <v>0</v>
      </c>
      <c r="Z92">
        <f t="shared" si="97"/>
        <v>31.295743847164545</v>
      </c>
      <c r="AA92">
        <f t="shared" si="98"/>
        <v>30.9795793103448</v>
      </c>
      <c r="AB92">
        <f t="shared" si="99"/>
        <v>4.5061282036119472</v>
      </c>
      <c r="AC92">
        <f t="shared" si="100"/>
        <v>67.046447243281051</v>
      </c>
      <c r="AD92">
        <f t="shared" si="101"/>
        <v>3.1033746367399671</v>
      </c>
      <c r="AE92">
        <f t="shared" si="102"/>
        <v>4.6286936360389577</v>
      </c>
      <c r="AF92">
        <f t="shared" si="103"/>
        <v>1.4027535668719802</v>
      </c>
      <c r="AG92">
        <f t="shared" si="104"/>
        <v>-20.687797739133185</v>
      </c>
      <c r="AH92">
        <f t="shared" si="105"/>
        <v>57.085828232141168</v>
      </c>
      <c r="AI92">
        <f t="shared" si="106"/>
        <v>5.719292332238191</v>
      </c>
      <c r="AJ92">
        <f t="shared" si="107"/>
        <v>42.117322825246177</v>
      </c>
      <c r="AK92">
        <v>-4.10804331497302E-2</v>
      </c>
      <c r="AL92">
        <v>4.6116385054174501E-2</v>
      </c>
      <c r="AM92">
        <v>3.44835670722455</v>
      </c>
      <c r="AN92">
        <v>20</v>
      </c>
      <c r="AO92">
        <v>6</v>
      </c>
      <c r="AP92">
        <f t="shared" si="108"/>
        <v>1</v>
      </c>
      <c r="AQ92">
        <f t="shared" si="109"/>
        <v>0</v>
      </c>
      <c r="AR92">
        <f t="shared" si="110"/>
        <v>51619.388119770825</v>
      </c>
      <c r="AS92" t="s">
        <v>240</v>
      </c>
      <c r="AT92">
        <v>0</v>
      </c>
      <c r="AU92">
        <v>0</v>
      </c>
      <c r="AV92">
        <f t="shared" si="111"/>
        <v>0</v>
      </c>
      <c r="AW92" t="e">
        <f t="shared" si="112"/>
        <v>#DIV/0!</v>
      </c>
      <c r="AX92">
        <v>0</v>
      </c>
      <c r="AY92" t="s">
        <v>240</v>
      </c>
      <c r="AZ92">
        <v>0</v>
      </c>
      <c r="BA92">
        <v>0</v>
      </c>
      <c r="BB92" t="e">
        <f t="shared" si="113"/>
        <v>#DIV/0!</v>
      </c>
      <c r="BC92">
        <v>0.5</v>
      </c>
      <c r="BD92">
        <f t="shared" si="114"/>
        <v>0</v>
      </c>
      <c r="BE92">
        <f t="shared" si="115"/>
        <v>-1.9616339465111723</v>
      </c>
      <c r="BF92" t="e">
        <f t="shared" si="116"/>
        <v>#DIV/0!</v>
      </c>
      <c r="BG92" t="e">
        <f t="shared" si="117"/>
        <v>#DIV/0!</v>
      </c>
      <c r="BH92" t="e">
        <f t="shared" si="118"/>
        <v>#DIV/0!</v>
      </c>
      <c r="BI92" t="e">
        <f t="shared" si="119"/>
        <v>#DIV/0!</v>
      </c>
      <c r="BJ92" t="s">
        <v>240</v>
      </c>
      <c r="BK92">
        <v>0</v>
      </c>
      <c r="BL92">
        <f t="shared" si="120"/>
        <v>0</v>
      </c>
      <c r="BM92" t="e">
        <f t="shared" si="121"/>
        <v>#DIV/0!</v>
      </c>
      <c r="BN92" t="e">
        <f t="shared" si="122"/>
        <v>#DIV/0!</v>
      </c>
      <c r="BO92" t="e">
        <f t="shared" si="123"/>
        <v>#DIV/0!</v>
      </c>
      <c r="BP92" t="e">
        <f t="shared" si="124"/>
        <v>#DIV/0!</v>
      </c>
      <c r="BQ92">
        <f t="shared" si="125"/>
        <v>0</v>
      </c>
      <c r="BR92">
        <f t="shared" si="126"/>
        <v>0</v>
      </c>
      <c r="BS92">
        <f t="shared" si="127"/>
        <v>0</v>
      </c>
      <c r="BT92">
        <f t="shared" si="128"/>
        <v>0</v>
      </c>
      <c r="BU92">
        <v>6</v>
      </c>
      <c r="BV92">
        <v>0.5</v>
      </c>
      <c r="BW92" t="s">
        <v>241</v>
      </c>
      <c r="BX92">
        <v>1581626945.0310299</v>
      </c>
      <c r="BY92">
        <v>403.00196551724099</v>
      </c>
      <c r="BZ92">
        <v>399.96337931034498</v>
      </c>
      <c r="CA92">
        <v>31.2456172413793</v>
      </c>
      <c r="CB92">
        <v>30.466586206896601</v>
      </c>
      <c r="CC92">
        <v>350.014344827586</v>
      </c>
      <c r="CD92">
        <v>99.121931034482799</v>
      </c>
      <c r="CE92">
        <v>0.19998706896551699</v>
      </c>
      <c r="CF92">
        <v>31.450993103448301</v>
      </c>
      <c r="CG92">
        <v>30.9795793103448</v>
      </c>
      <c r="CH92">
        <v>999.9</v>
      </c>
      <c r="CI92">
        <v>0</v>
      </c>
      <c r="CJ92">
        <v>0</v>
      </c>
      <c r="CK92">
        <v>9994.5048275861991</v>
      </c>
      <c r="CL92">
        <v>0</v>
      </c>
      <c r="CM92">
        <v>1.5926706896551699</v>
      </c>
      <c r="CN92">
        <v>0</v>
      </c>
      <c r="CO92">
        <v>0</v>
      </c>
      <c r="CP92">
        <v>0</v>
      </c>
      <c r="CQ92">
        <v>0</v>
      </c>
      <c r="CR92">
        <v>2.6275862068965501</v>
      </c>
      <c r="CS92">
        <v>0</v>
      </c>
      <c r="CT92">
        <v>126.52068965517201</v>
      </c>
      <c r="CU92">
        <v>1.80689655172414</v>
      </c>
      <c r="CV92">
        <v>42.811999999999998</v>
      </c>
      <c r="CW92">
        <v>48.144241379310301</v>
      </c>
      <c r="CX92">
        <v>45.682724137930997</v>
      </c>
      <c r="CY92">
        <v>46.686999999999998</v>
      </c>
      <c r="CZ92">
        <v>43.6399655172414</v>
      </c>
      <c r="DA92">
        <v>0</v>
      </c>
      <c r="DB92">
        <v>0</v>
      </c>
      <c r="DC92">
        <v>0</v>
      </c>
      <c r="DD92">
        <v>443.299999952316</v>
      </c>
      <c r="DE92">
        <v>3.7846153846153801</v>
      </c>
      <c r="DF92">
        <v>-1.51794901733784</v>
      </c>
      <c r="DG92">
        <v>-131.022222284555</v>
      </c>
      <c r="DH92">
        <v>123.684615384615</v>
      </c>
      <c r="DI92">
        <v>15</v>
      </c>
      <c r="DJ92">
        <v>100</v>
      </c>
      <c r="DK92">
        <v>100</v>
      </c>
      <c r="DL92">
        <v>2.6040000000000001</v>
      </c>
      <c r="DM92">
        <v>0.38400000000000001</v>
      </c>
      <c r="DN92">
        <v>2</v>
      </c>
      <c r="DO92">
        <v>323.51900000000001</v>
      </c>
      <c r="DP92">
        <v>656.50599999999997</v>
      </c>
      <c r="DQ92">
        <v>30.345400000000001</v>
      </c>
      <c r="DR92">
        <v>32.829099999999997</v>
      </c>
      <c r="DS92">
        <v>30.000299999999999</v>
      </c>
      <c r="DT92">
        <v>32.674300000000002</v>
      </c>
      <c r="DU92">
        <v>32.662700000000001</v>
      </c>
      <c r="DV92">
        <v>20.945599999999999</v>
      </c>
      <c r="DW92">
        <v>22.3993</v>
      </c>
      <c r="DX92">
        <v>39.713099999999997</v>
      </c>
      <c r="DY92">
        <v>30.353899999999999</v>
      </c>
      <c r="DZ92">
        <v>400</v>
      </c>
      <c r="EA92">
        <v>30.470800000000001</v>
      </c>
      <c r="EB92">
        <v>99.882000000000005</v>
      </c>
      <c r="EC92">
        <v>100.256</v>
      </c>
    </row>
    <row r="93" spans="1:133" x14ac:dyDescent="0.35">
      <c r="A93">
        <v>77</v>
      </c>
      <c r="B93">
        <v>1581626958.0999999</v>
      </c>
      <c r="C93">
        <v>400</v>
      </c>
      <c r="D93" t="s">
        <v>392</v>
      </c>
      <c r="E93" t="s">
        <v>393</v>
      </c>
      <c r="F93" t="s">
        <v>232</v>
      </c>
      <c r="G93" t="s">
        <v>233</v>
      </c>
      <c r="H93" t="s">
        <v>234</v>
      </c>
      <c r="I93" t="s">
        <v>235</v>
      </c>
      <c r="J93" t="s">
        <v>236</v>
      </c>
      <c r="K93" t="s">
        <v>237</v>
      </c>
      <c r="L93" t="s">
        <v>238</v>
      </c>
      <c r="M93" t="s">
        <v>239</v>
      </c>
      <c r="N93">
        <v>1581626950.0310299</v>
      </c>
      <c r="O93">
        <f t="shared" si="86"/>
        <v>4.7527026555271146E-4</v>
      </c>
      <c r="P93">
        <f t="shared" si="87"/>
        <v>-1.9508769180622967</v>
      </c>
      <c r="Q93">
        <f t="shared" si="88"/>
        <v>403.06237931034502</v>
      </c>
      <c r="R93">
        <f t="shared" si="89"/>
        <v>488.79431213952017</v>
      </c>
      <c r="S93">
        <f t="shared" si="90"/>
        <v>48.54814072220374</v>
      </c>
      <c r="T93">
        <f t="shared" si="91"/>
        <v>40.033054036437875</v>
      </c>
      <c r="U93">
        <f t="shared" si="92"/>
        <v>3.2677995500726094E-2</v>
      </c>
      <c r="V93">
        <f t="shared" si="93"/>
        <v>2.2463415255213701</v>
      </c>
      <c r="W93">
        <f t="shared" si="94"/>
        <v>3.2416183275789587E-2</v>
      </c>
      <c r="X93">
        <f t="shared" si="95"/>
        <v>2.0283462385445657E-2</v>
      </c>
      <c r="Y93">
        <f t="shared" si="96"/>
        <v>0</v>
      </c>
      <c r="Z93">
        <f t="shared" si="97"/>
        <v>31.288730173193525</v>
      </c>
      <c r="AA93">
        <f t="shared" si="98"/>
        <v>30.974034482758601</v>
      </c>
      <c r="AB93">
        <f t="shared" si="99"/>
        <v>4.5047035618925975</v>
      </c>
      <c r="AC93">
        <f t="shared" si="100"/>
        <v>67.08477649185258</v>
      </c>
      <c r="AD93">
        <f t="shared" si="101"/>
        <v>3.1042690112578062</v>
      </c>
      <c r="AE93">
        <f t="shared" si="102"/>
        <v>4.6273822073996449</v>
      </c>
      <c r="AF93">
        <f t="shared" si="103"/>
        <v>1.4004345506347913</v>
      </c>
      <c r="AG93">
        <f t="shared" si="104"/>
        <v>-20.959418710874576</v>
      </c>
      <c r="AH93">
        <f t="shared" si="105"/>
        <v>57.15810793979945</v>
      </c>
      <c r="AI93">
        <f t="shared" si="106"/>
        <v>5.7257723211682841</v>
      </c>
      <c r="AJ93">
        <f t="shared" si="107"/>
        <v>41.924461550093156</v>
      </c>
      <c r="AK93">
        <v>-4.1085328210615397E-2</v>
      </c>
      <c r="AL93">
        <v>4.61218801888491E-2</v>
      </c>
      <c r="AM93">
        <v>3.4486820599704302</v>
      </c>
      <c r="AN93">
        <v>20</v>
      </c>
      <c r="AO93">
        <v>6</v>
      </c>
      <c r="AP93">
        <f t="shared" si="108"/>
        <v>1</v>
      </c>
      <c r="AQ93">
        <f t="shared" si="109"/>
        <v>0</v>
      </c>
      <c r="AR93">
        <f t="shared" si="110"/>
        <v>51626.139738325874</v>
      </c>
      <c r="AS93" t="s">
        <v>240</v>
      </c>
      <c r="AT93">
        <v>0</v>
      </c>
      <c r="AU93">
        <v>0</v>
      </c>
      <c r="AV93">
        <f t="shared" si="111"/>
        <v>0</v>
      </c>
      <c r="AW93" t="e">
        <f t="shared" si="112"/>
        <v>#DIV/0!</v>
      </c>
      <c r="AX93">
        <v>0</v>
      </c>
      <c r="AY93" t="s">
        <v>240</v>
      </c>
      <c r="AZ93">
        <v>0</v>
      </c>
      <c r="BA93">
        <v>0</v>
      </c>
      <c r="BB93" t="e">
        <f t="shared" si="113"/>
        <v>#DIV/0!</v>
      </c>
      <c r="BC93">
        <v>0.5</v>
      </c>
      <c r="BD93">
        <f t="shared" si="114"/>
        <v>0</v>
      </c>
      <c r="BE93">
        <f t="shared" si="115"/>
        <v>-1.9508769180622967</v>
      </c>
      <c r="BF93" t="e">
        <f t="shared" si="116"/>
        <v>#DIV/0!</v>
      </c>
      <c r="BG93" t="e">
        <f t="shared" si="117"/>
        <v>#DIV/0!</v>
      </c>
      <c r="BH93" t="e">
        <f t="shared" si="118"/>
        <v>#DIV/0!</v>
      </c>
      <c r="BI93" t="e">
        <f t="shared" si="119"/>
        <v>#DIV/0!</v>
      </c>
      <c r="BJ93" t="s">
        <v>240</v>
      </c>
      <c r="BK93">
        <v>0</v>
      </c>
      <c r="BL93">
        <f t="shared" si="120"/>
        <v>0</v>
      </c>
      <c r="BM93" t="e">
        <f t="shared" si="121"/>
        <v>#DIV/0!</v>
      </c>
      <c r="BN93" t="e">
        <f t="shared" si="122"/>
        <v>#DIV/0!</v>
      </c>
      <c r="BO93" t="e">
        <f t="shared" si="123"/>
        <v>#DIV/0!</v>
      </c>
      <c r="BP93" t="e">
        <f t="shared" si="124"/>
        <v>#DIV/0!</v>
      </c>
      <c r="BQ93">
        <f t="shared" si="125"/>
        <v>0</v>
      </c>
      <c r="BR93">
        <f t="shared" si="126"/>
        <v>0</v>
      </c>
      <c r="BS93">
        <f t="shared" si="127"/>
        <v>0</v>
      </c>
      <c r="BT93">
        <f t="shared" si="128"/>
        <v>0</v>
      </c>
      <c r="BU93">
        <v>6</v>
      </c>
      <c r="BV93">
        <v>0.5</v>
      </c>
      <c r="BW93" t="s">
        <v>241</v>
      </c>
      <c r="BX93">
        <v>1581626950.0310299</v>
      </c>
      <c r="BY93">
        <v>403.06237931034502</v>
      </c>
      <c r="BZ93">
        <v>400.046551724138</v>
      </c>
      <c r="CA93">
        <v>31.254524137931</v>
      </c>
      <c r="CB93">
        <v>30.465275862068999</v>
      </c>
      <c r="CC93">
        <v>350.01603448275898</v>
      </c>
      <c r="CD93">
        <v>99.122210344827593</v>
      </c>
      <c r="CE93">
        <v>0.200018896551724</v>
      </c>
      <c r="CF93">
        <v>31.446006896551701</v>
      </c>
      <c r="CG93">
        <v>30.974034482758601</v>
      </c>
      <c r="CH93">
        <v>999.9</v>
      </c>
      <c r="CI93">
        <v>0</v>
      </c>
      <c r="CJ93">
        <v>0</v>
      </c>
      <c r="CK93">
        <v>9995.6675862069005</v>
      </c>
      <c r="CL93">
        <v>0</v>
      </c>
      <c r="CM93">
        <v>1.46613655172414</v>
      </c>
      <c r="CN93">
        <v>0</v>
      </c>
      <c r="CO93">
        <v>0</v>
      </c>
      <c r="CP93">
        <v>0</v>
      </c>
      <c r="CQ93">
        <v>0</v>
      </c>
      <c r="CR93">
        <v>3.6</v>
      </c>
      <c r="CS93">
        <v>0</v>
      </c>
      <c r="CT93">
        <v>114.262068965517</v>
      </c>
      <c r="CU93">
        <v>1.22068965517241</v>
      </c>
      <c r="CV93">
        <v>42.807724137930997</v>
      </c>
      <c r="CW93">
        <v>48.125</v>
      </c>
      <c r="CX93">
        <v>45.663482758620702</v>
      </c>
      <c r="CY93">
        <v>46.678448275862102</v>
      </c>
      <c r="CZ93">
        <v>43.625</v>
      </c>
      <c r="DA93">
        <v>0</v>
      </c>
      <c r="DB93">
        <v>0</v>
      </c>
      <c r="DC93">
        <v>0</v>
      </c>
      <c r="DD93">
        <v>448.09999990463302</v>
      </c>
      <c r="DE93">
        <v>4.5192307692307701</v>
      </c>
      <c r="DF93">
        <v>26.519657841657601</v>
      </c>
      <c r="DG93">
        <v>-105.95897423173</v>
      </c>
      <c r="DH93">
        <v>112.957692307692</v>
      </c>
      <c r="DI93">
        <v>15</v>
      </c>
      <c r="DJ93">
        <v>100</v>
      </c>
      <c r="DK93">
        <v>100</v>
      </c>
      <c r="DL93">
        <v>2.6040000000000001</v>
      </c>
      <c r="DM93">
        <v>0.38400000000000001</v>
      </c>
      <c r="DN93">
        <v>2</v>
      </c>
      <c r="DO93">
        <v>323.565</v>
      </c>
      <c r="DP93">
        <v>656.62300000000005</v>
      </c>
      <c r="DQ93">
        <v>30.367000000000001</v>
      </c>
      <c r="DR93">
        <v>32.832000000000001</v>
      </c>
      <c r="DS93">
        <v>30</v>
      </c>
      <c r="DT93">
        <v>32.676900000000003</v>
      </c>
      <c r="DU93">
        <v>32.665199999999999</v>
      </c>
      <c r="DV93">
        <v>20.940799999999999</v>
      </c>
      <c r="DW93">
        <v>22.3993</v>
      </c>
      <c r="DX93">
        <v>39.713099999999997</v>
      </c>
      <c r="DY93">
        <v>30.3734</v>
      </c>
      <c r="DZ93">
        <v>400</v>
      </c>
      <c r="EA93">
        <v>30.468299999999999</v>
      </c>
      <c r="EB93">
        <v>99.878299999999996</v>
      </c>
      <c r="EC93">
        <v>100.256</v>
      </c>
    </row>
    <row r="94" spans="1:133" x14ac:dyDescent="0.35">
      <c r="A94">
        <v>78</v>
      </c>
      <c r="B94">
        <v>1581626963.0999999</v>
      </c>
      <c r="C94">
        <v>405</v>
      </c>
      <c r="D94" t="s">
        <v>394</v>
      </c>
      <c r="E94" t="s">
        <v>395</v>
      </c>
      <c r="F94" t="s">
        <v>232</v>
      </c>
      <c r="G94" t="s">
        <v>233</v>
      </c>
      <c r="H94" t="s">
        <v>234</v>
      </c>
      <c r="I94" t="s">
        <v>235</v>
      </c>
      <c r="J94" t="s">
        <v>236</v>
      </c>
      <c r="K94" t="s">
        <v>237</v>
      </c>
      <c r="L94" t="s">
        <v>238</v>
      </c>
      <c r="M94" t="s">
        <v>239</v>
      </c>
      <c r="N94">
        <v>1581626955.0310299</v>
      </c>
      <c r="O94">
        <f t="shared" si="86"/>
        <v>4.8034669441300397E-4</v>
      </c>
      <c r="P94">
        <f t="shared" si="87"/>
        <v>-1.9572812333436358</v>
      </c>
      <c r="Q94">
        <f t="shared" si="88"/>
        <v>403.09241379310299</v>
      </c>
      <c r="R94">
        <f t="shared" si="89"/>
        <v>488.07131223718596</v>
      </c>
      <c r="S94">
        <f t="shared" si="90"/>
        <v>48.476420127702902</v>
      </c>
      <c r="T94">
        <f t="shared" si="91"/>
        <v>40.036110935830457</v>
      </c>
      <c r="U94">
        <f t="shared" si="92"/>
        <v>3.3051773219013786E-2</v>
      </c>
      <c r="V94">
        <f t="shared" si="93"/>
        <v>2.2467866192784198</v>
      </c>
      <c r="W94">
        <f t="shared" si="94"/>
        <v>3.2784016487957465E-2</v>
      </c>
      <c r="X94">
        <f t="shared" si="95"/>
        <v>2.0513886273790638E-2</v>
      </c>
      <c r="Y94">
        <f t="shared" si="96"/>
        <v>0</v>
      </c>
      <c r="Z94">
        <f t="shared" si="97"/>
        <v>31.284716488752611</v>
      </c>
      <c r="AA94">
        <f t="shared" si="98"/>
        <v>30.9729344827586</v>
      </c>
      <c r="AB94">
        <f t="shared" si="99"/>
        <v>4.5044209837140734</v>
      </c>
      <c r="AC94">
        <f t="shared" si="100"/>
        <v>67.107608073114832</v>
      </c>
      <c r="AD94">
        <f t="shared" si="101"/>
        <v>3.1049086850525738</v>
      </c>
      <c r="AE94">
        <f t="shared" si="102"/>
        <v>4.6267610695790635</v>
      </c>
      <c r="AF94">
        <f t="shared" si="103"/>
        <v>1.3995122986614996</v>
      </c>
      <c r="AG94">
        <f t="shared" si="104"/>
        <v>-21.183289223613475</v>
      </c>
      <c r="AH94">
        <f t="shared" si="105"/>
        <v>57.016560491007979</v>
      </c>
      <c r="AI94">
        <f t="shared" si="106"/>
        <v>5.7103639274601532</v>
      </c>
      <c r="AJ94">
        <f t="shared" si="107"/>
        <v>41.543635194854659</v>
      </c>
      <c r="AK94">
        <v>-4.1097294265266801E-2</v>
      </c>
      <c r="AL94">
        <v>4.6135313133479197E-2</v>
      </c>
      <c r="AM94">
        <v>3.4494773340271498</v>
      </c>
      <c r="AN94">
        <v>20</v>
      </c>
      <c r="AO94">
        <v>6</v>
      </c>
      <c r="AP94">
        <f t="shared" si="108"/>
        <v>1</v>
      </c>
      <c r="AQ94">
        <f t="shared" si="109"/>
        <v>0</v>
      </c>
      <c r="AR94">
        <f t="shared" si="110"/>
        <v>51640.967539845573</v>
      </c>
      <c r="AS94" t="s">
        <v>240</v>
      </c>
      <c r="AT94">
        <v>0</v>
      </c>
      <c r="AU94">
        <v>0</v>
      </c>
      <c r="AV94">
        <f t="shared" si="111"/>
        <v>0</v>
      </c>
      <c r="AW94" t="e">
        <f t="shared" si="112"/>
        <v>#DIV/0!</v>
      </c>
      <c r="AX94">
        <v>0</v>
      </c>
      <c r="AY94" t="s">
        <v>240</v>
      </c>
      <c r="AZ94">
        <v>0</v>
      </c>
      <c r="BA94">
        <v>0</v>
      </c>
      <c r="BB94" t="e">
        <f t="shared" si="113"/>
        <v>#DIV/0!</v>
      </c>
      <c r="BC94">
        <v>0.5</v>
      </c>
      <c r="BD94">
        <f t="shared" si="114"/>
        <v>0</v>
      </c>
      <c r="BE94">
        <f t="shared" si="115"/>
        <v>-1.9572812333436358</v>
      </c>
      <c r="BF94" t="e">
        <f t="shared" si="116"/>
        <v>#DIV/0!</v>
      </c>
      <c r="BG94" t="e">
        <f t="shared" si="117"/>
        <v>#DIV/0!</v>
      </c>
      <c r="BH94" t="e">
        <f t="shared" si="118"/>
        <v>#DIV/0!</v>
      </c>
      <c r="BI94" t="e">
        <f t="shared" si="119"/>
        <v>#DIV/0!</v>
      </c>
      <c r="BJ94" t="s">
        <v>240</v>
      </c>
      <c r="BK94">
        <v>0</v>
      </c>
      <c r="BL94">
        <f t="shared" si="120"/>
        <v>0</v>
      </c>
      <c r="BM94" t="e">
        <f t="shared" si="121"/>
        <v>#DIV/0!</v>
      </c>
      <c r="BN94" t="e">
        <f t="shared" si="122"/>
        <v>#DIV/0!</v>
      </c>
      <c r="BO94" t="e">
        <f t="shared" si="123"/>
        <v>#DIV/0!</v>
      </c>
      <c r="BP94" t="e">
        <f t="shared" si="124"/>
        <v>#DIV/0!</v>
      </c>
      <c r="BQ94">
        <f t="shared" si="125"/>
        <v>0</v>
      </c>
      <c r="BR94">
        <f t="shared" si="126"/>
        <v>0</v>
      </c>
      <c r="BS94">
        <f t="shared" si="127"/>
        <v>0</v>
      </c>
      <c r="BT94">
        <f t="shared" si="128"/>
        <v>0</v>
      </c>
      <c r="BU94">
        <v>6</v>
      </c>
      <c r="BV94">
        <v>0.5</v>
      </c>
      <c r="BW94" t="s">
        <v>241</v>
      </c>
      <c r="BX94">
        <v>1581626955.0310299</v>
      </c>
      <c r="BY94">
        <v>403.09241379310299</v>
      </c>
      <c r="BZ94">
        <v>400.069103448276</v>
      </c>
      <c r="CA94">
        <v>31.260906896551699</v>
      </c>
      <c r="CB94">
        <v>30.463224137931</v>
      </c>
      <c r="CC94">
        <v>350.01179310344799</v>
      </c>
      <c r="CD94">
        <v>99.122431034482801</v>
      </c>
      <c r="CE94">
        <v>0.19998131034482799</v>
      </c>
      <c r="CF94">
        <v>31.443644827586201</v>
      </c>
      <c r="CG94">
        <v>30.9729344827586</v>
      </c>
      <c r="CH94">
        <v>999.9</v>
      </c>
      <c r="CI94">
        <v>0</v>
      </c>
      <c r="CJ94">
        <v>0</v>
      </c>
      <c r="CK94">
        <v>9998.5565517241394</v>
      </c>
      <c r="CL94">
        <v>0</v>
      </c>
      <c r="CM94">
        <v>1.41258586206897</v>
      </c>
      <c r="CN94">
        <v>0</v>
      </c>
      <c r="CO94">
        <v>0</v>
      </c>
      <c r="CP94">
        <v>0</v>
      </c>
      <c r="CQ94">
        <v>0</v>
      </c>
      <c r="CR94">
        <v>3.6103448275862098</v>
      </c>
      <c r="CS94">
        <v>0</v>
      </c>
      <c r="CT94">
        <v>108.83448275862099</v>
      </c>
      <c r="CU94">
        <v>1.1034482758620701</v>
      </c>
      <c r="CV94">
        <v>42.788482758620702</v>
      </c>
      <c r="CW94">
        <v>48.116310344827603</v>
      </c>
      <c r="CX94">
        <v>45.644241379310301</v>
      </c>
      <c r="CY94">
        <v>46.661344827586198</v>
      </c>
      <c r="CZ94">
        <v>43.620655172413798</v>
      </c>
      <c r="DA94">
        <v>0</v>
      </c>
      <c r="DB94">
        <v>0</v>
      </c>
      <c r="DC94">
        <v>0</v>
      </c>
      <c r="DD94">
        <v>453.5</v>
      </c>
      <c r="DE94">
        <v>3.3423076923076902</v>
      </c>
      <c r="DF94">
        <v>-12.6803420855202</v>
      </c>
      <c r="DG94">
        <v>-38.0683759296315</v>
      </c>
      <c r="DH94">
        <v>108.988461538462</v>
      </c>
      <c r="DI94">
        <v>15</v>
      </c>
      <c r="DJ94">
        <v>100</v>
      </c>
      <c r="DK94">
        <v>100</v>
      </c>
      <c r="DL94">
        <v>2.6040000000000001</v>
      </c>
      <c r="DM94">
        <v>0.38400000000000001</v>
      </c>
      <c r="DN94">
        <v>2</v>
      </c>
      <c r="DO94">
        <v>323.40199999999999</v>
      </c>
      <c r="DP94">
        <v>656.625</v>
      </c>
      <c r="DQ94">
        <v>30.384799999999998</v>
      </c>
      <c r="DR94">
        <v>32.834200000000003</v>
      </c>
      <c r="DS94">
        <v>30.000399999999999</v>
      </c>
      <c r="DT94">
        <v>32.679099999999998</v>
      </c>
      <c r="DU94">
        <v>32.667400000000001</v>
      </c>
      <c r="DV94">
        <v>20.943899999999999</v>
      </c>
      <c r="DW94">
        <v>22.3993</v>
      </c>
      <c r="DX94">
        <v>39.713099999999997</v>
      </c>
      <c r="DY94">
        <v>30.389500000000002</v>
      </c>
      <c r="DZ94">
        <v>400</v>
      </c>
      <c r="EA94">
        <v>30.468800000000002</v>
      </c>
      <c r="EB94">
        <v>99.877300000000005</v>
      </c>
      <c r="EC94">
        <v>100.256</v>
      </c>
    </row>
    <row r="95" spans="1:133" x14ac:dyDescent="0.35">
      <c r="A95">
        <v>79</v>
      </c>
      <c r="B95">
        <v>1581626968.0999999</v>
      </c>
      <c r="C95">
        <v>410</v>
      </c>
      <c r="D95" t="s">
        <v>396</v>
      </c>
      <c r="E95" t="s">
        <v>397</v>
      </c>
      <c r="F95" t="s">
        <v>232</v>
      </c>
      <c r="G95" t="s">
        <v>233</v>
      </c>
      <c r="H95" t="s">
        <v>234</v>
      </c>
      <c r="I95" t="s">
        <v>235</v>
      </c>
      <c r="J95" t="s">
        <v>236</v>
      </c>
      <c r="K95" t="s">
        <v>237</v>
      </c>
      <c r="L95" t="s">
        <v>238</v>
      </c>
      <c r="M95" t="s">
        <v>239</v>
      </c>
      <c r="N95">
        <v>1581626960.0310299</v>
      </c>
      <c r="O95">
        <f t="shared" si="86"/>
        <v>4.8370494247653079E-4</v>
      </c>
      <c r="P95">
        <f t="shared" si="87"/>
        <v>-1.9796751191808979</v>
      </c>
      <c r="Q95">
        <f t="shared" si="88"/>
        <v>403.087551724138</v>
      </c>
      <c r="R95">
        <f t="shared" si="89"/>
        <v>488.46232849206825</v>
      </c>
      <c r="S95">
        <f t="shared" si="90"/>
        <v>48.515147490903423</v>
      </c>
      <c r="T95">
        <f t="shared" si="91"/>
        <v>40.035537815197699</v>
      </c>
      <c r="U95">
        <f t="shared" si="92"/>
        <v>3.3292786414768322E-2</v>
      </c>
      <c r="V95">
        <f t="shared" si="93"/>
        <v>2.2470500459611027</v>
      </c>
      <c r="W95">
        <f t="shared" si="94"/>
        <v>3.3021159370856354E-2</v>
      </c>
      <c r="X95">
        <f t="shared" si="95"/>
        <v>2.0662444391668026E-2</v>
      </c>
      <c r="Y95">
        <f t="shared" si="96"/>
        <v>0</v>
      </c>
      <c r="Z95">
        <f t="shared" si="97"/>
        <v>31.281422106917962</v>
      </c>
      <c r="AA95">
        <f t="shared" si="98"/>
        <v>30.972896551724101</v>
      </c>
      <c r="AB95">
        <f t="shared" si="99"/>
        <v>4.5044112399143401</v>
      </c>
      <c r="AC95">
        <f t="shared" si="100"/>
        <v>67.123184603959743</v>
      </c>
      <c r="AD95">
        <f t="shared" si="101"/>
        <v>3.1052410969698037</v>
      </c>
      <c r="AE95">
        <f t="shared" si="102"/>
        <v>4.626182615278684</v>
      </c>
      <c r="AF95">
        <f t="shared" si="103"/>
        <v>1.3991701429445365</v>
      </c>
      <c r="AG95">
        <f t="shared" si="104"/>
        <v>-21.331387963215008</v>
      </c>
      <c r="AH95">
        <f t="shared" si="105"/>
        <v>56.76132601440645</v>
      </c>
      <c r="AI95">
        <f t="shared" si="106"/>
        <v>5.6840723024890645</v>
      </c>
      <c r="AJ95">
        <f t="shared" si="107"/>
        <v>41.114010353680506</v>
      </c>
      <c r="AK95">
        <v>-4.1104377325054897E-2</v>
      </c>
      <c r="AL95">
        <v>4.6143264488601503E-2</v>
      </c>
      <c r="AM95">
        <v>3.4499480427314699</v>
      </c>
      <c r="AN95">
        <v>19</v>
      </c>
      <c r="AO95">
        <v>5</v>
      </c>
      <c r="AP95">
        <f t="shared" si="108"/>
        <v>1</v>
      </c>
      <c r="AQ95">
        <f t="shared" si="109"/>
        <v>0</v>
      </c>
      <c r="AR95">
        <f t="shared" si="110"/>
        <v>51649.872273059424</v>
      </c>
      <c r="AS95" t="s">
        <v>240</v>
      </c>
      <c r="AT95">
        <v>0</v>
      </c>
      <c r="AU95">
        <v>0</v>
      </c>
      <c r="AV95">
        <f t="shared" si="111"/>
        <v>0</v>
      </c>
      <c r="AW95" t="e">
        <f t="shared" si="112"/>
        <v>#DIV/0!</v>
      </c>
      <c r="AX95">
        <v>0</v>
      </c>
      <c r="AY95" t="s">
        <v>240</v>
      </c>
      <c r="AZ95">
        <v>0</v>
      </c>
      <c r="BA95">
        <v>0</v>
      </c>
      <c r="BB95" t="e">
        <f t="shared" si="113"/>
        <v>#DIV/0!</v>
      </c>
      <c r="BC95">
        <v>0.5</v>
      </c>
      <c r="BD95">
        <f t="shared" si="114"/>
        <v>0</v>
      </c>
      <c r="BE95">
        <f t="shared" si="115"/>
        <v>-1.9796751191808979</v>
      </c>
      <c r="BF95" t="e">
        <f t="shared" si="116"/>
        <v>#DIV/0!</v>
      </c>
      <c r="BG95" t="e">
        <f t="shared" si="117"/>
        <v>#DIV/0!</v>
      </c>
      <c r="BH95" t="e">
        <f t="shared" si="118"/>
        <v>#DIV/0!</v>
      </c>
      <c r="BI95" t="e">
        <f t="shared" si="119"/>
        <v>#DIV/0!</v>
      </c>
      <c r="BJ95" t="s">
        <v>240</v>
      </c>
      <c r="BK95">
        <v>0</v>
      </c>
      <c r="BL95">
        <f t="shared" si="120"/>
        <v>0</v>
      </c>
      <c r="BM95" t="e">
        <f t="shared" si="121"/>
        <v>#DIV/0!</v>
      </c>
      <c r="BN95" t="e">
        <f t="shared" si="122"/>
        <v>#DIV/0!</v>
      </c>
      <c r="BO95" t="e">
        <f t="shared" si="123"/>
        <v>#DIV/0!</v>
      </c>
      <c r="BP95" t="e">
        <f t="shared" si="124"/>
        <v>#DIV/0!</v>
      </c>
      <c r="BQ95">
        <f t="shared" si="125"/>
        <v>0</v>
      </c>
      <c r="BR95">
        <f t="shared" si="126"/>
        <v>0</v>
      </c>
      <c r="BS95">
        <f t="shared" si="127"/>
        <v>0</v>
      </c>
      <c r="BT95">
        <f t="shared" si="128"/>
        <v>0</v>
      </c>
      <c r="BU95">
        <v>6</v>
      </c>
      <c r="BV95">
        <v>0.5</v>
      </c>
      <c r="BW95" t="s">
        <v>241</v>
      </c>
      <c r="BX95">
        <v>1581626960.0310299</v>
      </c>
      <c r="BY95">
        <v>403.087551724138</v>
      </c>
      <c r="BZ95">
        <v>400.02824137930997</v>
      </c>
      <c r="CA95">
        <v>31.264324137930998</v>
      </c>
      <c r="CB95">
        <v>30.4610862068965</v>
      </c>
      <c r="CC95">
        <v>350.02</v>
      </c>
      <c r="CD95">
        <v>99.122193103448296</v>
      </c>
      <c r="CE95">
        <v>0.19999544827586199</v>
      </c>
      <c r="CF95">
        <v>31.441444827586199</v>
      </c>
      <c r="CG95">
        <v>30.972896551724101</v>
      </c>
      <c r="CH95">
        <v>999.9</v>
      </c>
      <c r="CI95">
        <v>0</v>
      </c>
      <c r="CJ95">
        <v>0</v>
      </c>
      <c r="CK95">
        <v>10000.3037931034</v>
      </c>
      <c r="CL95">
        <v>0</v>
      </c>
      <c r="CM95">
        <v>1.3908737931034501</v>
      </c>
      <c r="CN95">
        <v>0</v>
      </c>
      <c r="CO95">
        <v>0</v>
      </c>
      <c r="CP95">
        <v>0</v>
      </c>
      <c r="CQ95">
        <v>0</v>
      </c>
      <c r="CR95">
        <v>3.2655172413793099</v>
      </c>
      <c r="CS95">
        <v>0</v>
      </c>
      <c r="CT95">
        <v>103.36896551724099</v>
      </c>
      <c r="CU95">
        <v>0.77586206896551702</v>
      </c>
      <c r="CV95">
        <v>42.769241379310301</v>
      </c>
      <c r="CW95">
        <v>48.096758620689698</v>
      </c>
      <c r="CX95">
        <v>45.629275862069001</v>
      </c>
      <c r="CY95">
        <v>46.642103448275797</v>
      </c>
      <c r="CZ95">
        <v>43.609793103448297</v>
      </c>
      <c r="DA95">
        <v>0</v>
      </c>
      <c r="DB95">
        <v>0</v>
      </c>
      <c r="DC95">
        <v>0</v>
      </c>
      <c r="DD95">
        <v>458.299999952316</v>
      </c>
      <c r="DE95">
        <v>2.83076923076923</v>
      </c>
      <c r="DF95">
        <v>-30.516239418415701</v>
      </c>
      <c r="DG95">
        <v>-26.574358875962599</v>
      </c>
      <c r="DH95">
        <v>104.242307692308</v>
      </c>
      <c r="DI95">
        <v>15</v>
      </c>
      <c r="DJ95">
        <v>100</v>
      </c>
      <c r="DK95">
        <v>100</v>
      </c>
      <c r="DL95">
        <v>2.6040000000000001</v>
      </c>
      <c r="DM95">
        <v>0.38400000000000001</v>
      </c>
      <c r="DN95">
        <v>2</v>
      </c>
      <c r="DO95">
        <v>323.59800000000001</v>
      </c>
      <c r="DP95">
        <v>656.68</v>
      </c>
      <c r="DQ95">
        <v>30.3995</v>
      </c>
      <c r="DR95">
        <v>32.836500000000001</v>
      </c>
      <c r="DS95">
        <v>30.000299999999999</v>
      </c>
      <c r="DT95">
        <v>32.6813</v>
      </c>
      <c r="DU95">
        <v>32.670299999999997</v>
      </c>
      <c r="DV95">
        <v>20.9451</v>
      </c>
      <c r="DW95">
        <v>22.3993</v>
      </c>
      <c r="DX95">
        <v>39.713099999999997</v>
      </c>
      <c r="DY95">
        <v>30.4102</v>
      </c>
      <c r="DZ95">
        <v>400</v>
      </c>
      <c r="EA95">
        <v>30.472999999999999</v>
      </c>
      <c r="EB95">
        <v>99.876999999999995</v>
      </c>
      <c r="EC95">
        <v>100.255</v>
      </c>
    </row>
    <row r="96" spans="1:133" x14ac:dyDescent="0.35">
      <c r="A96">
        <v>80</v>
      </c>
      <c r="B96">
        <v>1581626973.0999999</v>
      </c>
      <c r="C96">
        <v>415</v>
      </c>
      <c r="D96" t="s">
        <v>398</v>
      </c>
      <c r="E96" t="s">
        <v>399</v>
      </c>
      <c r="F96" t="s">
        <v>232</v>
      </c>
      <c r="G96" t="s">
        <v>233</v>
      </c>
      <c r="H96" t="s">
        <v>234</v>
      </c>
      <c r="I96" t="s">
        <v>235</v>
      </c>
      <c r="J96" t="s">
        <v>236</v>
      </c>
      <c r="K96" t="s">
        <v>237</v>
      </c>
      <c r="L96" t="s">
        <v>238</v>
      </c>
      <c r="M96" t="s">
        <v>239</v>
      </c>
      <c r="N96">
        <v>1581626965.0310299</v>
      </c>
      <c r="O96">
        <f t="shared" si="86"/>
        <v>4.8539974206572502E-4</v>
      </c>
      <c r="P96">
        <f t="shared" si="87"/>
        <v>-2.0000723124309401</v>
      </c>
      <c r="Q96">
        <f t="shared" si="88"/>
        <v>403.07089655172399</v>
      </c>
      <c r="R96">
        <f t="shared" si="89"/>
        <v>489.09847234338207</v>
      </c>
      <c r="S96">
        <f t="shared" si="90"/>
        <v>48.578298966510779</v>
      </c>
      <c r="T96">
        <f t="shared" si="91"/>
        <v>40.03385744301054</v>
      </c>
      <c r="U96">
        <f t="shared" si="92"/>
        <v>3.3406078034918171E-2</v>
      </c>
      <c r="V96">
        <f t="shared" si="93"/>
        <v>2.2464359961183478</v>
      </c>
      <c r="W96">
        <f t="shared" si="94"/>
        <v>3.313253331451238E-2</v>
      </c>
      <c r="X96">
        <f t="shared" si="95"/>
        <v>2.0732223420778663E-2</v>
      </c>
      <c r="Y96">
        <f t="shared" si="96"/>
        <v>0</v>
      </c>
      <c r="Z96">
        <f t="shared" si="97"/>
        <v>31.279041964284247</v>
      </c>
      <c r="AA96">
        <f t="shared" si="98"/>
        <v>30.973727586206898</v>
      </c>
      <c r="AB96">
        <f t="shared" si="99"/>
        <v>4.5046247219136246</v>
      </c>
      <c r="AC96">
        <f t="shared" si="100"/>
        <v>67.130698897944924</v>
      </c>
      <c r="AD96">
        <f t="shared" si="101"/>
        <v>3.1052746880695548</v>
      </c>
      <c r="AE96">
        <f t="shared" si="102"/>
        <v>4.6257148205626928</v>
      </c>
      <c r="AF96">
        <f t="shared" si="103"/>
        <v>1.3993500338440699</v>
      </c>
      <c r="AG96">
        <f t="shared" si="104"/>
        <v>-21.406128625098475</v>
      </c>
      <c r="AH96">
        <f t="shared" si="105"/>
        <v>56.429676395431578</v>
      </c>
      <c r="AI96">
        <f t="shared" si="106"/>
        <v>5.6523791121610616</v>
      </c>
      <c r="AJ96">
        <f t="shared" si="107"/>
        <v>40.675926882494167</v>
      </c>
      <c r="AK96">
        <v>-4.1087867812419597E-2</v>
      </c>
      <c r="AL96">
        <v>4.6124731114355597E-2</v>
      </c>
      <c r="AM96">
        <v>3.4488508506793201</v>
      </c>
      <c r="AN96">
        <v>20</v>
      </c>
      <c r="AO96">
        <v>6</v>
      </c>
      <c r="AP96">
        <f t="shared" si="108"/>
        <v>1</v>
      </c>
      <c r="AQ96">
        <f t="shared" si="109"/>
        <v>0</v>
      </c>
      <c r="AR96">
        <f t="shared" si="110"/>
        <v>51630.274433312676</v>
      </c>
      <c r="AS96" t="s">
        <v>240</v>
      </c>
      <c r="AT96">
        <v>0</v>
      </c>
      <c r="AU96">
        <v>0</v>
      </c>
      <c r="AV96">
        <f t="shared" si="111"/>
        <v>0</v>
      </c>
      <c r="AW96" t="e">
        <f t="shared" si="112"/>
        <v>#DIV/0!</v>
      </c>
      <c r="AX96">
        <v>0</v>
      </c>
      <c r="AY96" t="s">
        <v>240</v>
      </c>
      <c r="AZ96">
        <v>0</v>
      </c>
      <c r="BA96">
        <v>0</v>
      </c>
      <c r="BB96" t="e">
        <f t="shared" si="113"/>
        <v>#DIV/0!</v>
      </c>
      <c r="BC96">
        <v>0.5</v>
      </c>
      <c r="BD96">
        <f t="shared" si="114"/>
        <v>0</v>
      </c>
      <c r="BE96">
        <f t="shared" si="115"/>
        <v>-2.0000723124309401</v>
      </c>
      <c r="BF96" t="e">
        <f t="shared" si="116"/>
        <v>#DIV/0!</v>
      </c>
      <c r="BG96" t="e">
        <f t="shared" si="117"/>
        <v>#DIV/0!</v>
      </c>
      <c r="BH96" t="e">
        <f t="shared" si="118"/>
        <v>#DIV/0!</v>
      </c>
      <c r="BI96" t="e">
        <f t="shared" si="119"/>
        <v>#DIV/0!</v>
      </c>
      <c r="BJ96" t="s">
        <v>240</v>
      </c>
      <c r="BK96">
        <v>0</v>
      </c>
      <c r="BL96">
        <f t="shared" si="120"/>
        <v>0</v>
      </c>
      <c r="BM96" t="e">
        <f t="shared" si="121"/>
        <v>#DIV/0!</v>
      </c>
      <c r="BN96" t="e">
        <f t="shared" si="122"/>
        <v>#DIV/0!</v>
      </c>
      <c r="BO96" t="e">
        <f t="shared" si="123"/>
        <v>#DIV/0!</v>
      </c>
      <c r="BP96" t="e">
        <f t="shared" si="124"/>
        <v>#DIV/0!</v>
      </c>
      <c r="BQ96">
        <f t="shared" si="125"/>
        <v>0</v>
      </c>
      <c r="BR96">
        <f t="shared" si="126"/>
        <v>0</v>
      </c>
      <c r="BS96">
        <f t="shared" si="127"/>
        <v>0</v>
      </c>
      <c r="BT96">
        <f t="shared" si="128"/>
        <v>0</v>
      </c>
      <c r="BU96">
        <v>6</v>
      </c>
      <c r="BV96">
        <v>0.5</v>
      </c>
      <c r="BW96" t="s">
        <v>241</v>
      </c>
      <c r="BX96">
        <v>1581626965.0310299</v>
      </c>
      <c r="BY96">
        <v>403.07089655172399</v>
      </c>
      <c r="BZ96">
        <v>399.97779310344799</v>
      </c>
      <c r="CA96">
        <v>31.264682758620701</v>
      </c>
      <c r="CB96">
        <v>30.458634482758601</v>
      </c>
      <c r="CC96">
        <v>350.02162068965498</v>
      </c>
      <c r="CD96">
        <v>99.122127586206901</v>
      </c>
      <c r="CE96">
        <v>0.19999610344827601</v>
      </c>
      <c r="CF96">
        <v>31.439665517241401</v>
      </c>
      <c r="CG96">
        <v>30.973727586206898</v>
      </c>
      <c r="CH96">
        <v>999.9</v>
      </c>
      <c r="CI96">
        <v>0</v>
      </c>
      <c r="CJ96">
        <v>0</v>
      </c>
      <c r="CK96">
        <v>9996.2937931034503</v>
      </c>
      <c r="CL96">
        <v>0</v>
      </c>
      <c r="CM96">
        <v>1.3626841379310299</v>
      </c>
      <c r="CN96">
        <v>0</v>
      </c>
      <c r="CO96">
        <v>0</v>
      </c>
      <c r="CP96">
        <v>0</v>
      </c>
      <c r="CQ96">
        <v>0</v>
      </c>
      <c r="CR96">
        <v>1.9827586206896599</v>
      </c>
      <c r="CS96">
        <v>0</v>
      </c>
      <c r="CT96">
        <v>100.651724137931</v>
      </c>
      <c r="CU96">
        <v>0.76896551724137896</v>
      </c>
      <c r="CV96">
        <v>42.75</v>
      </c>
      <c r="CW96">
        <v>48.077206896551701</v>
      </c>
      <c r="CX96">
        <v>45.620655172413798</v>
      </c>
      <c r="CY96">
        <v>46.627137931034497</v>
      </c>
      <c r="CZ96">
        <v>43.590241379310299</v>
      </c>
      <c r="DA96">
        <v>0</v>
      </c>
      <c r="DB96">
        <v>0</v>
      </c>
      <c r="DC96">
        <v>0</v>
      </c>
      <c r="DD96">
        <v>463.09999990463302</v>
      </c>
      <c r="DE96">
        <v>1.5423076923076899</v>
      </c>
      <c r="DF96">
        <v>14.2324785704485</v>
      </c>
      <c r="DG96">
        <v>-54.936752208999501</v>
      </c>
      <c r="DH96">
        <v>102.10384615384601</v>
      </c>
      <c r="DI96">
        <v>15</v>
      </c>
      <c r="DJ96">
        <v>100</v>
      </c>
      <c r="DK96">
        <v>100</v>
      </c>
      <c r="DL96">
        <v>2.6040000000000001</v>
      </c>
      <c r="DM96">
        <v>0.38400000000000001</v>
      </c>
      <c r="DN96">
        <v>2</v>
      </c>
      <c r="DO96">
        <v>323.55</v>
      </c>
      <c r="DP96">
        <v>656.45500000000004</v>
      </c>
      <c r="DQ96">
        <v>30.4193</v>
      </c>
      <c r="DR96">
        <v>32.839399999999998</v>
      </c>
      <c r="DS96">
        <v>30.000299999999999</v>
      </c>
      <c r="DT96">
        <v>32.683500000000002</v>
      </c>
      <c r="DU96">
        <v>32.672499999999999</v>
      </c>
      <c r="DV96">
        <v>20.948</v>
      </c>
      <c r="DW96">
        <v>22.3993</v>
      </c>
      <c r="DX96">
        <v>39.713099999999997</v>
      </c>
      <c r="DY96">
        <v>30.430399999999999</v>
      </c>
      <c r="DZ96">
        <v>400</v>
      </c>
      <c r="EA96">
        <v>30.471800000000002</v>
      </c>
      <c r="EB96">
        <v>99.875200000000007</v>
      </c>
      <c r="EC96">
        <v>100.254</v>
      </c>
    </row>
    <row r="97" spans="1:133" x14ac:dyDescent="0.35">
      <c r="A97">
        <v>81</v>
      </c>
      <c r="B97">
        <v>1581626978.0999999</v>
      </c>
      <c r="C97">
        <v>420</v>
      </c>
      <c r="D97" t="s">
        <v>400</v>
      </c>
      <c r="E97" t="s">
        <v>401</v>
      </c>
      <c r="F97" t="s">
        <v>232</v>
      </c>
      <c r="G97" t="s">
        <v>233</v>
      </c>
      <c r="H97" t="s">
        <v>234</v>
      </c>
      <c r="I97" t="s">
        <v>235</v>
      </c>
      <c r="J97" t="s">
        <v>236</v>
      </c>
      <c r="K97" t="s">
        <v>237</v>
      </c>
      <c r="L97" t="s">
        <v>238</v>
      </c>
      <c r="M97" t="s">
        <v>239</v>
      </c>
      <c r="N97">
        <v>1581626970.0310299</v>
      </c>
      <c r="O97">
        <f t="shared" si="86"/>
        <v>4.8581075352876221E-4</v>
      </c>
      <c r="P97">
        <f t="shared" si="87"/>
        <v>-1.9987841168032348</v>
      </c>
      <c r="Q97">
        <f t="shared" si="88"/>
        <v>403.06058620689601</v>
      </c>
      <c r="R97">
        <f t="shared" si="89"/>
        <v>488.9910442899494</v>
      </c>
      <c r="S97">
        <f t="shared" si="90"/>
        <v>48.567620131675938</v>
      </c>
      <c r="T97">
        <f t="shared" si="91"/>
        <v>40.032826100879781</v>
      </c>
      <c r="U97">
        <f t="shared" si="92"/>
        <v>3.3416973139772384E-2</v>
      </c>
      <c r="V97">
        <f t="shared" si="93"/>
        <v>2.2452819898134595</v>
      </c>
      <c r="W97">
        <f t="shared" si="94"/>
        <v>3.3143111309712557E-2</v>
      </c>
      <c r="X97">
        <f t="shared" si="95"/>
        <v>2.0738862786949003E-2</v>
      </c>
      <c r="Y97">
        <f t="shared" si="96"/>
        <v>0</v>
      </c>
      <c r="Z97">
        <f t="shared" si="97"/>
        <v>31.277237539157657</v>
      </c>
      <c r="AA97">
        <f t="shared" si="98"/>
        <v>30.9759517241379</v>
      </c>
      <c r="AB97">
        <f t="shared" si="99"/>
        <v>4.5051961175091328</v>
      </c>
      <c r="AC97">
        <f t="shared" si="100"/>
        <v>67.133247872793049</v>
      </c>
      <c r="AD97">
        <f t="shared" si="101"/>
        <v>3.1051114393118366</v>
      </c>
      <c r="AE97">
        <f t="shared" si="102"/>
        <v>4.6252960160597842</v>
      </c>
      <c r="AF97">
        <f t="shared" si="103"/>
        <v>1.4000846781972962</v>
      </c>
      <c r="AG97">
        <f t="shared" si="104"/>
        <v>-21.424254230618413</v>
      </c>
      <c r="AH97">
        <f t="shared" si="105"/>
        <v>55.938620095540827</v>
      </c>
      <c r="AI97">
        <f t="shared" si="106"/>
        <v>5.6060888417286652</v>
      </c>
      <c r="AJ97">
        <f t="shared" si="107"/>
        <v>40.120454706651081</v>
      </c>
      <c r="AK97">
        <v>-4.1056851869545302E-2</v>
      </c>
      <c r="AL97">
        <v>4.6089913001333402E-2</v>
      </c>
      <c r="AM97">
        <v>3.4467891791090901</v>
      </c>
      <c r="AN97">
        <v>20</v>
      </c>
      <c r="AO97">
        <v>6</v>
      </c>
      <c r="AP97">
        <f t="shared" si="108"/>
        <v>1</v>
      </c>
      <c r="AQ97">
        <f t="shared" si="109"/>
        <v>0</v>
      </c>
      <c r="AR97">
        <f t="shared" si="110"/>
        <v>51593.15499114569</v>
      </c>
      <c r="AS97" t="s">
        <v>240</v>
      </c>
      <c r="AT97">
        <v>0</v>
      </c>
      <c r="AU97">
        <v>0</v>
      </c>
      <c r="AV97">
        <f t="shared" si="111"/>
        <v>0</v>
      </c>
      <c r="AW97" t="e">
        <f t="shared" si="112"/>
        <v>#DIV/0!</v>
      </c>
      <c r="AX97">
        <v>0</v>
      </c>
      <c r="AY97" t="s">
        <v>240</v>
      </c>
      <c r="AZ97">
        <v>0</v>
      </c>
      <c r="BA97">
        <v>0</v>
      </c>
      <c r="BB97" t="e">
        <f t="shared" si="113"/>
        <v>#DIV/0!</v>
      </c>
      <c r="BC97">
        <v>0.5</v>
      </c>
      <c r="BD97">
        <f t="shared" si="114"/>
        <v>0</v>
      </c>
      <c r="BE97">
        <f t="shared" si="115"/>
        <v>-1.9987841168032348</v>
      </c>
      <c r="BF97" t="e">
        <f t="shared" si="116"/>
        <v>#DIV/0!</v>
      </c>
      <c r="BG97" t="e">
        <f t="shared" si="117"/>
        <v>#DIV/0!</v>
      </c>
      <c r="BH97" t="e">
        <f t="shared" si="118"/>
        <v>#DIV/0!</v>
      </c>
      <c r="BI97" t="e">
        <f t="shared" si="119"/>
        <v>#DIV/0!</v>
      </c>
      <c r="BJ97" t="s">
        <v>240</v>
      </c>
      <c r="BK97">
        <v>0</v>
      </c>
      <c r="BL97">
        <f t="shared" si="120"/>
        <v>0</v>
      </c>
      <c r="BM97" t="e">
        <f t="shared" si="121"/>
        <v>#DIV/0!</v>
      </c>
      <c r="BN97" t="e">
        <f t="shared" si="122"/>
        <v>#DIV/0!</v>
      </c>
      <c r="BO97" t="e">
        <f t="shared" si="123"/>
        <v>#DIV/0!</v>
      </c>
      <c r="BP97" t="e">
        <f t="shared" si="124"/>
        <v>#DIV/0!</v>
      </c>
      <c r="BQ97">
        <f t="shared" si="125"/>
        <v>0</v>
      </c>
      <c r="BR97">
        <f t="shared" si="126"/>
        <v>0</v>
      </c>
      <c r="BS97">
        <f t="shared" si="127"/>
        <v>0</v>
      </c>
      <c r="BT97">
        <f t="shared" si="128"/>
        <v>0</v>
      </c>
      <c r="BU97">
        <v>6</v>
      </c>
      <c r="BV97">
        <v>0.5</v>
      </c>
      <c r="BW97" t="s">
        <v>241</v>
      </c>
      <c r="BX97">
        <v>1581626970.0310299</v>
      </c>
      <c r="BY97">
        <v>403.06058620689601</v>
      </c>
      <c r="BZ97">
        <v>399.96993103448301</v>
      </c>
      <c r="CA97">
        <v>31.263044827586199</v>
      </c>
      <c r="CB97">
        <v>30.4563034482759</v>
      </c>
      <c r="CC97">
        <v>350.01762068965502</v>
      </c>
      <c r="CD97">
        <v>99.122093103448293</v>
      </c>
      <c r="CE97">
        <v>0.20001248275862099</v>
      </c>
      <c r="CF97">
        <v>31.438072413793101</v>
      </c>
      <c r="CG97">
        <v>30.9759517241379</v>
      </c>
      <c r="CH97">
        <v>999.9</v>
      </c>
      <c r="CI97">
        <v>0</v>
      </c>
      <c r="CJ97">
        <v>0</v>
      </c>
      <c r="CK97">
        <v>9988.7513793103499</v>
      </c>
      <c r="CL97">
        <v>0</v>
      </c>
      <c r="CM97">
        <v>1.3244593103448301</v>
      </c>
      <c r="CN97">
        <v>0</v>
      </c>
      <c r="CO97">
        <v>0</v>
      </c>
      <c r="CP97">
        <v>0</v>
      </c>
      <c r="CQ97">
        <v>0</v>
      </c>
      <c r="CR97">
        <v>2.1482758620689699</v>
      </c>
      <c r="CS97">
        <v>0</v>
      </c>
      <c r="CT97">
        <v>98.417241379310298</v>
      </c>
      <c r="CU97">
        <v>0.76896551724137896</v>
      </c>
      <c r="CV97">
        <v>42.745655172413798</v>
      </c>
      <c r="CW97">
        <v>48.0663448275862</v>
      </c>
      <c r="CX97">
        <v>45.605448275862102</v>
      </c>
      <c r="CY97">
        <v>46.625</v>
      </c>
      <c r="CZ97">
        <v>43.570689655172401</v>
      </c>
      <c r="DA97">
        <v>0</v>
      </c>
      <c r="DB97">
        <v>0</v>
      </c>
      <c r="DC97">
        <v>0</v>
      </c>
      <c r="DD97">
        <v>468.5</v>
      </c>
      <c r="DE97">
        <v>2.1384615384615402</v>
      </c>
      <c r="DF97">
        <v>13.0666665757469</v>
      </c>
      <c r="DG97">
        <v>-24.625640823959198</v>
      </c>
      <c r="DH97">
        <v>98.926923076923103</v>
      </c>
      <c r="DI97">
        <v>15</v>
      </c>
      <c r="DJ97">
        <v>100</v>
      </c>
      <c r="DK97">
        <v>100</v>
      </c>
      <c r="DL97">
        <v>2.6040000000000001</v>
      </c>
      <c r="DM97">
        <v>0.38400000000000001</v>
      </c>
      <c r="DN97">
        <v>2</v>
      </c>
      <c r="DO97">
        <v>323.53899999999999</v>
      </c>
      <c r="DP97">
        <v>656.74900000000002</v>
      </c>
      <c r="DQ97">
        <v>30.437899999999999</v>
      </c>
      <c r="DR97">
        <v>32.842199999999998</v>
      </c>
      <c r="DS97">
        <v>30.0002</v>
      </c>
      <c r="DT97">
        <v>32.685899999999997</v>
      </c>
      <c r="DU97">
        <v>32.674399999999999</v>
      </c>
      <c r="DV97">
        <v>20.942299999999999</v>
      </c>
      <c r="DW97">
        <v>22.3993</v>
      </c>
      <c r="DX97">
        <v>39.713099999999997</v>
      </c>
      <c r="DY97">
        <v>30.442799999999998</v>
      </c>
      <c r="DZ97">
        <v>400</v>
      </c>
      <c r="EA97">
        <v>30.477399999999999</v>
      </c>
      <c r="EB97">
        <v>99.875200000000007</v>
      </c>
      <c r="EC97">
        <v>100.255</v>
      </c>
    </row>
    <row r="98" spans="1:133" x14ac:dyDescent="0.35">
      <c r="A98">
        <v>82</v>
      </c>
      <c r="B98">
        <v>1581626983.0999999</v>
      </c>
      <c r="C98">
        <v>425</v>
      </c>
      <c r="D98" t="s">
        <v>402</v>
      </c>
      <c r="E98" t="s">
        <v>403</v>
      </c>
      <c r="F98" t="s">
        <v>232</v>
      </c>
      <c r="G98" t="s">
        <v>233</v>
      </c>
      <c r="H98" t="s">
        <v>234</v>
      </c>
      <c r="I98" t="s">
        <v>235</v>
      </c>
      <c r="J98" t="s">
        <v>236</v>
      </c>
      <c r="K98" t="s">
        <v>237</v>
      </c>
      <c r="L98" t="s">
        <v>238</v>
      </c>
      <c r="M98" t="s">
        <v>239</v>
      </c>
      <c r="N98">
        <v>1581626975.0310299</v>
      </c>
      <c r="O98">
        <f t="shared" si="86"/>
        <v>4.8648656452428903E-4</v>
      </c>
      <c r="P98">
        <f t="shared" si="87"/>
        <v>-1.9724384339088996</v>
      </c>
      <c r="Q98">
        <f t="shared" si="88"/>
        <v>403.07151724137901</v>
      </c>
      <c r="R98">
        <f t="shared" si="89"/>
        <v>487.66287982884097</v>
      </c>
      <c r="S98">
        <f t="shared" si="90"/>
        <v>48.435735318522021</v>
      </c>
      <c r="T98">
        <f t="shared" si="91"/>
        <v>40.033937646414032</v>
      </c>
      <c r="U98">
        <f t="shared" si="92"/>
        <v>3.3444593151341927E-2</v>
      </c>
      <c r="V98">
        <f t="shared" si="93"/>
        <v>2.2461567185900093</v>
      </c>
      <c r="W98">
        <f t="shared" si="94"/>
        <v>3.3170386312576614E-2</v>
      </c>
      <c r="X98">
        <f t="shared" si="95"/>
        <v>2.0755940344694069E-2</v>
      </c>
      <c r="Y98">
        <f t="shared" si="96"/>
        <v>0</v>
      </c>
      <c r="Z98">
        <f t="shared" si="97"/>
        <v>31.27621895296128</v>
      </c>
      <c r="AA98">
        <f t="shared" si="98"/>
        <v>30.978127586206899</v>
      </c>
      <c r="AB98">
        <f t="shared" si="99"/>
        <v>4.5057551718103896</v>
      </c>
      <c r="AC98">
        <f t="shared" si="100"/>
        <v>67.131431541354942</v>
      </c>
      <c r="AD98">
        <f t="shared" si="101"/>
        <v>3.1048771261929562</v>
      </c>
      <c r="AE98">
        <f t="shared" si="102"/>
        <v>4.6250721233022718</v>
      </c>
      <c r="AF98">
        <f t="shared" si="103"/>
        <v>1.4008780456174335</v>
      </c>
      <c r="AG98">
        <f t="shared" si="104"/>
        <v>-21.454057495521145</v>
      </c>
      <c r="AH98">
        <f t="shared" si="105"/>
        <v>55.593788008340155</v>
      </c>
      <c r="AI98">
        <f t="shared" si="106"/>
        <v>5.5693968414261539</v>
      </c>
      <c r="AJ98">
        <f t="shared" si="107"/>
        <v>39.709127354245169</v>
      </c>
      <c r="AK98">
        <v>-4.1080360424101098E-2</v>
      </c>
      <c r="AL98">
        <v>4.61163034132848E-2</v>
      </c>
      <c r="AM98">
        <v>3.4483518733779399</v>
      </c>
      <c r="AN98">
        <v>19</v>
      </c>
      <c r="AO98">
        <v>5</v>
      </c>
      <c r="AP98">
        <f t="shared" si="108"/>
        <v>1</v>
      </c>
      <c r="AQ98">
        <f t="shared" si="109"/>
        <v>0</v>
      </c>
      <c r="AR98">
        <f t="shared" si="110"/>
        <v>51621.641733976314</v>
      </c>
      <c r="AS98" t="s">
        <v>240</v>
      </c>
      <c r="AT98">
        <v>0</v>
      </c>
      <c r="AU98">
        <v>0</v>
      </c>
      <c r="AV98">
        <f t="shared" si="111"/>
        <v>0</v>
      </c>
      <c r="AW98" t="e">
        <f t="shared" si="112"/>
        <v>#DIV/0!</v>
      </c>
      <c r="AX98">
        <v>0</v>
      </c>
      <c r="AY98" t="s">
        <v>240</v>
      </c>
      <c r="AZ98">
        <v>0</v>
      </c>
      <c r="BA98">
        <v>0</v>
      </c>
      <c r="BB98" t="e">
        <f t="shared" si="113"/>
        <v>#DIV/0!</v>
      </c>
      <c r="BC98">
        <v>0.5</v>
      </c>
      <c r="BD98">
        <f t="shared" si="114"/>
        <v>0</v>
      </c>
      <c r="BE98">
        <f t="shared" si="115"/>
        <v>-1.9724384339088996</v>
      </c>
      <c r="BF98" t="e">
        <f t="shared" si="116"/>
        <v>#DIV/0!</v>
      </c>
      <c r="BG98" t="e">
        <f t="shared" si="117"/>
        <v>#DIV/0!</v>
      </c>
      <c r="BH98" t="e">
        <f t="shared" si="118"/>
        <v>#DIV/0!</v>
      </c>
      <c r="BI98" t="e">
        <f t="shared" si="119"/>
        <v>#DIV/0!</v>
      </c>
      <c r="BJ98" t="s">
        <v>240</v>
      </c>
      <c r="BK98">
        <v>0</v>
      </c>
      <c r="BL98">
        <f t="shared" si="120"/>
        <v>0</v>
      </c>
      <c r="BM98" t="e">
        <f t="shared" si="121"/>
        <v>#DIV/0!</v>
      </c>
      <c r="BN98" t="e">
        <f t="shared" si="122"/>
        <v>#DIV/0!</v>
      </c>
      <c r="BO98" t="e">
        <f t="shared" si="123"/>
        <v>#DIV/0!</v>
      </c>
      <c r="BP98" t="e">
        <f t="shared" si="124"/>
        <v>#DIV/0!</v>
      </c>
      <c r="BQ98">
        <f t="shared" si="125"/>
        <v>0</v>
      </c>
      <c r="BR98">
        <f t="shared" si="126"/>
        <v>0</v>
      </c>
      <c r="BS98">
        <f t="shared" si="127"/>
        <v>0</v>
      </c>
      <c r="BT98">
        <f t="shared" si="128"/>
        <v>0</v>
      </c>
      <c r="BU98">
        <v>6</v>
      </c>
      <c r="BV98">
        <v>0.5</v>
      </c>
      <c r="BW98" t="s">
        <v>241</v>
      </c>
      <c r="BX98">
        <v>1581626975.0310299</v>
      </c>
      <c r="BY98">
        <v>403.07151724137901</v>
      </c>
      <c r="BZ98">
        <v>400.02644827586198</v>
      </c>
      <c r="CA98">
        <v>31.260665517241399</v>
      </c>
      <c r="CB98">
        <v>30.452786206896601</v>
      </c>
      <c r="CC98">
        <v>350.01168965517201</v>
      </c>
      <c r="CD98">
        <v>99.122217241379303</v>
      </c>
      <c r="CE98">
        <v>0.19995248275862099</v>
      </c>
      <c r="CF98">
        <v>31.437220689655199</v>
      </c>
      <c r="CG98">
        <v>30.978127586206899</v>
      </c>
      <c r="CH98">
        <v>999.9</v>
      </c>
      <c r="CI98">
        <v>0</v>
      </c>
      <c r="CJ98">
        <v>0</v>
      </c>
      <c r="CK98">
        <v>9994.4582758620709</v>
      </c>
      <c r="CL98">
        <v>0</v>
      </c>
      <c r="CM98">
        <v>1.26680275862069</v>
      </c>
      <c r="CN98">
        <v>0</v>
      </c>
      <c r="CO98">
        <v>0</v>
      </c>
      <c r="CP98">
        <v>0</v>
      </c>
      <c r="CQ98">
        <v>0</v>
      </c>
      <c r="CR98">
        <v>2.3172413793103499</v>
      </c>
      <c r="CS98">
        <v>0</v>
      </c>
      <c r="CT98">
        <v>96.975862068965498</v>
      </c>
      <c r="CU98">
        <v>0.55862068965517198</v>
      </c>
      <c r="CV98">
        <v>42.7261034482759</v>
      </c>
      <c r="CW98">
        <v>48.057724137930997</v>
      </c>
      <c r="CX98">
        <v>45.585896551724097</v>
      </c>
      <c r="CY98">
        <v>46.616310344827603</v>
      </c>
      <c r="CZ98">
        <v>43.561999999999998</v>
      </c>
      <c r="DA98">
        <v>0</v>
      </c>
      <c r="DB98">
        <v>0</v>
      </c>
      <c r="DC98">
        <v>0</v>
      </c>
      <c r="DD98">
        <v>473.299999952316</v>
      </c>
      <c r="DE98">
        <v>2.81153846153846</v>
      </c>
      <c r="DF98">
        <v>8.2358971553180496</v>
      </c>
      <c r="DG98">
        <v>-9.2273503174311902</v>
      </c>
      <c r="DH98">
        <v>97.234615384615395</v>
      </c>
      <c r="DI98">
        <v>15</v>
      </c>
      <c r="DJ98">
        <v>100</v>
      </c>
      <c r="DK98">
        <v>100</v>
      </c>
      <c r="DL98">
        <v>2.6040000000000001</v>
      </c>
      <c r="DM98">
        <v>0.38400000000000001</v>
      </c>
      <c r="DN98">
        <v>2</v>
      </c>
      <c r="DO98">
        <v>323.57600000000002</v>
      </c>
      <c r="DP98">
        <v>656.66899999999998</v>
      </c>
      <c r="DQ98">
        <v>30.450900000000001</v>
      </c>
      <c r="DR98">
        <v>32.843699999999998</v>
      </c>
      <c r="DS98">
        <v>30.000299999999999</v>
      </c>
      <c r="DT98">
        <v>32.688899999999997</v>
      </c>
      <c r="DU98">
        <v>32.677300000000002</v>
      </c>
      <c r="DV98">
        <v>20.9389</v>
      </c>
      <c r="DW98">
        <v>22.3993</v>
      </c>
      <c r="DX98">
        <v>39.713099999999997</v>
      </c>
      <c r="DY98">
        <v>30.456900000000001</v>
      </c>
      <c r="DZ98">
        <v>400</v>
      </c>
      <c r="EA98">
        <v>30.4802</v>
      </c>
      <c r="EB98">
        <v>99.875699999999995</v>
      </c>
      <c r="EC98">
        <v>100.25700000000001</v>
      </c>
    </row>
    <row r="99" spans="1:133" x14ac:dyDescent="0.35">
      <c r="A99">
        <v>83</v>
      </c>
      <c r="B99">
        <v>1581626988.0999999</v>
      </c>
      <c r="C99">
        <v>430</v>
      </c>
      <c r="D99" t="s">
        <v>404</v>
      </c>
      <c r="E99" t="s">
        <v>405</v>
      </c>
      <c r="F99" t="s">
        <v>232</v>
      </c>
      <c r="G99" t="s">
        <v>233</v>
      </c>
      <c r="H99" t="s">
        <v>234</v>
      </c>
      <c r="I99" t="s">
        <v>235</v>
      </c>
      <c r="J99" t="s">
        <v>236</v>
      </c>
      <c r="K99" t="s">
        <v>237</v>
      </c>
      <c r="L99" t="s">
        <v>238</v>
      </c>
      <c r="M99" t="s">
        <v>239</v>
      </c>
      <c r="N99">
        <v>1581626980.0310299</v>
      </c>
      <c r="O99">
        <f t="shared" si="86"/>
        <v>4.8728400527204701E-4</v>
      </c>
      <c r="P99">
        <f t="shared" si="87"/>
        <v>-1.9525325231819917</v>
      </c>
      <c r="Q99">
        <f t="shared" si="88"/>
        <v>403.072724137931</v>
      </c>
      <c r="R99">
        <f t="shared" si="89"/>
        <v>486.57668494935916</v>
      </c>
      <c r="S99">
        <f t="shared" si="90"/>
        <v>48.327727069697595</v>
      </c>
      <c r="T99">
        <f t="shared" si="91"/>
        <v>40.033953956106203</v>
      </c>
      <c r="U99">
        <f t="shared" si="92"/>
        <v>3.3494501602035529E-2</v>
      </c>
      <c r="V99">
        <f t="shared" si="93"/>
        <v>2.2470980285500275</v>
      </c>
      <c r="W99">
        <f t="shared" si="94"/>
        <v>3.321959358736308E-2</v>
      </c>
      <c r="X99">
        <f t="shared" si="95"/>
        <v>2.0786757210568808E-2</v>
      </c>
      <c r="Y99">
        <f t="shared" si="96"/>
        <v>0</v>
      </c>
      <c r="Z99">
        <f t="shared" si="97"/>
        <v>31.276323375147054</v>
      </c>
      <c r="AA99">
        <f t="shared" si="98"/>
        <v>30.978200000000001</v>
      </c>
      <c r="AB99">
        <f t="shared" si="99"/>
        <v>4.5057737784599876</v>
      </c>
      <c r="AC99">
        <f t="shared" si="100"/>
        <v>67.126006849457681</v>
      </c>
      <c r="AD99">
        <f t="shared" si="101"/>
        <v>3.1046803827235179</v>
      </c>
      <c r="AE99">
        <f t="shared" si="102"/>
        <v>4.6251527961231638</v>
      </c>
      <c r="AF99">
        <f t="shared" si="103"/>
        <v>1.4010933957364697</v>
      </c>
      <c r="AG99">
        <f t="shared" si="104"/>
        <v>-21.489224632497272</v>
      </c>
      <c r="AH99">
        <f t="shared" si="105"/>
        <v>55.645492562923728</v>
      </c>
      <c r="AI99">
        <f t="shared" si="106"/>
        <v>5.572251847575882</v>
      </c>
      <c r="AJ99">
        <f t="shared" si="107"/>
        <v>39.728519778002337</v>
      </c>
      <c r="AK99">
        <v>-4.1105667569299398E-2</v>
      </c>
      <c r="AL99">
        <v>4.6144712900797601E-2</v>
      </c>
      <c r="AM99">
        <v>3.4500337836400199</v>
      </c>
      <c r="AN99">
        <v>19</v>
      </c>
      <c r="AO99">
        <v>5</v>
      </c>
      <c r="AP99">
        <f t="shared" si="108"/>
        <v>1</v>
      </c>
      <c r="AQ99">
        <f t="shared" si="109"/>
        <v>0</v>
      </c>
      <c r="AR99">
        <f t="shared" si="110"/>
        <v>51652.086272904853</v>
      </c>
      <c r="AS99" t="s">
        <v>240</v>
      </c>
      <c r="AT99">
        <v>0</v>
      </c>
      <c r="AU99">
        <v>0</v>
      </c>
      <c r="AV99">
        <f t="shared" si="111"/>
        <v>0</v>
      </c>
      <c r="AW99" t="e">
        <f t="shared" si="112"/>
        <v>#DIV/0!</v>
      </c>
      <c r="AX99">
        <v>0</v>
      </c>
      <c r="AY99" t="s">
        <v>240</v>
      </c>
      <c r="AZ99">
        <v>0</v>
      </c>
      <c r="BA99">
        <v>0</v>
      </c>
      <c r="BB99" t="e">
        <f t="shared" si="113"/>
        <v>#DIV/0!</v>
      </c>
      <c r="BC99">
        <v>0.5</v>
      </c>
      <c r="BD99">
        <f t="shared" si="114"/>
        <v>0</v>
      </c>
      <c r="BE99">
        <f t="shared" si="115"/>
        <v>-1.9525325231819917</v>
      </c>
      <c r="BF99" t="e">
        <f t="shared" si="116"/>
        <v>#DIV/0!</v>
      </c>
      <c r="BG99" t="e">
        <f t="shared" si="117"/>
        <v>#DIV/0!</v>
      </c>
      <c r="BH99" t="e">
        <f t="shared" si="118"/>
        <v>#DIV/0!</v>
      </c>
      <c r="BI99" t="e">
        <f t="shared" si="119"/>
        <v>#DIV/0!</v>
      </c>
      <c r="BJ99" t="s">
        <v>240</v>
      </c>
      <c r="BK99">
        <v>0</v>
      </c>
      <c r="BL99">
        <f t="shared" si="120"/>
        <v>0</v>
      </c>
      <c r="BM99" t="e">
        <f t="shared" si="121"/>
        <v>#DIV/0!</v>
      </c>
      <c r="BN99" t="e">
        <f t="shared" si="122"/>
        <v>#DIV/0!</v>
      </c>
      <c r="BO99" t="e">
        <f t="shared" si="123"/>
        <v>#DIV/0!</v>
      </c>
      <c r="BP99" t="e">
        <f t="shared" si="124"/>
        <v>#DIV/0!</v>
      </c>
      <c r="BQ99">
        <f t="shared" si="125"/>
        <v>0</v>
      </c>
      <c r="BR99">
        <f t="shared" si="126"/>
        <v>0</v>
      </c>
      <c r="BS99">
        <f t="shared" si="127"/>
        <v>0</v>
      </c>
      <c r="BT99">
        <f t="shared" si="128"/>
        <v>0</v>
      </c>
      <c r="BU99">
        <v>6</v>
      </c>
      <c r="BV99">
        <v>0.5</v>
      </c>
      <c r="BW99" t="s">
        <v>241</v>
      </c>
      <c r="BX99">
        <v>1581626980.0310299</v>
      </c>
      <c r="BY99">
        <v>403.072724137931</v>
      </c>
      <c r="BZ99">
        <v>400.06241379310302</v>
      </c>
      <c r="CA99">
        <v>31.2587655172414</v>
      </c>
      <c r="CB99">
        <v>30.4495827586207</v>
      </c>
      <c r="CC99">
        <v>350.02137931034503</v>
      </c>
      <c r="CD99">
        <v>99.121931034482699</v>
      </c>
      <c r="CE99">
        <v>0.19998175862069001</v>
      </c>
      <c r="CF99">
        <v>31.437527586206901</v>
      </c>
      <c r="CG99">
        <v>30.978200000000001</v>
      </c>
      <c r="CH99">
        <v>999.9</v>
      </c>
      <c r="CI99">
        <v>0</v>
      </c>
      <c r="CJ99">
        <v>0</v>
      </c>
      <c r="CK99">
        <v>10000.644137931</v>
      </c>
      <c r="CL99">
        <v>0</v>
      </c>
      <c r="CM99">
        <v>1.2075951724137901</v>
      </c>
      <c r="CN99">
        <v>0</v>
      </c>
      <c r="CO99">
        <v>0</v>
      </c>
      <c r="CP99">
        <v>0</v>
      </c>
      <c r="CQ99">
        <v>0</v>
      </c>
      <c r="CR99">
        <v>1.0931034482758599</v>
      </c>
      <c r="CS99">
        <v>0</v>
      </c>
      <c r="CT99">
        <v>96.562068965517199</v>
      </c>
      <c r="CU99">
        <v>0.87241379310344802</v>
      </c>
      <c r="CV99">
        <v>42.706551724137903</v>
      </c>
      <c r="CW99">
        <v>48.042758620689597</v>
      </c>
      <c r="CX99">
        <v>45.5663448275862</v>
      </c>
      <c r="CY99">
        <v>46.598931034482803</v>
      </c>
      <c r="CZ99">
        <v>43.561999999999998</v>
      </c>
      <c r="DA99">
        <v>0</v>
      </c>
      <c r="DB99">
        <v>0</v>
      </c>
      <c r="DC99">
        <v>0</v>
      </c>
      <c r="DD99">
        <v>478.09999990463302</v>
      </c>
      <c r="DE99">
        <v>1.4769230769230799</v>
      </c>
      <c r="DF99">
        <v>-19.521367669987999</v>
      </c>
      <c r="DG99">
        <v>-13.9418797916115</v>
      </c>
      <c r="DH99">
        <v>96.530769230769195</v>
      </c>
      <c r="DI99">
        <v>15</v>
      </c>
      <c r="DJ99">
        <v>100</v>
      </c>
      <c r="DK99">
        <v>100</v>
      </c>
      <c r="DL99">
        <v>2.6040000000000001</v>
      </c>
      <c r="DM99">
        <v>0.38400000000000001</v>
      </c>
      <c r="DN99">
        <v>2</v>
      </c>
      <c r="DO99">
        <v>323.70400000000001</v>
      </c>
      <c r="DP99">
        <v>656.60500000000002</v>
      </c>
      <c r="DQ99">
        <v>30.465</v>
      </c>
      <c r="DR99">
        <v>32.8459</v>
      </c>
      <c r="DS99">
        <v>30.000299999999999</v>
      </c>
      <c r="DT99">
        <v>32.691499999999998</v>
      </c>
      <c r="DU99">
        <v>32.6798</v>
      </c>
      <c r="DV99">
        <v>20.940300000000001</v>
      </c>
      <c r="DW99">
        <v>22.3993</v>
      </c>
      <c r="DX99">
        <v>39.713099999999997</v>
      </c>
      <c r="DY99">
        <v>30.474599999999999</v>
      </c>
      <c r="DZ99">
        <v>400</v>
      </c>
      <c r="EA99">
        <v>30.4801</v>
      </c>
      <c r="EB99">
        <v>99.874700000000004</v>
      </c>
      <c r="EC99">
        <v>100.255</v>
      </c>
    </row>
    <row r="100" spans="1:133" x14ac:dyDescent="0.35">
      <c r="A100">
        <v>84</v>
      </c>
      <c r="B100">
        <v>1581626993.0999999</v>
      </c>
      <c r="C100">
        <v>435</v>
      </c>
      <c r="D100" t="s">
        <v>406</v>
      </c>
      <c r="E100" t="s">
        <v>407</v>
      </c>
      <c r="F100" t="s">
        <v>232</v>
      </c>
      <c r="G100" t="s">
        <v>233</v>
      </c>
      <c r="H100" t="s">
        <v>234</v>
      </c>
      <c r="I100" t="s">
        <v>235</v>
      </c>
      <c r="J100" t="s">
        <v>236</v>
      </c>
      <c r="K100" t="s">
        <v>237</v>
      </c>
      <c r="L100" t="s">
        <v>238</v>
      </c>
      <c r="M100" t="s">
        <v>239</v>
      </c>
      <c r="N100">
        <v>1581626985.0310299</v>
      </c>
      <c r="O100">
        <f t="shared" si="86"/>
        <v>4.8828089986414994E-4</v>
      </c>
      <c r="P100">
        <f t="shared" si="87"/>
        <v>-1.9473716432094617</v>
      </c>
      <c r="Q100">
        <f t="shared" si="88"/>
        <v>403.05379310344802</v>
      </c>
      <c r="R100">
        <f t="shared" si="89"/>
        <v>486.11896249156985</v>
      </c>
      <c r="S100">
        <f t="shared" si="90"/>
        <v>48.282137115696372</v>
      </c>
      <c r="T100">
        <f t="shared" si="91"/>
        <v>40.031967491824943</v>
      </c>
      <c r="U100">
        <f t="shared" si="92"/>
        <v>3.3565351795462703E-2</v>
      </c>
      <c r="V100">
        <f t="shared" si="93"/>
        <v>2.248292929014938</v>
      </c>
      <c r="W100">
        <f t="shared" si="94"/>
        <v>3.3289430128518496E-2</v>
      </c>
      <c r="X100">
        <f t="shared" si="95"/>
        <v>2.0830495132157983E-2</v>
      </c>
      <c r="Y100">
        <f t="shared" si="96"/>
        <v>0</v>
      </c>
      <c r="Z100">
        <f t="shared" si="97"/>
        <v>31.276788949791186</v>
      </c>
      <c r="AA100">
        <f t="shared" si="98"/>
        <v>30.976862068965499</v>
      </c>
      <c r="AB100">
        <f t="shared" si="99"/>
        <v>4.5054300092629278</v>
      </c>
      <c r="AC100">
        <f t="shared" si="100"/>
        <v>67.117531654515744</v>
      </c>
      <c r="AD100">
        <f t="shared" si="101"/>
        <v>3.104414937754882</v>
      </c>
      <c r="AE100">
        <f t="shared" si="102"/>
        <v>4.625341339628978</v>
      </c>
      <c r="AF100">
        <f t="shared" si="103"/>
        <v>1.4010150715080458</v>
      </c>
      <c r="AG100">
        <f t="shared" si="104"/>
        <v>-21.533187684009011</v>
      </c>
      <c r="AH100">
        <f t="shared" si="105"/>
        <v>55.924189587669389</v>
      </c>
      <c r="AI100">
        <f t="shared" si="106"/>
        <v>5.5971667086868395</v>
      </c>
      <c r="AJ100">
        <f t="shared" si="107"/>
        <v>39.988168612347216</v>
      </c>
      <c r="AK100">
        <v>-4.1137806263517901E-2</v>
      </c>
      <c r="AL100">
        <v>4.6180791400562103E-2</v>
      </c>
      <c r="AM100">
        <v>3.4521692060982101</v>
      </c>
      <c r="AN100">
        <v>20</v>
      </c>
      <c r="AO100">
        <v>6</v>
      </c>
      <c r="AP100">
        <f t="shared" si="108"/>
        <v>1</v>
      </c>
      <c r="AQ100">
        <f t="shared" si="109"/>
        <v>0</v>
      </c>
      <c r="AR100">
        <f t="shared" si="110"/>
        <v>51690.687752954807</v>
      </c>
      <c r="AS100" t="s">
        <v>240</v>
      </c>
      <c r="AT100">
        <v>0</v>
      </c>
      <c r="AU100">
        <v>0</v>
      </c>
      <c r="AV100">
        <f t="shared" si="111"/>
        <v>0</v>
      </c>
      <c r="AW100" t="e">
        <f t="shared" si="112"/>
        <v>#DIV/0!</v>
      </c>
      <c r="AX100">
        <v>0</v>
      </c>
      <c r="AY100" t="s">
        <v>240</v>
      </c>
      <c r="AZ100">
        <v>0</v>
      </c>
      <c r="BA100">
        <v>0</v>
      </c>
      <c r="BB100" t="e">
        <f t="shared" si="113"/>
        <v>#DIV/0!</v>
      </c>
      <c r="BC100">
        <v>0.5</v>
      </c>
      <c r="BD100">
        <f t="shared" si="114"/>
        <v>0</v>
      </c>
      <c r="BE100">
        <f t="shared" si="115"/>
        <v>-1.9473716432094617</v>
      </c>
      <c r="BF100" t="e">
        <f t="shared" si="116"/>
        <v>#DIV/0!</v>
      </c>
      <c r="BG100" t="e">
        <f t="shared" si="117"/>
        <v>#DIV/0!</v>
      </c>
      <c r="BH100" t="e">
        <f t="shared" si="118"/>
        <v>#DIV/0!</v>
      </c>
      <c r="BI100" t="e">
        <f t="shared" si="119"/>
        <v>#DIV/0!</v>
      </c>
      <c r="BJ100" t="s">
        <v>240</v>
      </c>
      <c r="BK100">
        <v>0</v>
      </c>
      <c r="BL100">
        <f t="shared" si="120"/>
        <v>0</v>
      </c>
      <c r="BM100" t="e">
        <f t="shared" si="121"/>
        <v>#DIV/0!</v>
      </c>
      <c r="BN100" t="e">
        <f t="shared" si="122"/>
        <v>#DIV/0!</v>
      </c>
      <c r="BO100" t="e">
        <f t="shared" si="123"/>
        <v>#DIV/0!</v>
      </c>
      <c r="BP100" t="e">
        <f t="shared" si="124"/>
        <v>#DIV/0!</v>
      </c>
      <c r="BQ100">
        <f t="shared" si="125"/>
        <v>0</v>
      </c>
      <c r="BR100">
        <f t="shared" si="126"/>
        <v>0</v>
      </c>
      <c r="BS100">
        <f t="shared" si="127"/>
        <v>0</v>
      </c>
      <c r="BT100">
        <f t="shared" si="128"/>
        <v>0</v>
      </c>
      <c r="BU100">
        <v>6</v>
      </c>
      <c r="BV100">
        <v>0.5</v>
      </c>
      <c r="BW100" t="s">
        <v>241</v>
      </c>
      <c r="BX100">
        <v>1581626985.0310299</v>
      </c>
      <c r="BY100">
        <v>403.05379310344802</v>
      </c>
      <c r="BZ100">
        <v>400.05289655172402</v>
      </c>
      <c r="CA100">
        <v>31.256175862069</v>
      </c>
      <c r="CB100">
        <v>30.445306896551699</v>
      </c>
      <c r="CC100">
        <v>350.00903448275898</v>
      </c>
      <c r="CD100">
        <v>99.121672413793107</v>
      </c>
      <c r="CE100">
        <v>0.19997689655172399</v>
      </c>
      <c r="CF100">
        <v>31.4382448275862</v>
      </c>
      <c r="CG100">
        <v>30.976862068965499</v>
      </c>
      <c r="CH100">
        <v>999.9</v>
      </c>
      <c r="CI100">
        <v>0</v>
      </c>
      <c r="CJ100">
        <v>0</v>
      </c>
      <c r="CK100">
        <v>10008.489310344799</v>
      </c>
      <c r="CL100">
        <v>0</v>
      </c>
      <c r="CM100">
        <v>1.1579672413793101</v>
      </c>
      <c r="CN100">
        <v>0</v>
      </c>
      <c r="CO100">
        <v>0</v>
      </c>
      <c r="CP100">
        <v>0</v>
      </c>
      <c r="CQ100">
        <v>0</v>
      </c>
      <c r="CR100">
        <v>0.95517241379310402</v>
      </c>
      <c r="CS100">
        <v>0</v>
      </c>
      <c r="CT100">
        <v>94.6172413793103</v>
      </c>
      <c r="CU100">
        <v>0.74482758620689704</v>
      </c>
      <c r="CV100">
        <v>42.6913448275862</v>
      </c>
      <c r="CW100">
        <v>48.023517241379302</v>
      </c>
      <c r="CX100">
        <v>45.561999999999998</v>
      </c>
      <c r="CY100">
        <v>46.579379310344798</v>
      </c>
      <c r="CZ100">
        <v>43.547034482758598</v>
      </c>
      <c r="DA100">
        <v>0</v>
      </c>
      <c r="DB100">
        <v>0</v>
      </c>
      <c r="DC100">
        <v>0</v>
      </c>
      <c r="DD100">
        <v>483.5</v>
      </c>
      <c r="DE100">
        <v>1.2884615384615401</v>
      </c>
      <c r="DF100">
        <v>6.5606837189599796</v>
      </c>
      <c r="DG100">
        <v>-31.904273269790099</v>
      </c>
      <c r="DH100">
        <v>94.630769230769204</v>
      </c>
      <c r="DI100">
        <v>15</v>
      </c>
      <c r="DJ100">
        <v>100</v>
      </c>
      <c r="DK100">
        <v>100</v>
      </c>
      <c r="DL100">
        <v>2.6040000000000001</v>
      </c>
      <c r="DM100">
        <v>0.38400000000000001</v>
      </c>
      <c r="DN100">
        <v>2</v>
      </c>
      <c r="DO100">
        <v>323.50599999999997</v>
      </c>
      <c r="DP100">
        <v>656.46299999999997</v>
      </c>
      <c r="DQ100">
        <v>30.4819</v>
      </c>
      <c r="DR100">
        <v>32.848199999999999</v>
      </c>
      <c r="DS100">
        <v>30.0002</v>
      </c>
      <c r="DT100">
        <v>32.6937</v>
      </c>
      <c r="DU100">
        <v>32.681199999999997</v>
      </c>
      <c r="DV100">
        <v>20.939900000000002</v>
      </c>
      <c r="DW100">
        <v>22.3993</v>
      </c>
      <c r="DX100">
        <v>39.713099999999997</v>
      </c>
      <c r="DY100">
        <v>30.491700000000002</v>
      </c>
      <c r="DZ100">
        <v>400</v>
      </c>
      <c r="EA100">
        <v>30.4908</v>
      </c>
      <c r="EB100">
        <v>99.874099999999999</v>
      </c>
      <c r="EC100">
        <v>100.253</v>
      </c>
    </row>
    <row r="101" spans="1:133" x14ac:dyDescent="0.35">
      <c r="A101">
        <v>85</v>
      </c>
      <c r="B101">
        <v>1581626998.0999999</v>
      </c>
      <c r="C101">
        <v>440</v>
      </c>
      <c r="D101" t="s">
        <v>408</v>
      </c>
      <c r="E101" t="s">
        <v>409</v>
      </c>
      <c r="F101" t="s">
        <v>232</v>
      </c>
      <c r="G101" t="s">
        <v>233</v>
      </c>
      <c r="H101" t="s">
        <v>234</v>
      </c>
      <c r="I101" t="s">
        <v>235</v>
      </c>
      <c r="J101" t="s">
        <v>236</v>
      </c>
      <c r="K101" t="s">
        <v>237</v>
      </c>
      <c r="L101" t="s">
        <v>238</v>
      </c>
      <c r="M101" t="s">
        <v>239</v>
      </c>
      <c r="N101">
        <v>1581626990.0310299</v>
      </c>
      <c r="O101">
        <f t="shared" si="86"/>
        <v>4.881771611240618E-4</v>
      </c>
      <c r="P101">
        <f t="shared" si="87"/>
        <v>-1.9609531754773564</v>
      </c>
      <c r="Q101">
        <f t="shared" si="88"/>
        <v>403.02834482758601</v>
      </c>
      <c r="R101">
        <f t="shared" si="89"/>
        <v>486.80064497839771</v>
      </c>
      <c r="S101">
        <f t="shared" si="90"/>
        <v>48.35018904306645</v>
      </c>
      <c r="T101">
        <f t="shared" si="91"/>
        <v>40.029726466349871</v>
      </c>
      <c r="U101">
        <f t="shared" si="92"/>
        <v>3.3541021886950344E-2</v>
      </c>
      <c r="V101">
        <f t="shared" si="93"/>
        <v>2.2471151113382928</v>
      </c>
      <c r="W101">
        <f t="shared" si="94"/>
        <v>3.3265355174202704E-2</v>
      </c>
      <c r="X101">
        <f t="shared" si="95"/>
        <v>2.0815425591436044E-2</v>
      </c>
      <c r="Y101">
        <f t="shared" si="96"/>
        <v>0</v>
      </c>
      <c r="Z101">
        <f t="shared" si="97"/>
        <v>31.278936333911201</v>
      </c>
      <c r="AA101">
        <f t="shared" si="98"/>
        <v>30.978206896551701</v>
      </c>
      <c r="AB101">
        <f t="shared" si="99"/>
        <v>4.5057755505253363</v>
      </c>
      <c r="AC101">
        <f t="shared" si="100"/>
        <v>67.10093841315053</v>
      </c>
      <c r="AD101">
        <f t="shared" si="101"/>
        <v>3.1040337055408647</v>
      </c>
      <c r="AE101">
        <f t="shared" si="102"/>
        <v>4.6259169826044229</v>
      </c>
      <c r="AF101">
        <f t="shared" si="103"/>
        <v>1.4017418449844716</v>
      </c>
      <c r="AG101">
        <f t="shared" si="104"/>
        <v>-21.528612805571125</v>
      </c>
      <c r="AH101">
        <f t="shared" si="105"/>
        <v>55.99724035126107</v>
      </c>
      <c r="AI101">
        <f t="shared" si="106"/>
        <v>5.607513292981027</v>
      </c>
      <c r="AJ101">
        <f t="shared" si="107"/>
        <v>40.076140838670973</v>
      </c>
      <c r="AK101">
        <v>-4.1106126928771698E-2</v>
      </c>
      <c r="AL101">
        <v>4.6145228572047302E-2</v>
      </c>
      <c r="AM101">
        <v>3.4500643093417902</v>
      </c>
      <c r="AN101">
        <v>20</v>
      </c>
      <c r="AO101">
        <v>6</v>
      </c>
      <c r="AP101">
        <f t="shared" si="108"/>
        <v>1</v>
      </c>
      <c r="AQ101">
        <f t="shared" si="109"/>
        <v>0</v>
      </c>
      <c r="AR101">
        <f t="shared" si="110"/>
        <v>51652.155728477897</v>
      </c>
      <c r="AS101" t="s">
        <v>240</v>
      </c>
      <c r="AT101">
        <v>0</v>
      </c>
      <c r="AU101">
        <v>0</v>
      </c>
      <c r="AV101">
        <f t="shared" si="111"/>
        <v>0</v>
      </c>
      <c r="AW101" t="e">
        <f t="shared" si="112"/>
        <v>#DIV/0!</v>
      </c>
      <c r="AX101">
        <v>0</v>
      </c>
      <c r="AY101" t="s">
        <v>240</v>
      </c>
      <c r="AZ101">
        <v>0</v>
      </c>
      <c r="BA101">
        <v>0</v>
      </c>
      <c r="BB101" t="e">
        <f t="shared" si="113"/>
        <v>#DIV/0!</v>
      </c>
      <c r="BC101">
        <v>0.5</v>
      </c>
      <c r="BD101">
        <f t="shared" si="114"/>
        <v>0</v>
      </c>
      <c r="BE101">
        <f t="shared" si="115"/>
        <v>-1.9609531754773564</v>
      </c>
      <c r="BF101" t="e">
        <f t="shared" si="116"/>
        <v>#DIV/0!</v>
      </c>
      <c r="BG101" t="e">
        <f t="shared" si="117"/>
        <v>#DIV/0!</v>
      </c>
      <c r="BH101" t="e">
        <f t="shared" si="118"/>
        <v>#DIV/0!</v>
      </c>
      <c r="BI101" t="e">
        <f t="shared" si="119"/>
        <v>#DIV/0!</v>
      </c>
      <c r="BJ101" t="s">
        <v>240</v>
      </c>
      <c r="BK101">
        <v>0</v>
      </c>
      <c r="BL101">
        <f t="shared" si="120"/>
        <v>0</v>
      </c>
      <c r="BM101" t="e">
        <f t="shared" si="121"/>
        <v>#DIV/0!</v>
      </c>
      <c r="BN101" t="e">
        <f t="shared" si="122"/>
        <v>#DIV/0!</v>
      </c>
      <c r="BO101" t="e">
        <f t="shared" si="123"/>
        <v>#DIV/0!</v>
      </c>
      <c r="BP101" t="e">
        <f t="shared" si="124"/>
        <v>#DIV/0!</v>
      </c>
      <c r="BQ101">
        <f t="shared" si="125"/>
        <v>0</v>
      </c>
      <c r="BR101">
        <f t="shared" si="126"/>
        <v>0</v>
      </c>
      <c r="BS101">
        <f t="shared" si="127"/>
        <v>0</v>
      </c>
      <c r="BT101">
        <f t="shared" si="128"/>
        <v>0</v>
      </c>
      <c r="BU101">
        <v>6</v>
      </c>
      <c r="BV101">
        <v>0.5</v>
      </c>
      <c r="BW101" t="s">
        <v>241</v>
      </c>
      <c r="BX101">
        <v>1581626990.0310299</v>
      </c>
      <c r="BY101">
        <v>403.02834482758601</v>
      </c>
      <c r="BZ101">
        <v>400.00413793103502</v>
      </c>
      <c r="CA101">
        <v>31.252113793103501</v>
      </c>
      <c r="CB101">
        <v>30.4414310344828</v>
      </c>
      <c r="CC101">
        <v>350.01651724137901</v>
      </c>
      <c r="CD101">
        <v>99.122355172413805</v>
      </c>
      <c r="CE101">
        <v>0.20000510344827599</v>
      </c>
      <c r="CF101">
        <v>31.440434482758601</v>
      </c>
      <c r="CG101">
        <v>30.978206896551701</v>
      </c>
      <c r="CH101">
        <v>999.9</v>
      </c>
      <c r="CI101">
        <v>0</v>
      </c>
      <c r="CJ101">
        <v>0</v>
      </c>
      <c r="CK101">
        <v>10000.713103448301</v>
      </c>
      <c r="CL101">
        <v>0</v>
      </c>
      <c r="CM101">
        <v>1.1147237931034499</v>
      </c>
      <c r="CN101">
        <v>0</v>
      </c>
      <c r="CO101">
        <v>0</v>
      </c>
      <c r="CP101">
        <v>0</v>
      </c>
      <c r="CQ101">
        <v>0</v>
      </c>
      <c r="CR101">
        <v>2.3965517241379302</v>
      </c>
      <c r="CS101">
        <v>0</v>
      </c>
      <c r="CT101">
        <v>93.110344827586204</v>
      </c>
      <c r="CU101">
        <v>0.917241379310345</v>
      </c>
      <c r="CV101">
        <v>42.682724137930997</v>
      </c>
      <c r="CW101">
        <v>48.004275862069001</v>
      </c>
      <c r="CX101">
        <v>45.542758620689597</v>
      </c>
      <c r="CY101">
        <v>46.564172413793102</v>
      </c>
      <c r="CZ101">
        <v>43.532068965517198</v>
      </c>
      <c r="DA101">
        <v>0</v>
      </c>
      <c r="DB101">
        <v>0</v>
      </c>
      <c r="DC101">
        <v>0</v>
      </c>
      <c r="DD101">
        <v>488.299999952316</v>
      </c>
      <c r="DE101">
        <v>2.8423076923076902</v>
      </c>
      <c r="DF101">
        <v>9.9247863010068507</v>
      </c>
      <c r="DG101">
        <v>-20.9264957574105</v>
      </c>
      <c r="DH101">
        <v>92.342307692307699</v>
      </c>
      <c r="DI101">
        <v>15</v>
      </c>
      <c r="DJ101">
        <v>100</v>
      </c>
      <c r="DK101">
        <v>100</v>
      </c>
      <c r="DL101">
        <v>2.6040000000000001</v>
      </c>
      <c r="DM101">
        <v>0.38400000000000001</v>
      </c>
      <c r="DN101">
        <v>2</v>
      </c>
      <c r="DO101">
        <v>323.53500000000003</v>
      </c>
      <c r="DP101">
        <v>656.66600000000005</v>
      </c>
      <c r="DQ101">
        <v>30.4971</v>
      </c>
      <c r="DR101">
        <v>32.850999999999999</v>
      </c>
      <c r="DS101">
        <v>30.0001</v>
      </c>
      <c r="DT101">
        <v>32.695099999999996</v>
      </c>
      <c r="DU101">
        <v>32.683100000000003</v>
      </c>
      <c r="DV101">
        <v>20.940799999999999</v>
      </c>
      <c r="DW101">
        <v>22.3993</v>
      </c>
      <c r="DX101">
        <v>39.713099999999997</v>
      </c>
      <c r="DY101">
        <v>30.504100000000001</v>
      </c>
      <c r="DZ101">
        <v>400</v>
      </c>
      <c r="EA101">
        <v>30.502600000000001</v>
      </c>
      <c r="EB101">
        <v>99.873099999999994</v>
      </c>
      <c r="EC101">
        <v>100.254</v>
      </c>
    </row>
    <row r="102" spans="1:133" x14ac:dyDescent="0.35">
      <c r="A102">
        <v>86</v>
      </c>
      <c r="B102">
        <v>1581627003.0999999</v>
      </c>
      <c r="C102">
        <v>445</v>
      </c>
      <c r="D102" t="s">
        <v>410</v>
      </c>
      <c r="E102" t="s">
        <v>411</v>
      </c>
      <c r="F102" t="s">
        <v>232</v>
      </c>
      <c r="G102" t="s">
        <v>233</v>
      </c>
      <c r="H102" t="s">
        <v>234</v>
      </c>
      <c r="I102" t="s">
        <v>235</v>
      </c>
      <c r="J102" t="s">
        <v>236</v>
      </c>
      <c r="K102" t="s">
        <v>237</v>
      </c>
      <c r="L102" t="s">
        <v>238</v>
      </c>
      <c r="M102" t="s">
        <v>239</v>
      </c>
      <c r="N102">
        <v>1581626995.0310299</v>
      </c>
      <c r="O102">
        <f t="shared" si="86"/>
        <v>4.8847692852641944E-4</v>
      </c>
      <c r="P102">
        <f t="shared" si="87"/>
        <v>-1.9622351264721536</v>
      </c>
      <c r="Q102">
        <f t="shared" si="88"/>
        <v>403.01275862069002</v>
      </c>
      <c r="R102">
        <f t="shared" si="89"/>
        <v>486.82707742511883</v>
      </c>
      <c r="S102">
        <f t="shared" si="90"/>
        <v>48.353424538262054</v>
      </c>
      <c r="T102">
        <f t="shared" si="91"/>
        <v>40.028683521449665</v>
      </c>
      <c r="U102">
        <f t="shared" si="92"/>
        <v>3.3546342192679386E-2</v>
      </c>
      <c r="V102">
        <f t="shared" si="93"/>
        <v>2.2464770504066527</v>
      </c>
      <c r="W102">
        <f t="shared" si="94"/>
        <v>3.3270510781208608E-2</v>
      </c>
      <c r="X102">
        <f t="shared" si="95"/>
        <v>2.0818662447733182E-2</v>
      </c>
      <c r="Y102">
        <f t="shared" si="96"/>
        <v>0</v>
      </c>
      <c r="Z102">
        <f t="shared" si="97"/>
        <v>31.280602613881324</v>
      </c>
      <c r="AA102">
        <f t="shared" si="98"/>
        <v>30.978989655172398</v>
      </c>
      <c r="AB102">
        <f t="shared" si="99"/>
        <v>4.5059766838879476</v>
      </c>
      <c r="AC102">
        <f t="shared" si="100"/>
        <v>67.084049239255719</v>
      </c>
      <c r="AD102">
        <f t="shared" si="101"/>
        <v>3.1035711197196361</v>
      </c>
      <c r="AE102">
        <f t="shared" si="102"/>
        <v>4.6263920483552337</v>
      </c>
      <c r="AF102">
        <f t="shared" si="103"/>
        <v>1.4024055641683115</v>
      </c>
      <c r="AG102">
        <f t="shared" si="104"/>
        <v>-21.541832548015098</v>
      </c>
      <c r="AH102">
        <f t="shared" si="105"/>
        <v>56.105375584922214</v>
      </c>
      <c r="AI102">
        <f t="shared" si="106"/>
        <v>5.6200093970866822</v>
      </c>
      <c r="AJ102">
        <f t="shared" si="107"/>
        <v>40.183552433993796</v>
      </c>
      <c r="AK102">
        <v>-4.1088971482545901E-2</v>
      </c>
      <c r="AL102">
        <v>4.61259700807592E-2</v>
      </c>
      <c r="AM102">
        <v>3.4489242032937502</v>
      </c>
      <c r="AN102">
        <v>20</v>
      </c>
      <c r="AO102">
        <v>6</v>
      </c>
      <c r="AP102">
        <f t="shared" si="108"/>
        <v>1</v>
      </c>
      <c r="AQ102">
        <f t="shared" si="109"/>
        <v>0</v>
      </c>
      <c r="AR102">
        <f t="shared" si="110"/>
        <v>51631.199663831954</v>
      </c>
      <c r="AS102" t="s">
        <v>240</v>
      </c>
      <c r="AT102">
        <v>0</v>
      </c>
      <c r="AU102">
        <v>0</v>
      </c>
      <c r="AV102">
        <f t="shared" si="111"/>
        <v>0</v>
      </c>
      <c r="AW102" t="e">
        <f t="shared" si="112"/>
        <v>#DIV/0!</v>
      </c>
      <c r="AX102">
        <v>0</v>
      </c>
      <c r="AY102" t="s">
        <v>240</v>
      </c>
      <c r="AZ102">
        <v>0</v>
      </c>
      <c r="BA102">
        <v>0</v>
      </c>
      <c r="BB102" t="e">
        <f t="shared" si="113"/>
        <v>#DIV/0!</v>
      </c>
      <c r="BC102">
        <v>0.5</v>
      </c>
      <c r="BD102">
        <f t="shared" si="114"/>
        <v>0</v>
      </c>
      <c r="BE102">
        <f t="shared" si="115"/>
        <v>-1.9622351264721536</v>
      </c>
      <c r="BF102" t="e">
        <f t="shared" si="116"/>
        <v>#DIV/0!</v>
      </c>
      <c r="BG102" t="e">
        <f t="shared" si="117"/>
        <v>#DIV/0!</v>
      </c>
      <c r="BH102" t="e">
        <f t="shared" si="118"/>
        <v>#DIV/0!</v>
      </c>
      <c r="BI102" t="e">
        <f t="shared" si="119"/>
        <v>#DIV/0!</v>
      </c>
      <c r="BJ102" t="s">
        <v>240</v>
      </c>
      <c r="BK102">
        <v>0</v>
      </c>
      <c r="BL102">
        <f t="shared" si="120"/>
        <v>0</v>
      </c>
      <c r="BM102" t="e">
        <f t="shared" si="121"/>
        <v>#DIV/0!</v>
      </c>
      <c r="BN102" t="e">
        <f t="shared" si="122"/>
        <v>#DIV/0!</v>
      </c>
      <c r="BO102" t="e">
        <f t="shared" si="123"/>
        <v>#DIV/0!</v>
      </c>
      <c r="BP102" t="e">
        <f t="shared" si="124"/>
        <v>#DIV/0!</v>
      </c>
      <c r="BQ102">
        <f t="shared" si="125"/>
        <v>0</v>
      </c>
      <c r="BR102">
        <f t="shared" si="126"/>
        <v>0</v>
      </c>
      <c r="BS102">
        <f t="shared" si="127"/>
        <v>0</v>
      </c>
      <c r="BT102">
        <f t="shared" si="128"/>
        <v>0</v>
      </c>
      <c r="BU102">
        <v>6</v>
      </c>
      <c r="BV102">
        <v>0.5</v>
      </c>
      <c r="BW102" t="s">
        <v>241</v>
      </c>
      <c r="BX102">
        <v>1581626995.0310299</v>
      </c>
      <c r="BY102">
        <v>403.01275862069002</v>
      </c>
      <c r="BZ102">
        <v>399.98651724137898</v>
      </c>
      <c r="CA102">
        <v>31.247062068965501</v>
      </c>
      <c r="CB102">
        <v>30.435868965517201</v>
      </c>
      <c r="CC102">
        <v>350.01293103448302</v>
      </c>
      <c r="CD102">
        <v>99.123624137931003</v>
      </c>
      <c r="CE102">
        <v>0.199989482758621</v>
      </c>
      <c r="CF102">
        <v>31.4422413793103</v>
      </c>
      <c r="CG102">
        <v>30.978989655172398</v>
      </c>
      <c r="CH102">
        <v>999.9</v>
      </c>
      <c r="CI102">
        <v>0</v>
      </c>
      <c r="CJ102">
        <v>0</v>
      </c>
      <c r="CK102">
        <v>9996.4113793103406</v>
      </c>
      <c r="CL102">
        <v>0</v>
      </c>
      <c r="CM102">
        <v>1.0800565517241401</v>
      </c>
      <c r="CN102">
        <v>0</v>
      </c>
      <c r="CO102">
        <v>0</v>
      </c>
      <c r="CP102">
        <v>0</v>
      </c>
      <c r="CQ102">
        <v>0</v>
      </c>
      <c r="CR102">
        <v>3.07931034482759</v>
      </c>
      <c r="CS102">
        <v>0</v>
      </c>
      <c r="CT102">
        <v>93.893103448275895</v>
      </c>
      <c r="CU102">
        <v>1.0137931034482801</v>
      </c>
      <c r="CV102">
        <v>42.663482758620702</v>
      </c>
      <c r="CW102">
        <v>48</v>
      </c>
      <c r="CX102">
        <v>45.523517241379302</v>
      </c>
      <c r="CY102">
        <v>46.561999999999998</v>
      </c>
      <c r="CZ102">
        <v>43.512827586206903</v>
      </c>
      <c r="DA102">
        <v>0</v>
      </c>
      <c r="DB102">
        <v>0</v>
      </c>
      <c r="DC102">
        <v>0</v>
      </c>
      <c r="DD102">
        <v>493.09999990463302</v>
      </c>
      <c r="DE102">
        <v>2.5884615384615399</v>
      </c>
      <c r="DF102">
        <v>-6.2324786466921704</v>
      </c>
      <c r="DG102">
        <v>28.806837279571901</v>
      </c>
      <c r="DH102">
        <v>93.692307692307693</v>
      </c>
      <c r="DI102">
        <v>15</v>
      </c>
      <c r="DJ102">
        <v>100</v>
      </c>
      <c r="DK102">
        <v>100</v>
      </c>
      <c r="DL102">
        <v>2.6040000000000001</v>
      </c>
      <c r="DM102">
        <v>0.38400000000000001</v>
      </c>
      <c r="DN102">
        <v>2</v>
      </c>
      <c r="DO102">
        <v>323.51299999999998</v>
      </c>
      <c r="DP102">
        <v>656.69200000000001</v>
      </c>
      <c r="DQ102">
        <v>30.511299999999999</v>
      </c>
      <c r="DR102">
        <v>32.851700000000001</v>
      </c>
      <c r="DS102">
        <v>30.0002</v>
      </c>
      <c r="DT102">
        <v>32.697600000000001</v>
      </c>
      <c r="DU102">
        <v>32.685600000000001</v>
      </c>
      <c r="DV102">
        <v>20.9406</v>
      </c>
      <c r="DW102">
        <v>22.3993</v>
      </c>
      <c r="DX102">
        <v>39.713099999999997</v>
      </c>
      <c r="DY102">
        <v>30.519100000000002</v>
      </c>
      <c r="DZ102">
        <v>400</v>
      </c>
      <c r="EA102">
        <v>30.515999999999998</v>
      </c>
      <c r="EB102">
        <v>99.875</v>
      </c>
      <c r="EC102">
        <v>100.253</v>
      </c>
    </row>
    <row r="103" spans="1:133" x14ac:dyDescent="0.35">
      <c r="A103">
        <v>87</v>
      </c>
      <c r="B103">
        <v>1581627008.0999999</v>
      </c>
      <c r="C103">
        <v>450</v>
      </c>
      <c r="D103" t="s">
        <v>412</v>
      </c>
      <c r="E103" t="s">
        <v>413</v>
      </c>
      <c r="F103" t="s">
        <v>232</v>
      </c>
      <c r="G103" t="s">
        <v>233</v>
      </c>
      <c r="H103" t="s">
        <v>234</v>
      </c>
      <c r="I103" t="s">
        <v>235</v>
      </c>
      <c r="J103" t="s">
        <v>236</v>
      </c>
      <c r="K103" t="s">
        <v>237</v>
      </c>
      <c r="L103" t="s">
        <v>238</v>
      </c>
      <c r="M103" t="s">
        <v>239</v>
      </c>
      <c r="N103">
        <v>1581627000.0310299</v>
      </c>
      <c r="O103">
        <f t="shared" si="86"/>
        <v>4.8868617183126677E-4</v>
      </c>
      <c r="P103">
        <f t="shared" si="87"/>
        <v>-1.9544743529727702</v>
      </c>
      <c r="Q103">
        <f t="shared" si="88"/>
        <v>403.00589655172399</v>
      </c>
      <c r="R103">
        <f t="shared" si="89"/>
        <v>486.44255674764202</v>
      </c>
      <c r="S103">
        <f t="shared" si="90"/>
        <v>48.315721815631974</v>
      </c>
      <c r="T103">
        <f t="shared" si="91"/>
        <v>40.028407296514445</v>
      </c>
      <c r="U103">
        <f t="shared" si="92"/>
        <v>3.3548364076487203E-2</v>
      </c>
      <c r="V103">
        <f t="shared" si="93"/>
        <v>2.2465050690633754</v>
      </c>
      <c r="W103">
        <f t="shared" si="94"/>
        <v>3.327250297214699E-2</v>
      </c>
      <c r="X103">
        <f t="shared" si="95"/>
        <v>2.0819910205558567E-2</v>
      </c>
      <c r="Y103">
        <f t="shared" si="96"/>
        <v>0</v>
      </c>
      <c r="Z103">
        <f t="shared" si="97"/>
        <v>31.280776621755162</v>
      </c>
      <c r="AA103">
        <f t="shared" si="98"/>
        <v>30.978400000000001</v>
      </c>
      <c r="AB103">
        <f t="shared" si="99"/>
        <v>4.5058251686018025</v>
      </c>
      <c r="AC103">
        <f t="shared" si="100"/>
        <v>67.068232274131063</v>
      </c>
      <c r="AD103">
        <f t="shared" si="101"/>
        <v>3.1028819305603852</v>
      </c>
      <c r="AE103">
        <f t="shared" si="102"/>
        <v>4.6264555145539443</v>
      </c>
      <c r="AF103">
        <f t="shared" si="103"/>
        <v>1.4029432380414173</v>
      </c>
      <c r="AG103">
        <f t="shared" si="104"/>
        <v>-21.551060177758863</v>
      </c>
      <c r="AH103">
        <f t="shared" si="105"/>
        <v>56.20672490840677</v>
      </c>
      <c r="AI103">
        <f t="shared" si="106"/>
        <v>5.6300815627786909</v>
      </c>
      <c r="AJ103">
        <f t="shared" si="107"/>
        <v>40.285746293426598</v>
      </c>
      <c r="AK103">
        <v>-4.1089724723770302E-2</v>
      </c>
      <c r="AL103">
        <v>4.6126815660021102E-2</v>
      </c>
      <c r="AM103">
        <v>3.4489742651589799</v>
      </c>
      <c r="AN103">
        <v>19</v>
      </c>
      <c r="AO103">
        <v>5</v>
      </c>
      <c r="AP103">
        <f t="shared" si="108"/>
        <v>1</v>
      </c>
      <c r="AQ103">
        <f t="shared" si="109"/>
        <v>0</v>
      </c>
      <c r="AR103">
        <f t="shared" si="110"/>
        <v>51632.087647930923</v>
      </c>
      <c r="AS103" t="s">
        <v>240</v>
      </c>
      <c r="AT103">
        <v>0</v>
      </c>
      <c r="AU103">
        <v>0</v>
      </c>
      <c r="AV103">
        <f t="shared" si="111"/>
        <v>0</v>
      </c>
      <c r="AW103" t="e">
        <f t="shared" si="112"/>
        <v>#DIV/0!</v>
      </c>
      <c r="AX103">
        <v>0</v>
      </c>
      <c r="AY103" t="s">
        <v>240</v>
      </c>
      <c r="AZ103">
        <v>0</v>
      </c>
      <c r="BA103">
        <v>0</v>
      </c>
      <c r="BB103" t="e">
        <f t="shared" si="113"/>
        <v>#DIV/0!</v>
      </c>
      <c r="BC103">
        <v>0.5</v>
      </c>
      <c r="BD103">
        <f t="shared" si="114"/>
        <v>0</v>
      </c>
      <c r="BE103">
        <f t="shared" si="115"/>
        <v>-1.9544743529727702</v>
      </c>
      <c r="BF103" t="e">
        <f t="shared" si="116"/>
        <v>#DIV/0!</v>
      </c>
      <c r="BG103" t="e">
        <f t="shared" si="117"/>
        <v>#DIV/0!</v>
      </c>
      <c r="BH103" t="e">
        <f t="shared" si="118"/>
        <v>#DIV/0!</v>
      </c>
      <c r="BI103" t="e">
        <f t="shared" si="119"/>
        <v>#DIV/0!</v>
      </c>
      <c r="BJ103" t="s">
        <v>240</v>
      </c>
      <c r="BK103">
        <v>0</v>
      </c>
      <c r="BL103">
        <f t="shared" si="120"/>
        <v>0</v>
      </c>
      <c r="BM103" t="e">
        <f t="shared" si="121"/>
        <v>#DIV/0!</v>
      </c>
      <c r="BN103" t="e">
        <f t="shared" si="122"/>
        <v>#DIV/0!</v>
      </c>
      <c r="BO103" t="e">
        <f t="shared" si="123"/>
        <v>#DIV/0!</v>
      </c>
      <c r="BP103" t="e">
        <f t="shared" si="124"/>
        <v>#DIV/0!</v>
      </c>
      <c r="BQ103">
        <f t="shared" si="125"/>
        <v>0</v>
      </c>
      <c r="BR103">
        <f t="shared" si="126"/>
        <v>0</v>
      </c>
      <c r="BS103">
        <f t="shared" si="127"/>
        <v>0</v>
      </c>
      <c r="BT103">
        <f t="shared" si="128"/>
        <v>0</v>
      </c>
      <c r="BU103">
        <v>6</v>
      </c>
      <c r="BV103">
        <v>0.5</v>
      </c>
      <c r="BW103" t="s">
        <v>241</v>
      </c>
      <c r="BX103">
        <v>1581627000.0310299</v>
      </c>
      <c r="BY103">
        <v>403.00589655172399</v>
      </c>
      <c r="BZ103">
        <v>399.99320689655201</v>
      </c>
      <c r="CA103">
        <v>31.239806896551698</v>
      </c>
      <c r="CB103">
        <v>30.428289655172399</v>
      </c>
      <c r="CC103">
        <v>350.025620689655</v>
      </c>
      <c r="CD103">
        <v>99.124613793103407</v>
      </c>
      <c r="CE103">
        <v>0.20000562068965499</v>
      </c>
      <c r="CF103">
        <v>31.442482758620699</v>
      </c>
      <c r="CG103">
        <v>30.978400000000001</v>
      </c>
      <c r="CH103">
        <v>999.9</v>
      </c>
      <c r="CI103">
        <v>0</v>
      </c>
      <c r="CJ103">
        <v>0</v>
      </c>
      <c r="CK103">
        <v>9996.4948275862098</v>
      </c>
      <c r="CL103">
        <v>0</v>
      </c>
      <c r="CM103">
        <v>1.04520655172414</v>
      </c>
      <c r="CN103">
        <v>0</v>
      </c>
      <c r="CO103">
        <v>0</v>
      </c>
      <c r="CP103">
        <v>0</v>
      </c>
      <c r="CQ103">
        <v>0</v>
      </c>
      <c r="CR103">
        <v>2.74827586206897</v>
      </c>
      <c r="CS103">
        <v>0</v>
      </c>
      <c r="CT103">
        <v>95.068965517241395</v>
      </c>
      <c r="CU103">
        <v>1.1206896551724099</v>
      </c>
      <c r="CV103">
        <v>42.644241379310301</v>
      </c>
      <c r="CW103">
        <v>47.986965517241401</v>
      </c>
      <c r="CX103">
        <v>45.504275862069001</v>
      </c>
      <c r="CY103">
        <v>46.549172413793102</v>
      </c>
      <c r="CZ103">
        <v>43.504275862069001</v>
      </c>
      <c r="DA103">
        <v>0</v>
      </c>
      <c r="DB103">
        <v>0</v>
      </c>
      <c r="DC103">
        <v>0</v>
      </c>
      <c r="DD103">
        <v>498.5</v>
      </c>
      <c r="DE103">
        <v>2.04615384615385</v>
      </c>
      <c r="DF103">
        <v>-28.663247704484299</v>
      </c>
      <c r="DG103">
        <v>27.364102278475801</v>
      </c>
      <c r="DH103">
        <v>94.992307692307705</v>
      </c>
      <c r="DI103">
        <v>15</v>
      </c>
      <c r="DJ103">
        <v>100</v>
      </c>
      <c r="DK103">
        <v>100</v>
      </c>
      <c r="DL103">
        <v>2.6040000000000001</v>
      </c>
      <c r="DM103">
        <v>0.38400000000000001</v>
      </c>
      <c r="DN103">
        <v>2</v>
      </c>
      <c r="DO103">
        <v>323.69499999999999</v>
      </c>
      <c r="DP103">
        <v>656.76599999999996</v>
      </c>
      <c r="DQ103">
        <v>30.5261</v>
      </c>
      <c r="DR103">
        <v>32.853999999999999</v>
      </c>
      <c r="DS103">
        <v>30.0002</v>
      </c>
      <c r="DT103">
        <v>32.6995</v>
      </c>
      <c r="DU103">
        <v>32.686</v>
      </c>
      <c r="DV103">
        <v>20.939699999999998</v>
      </c>
      <c r="DW103">
        <v>22.128799999999998</v>
      </c>
      <c r="DX103">
        <v>39.713099999999997</v>
      </c>
      <c r="DY103">
        <v>30.5352</v>
      </c>
      <c r="DZ103">
        <v>400</v>
      </c>
      <c r="EA103">
        <v>30.529699999999998</v>
      </c>
      <c r="EB103">
        <v>99.874799999999993</v>
      </c>
      <c r="EC103">
        <v>100.251</v>
      </c>
    </row>
    <row r="104" spans="1:133" x14ac:dyDescent="0.35">
      <c r="A104">
        <v>88</v>
      </c>
      <c r="B104">
        <v>1581627013.0999999</v>
      </c>
      <c r="C104">
        <v>455</v>
      </c>
      <c r="D104" t="s">
        <v>414</v>
      </c>
      <c r="E104" t="s">
        <v>415</v>
      </c>
      <c r="F104" t="s">
        <v>232</v>
      </c>
      <c r="G104" t="s">
        <v>233</v>
      </c>
      <c r="H104" t="s">
        <v>234</v>
      </c>
      <c r="I104" t="s">
        <v>235</v>
      </c>
      <c r="J104" t="s">
        <v>236</v>
      </c>
      <c r="K104" t="s">
        <v>237</v>
      </c>
      <c r="L104" t="s">
        <v>238</v>
      </c>
      <c r="M104" t="s">
        <v>239</v>
      </c>
      <c r="N104">
        <v>1581627005.0310299</v>
      </c>
      <c r="O104">
        <f t="shared" si="86"/>
        <v>4.8410975520141864E-4</v>
      </c>
      <c r="P104">
        <f t="shared" si="87"/>
        <v>-1.9460581018258547</v>
      </c>
      <c r="Q104">
        <f t="shared" si="88"/>
        <v>403.00224137931002</v>
      </c>
      <c r="R104">
        <f t="shared" si="89"/>
        <v>486.94206537392517</v>
      </c>
      <c r="S104">
        <f t="shared" si="90"/>
        <v>48.364988046183328</v>
      </c>
      <c r="T104">
        <f t="shared" si="91"/>
        <v>40.027756837824292</v>
      </c>
      <c r="U104">
        <f t="shared" si="92"/>
        <v>3.3219985762050562E-2</v>
      </c>
      <c r="V104">
        <f t="shared" si="93"/>
        <v>2.2483390465837503</v>
      </c>
      <c r="W104">
        <f t="shared" si="94"/>
        <v>3.2949693824076073E-2</v>
      </c>
      <c r="X104">
        <f t="shared" si="95"/>
        <v>2.0617659880896061E-2</v>
      </c>
      <c r="Y104">
        <f t="shared" si="96"/>
        <v>0</v>
      </c>
      <c r="Z104">
        <f t="shared" si="97"/>
        <v>31.282251069407419</v>
      </c>
      <c r="AA104">
        <f t="shared" si="98"/>
        <v>30.977089655172399</v>
      </c>
      <c r="AB104">
        <f t="shared" si="99"/>
        <v>4.5054884838539708</v>
      </c>
      <c r="AC104">
        <f t="shared" si="100"/>
        <v>67.051276454248267</v>
      </c>
      <c r="AD104">
        <f t="shared" si="101"/>
        <v>3.1020695123929332</v>
      </c>
      <c r="AE104">
        <f t="shared" si="102"/>
        <v>4.6264138081093771</v>
      </c>
      <c r="AF104">
        <f t="shared" si="103"/>
        <v>1.4034189714610377</v>
      </c>
      <c r="AG104">
        <f t="shared" si="104"/>
        <v>-21.349240204382561</v>
      </c>
      <c r="AH104">
        <f t="shared" si="105"/>
        <v>56.392213656681669</v>
      </c>
      <c r="AI104">
        <f t="shared" si="106"/>
        <v>5.6440129925593352</v>
      </c>
      <c r="AJ104">
        <f t="shared" si="107"/>
        <v>40.686986444858448</v>
      </c>
      <c r="AK104">
        <v>-4.1139046975602701E-2</v>
      </c>
      <c r="AL104">
        <v>4.61821842085696E-2</v>
      </c>
      <c r="AM104">
        <v>3.45225163245403</v>
      </c>
      <c r="AN104">
        <v>20</v>
      </c>
      <c r="AO104">
        <v>6</v>
      </c>
      <c r="AP104">
        <f t="shared" si="108"/>
        <v>1</v>
      </c>
      <c r="AQ104">
        <f t="shared" si="109"/>
        <v>0</v>
      </c>
      <c r="AR104">
        <f t="shared" si="110"/>
        <v>51691.538517009147</v>
      </c>
      <c r="AS104" t="s">
        <v>240</v>
      </c>
      <c r="AT104">
        <v>0</v>
      </c>
      <c r="AU104">
        <v>0</v>
      </c>
      <c r="AV104">
        <f t="shared" si="111"/>
        <v>0</v>
      </c>
      <c r="AW104" t="e">
        <f t="shared" si="112"/>
        <v>#DIV/0!</v>
      </c>
      <c r="AX104">
        <v>0</v>
      </c>
      <c r="AY104" t="s">
        <v>240</v>
      </c>
      <c r="AZ104">
        <v>0</v>
      </c>
      <c r="BA104">
        <v>0</v>
      </c>
      <c r="BB104" t="e">
        <f t="shared" si="113"/>
        <v>#DIV/0!</v>
      </c>
      <c r="BC104">
        <v>0.5</v>
      </c>
      <c r="BD104">
        <f t="shared" si="114"/>
        <v>0</v>
      </c>
      <c r="BE104">
        <f t="shared" si="115"/>
        <v>-1.9460581018258547</v>
      </c>
      <c r="BF104" t="e">
        <f t="shared" si="116"/>
        <v>#DIV/0!</v>
      </c>
      <c r="BG104" t="e">
        <f t="shared" si="117"/>
        <v>#DIV/0!</v>
      </c>
      <c r="BH104" t="e">
        <f t="shared" si="118"/>
        <v>#DIV/0!</v>
      </c>
      <c r="BI104" t="e">
        <f t="shared" si="119"/>
        <v>#DIV/0!</v>
      </c>
      <c r="BJ104" t="s">
        <v>240</v>
      </c>
      <c r="BK104">
        <v>0</v>
      </c>
      <c r="BL104">
        <f t="shared" si="120"/>
        <v>0</v>
      </c>
      <c r="BM104" t="e">
        <f t="shared" si="121"/>
        <v>#DIV/0!</v>
      </c>
      <c r="BN104" t="e">
        <f t="shared" si="122"/>
        <v>#DIV/0!</v>
      </c>
      <c r="BO104" t="e">
        <f t="shared" si="123"/>
        <v>#DIV/0!</v>
      </c>
      <c r="BP104" t="e">
        <f t="shared" si="124"/>
        <v>#DIV/0!</v>
      </c>
      <c r="BQ104">
        <f t="shared" si="125"/>
        <v>0</v>
      </c>
      <c r="BR104">
        <f t="shared" si="126"/>
        <v>0</v>
      </c>
      <c r="BS104">
        <f t="shared" si="127"/>
        <v>0</v>
      </c>
      <c r="BT104">
        <f t="shared" si="128"/>
        <v>0</v>
      </c>
      <c r="BU104">
        <v>6</v>
      </c>
      <c r="BV104">
        <v>0.5</v>
      </c>
      <c r="BW104" t="s">
        <v>241</v>
      </c>
      <c r="BX104">
        <v>1581627005.0310299</v>
      </c>
      <c r="BY104">
        <v>403.00224137931002</v>
      </c>
      <c r="BZ104">
        <v>400.000724137931</v>
      </c>
      <c r="CA104">
        <v>31.231851724137901</v>
      </c>
      <c r="CB104">
        <v>30.427903448275899</v>
      </c>
      <c r="CC104">
        <v>350.01513793103402</v>
      </c>
      <c r="CD104">
        <v>99.1239344827586</v>
      </c>
      <c r="CE104">
        <v>0.19997175862069</v>
      </c>
      <c r="CF104">
        <v>31.442324137930999</v>
      </c>
      <c r="CG104">
        <v>30.977089655172399</v>
      </c>
      <c r="CH104">
        <v>999.9</v>
      </c>
      <c r="CI104">
        <v>0</v>
      </c>
      <c r="CJ104">
        <v>0</v>
      </c>
      <c r="CK104">
        <v>10008.562758620699</v>
      </c>
      <c r="CL104">
        <v>0</v>
      </c>
      <c r="CM104">
        <v>1.02367689655172</v>
      </c>
      <c r="CN104">
        <v>0</v>
      </c>
      <c r="CO104">
        <v>0</v>
      </c>
      <c r="CP104">
        <v>0</v>
      </c>
      <c r="CQ104">
        <v>0</v>
      </c>
      <c r="CR104">
        <v>2.2620689655172401</v>
      </c>
      <c r="CS104">
        <v>0</v>
      </c>
      <c r="CT104">
        <v>97.431034482758605</v>
      </c>
      <c r="CU104">
        <v>1.3689655172413799</v>
      </c>
      <c r="CV104">
        <v>42.625</v>
      </c>
      <c r="CW104">
        <v>47.971758620689599</v>
      </c>
      <c r="CX104">
        <v>45.5</v>
      </c>
      <c r="CY104">
        <v>46.5299310344828</v>
      </c>
      <c r="CZ104">
        <v>43.484793103448297</v>
      </c>
      <c r="DA104">
        <v>0</v>
      </c>
      <c r="DB104">
        <v>0</v>
      </c>
      <c r="DC104">
        <v>0</v>
      </c>
      <c r="DD104">
        <v>503.299999952316</v>
      </c>
      <c r="DE104">
        <v>1.4423076923076901</v>
      </c>
      <c r="DF104">
        <v>14.259829192492999</v>
      </c>
      <c r="DG104">
        <v>10.0512819214941</v>
      </c>
      <c r="DH104">
        <v>97.615384615384599</v>
      </c>
      <c r="DI104">
        <v>15</v>
      </c>
      <c r="DJ104">
        <v>100</v>
      </c>
      <c r="DK104">
        <v>100</v>
      </c>
      <c r="DL104">
        <v>2.6040000000000001</v>
      </c>
      <c r="DM104">
        <v>0.38400000000000001</v>
      </c>
      <c r="DN104">
        <v>2</v>
      </c>
      <c r="DO104">
        <v>323.48</v>
      </c>
      <c r="DP104">
        <v>656.52099999999996</v>
      </c>
      <c r="DQ104">
        <v>30.5413</v>
      </c>
      <c r="DR104">
        <v>32.855400000000003</v>
      </c>
      <c r="DS104">
        <v>30.0001</v>
      </c>
      <c r="DT104">
        <v>32.700499999999998</v>
      </c>
      <c r="DU104">
        <v>32.688499999999998</v>
      </c>
      <c r="DV104">
        <v>20.939900000000002</v>
      </c>
      <c r="DW104">
        <v>22.128799999999998</v>
      </c>
      <c r="DX104">
        <v>39.713099999999997</v>
      </c>
      <c r="DY104">
        <v>30.552399999999999</v>
      </c>
      <c r="DZ104">
        <v>400</v>
      </c>
      <c r="EA104">
        <v>30.541399999999999</v>
      </c>
      <c r="EB104">
        <v>99.873500000000007</v>
      </c>
      <c r="EC104">
        <v>100.25</v>
      </c>
    </row>
    <row r="105" spans="1:133" x14ac:dyDescent="0.35">
      <c r="A105">
        <v>89</v>
      </c>
      <c r="B105">
        <v>1581627018.0999999</v>
      </c>
      <c r="C105">
        <v>460</v>
      </c>
      <c r="D105" t="s">
        <v>416</v>
      </c>
      <c r="E105" t="s">
        <v>417</v>
      </c>
      <c r="F105" t="s">
        <v>232</v>
      </c>
      <c r="G105" t="s">
        <v>233</v>
      </c>
      <c r="H105" t="s">
        <v>234</v>
      </c>
      <c r="I105" t="s">
        <v>235</v>
      </c>
      <c r="J105" t="s">
        <v>236</v>
      </c>
      <c r="K105" t="s">
        <v>237</v>
      </c>
      <c r="L105" t="s">
        <v>238</v>
      </c>
      <c r="M105" t="s">
        <v>239</v>
      </c>
      <c r="N105">
        <v>1581627010.0310299</v>
      </c>
      <c r="O105">
        <f t="shared" si="86"/>
        <v>4.7610907166326203E-4</v>
      </c>
      <c r="P105">
        <f t="shared" si="87"/>
        <v>-1.9403712713997061</v>
      </c>
      <c r="Q105">
        <f t="shared" si="88"/>
        <v>402.99527586206898</v>
      </c>
      <c r="R105">
        <f t="shared" si="89"/>
        <v>488.23501177335987</v>
      </c>
      <c r="S105">
        <f t="shared" si="90"/>
        <v>48.492991917149688</v>
      </c>
      <c r="T105">
        <f t="shared" si="91"/>
        <v>40.026721115405138</v>
      </c>
      <c r="U105">
        <f t="shared" si="92"/>
        <v>3.2663621073388598E-2</v>
      </c>
      <c r="V105">
        <f t="shared" si="93"/>
        <v>2.2478955456648593</v>
      </c>
      <c r="W105">
        <f t="shared" si="94"/>
        <v>3.2402217411842051E-2</v>
      </c>
      <c r="X105">
        <f t="shared" si="95"/>
        <v>2.0274697480950846E-2</v>
      </c>
      <c r="Y105">
        <f t="shared" si="96"/>
        <v>0</v>
      </c>
      <c r="Z105">
        <f t="shared" si="97"/>
        <v>31.284806226026479</v>
      </c>
      <c r="AA105">
        <f t="shared" si="98"/>
        <v>30.974693103448299</v>
      </c>
      <c r="AB105">
        <f t="shared" si="99"/>
        <v>4.5048727618600157</v>
      </c>
      <c r="AC105">
        <f t="shared" si="100"/>
        <v>67.03551643085197</v>
      </c>
      <c r="AD105">
        <f t="shared" si="101"/>
        <v>3.101329448416096</v>
      </c>
      <c r="AE105">
        <f t="shared" si="102"/>
        <v>4.6263974882854209</v>
      </c>
      <c r="AF105">
        <f t="shared" si="103"/>
        <v>1.4035433134439197</v>
      </c>
      <c r="AG105">
        <f t="shared" si="104"/>
        <v>-20.996410060349856</v>
      </c>
      <c r="AH105">
        <f t="shared" si="105"/>
        <v>56.664002458222036</v>
      </c>
      <c r="AI105">
        <f t="shared" si="106"/>
        <v>5.6722651428722015</v>
      </c>
      <c r="AJ105">
        <f t="shared" si="107"/>
        <v>41.339857540744383</v>
      </c>
      <c r="AK105">
        <v>-4.1127116314597097E-2</v>
      </c>
      <c r="AL105">
        <v>4.6168790996407499E-2</v>
      </c>
      <c r="AM105">
        <v>3.4514589870119101</v>
      </c>
      <c r="AN105">
        <v>20</v>
      </c>
      <c r="AO105">
        <v>6</v>
      </c>
      <c r="AP105">
        <f t="shared" si="108"/>
        <v>1</v>
      </c>
      <c r="AQ105">
        <f t="shared" si="109"/>
        <v>0</v>
      </c>
      <c r="AR105">
        <f t="shared" si="110"/>
        <v>51677.154189856556</v>
      </c>
      <c r="AS105" t="s">
        <v>240</v>
      </c>
      <c r="AT105">
        <v>0</v>
      </c>
      <c r="AU105">
        <v>0</v>
      </c>
      <c r="AV105">
        <f t="shared" si="111"/>
        <v>0</v>
      </c>
      <c r="AW105" t="e">
        <f t="shared" si="112"/>
        <v>#DIV/0!</v>
      </c>
      <c r="AX105">
        <v>0</v>
      </c>
      <c r="AY105" t="s">
        <v>240</v>
      </c>
      <c r="AZ105">
        <v>0</v>
      </c>
      <c r="BA105">
        <v>0</v>
      </c>
      <c r="BB105" t="e">
        <f t="shared" si="113"/>
        <v>#DIV/0!</v>
      </c>
      <c r="BC105">
        <v>0.5</v>
      </c>
      <c r="BD105">
        <f t="shared" si="114"/>
        <v>0</v>
      </c>
      <c r="BE105">
        <f t="shared" si="115"/>
        <v>-1.9403712713997061</v>
      </c>
      <c r="BF105" t="e">
        <f t="shared" si="116"/>
        <v>#DIV/0!</v>
      </c>
      <c r="BG105" t="e">
        <f t="shared" si="117"/>
        <v>#DIV/0!</v>
      </c>
      <c r="BH105" t="e">
        <f t="shared" si="118"/>
        <v>#DIV/0!</v>
      </c>
      <c r="BI105" t="e">
        <f t="shared" si="119"/>
        <v>#DIV/0!</v>
      </c>
      <c r="BJ105" t="s">
        <v>240</v>
      </c>
      <c r="BK105">
        <v>0</v>
      </c>
      <c r="BL105">
        <f t="shared" si="120"/>
        <v>0</v>
      </c>
      <c r="BM105" t="e">
        <f t="shared" si="121"/>
        <v>#DIV/0!</v>
      </c>
      <c r="BN105" t="e">
        <f t="shared" si="122"/>
        <v>#DIV/0!</v>
      </c>
      <c r="BO105" t="e">
        <f t="shared" si="123"/>
        <v>#DIV/0!</v>
      </c>
      <c r="BP105" t="e">
        <f t="shared" si="124"/>
        <v>#DIV/0!</v>
      </c>
      <c r="BQ105">
        <f t="shared" si="125"/>
        <v>0</v>
      </c>
      <c r="BR105">
        <f t="shared" si="126"/>
        <v>0</v>
      </c>
      <c r="BS105">
        <f t="shared" si="127"/>
        <v>0</v>
      </c>
      <c r="BT105">
        <f t="shared" si="128"/>
        <v>0</v>
      </c>
      <c r="BU105">
        <v>6</v>
      </c>
      <c r="BV105">
        <v>0.5</v>
      </c>
      <c r="BW105" t="s">
        <v>241</v>
      </c>
      <c r="BX105">
        <v>1581627010.0310299</v>
      </c>
      <c r="BY105">
        <v>402.99527586206898</v>
      </c>
      <c r="BZ105">
        <v>399.99803448275901</v>
      </c>
      <c r="CA105">
        <v>31.2246689655172</v>
      </c>
      <c r="CB105">
        <v>30.434017241379301</v>
      </c>
      <c r="CC105">
        <v>350.02217241379299</v>
      </c>
      <c r="CD105">
        <v>99.123041379310393</v>
      </c>
      <c r="CE105">
        <v>0.20001155172413801</v>
      </c>
      <c r="CF105">
        <v>31.442262068965501</v>
      </c>
      <c r="CG105">
        <v>30.974693103448299</v>
      </c>
      <c r="CH105">
        <v>999.9</v>
      </c>
      <c r="CI105">
        <v>0</v>
      </c>
      <c r="CJ105">
        <v>0</v>
      </c>
      <c r="CK105">
        <v>10005.7503448276</v>
      </c>
      <c r="CL105">
        <v>0</v>
      </c>
      <c r="CM105">
        <v>1.01975448275862</v>
      </c>
      <c r="CN105">
        <v>0</v>
      </c>
      <c r="CO105">
        <v>0</v>
      </c>
      <c r="CP105">
        <v>0</v>
      </c>
      <c r="CQ105">
        <v>0</v>
      </c>
      <c r="CR105">
        <v>1.39310344827586</v>
      </c>
      <c r="CS105">
        <v>0</v>
      </c>
      <c r="CT105">
        <v>97.103448275861993</v>
      </c>
      <c r="CU105">
        <v>1.3482758620689701</v>
      </c>
      <c r="CV105">
        <v>42.616310344827603</v>
      </c>
      <c r="CW105">
        <v>47.952206896551701</v>
      </c>
      <c r="CX105">
        <v>45.489137931034499</v>
      </c>
      <c r="CY105">
        <v>46.506344827586197</v>
      </c>
      <c r="CZ105">
        <v>43.465241379310299</v>
      </c>
      <c r="DA105">
        <v>0</v>
      </c>
      <c r="DB105">
        <v>0</v>
      </c>
      <c r="DC105">
        <v>0</v>
      </c>
      <c r="DD105">
        <v>508.09999990463302</v>
      </c>
      <c r="DE105">
        <v>2.16923076923077</v>
      </c>
      <c r="DF105">
        <v>24.444444479969</v>
      </c>
      <c r="DG105">
        <v>2.6358974899095999</v>
      </c>
      <c r="DH105">
        <v>96.819230769230799</v>
      </c>
      <c r="DI105">
        <v>15</v>
      </c>
      <c r="DJ105">
        <v>100</v>
      </c>
      <c r="DK105">
        <v>100</v>
      </c>
      <c r="DL105">
        <v>2.6040000000000001</v>
      </c>
      <c r="DM105">
        <v>0.38400000000000001</v>
      </c>
      <c r="DN105">
        <v>2</v>
      </c>
      <c r="DO105">
        <v>323.524</v>
      </c>
      <c r="DP105">
        <v>656.66300000000001</v>
      </c>
      <c r="DQ105">
        <v>30.558900000000001</v>
      </c>
      <c r="DR105">
        <v>32.856999999999999</v>
      </c>
      <c r="DS105">
        <v>30</v>
      </c>
      <c r="DT105">
        <v>32.702399999999997</v>
      </c>
      <c r="DU105">
        <v>32.688899999999997</v>
      </c>
      <c r="DV105">
        <v>20.943100000000001</v>
      </c>
      <c r="DW105">
        <v>21.8581</v>
      </c>
      <c r="DX105">
        <v>39.713099999999997</v>
      </c>
      <c r="DY105">
        <v>30.5685</v>
      </c>
      <c r="DZ105">
        <v>400</v>
      </c>
      <c r="EA105">
        <v>30.552700000000002</v>
      </c>
      <c r="EB105">
        <v>99.876300000000001</v>
      </c>
      <c r="EC105">
        <v>100.25</v>
      </c>
    </row>
    <row r="106" spans="1:133" x14ac:dyDescent="0.35">
      <c r="A106">
        <v>90</v>
      </c>
      <c r="B106">
        <v>1581627023.0999999</v>
      </c>
      <c r="C106">
        <v>465</v>
      </c>
      <c r="D106" t="s">
        <v>418</v>
      </c>
      <c r="E106" t="s">
        <v>419</v>
      </c>
      <c r="F106" t="s">
        <v>232</v>
      </c>
      <c r="G106" t="s">
        <v>233</v>
      </c>
      <c r="H106" t="s">
        <v>234</v>
      </c>
      <c r="I106" t="s">
        <v>235</v>
      </c>
      <c r="J106" t="s">
        <v>236</v>
      </c>
      <c r="K106" t="s">
        <v>237</v>
      </c>
      <c r="L106" t="s">
        <v>238</v>
      </c>
      <c r="M106" t="s">
        <v>239</v>
      </c>
      <c r="N106">
        <v>1581627015.0310299</v>
      </c>
      <c r="O106">
        <f t="shared" si="86"/>
        <v>4.6621791056759463E-4</v>
      </c>
      <c r="P106">
        <f t="shared" si="87"/>
        <v>-1.9352038088386825</v>
      </c>
      <c r="Q106">
        <f t="shared" si="88"/>
        <v>402.98093103448298</v>
      </c>
      <c r="R106">
        <f t="shared" si="89"/>
        <v>489.98158115971734</v>
      </c>
      <c r="S106">
        <f t="shared" si="90"/>
        <v>48.666244390143149</v>
      </c>
      <c r="T106">
        <f t="shared" si="91"/>
        <v>40.025113654014817</v>
      </c>
      <c r="U106">
        <f t="shared" si="92"/>
        <v>3.1976407501204965E-2</v>
      </c>
      <c r="V106">
        <f t="shared" si="93"/>
        <v>2.2471905699073469</v>
      </c>
      <c r="W106">
        <f t="shared" si="94"/>
        <v>3.1725764066120057E-2</v>
      </c>
      <c r="X106">
        <f t="shared" si="95"/>
        <v>1.9850957987411332E-2</v>
      </c>
      <c r="Y106">
        <f t="shared" si="96"/>
        <v>0</v>
      </c>
      <c r="Z106">
        <f t="shared" si="97"/>
        <v>31.28920598781669</v>
      </c>
      <c r="AA106">
        <f t="shared" si="98"/>
        <v>30.973744827586199</v>
      </c>
      <c r="AB106">
        <f t="shared" si="99"/>
        <v>4.5046291510940604</v>
      </c>
      <c r="AC106">
        <f t="shared" si="100"/>
        <v>67.02267526152859</v>
      </c>
      <c r="AD106">
        <f t="shared" si="101"/>
        <v>3.1009419768961766</v>
      </c>
      <c r="AE106">
        <f t="shared" si="102"/>
        <v>4.6267057600968897</v>
      </c>
      <c r="AF106">
        <f t="shared" si="103"/>
        <v>1.4036871741978838</v>
      </c>
      <c r="AG106">
        <f t="shared" si="104"/>
        <v>-20.560209856030923</v>
      </c>
      <c r="AH106">
        <f t="shared" si="105"/>
        <v>56.903154419446629</v>
      </c>
      <c r="AI106">
        <f t="shared" si="106"/>
        <v>5.6979984007312456</v>
      </c>
      <c r="AJ106">
        <f t="shared" si="107"/>
        <v>42.04094296414695</v>
      </c>
      <c r="AK106">
        <v>-4.1108156061895801E-2</v>
      </c>
      <c r="AL106">
        <v>4.6147506451740899E-2</v>
      </c>
      <c r="AM106">
        <v>3.45019914942515</v>
      </c>
      <c r="AN106">
        <v>19</v>
      </c>
      <c r="AO106">
        <v>5</v>
      </c>
      <c r="AP106">
        <f t="shared" si="108"/>
        <v>1</v>
      </c>
      <c r="AQ106">
        <f t="shared" si="109"/>
        <v>0</v>
      </c>
      <c r="AR106">
        <f t="shared" si="110"/>
        <v>51654.097384221961</v>
      </c>
      <c r="AS106" t="s">
        <v>240</v>
      </c>
      <c r="AT106">
        <v>0</v>
      </c>
      <c r="AU106">
        <v>0</v>
      </c>
      <c r="AV106">
        <f t="shared" si="111"/>
        <v>0</v>
      </c>
      <c r="AW106" t="e">
        <f t="shared" si="112"/>
        <v>#DIV/0!</v>
      </c>
      <c r="AX106">
        <v>0</v>
      </c>
      <c r="AY106" t="s">
        <v>240</v>
      </c>
      <c r="AZ106">
        <v>0</v>
      </c>
      <c r="BA106">
        <v>0</v>
      </c>
      <c r="BB106" t="e">
        <f t="shared" si="113"/>
        <v>#DIV/0!</v>
      </c>
      <c r="BC106">
        <v>0.5</v>
      </c>
      <c r="BD106">
        <f t="shared" si="114"/>
        <v>0</v>
      </c>
      <c r="BE106">
        <f t="shared" si="115"/>
        <v>-1.9352038088386825</v>
      </c>
      <c r="BF106" t="e">
        <f t="shared" si="116"/>
        <v>#DIV/0!</v>
      </c>
      <c r="BG106" t="e">
        <f t="shared" si="117"/>
        <v>#DIV/0!</v>
      </c>
      <c r="BH106" t="e">
        <f t="shared" si="118"/>
        <v>#DIV/0!</v>
      </c>
      <c r="BI106" t="e">
        <f t="shared" si="119"/>
        <v>#DIV/0!</v>
      </c>
      <c r="BJ106" t="s">
        <v>240</v>
      </c>
      <c r="BK106">
        <v>0</v>
      </c>
      <c r="BL106">
        <f t="shared" si="120"/>
        <v>0</v>
      </c>
      <c r="BM106" t="e">
        <f t="shared" si="121"/>
        <v>#DIV/0!</v>
      </c>
      <c r="BN106" t="e">
        <f t="shared" si="122"/>
        <v>#DIV/0!</v>
      </c>
      <c r="BO106" t="e">
        <f t="shared" si="123"/>
        <v>#DIV/0!</v>
      </c>
      <c r="BP106" t="e">
        <f t="shared" si="124"/>
        <v>#DIV/0!</v>
      </c>
      <c r="BQ106">
        <f t="shared" si="125"/>
        <v>0</v>
      </c>
      <c r="BR106">
        <f t="shared" si="126"/>
        <v>0</v>
      </c>
      <c r="BS106">
        <f t="shared" si="127"/>
        <v>0</v>
      </c>
      <c r="BT106">
        <f t="shared" si="128"/>
        <v>0</v>
      </c>
      <c r="BU106">
        <v>6</v>
      </c>
      <c r="BV106">
        <v>0.5</v>
      </c>
      <c r="BW106" t="s">
        <v>241</v>
      </c>
      <c r="BX106">
        <v>1581627015.0310299</v>
      </c>
      <c r="BY106">
        <v>402.98093103448298</v>
      </c>
      <c r="BZ106">
        <v>399.985655172414</v>
      </c>
      <c r="CA106">
        <v>31.220910344827601</v>
      </c>
      <c r="CB106">
        <v>30.446668965517201</v>
      </c>
      <c r="CC106">
        <v>350.01655172413803</v>
      </c>
      <c r="CD106">
        <v>99.122600000000006</v>
      </c>
      <c r="CE106">
        <v>0.19999958620689701</v>
      </c>
      <c r="CF106">
        <v>31.443434482758601</v>
      </c>
      <c r="CG106">
        <v>30.973744827586199</v>
      </c>
      <c r="CH106">
        <v>999.9</v>
      </c>
      <c r="CI106">
        <v>0</v>
      </c>
      <c r="CJ106">
        <v>0</v>
      </c>
      <c r="CK106">
        <v>10001.1820689655</v>
      </c>
      <c r="CL106">
        <v>0</v>
      </c>
      <c r="CM106">
        <v>1.0419234482758599</v>
      </c>
      <c r="CN106">
        <v>0</v>
      </c>
      <c r="CO106">
        <v>0</v>
      </c>
      <c r="CP106">
        <v>0</v>
      </c>
      <c r="CQ106">
        <v>0</v>
      </c>
      <c r="CR106">
        <v>2.7586206896551699</v>
      </c>
      <c r="CS106">
        <v>0</v>
      </c>
      <c r="CT106">
        <v>96.968965517241401</v>
      </c>
      <c r="CU106">
        <v>1.4379310344827601</v>
      </c>
      <c r="CV106">
        <v>42.596758620689599</v>
      </c>
      <c r="CW106">
        <v>47.945689655172401</v>
      </c>
      <c r="CX106">
        <v>45.469586206896501</v>
      </c>
      <c r="CY106">
        <v>46.495655172413798</v>
      </c>
      <c r="CZ106">
        <v>43.445689655172401</v>
      </c>
      <c r="DA106">
        <v>0</v>
      </c>
      <c r="DB106">
        <v>0</v>
      </c>
      <c r="DC106">
        <v>0</v>
      </c>
      <c r="DD106">
        <v>513.5</v>
      </c>
      <c r="DE106">
        <v>3.4692307692307698</v>
      </c>
      <c r="DF106">
        <v>12.3760681550066</v>
      </c>
      <c r="DG106">
        <v>-9.8529914441839193</v>
      </c>
      <c r="DH106">
        <v>97.253846153846197</v>
      </c>
      <c r="DI106">
        <v>15</v>
      </c>
      <c r="DJ106">
        <v>100</v>
      </c>
      <c r="DK106">
        <v>100</v>
      </c>
      <c r="DL106">
        <v>2.6040000000000001</v>
      </c>
      <c r="DM106">
        <v>0.38400000000000001</v>
      </c>
      <c r="DN106">
        <v>2</v>
      </c>
      <c r="DO106">
        <v>323.73700000000002</v>
      </c>
      <c r="DP106">
        <v>656.56</v>
      </c>
      <c r="DQ106">
        <v>30.577000000000002</v>
      </c>
      <c r="DR106">
        <v>32.856999999999999</v>
      </c>
      <c r="DS106">
        <v>30</v>
      </c>
      <c r="DT106">
        <v>32.703499999999998</v>
      </c>
      <c r="DU106">
        <v>32.69</v>
      </c>
      <c r="DV106">
        <v>20.943200000000001</v>
      </c>
      <c r="DW106">
        <v>21.8581</v>
      </c>
      <c r="DX106">
        <v>39.713099999999997</v>
      </c>
      <c r="DY106">
        <v>30.590499999999999</v>
      </c>
      <c r="DZ106">
        <v>400</v>
      </c>
      <c r="EA106">
        <v>30.562899999999999</v>
      </c>
      <c r="EB106">
        <v>99.876099999999994</v>
      </c>
      <c r="EC106">
        <v>100.251</v>
      </c>
    </row>
    <row r="107" spans="1:133" x14ac:dyDescent="0.35">
      <c r="A107">
        <v>91</v>
      </c>
      <c r="B107">
        <v>1581627028.0999999</v>
      </c>
      <c r="C107">
        <v>470</v>
      </c>
      <c r="D107" t="s">
        <v>420</v>
      </c>
      <c r="E107" t="s">
        <v>421</v>
      </c>
      <c r="F107" t="s">
        <v>232</v>
      </c>
      <c r="G107" t="s">
        <v>233</v>
      </c>
      <c r="H107" t="s">
        <v>234</v>
      </c>
      <c r="I107" t="s">
        <v>235</v>
      </c>
      <c r="J107" t="s">
        <v>236</v>
      </c>
      <c r="K107" t="s">
        <v>237</v>
      </c>
      <c r="L107" t="s">
        <v>238</v>
      </c>
      <c r="M107" t="s">
        <v>239</v>
      </c>
      <c r="N107">
        <v>1581627020.0310299</v>
      </c>
      <c r="O107">
        <f t="shared" si="86"/>
        <v>4.5625889799340698E-4</v>
      </c>
      <c r="P107">
        <f t="shared" si="87"/>
        <v>-1.9271474731119429</v>
      </c>
      <c r="Q107">
        <f t="shared" si="88"/>
        <v>402.96896551724097</v>
      </c>
      <c r="R107">
        <f t="shared" si="89"/>
        <v>491.6521504381484</v>
      </c>
      <c r="S107">
        <f t="shared" si="90"/>
        <v>48.832369623509287</v>
      </c>
      <c r="T107">
        <f t="shared" si="91"/>
        <v>40.024089091046569</v>
      </c>
      <c r="U107">
        <f t="shared" si="92"/>
        <v>3.1292825798364843E-2</v>
      </c>
      <c r="V107">
        <f t="shared" si="93"/>
        <v>2.246942678962816</v>
      </c>
      <c r="W107">
        <f t="shared" si="94"/>
        <v>3.1052714492309841E-2</v>
      </c>
      <c r="X107">
        <f t="shared" si="95"/>
        <v>1.9429365921002282E-2</v>
      </c>
      <c r="Y107">
        <f t="shared" si="96"/>
        <v>0</v>
      </c>
      <c r="Z107">
        <f t="shared" si="97"/>
        <v>31.29526161241014</v>
      </c>
      <c r="AA107">
        <f t="shared" si="98"/>
        <v>30.973175862068999</v>
      </c>
      <c r="AB107">
        <f t="shared" si="99"/>
        <v>4.5044829901425105</v>
      </c>
      <c r="AC107">
        <f t="shared" si="100"/>
        <v>67.013346805502138</v>
      </c>
      <c r="AD107">
        <f t="shared" si="101"/>
        <v>3.1009995407168223</v>
      </c>
      <c r="AE107">
        <f t="shared" si="102"/>
        <v>4.6274357102579664</v>
      </c>
      <c r="AF107">
        <f t="shared" si="103"/>
        <v>1.4034834494256883</v>
      </c>
      <c r="AG107">
        <f t="shared" si="104"/>
        <v>-20.121017401509249</v>
      </c>
      <c r="AH107">
        <f t="shared" si="105"/>
        <v>57.302060307917515</v>
      </c>
      <c r="AI107">
        <f t="shared" si="106"/>
        <v>5.7386383752481667</v>
      </c>
      <c r="AJ107">
        <f t="shared" si="107"/>
        <v>42.91968128165643</v>
      </c>
      <c r="AK107">
        <v>-4.1101490333317003E-2</v>
      </c>
      <c r="AL107">
        <v>4.6140023587461297E-2</v>
      </c>
      <c r="AM107">
        <v>3.4497561894374602</v>
      </c>
      <c r="AN107">
        <v>20</v>
      </c>
      <c r="AO107">
        <v>6</v>
      </c>
      <c r="AP107">
        <f t="shared" si="108"/>
        <v>1</v>
      </c>
      <c r="AQ107">
        <f t="shared" si="109"/>
        <v>0</v>
      </c>
      <c r="AR107">
        <f t="shared" si="110"/>
        <v>51645.601996736106</v>
      </c>
      <c r="AS107" t="s">
        <v>240</v>
      </c>
      <c r="AT107">
        <v>0</v>
      </c>
      <c r="AU107">
        <v>0</v>
      </c>
      <c r="AV107">
        <f t="shared" si="111"/>
        <v>0</v>
      </c>
      <c r="AW107" t="e">
        <f t="shared" si="112"/>
        <v>#DIV/0!</v>
      </c>
      <c r="AX107">
        <v>0</v>
      </c>
      <c r="AY107" t="s">
        <v>240</v>
      </c>
      <c r="AZ107">
        <v>0</v>
      </c>
      <c r="BA107">
        <v>0</v>
      </c>
      <c r="BB107" t="e">
        <f t="shared" si="113"/>
        <v>#DIV/0!</v>
      </c>
      <c r="BC107">
        <v>0.5</v>
      </c>
      <c r="BD107">
        <f t="shared" si="114"/>
        <v>0</v>
      </c>
      <c r="BE107">
        <f t="shared" si="115"/>
        <v>-1.9271474731119429</v>
      </c>
      <c r="BF107" t="e">
        <f t="shared" si="116"/>
        <v>#DIV/0!</v>
      </c>
      <c r="BG107" t="e">
        <f t="shared" si="117"/>
        <v>#DIV/0!</v>
      </c>
      <c r="BH107" t="e">
        <f t="shared" si="118"/>
        <v>#DIV/0!</v>
      </c>
      <c r="BI107" t="e">
        <f t="shared" si="119"/>
        <v>#DIV/0!</v>
      </c>
      <c r="BJ107" t="s">
        <v>240</v>
      </c>
      <c r="BK107">
        <v>0</v>
      </c>
      <c r="BL107">
        <f t="shared" si="120"/>
        <v>0</v>
      </c>
      <c r="BM107" t="e">
        <f t="shared" si="121"/>
        <v>#DIV/0!</v>
      </c>
      <c r="BN107" t="e">
        <f t="shared" si="122"/>
        <v>#DIV/0!</v>
      </c>
      <c r="BO107" t="e">
        <f t="shared" si="123"/>
        <v>#DIV/0!</v>
      </c>
      <c r="BP107" t="e">
        <f t="shared" si="124"/>
        <v>#DIV/0!</v>
      </c>
      <c r="BQ107">
        <f t="shared" si="125"/>
        <v>0</v>
      </c>
      <c r="BR107">
        <f t="shared" si="126"/>
        <v>0</v>
      </c>
      <c r="BS107">
        <f t="shared" si="127"/>
        <v>0</v>
      </c>
      <c r="BT107">
        <f t="shared" si="128"/>
        <v>0</v>
      </c>
      <c r="BU107">
        <v>6</v>
      </c>
      <c r="BV107">
        <v>0.5</v>
      </c>
      <c r="BW107" t="s">
        <v>241</v>
      </c>
      <c r="BX107">
        <v>1581627020.0310299</v>
      </c>
      <c r="BY107">
        <v>402.96896551724097</v>
      </c>
      <c r="BZ107">
        <v>399.98055172413802</v>
      </c>
      <c r="CA107">
        <v>31.221362068965501</v>
      </c>
      <c r="CB107">
        <v>30.463644827586201</v>
      </c>
      <c r="CC107">
        <v>350.00962068965498</v>
      </c>
      <c r="CD107">
        <v>99.123017241379301</v>
      </c>
      <c r="CE107">
        <v>0.19998903448275901</v>
      </c>
      <c r="CF107">
        <v>31.446210344827598</v>
      </c>
      <c r="CG107">
        <v>30.973175862068999</v>
      </c>
      <c r="CH107">
        <v>999.9</v>
      </c>
      <c r="CI107">
        <v>0</v>
      </c>
      <c r="CJ107">
        <v>0</v>
      </c>
      <c r="CK107">
        <v>9999.5182758620704</v>
      </c>
      <c r="CL107">
        <v>0</v>
      </c>
      <c r="CM107">
        <v>1.0747672413793099</v>
      </c>
      <c r="CN107">
        <v>0</v>
      </c>
      <c r="CO107">
        <v>0</v>
      </c>
      <c r="CP107">
        <v>0</v>
      </c>
      <c r="CQ107">
        <v>0</v>
      </c>
      <c r="CR107">
        <v>2.42068965517241</v>
      </c>
      <c r="CS107">
        <v>0</v>
      </c>
      <c r="CT107">
        <v>96.879310344827601</v>
      </c>
      <c r="CU107">
        <v>0.87241379310344802</v>
      </c>
      <c r="CV107">
        <v>42.568655172413798</v>
      </c>
      <c r="CW107">
        <v>47.924172413793102</v>
      </c>
      <c r="CX107">
        <v>45.398379310344801</v>
      </c>
      <c r="CY107">
        <v>46.486965517241401</v>
      </c>
      <c r="CZ107">
        <v>43.424172413793102</v>
      </c>
      <c r="DA107">
        <v>0</v>
      </c>
      <c r="DB107">
        <v>0</v>
      </c>
      <c r="DC107">
        <v>0</v>
      </c>
      <c r="DD107">
        <v>518.29999995231606</v>
      </c>
      <c r="DE107">
        <v>2.54615384615385</v>
      </c>
      <c r="DF107">
        <v>-15.801709422923899</v>
      </c>
      <c r="DG107">
        <v>4.4307689110417199</v>
      </c>
      <c r="DH107">
        <v>97.353846153846206</v>
      </c>
      <c r="DI107">
        <v>15</v>
      </c>
      <c r="DJ107">
        <v>100</v>
      </c>
      <c r="DK107">
        <v>100</v>
      </c>
      <c r="DL107">
        <v>2.6040000000000001</v>
      </c>
      <c r="DM107">
        <v>0.38400000000000001</v>
      </c>
      <c r="DN107">
        <v>2</v>
      </c>
      <c r="DO107">
        <v>323.58800000000002</v>
      </c>
      <c r="DP107">
        <v>656.673</v>
      </c>
      <c r="DQ107">
        <v>30.5975</v>
      </c>
      <c r="DR107">
        <v>32.859000000000002</v>
      </c>
      <c r="DS107">
        <v>30</v>
      </c>
      <c r="DT107">
        <v>32.703899999999997</v>
      </c>
      <c r="DU107">
        <v>32.691800000000001</v>
      </c>
      <c r="DV107">
        <v>20.941700000000001</v>
      </c>
      <c r="DW107">
        <v>21.8581</v>
      </c>
      <c r="DX107">
        <v>39.713099999999997</v>
      </c>
      <c r="DY107">
        <v>30.608000000000001</v>
      </c>
      <c r="DZ107">
        <v>400</v>
      </c>
      <c r="EA107">
        <v>30.567599999999999</v>
      </c>
      <c r="EB107">
        <v>99.875200000000007</v>
      </c>
      <c r="EC107">
        <v>100.252</v>
      </c>
    </row>
    <row r="108" spans="1:133" x14ac:dyDescent="0.35">
      <c r="A108">
        <v>92</v>
      </c>
      <c r="B108">
        <v>1581627033.0999999</v>
      </c>
      <c r="C108">
        <v>475</v>
      </c>
      <c r="D108" t="s">
        <v>422</v>
      </c>
      <c r="E108" t="s">
        <v>423</v>
      </c>
      <c r="F108" t="s">
        <v>232</v>
      </c>
      <c r="G108" t="s">
        <v>233</v>
      </c>
      <c r="H108" t="s">
        <v>234</v>
      </c>
      <c r="I108" t="s">
        <v>235</v>
      </c>
      <c r="J108" t="s">
        <v>236</v>
      </c>
      <c r="K108" t="s">
        <v>237</v>
      </c>
      <c r="L108" t="s">
        <v>238</v>
      </c>
      <c r="M108" t="s">
        <v>239</v>
      </c>
      <c r="N108">
        <v>1581627025.0310299</v>
      </c>
      <c r="O108">
        <f t="shared" si="86"/>
        <v>4.5302089207477104E-4</v>
      </c>
      <c r="P108">
        <f t="shared" si="87"/>
        <v>-1.9356542974253486</v>
      </c>
      <c r="Q108">
        <f t="shared" si="88"/>
        <v>402.97282758620702</v>
      </c>
      <c r="R108">
        <f t="shared" si="89"/>
        <v>492.75299161800262</v>
      </c>
      <c r="S108">
        <f t="shared" si="90"/>
        <v>48.942130751247014</v>
      </c>
      <c r="T108">
        <f t="shared" si="91"/>
        <v>40.02481801716435</v>
      </c>
      <c r="U108">
        <f t="shared" si="92"/>
        <v>3.1083264360380364E-2</v>
      </c>
      <c r="V108">
        <f t="shared" si="93"/>
        <v>2.2463038288771342</v>
      </c>
      <c r="W108">
        <f t="shared" si="94"/>
        <v>3.0846278272511213E-2</v>
      </c>
      <c r="X108">
        <f t="shared" si="95"/>
        <v>1.9300065457404834E-2</v>
      </c>
      <c r="Y108">
        <f t="shared" si="96"/>
        <v>0</v>
      </c>
      <c r="Z108">
        <f t="shared" si="97"/>
        <v>31.299998086256306</v>
      </c>
      <c r="AA108">
        <f t="shared" si="98"/>
        <v>30.972317241379301</v>
      </c>
      <c r="AB108">
        <f t="shared" si="99"/>
        <v>4.5042624277998931</v>
      </c>
      <c r="AC108">
        <f t="shared" si="100"/>
        <v>67.007939880848639</v>
      </c>
      <c r="AD108">
        <f t="shared" si="101"/>
        <v>3.1014020145474337</v>
      </c>
      <c r="AE108">
        <f t="shared" si="102"/>
        <v>4.6284097378045743</v>
      </c>
      <c r="AF108">
        <f t="shared" si="103"/>
        <v>1.4028604132524594</v>
      </c>
      <c r="AG108">
        <f t="shared" si="104"/>
        <v>-19.978221340497402</v>
      </c>
      <c r="AH108">
        <f t="shared" si="105"/>
        <v>57.838247218277189</v>
      </c>
      <c r="AI108">
        <f t="shared" si="106"/>
        <v>5.7940646552548678</v>
      </c>
      <c r="AJ108">
        <f t="shared" si="107"/>
        <v>43.654090533034655</v>
      </c>
      <c r="AK108">
        <v>-4.1084314859013801E-2</v>
      </c>
      <c r="AL108">
        <v>4.6120742612901798E-2</v>
      </c>
      <c r="AM108">
        <v>3.4486147081242202</v>
      </c>
      <c r="AN108">
        <v>20</v>
      </c>
      <c r="AO108">
        <v>6</v>
      </c>
      <c r="AP108">
        <f t="shared" si="108"/>
        <v>1</v>
      </c>
      <c r="AQ108">
        <f t="shared" si="109"/>
        <v>0</v>
      </c>
      <c r="AR108">
        <f t="shared" si="110"/>
        <v>51624.291108739715</v>
      </c>
      <c r="AS108" t="s">
        <v>240</v>
      </c>
      <c r="AT108">
        <v>0</v>
      </c>
      <c r="AU108">
        <v>0</v>
      </c>
      <c r="AV108">
        <f t="shared" si="111"/>
        <v>0</v>
      </c>
      <c r="AW108" t="e">
        <f t="shared" si="112"/>
        <v>#DIV/0!</v>
      </c>
      <c r="AX108">
        <v>0</v>
      </c>
      <c r="AY108" t="s">
        <v>240</v>
      </c>
      <c r="AZ108">
        <v>0</v>
      </c>
      <c r="BA108">
        <v>0</v>
      </c>
      <c r="BB108" t="e">
        <f t="shared" si="113"/>
        <v>#DIV/0!</v>
      </c>
      <c r="BC108">
        <v>0.5</v>
      </c>
      <c r="BD108">
        <f t="shared" si="114"/>
        <v>0</v>
      </c>
      <c r="BE108">
        <f t="shared" si="115"/>
        <v>-1.9356542974253486</v>
      </c>
      <c r="BF108" t="e">
        <f t="shared" si="116"/>
        <v>#DIV/0!</v>
      </c>
      <c r="BG108" t="e">
        <f t="shared" si="117"/>
        <v>#DIV/0!</v>
      </c>
      <c r="BH108" t="e">
        <f t="shared" si="118"/>
        <v>#DIV/0!</v>
      </c>
      <c r="BI108" t="e">
        <f t="shared" si="119"/>
        <v>#DIV/0!</v>
      </c>
      <c r="BJ108" t="s">
        <v>240</v>
      </c>
      <c r="BK108">
        <v>0</v>
      </c>
      <c r="BL108">
        <f t="shared" si="120"/>
        <v>0</v>
      </c>
      <c r="BM108" t="e">
        <f t="shared" si="121"/>
        <v>#DIV/0!</v>
      </c>
      <c r="BN108" t="e">
        <f t="shared" si="122"/>
        <v>#DIV/0!</v>
      </c>
      <c r="BO108" t="e">
        <f t="shared" si="123"/>
        <v>#DIV/0!</v>
      </c>
      <c r="BP108" t="e">
        <f t="shared" si="124"/>
        <v>#DIV/0!</v>
      </c>
      <c r="BQ108">
        <f t="shared" si="125"/>
        <v>0</v>
      </c>
      <c r="BR108">
        <f t="shared" si="126"/>
        <v>0</v>
      </c>
      <c r="BS108">
        <f t="shared" si="127"/>
        <v>0</v>
      </c>
      <c r="BT108">
        <f t="shared" si="128"/>
        <v>0</v>
      </c>
      <c r="BU108">
        <v>6</v>
      </c>
      <c r="BV108">
        <v>0.5</v>
      </c>
      <c r="BW108" t="s">
        <v>241</v>
      </c>
      <c r="BX108">
        <v>1581627025.0310299</v>
      </c>
      <c r="BY108">
        <v>402.97282758620702</v>
      </c>
      <c r="BZ108">
        <v>399.96762068965501</v>
      </c>
      <c r="CA108">
        <v>31.225144827586199</v>
      </c>
      <c r="CB108">
        <v>30.472813793103398</v>
      </c>
      <c r="CC108">
        <v>350.01234482758599</v>
      </c>
      <c r="CD108">
        <v>99.123872413793094</v>
      </c>
      <c r="CE108">
        <v>0.19999082758620701</v>
      </c>
      <c r="CF108">
        <v>31.449913793103399</v>
      </c>
      <c r="CG108">
        <v>30.972317241379301</v>
      </c>
      <c r="CH108">
        <v>999.9</v>
      </c>
      <c r="CI108">
        <v>0</v>
      </c>
      <c r="CJ108">
        <v>0</v>
      </c>
      <c r="CK108">
        <v>9995.2534482758601</v>
      </c>
      <c r="CL108">
        <v>0</v>
      </c>
      <c r="CM108">
        <v>1.09949137931034</v>
      </c>
      <c r="CN108">
        <v>0</v>
      </c>
      <c r="CO108">
        <v>0</v>
      </c>
      <c r="CP108">
        <v>0</v>
      </c>
      <c r="CQ108">
        <v>0</v>
      </c>
      <c r="CR108">
        <v>3.9068965517241399</v>
      </c>
      <c r="CS108">
        <v>0</v>
      </c>
      <c r="CT108">
        <v>96.168965517241404</v>
      </c>
      <c r="CU108">
        <v>0.61034482758620701</v>
      </c>
      <c r="CV108">
        <v>42.534206896551702</v>
      </c>
      <c r="CW108">
        <v>47.904931034482701</v>
      </c>
      <c r="CX108">
        <v>45.279827586206899</v>
      </c>
      <c r="CY108">
        <v>46.467413793103503</v>
      </c>
      <c r="CZ108">
        <v>43.407068965517198</v>
      </c>
      <c r="DA108">
        <v>0</v>
      </c>
      <c r="DB108">
        <v>0</v>
      </c>
      <c r="DC108">
        <v>0</v>
      </c>
      <c r="DD108">
        <v>523.09999990463302</v>
      </c>
      <c r="DE108">
        <v>3.1923076923076898</v>
      </c>
      <c r="DF108">
        <v>-9.6957264985241007</v>
      </c>
      <c r="DG108">
        <v>0.82735000323396402</v>
      </c>
      <c r="DH108">
        <v>96.576923076923094</v>
      </c>
      <c r="DI108">
        <v>15</v>
      </c>
      <c r="DJ108">
        <v>100</v>
      </c>
      <c r="DK108">
        <v>100</v>
      </c>
      <c r="DL108">
        <v>2.6040000000000001</v>
      </c>
      <c r="DM108">
        <v>0.38400000000000001</v>
      </c>
      <c r="DN108">
        <v>2</v>
      </c>
      <c r="DO108">
        <v>323.53100000000001</v>
      </c>
      <c r="DP108">
        <v>656.99</v>
      </c>
      <c r="DQ108">
        <v>30.616900000000001</v>
      </c>
      <c r="DR108">
        <v>32.859900000000003</v>
      </c>
      <c r="DS108">
        <v>30.0002</v>
      </c>
      <c r="DT108">
        <v>32.706400000000002</v>
      </c>
      <c r="DU108">
        <v>32.691800000000001</v>
      </c>
      <c r="DV108">
        <v>20.9465</v>
      </c>
      <c r="DW108">
        <v>21.568200000000001</v>
      </c>
      <c r="DX108">
        <v>39.713099999999997</v>
      </c>
      <c r="DY108">
        <v>30.627099999999999</v>
      </c>
      <c r="DZ108">
        <v>400</v>
      </c>
      <c r="EA108">
        <v>30.567699999999999</v>
      </c>
      <c r="EB108">
        <v>99.874899999999997</v>
      </c>
      <c r="EC108">
        <v>100.251</v>
      </c>
    </row>
    <row r="109" spans="1:133" x14ac:dyDescent="0.35">
      <c r="A109">
        <v>93</v>
      </c>
      <c r="B109">
        <v>1581627038.0999999</v>
      </c>
      <c r="C109">
        <v>480</v>
      </c>
      <c r="D109" t="s">
        <v>424</v>
      </c>
      <c r="E109" t="s">
        <v>425</v>
      </c>
      <c r="F109" t="s">
        <v>232</v>
      </c>
      <c r="G109" t="s">
        <v>233</v>
      </c>
      <c r="H109" t="s">
        <v>234</v>
      </c>
      <c r="I109" t="s">
        <v>235</v>
      </c>
      <c r="J109" t="s">
        <v>236</v>
      </c>
      <c r="K109" t="s">
        <v>237</v>
      </c>
      <c r="L109" t="s">
        <v>238</v>
      </c>
      <c r="M109" t="s">
        <v>239</v>
      </c>
      <c r="N109">
        <v>1581627030.0310299</v>
      </c>
      <c r="O109">
        <f t="shared" si="86"/>
        <v>4.4280274766573516E-4</v>
      </c>
      <c r="P109">
        <f t="shared" si="87"/>
        <v>-1.9360337907033662</v>
      </c>
      <c r="Q109">
        <f t="shared" si="88"/>
        <v>402.97151724137899</v>
      </c>
      <c r="R109">
        <f t="shared" si="89"/>
        <v>495.06787782387659</v>
      </c>
      <c r="S109">
        <f t="shared" si="90"/>
        <v>49.172381210118857</v>
      </c>
      <c r="T109">
        <f t="shared" si="91"/>
        <v>40.024954052184341</v>
      </c>
      <c r="U109">
        <f t="shared" si="92"/>
        <v>3.0374597705689229E-2</v>
      </c>
      <c r="V109">
        <f t="shared" si="93"/>
        <v>2.2476241655788796</v>
      </c>
      <c r="W109">
        <f t="shared" si="94"/>
        <v>3.0148383952378455E-2</v>
      </c>
      <c r="X109">
        <f t="shared" si="95"/>
        <v>1.8862923832084943E-2</v>
      </c>
      <c r="Y109">
        <f t="shared" si="96"/>
        <v>0</v>
      </c>
      <c r="Z109">
        <f t="shared" si="97"/>
        <v>31.307847982396726</v>
      </c>
      <c r="AA109">
        <f t="shared" si="98"/>
        <v>30.974599999999999</v>
      </c>
      <c r="AB109">
        <f t="shared" si="99"/>
        <v>4.5048488432040577</v>
      </c>
      <c r="AC109">
        <f t="shared" si="100"/>
        <v>67.001703645386939</v>
      </c>
      <c r="AD109">
        <f t="shared" si="101"/>
        <v>3.1018870681440123</v>
      </c>
      <c r="AE109">
        <f t="shared" si="102"/>
        <v>4.6295644728096059</v>
      </c>
      <c r="AF109">
        <f t="shared" si="103"/>
        <v>1.4029617750600454</v>
      </c>
      <c r="AG109">
        <f t="shared" si="104"/>
        <v>-19.527601172058919</v>
      </c>
      <c r="AH109">
        <f t="shared" si="105"/>
        <v>58.127544393933796</v>
      </c>
      <c r="AI109">
        <f t="shared" si="106"/>
        <v>5.8198164219539565</v>
      </c>
      <c r="AJ109">
        <f t="shared" si="107"/>
        <v>44.419759643828833</v>
      </c>
      <c r="AK109">
        <v>-4.1119816939585899E-2</v>
      </c>
      <c r="AL109">
        <v>4.6160596808496997E-2</v>
      </c>
      <c r="AM109">
        <v>3.45097399455299</v>
      </c>
      <c r="AN109">
        <v>20</v>
      </c>
      <c r="AO109">
        <v>6</v>
      </c>
      <c r="AP109">
        <f t="shared" si="108"/>
        <v>1</v>
      </c>
      <c r="AQ109">
        <f t="shared" si="109"/>
        <v>0</v>
      </c>
      <c r="AR109">
        <f t="shared" si="110"/>
        <v>51666.346862440958</v>
      </c>
      <c r="AS109" t="s">
        <v>240</v>
      </c>
      <c r="AT109">
        <v>0</v>
      </c>
      <c r="AU109">
        <v>0</v>
      </c>
      <c r="AV109">
        <f t="shared" si="111"/>
        <v>0</v>
      </c>
      <c r="AW109" t="e">
        <f t="shared" si="112"/>
        <v>#DIV/0!</v>
      </c>
      <c r="AX109">
        <v>0</v>
      </c>
      <c r="AY109" t="s">
        <v>240</v>
      </c>
      <c r="AZ109">
        <v>0</v>
      </c>
      <c r="BA109">
        <v>0</v>
      </c>
      <c r="BB109" t="e">
        <f t="shared" si="113"/>
        <v>#DIV/0!</v>
      </c>
      <c r="BC109">
        <v>0.5</v>
      </c>
      <c r="BD109">
        <f t="shared" si="114"/>
        <v>0</v>
      </c>
      <c r="BE109">
        <f t="shared" si="115"/>
        <v>-1.9360337907033662</v>
      </c>
      <c r="BF109" t="e">
        <f t="shared" si="116"/>
        <v>#DIV/0!</v>
      </c>
      <c r="BG109" t="e">
        <f t="shared" si="117"/>
        <v>#DIV/0!</v>
      </c>
      <c r="BH109" t="e">
        <f t="shared" si="118"/>
        <v>#DIV/0!</v>
      </c>
      <c r="BI109" t="e">
        <f t="shared" si="119"/>
        <v>#DIV/0!</v>
      </c>
      <c r="BJ109" t="s">
        <v>240</v>
      </c>
      <c r="BK109">
        <v>0</v>
      </c>
      <c r="BL109">
        <f t="shared" si="120"/>
        <v>0</v>
      </c>
      <c r="BM109" t="e">
        <f t="shared" si="121"/>
        <v>#DIV/0!</v>
      </c>
      <c r="BN109" t="e">
        <f t="shared" si="122"/>
        <v>#DIV/0!</v>
      </c>
      <c r="BO109" t="e">
        <f t="shared" si="123"/>
        <v>#DIV/0!</v>
      </c>
      <c r="BP109" t="e">
        <f t="shared" si="124"/>
        <v>#DIV/0!</v>
      </c>
      <c r="BQ109">
        <f t="shared" si="125"/>
        <v>0</v>
      </c>
      <c r="BR109">
        <f t="shared" si="126"/>
        <v>0</v>
      </c>
      <c r="BS109">
        <f t="shared" si="127"/>
        <v>0</v>
      </c>
      <c r="BT109">
        <f t="shared" si="128"/>
        <v>0</v>
      </c>
      <c r="BU109">
        <v>6</v>
      </c>
      <c r="BV109">
        <v>0.5</v>
      </c>
      <c r="BW109" t="s">
        <v>241</v>
      </c>
      <c r="BX109">
        <v>1581627030.0310299</v>
      </c>
      <c r="BY109">
        <v>402.97151724137899</v>
      </c>
      <c r="BZ109">
        <v>399.95865517241401</v>
      </c>
      <c r="CA109">
        <v>31.229820689655199</v>
      </c>
      <c r="CB109">
        <v>30.494475862068999</v>
      </c>
      <c r="CC109">
        <v>350.01872413793097</v>
      </c>
      <c r="CD109">
        <v>99.124544827586206</v>
      </c>
      <c r="CE109">
        <v>0.19997896551724101</v>
      </c>
      <c r="CF109">
        <v>31.454303448275901</v>
      </c>
      <c r="CG109">
        <v>30.974599999999999</v>
      </c>
      <c r="CH109">
        <v>999.9</v>
      </c>
      <c r="CI109">
        <v>0</v>
      </c>
      <c r="CJ109">
        <v>0</v>
      </c>
      <c r="CK109">
        <v>10003.822758620699</v>
      </c>
      <c r="CL109">
        <v>0</v>
      </c>
      <c r="CM109">
        <v>1.11335862068966</v>
      </c>
      <c r="CN109">
        <v>0</v>
      </c>
      <c r="CO109">
        <v>0</v>
      </c>
      <c r="CP109">
        <v>0</v>
      </c>
      <c r="CQ109">
        <v>0</v>
      </c>
      <c r="CR109">
        <v>3.7275862068965502</v>
      </c>
      <c r="CS109">
        <v>0</v>
      </c>
      <c r="CT109">
        <v>96.555172413793102</v>
      </c>
      <c r="CU109">
        <v>0.27586206896551702</v>
      </c>
      <c r="CV109">
        <v>42.506275862069003</v>
      </c>
      <c r="CW109">
        <v>47.885689655172399</v>
      </c>
      <c r="CX109">
        <v>45.174275862069003</v>
      </c>
      <c r="CY109">
        <v>46.452206896551701</v>
      </c>
      <c r="CZ109">
        <v>43.379137931034499</v>
      </c>
      <c r="DA109">
        <v>0</v>
      </c>
      <c r="DB109">
        <v>0</v>
      </c>
      <c r="DC109">
        <v>0</v>
      </c>
      <c r="DD109">
        <v>528.5</v>
      </c>
      <c r="DE109">
        <v>2.7769230769230799</v>
      </c>
      <c r="DF109">
        <v>-21.784615397672098</v>
      </c>
      <c r="DG109">
        <v>20.608546684673499</v>
      </c>
      <c r="DH109">
        <v>97.823076923076897</v>
      </c>
      <c r="DI109">
        <v>15</v>
      </c>
      <c r="DJ109">
        <v>100</v>
      </c>
      <c r="DK109">
        <v>100</v>
      </c>
      <c r="DL109">
        <v>2.6040000000000001</v>
      </c>
      <c r="DM109">
        <v>0.38400000000000001</v>
      </c>
      <c r="DN109">
        <v>2</v>
      </c>
      <c r="DO109">
        <v>323.55399999999997</v>
      </c>
      <c r="DP109">
        <v>656.827</v>
      </c>
      <c r="DQ109">
        <v>30.6355</v>
      </c>
      <c r="DR109">
        <v>32.859900000000003</v>
      </c>
      <c r="DS109">
        <v>30.0001</v>
      </c>
      <c r="DT109">
        <v>32.706400000000002</v>
      </c>
      <c r="DU109">
        <v>32.6935</v>
      </c>
      <c r="DV109">
        <v>20.949200000000001</v>
      </c>
      <c r="DW109">
        <v>21.568200000000001</v>
      </c>
      <c r="DX109">
        <v>39.713099999999997</v>
      </c>
      <c r="DY109">
        <v>30.646599999999999</v>
      </c>
      <c r="DZ109">
        <v>400</v>
      </c>
      <c r="EA109">
        <v>30.572500000000002</v>
      </c>
      <c r="EB109">
        <v>99.874300000000005</v>
      </c>
      <c r="EC109">
        <v>100.254</v>
      </c>
    </row>
    <row r="110" spans="1:133" x14ac:dyDescent="0.35">
      <c r="A110">
        <v>94</v>
      </c>
      <c r="B110">
        <v>1581627043.0999999</v>
      </c>
      <c r="C110">
        <v>485</v>
      </c>
      <c r="D110" t="s">
        <v>426</v>
      </c>
      <c r="E110" t="s">
        <v>427</v>
      </c>
      <c r="F110" t="s">
        <v>232</v>
      </c>
      <c r="G110" t="s">
        <v>233</v>
      </c>
      <c r="H110" t="s">
        <v>234</v>
      </c>
      <c r="I110" t="s">
        <v>235</v>
      </c>
      <c r="J110" t="s">
        <v>236</v>
      </c>
      <c r="K110" t="s">
        <v>237</v>
      </c>
      <c r="L110" t="s">
        <v>238</v>
      </c>
      <c r="M110" t="s">
        <v>239</v>
      </c>
      <c r="N110">
        <v>1581627035.0310299</v>
      </c>
      <c r="O110">
        <f t="shared" si="86"/>
        <v>4.2882914668462352E-4</v>
      </c>
      <c r="P110">
        <f t="shared" si="87"/>
        <v>-1.9360864434956999</v>
      </c>
      <c r="Q110">
        <f t="shared" si="88"/>
        <v>402.96331034482802</v>
      </c>
      <c r="R110">
        <f t="shared" si="89"/>
        <v>498.33714734972682</v>
      </c>
      <c r="S110">
        <f t="shared" si="90"/>
        <v>49.497269128898992</v>
      </c>
      <c r="T110">
        <f t="shared" si="91"/>
        <v>40.024275788560544</v>
      </c>
      <c r="U110">
        <f t="shared" si="92"/>
        <v>2.9419843732043614E-2</v>
      </c>
      <c r="V110">
        <f t="shared" si="93"/>
        <v>2.2484074094903557</v>
      </c>
      <c r="W110">
        <f t="shared" si="94"/>
        <v>2.9207647215991367E-2</v>
      </c>
      <c r="X110">
        <f t="shared" si="95"/>
        <v>1.8273716829872045E-2</v>
      </c>
      <c r="Y110">
        <f t="shared" si="96"/>
        <v>0</v>
      </c>
      <c r="Z110">
        <f t="shared" si="97"/>
        <v>31.316925512488808</v>
      </c>
      <c r="AA110">
        <f t="shared" si="98"/>
        <v>30.9758</v>
      </c>
      <c r="AB110">
        <f t="shared" si="99"/>
        <v>4.5051571365784362</v>
      </c>
      <c r="AC110">
        <f t="shared" si="100"/>
        <v>67.002701206352597</v>
      </c>
      <c r="AD110">
        <f t="shared" si="101"/>
        <v>3.1027107704734704</v>
      </c>
      <c r="AE110">
        <f t="shared" si="102"/>
        <v>4.6307249030421165</v>
      </c>
      <c r="AF110">
        <f t="shared" si="103"/>
        <v>1.4024463661049658</v>
      </c>
      <c r="AG110">
        <f t="shared" si="104"/>
        <v>-18.911365368791898</v>
      </c>
      <c r="AH110">
        <f t="shared" si="105"/>
        <v>58.536946078524764</v>
      </c>
      <c r="AI110">
        <f t="shared" si="106"/>
        <v>5.8589268100211171</v>
      </c>
      <c r="AJ110">
        <f t="shared" si="107"/>
        <v>45.484507519753983</v>
      </c>
      <c r="AK110">
        <v>-4.11408862016302E-2</v>
      </c>
      <c r="AL110">
        <v>4.6184248900910503E-2</v>
      </c>
      <c r="AM110">
        <v>3.4523738193435798</v>
      </c>
      <c r="AN110">
        <v>20</v>
      </c>
      <c r="AO110">
        <v>6</v>
      </c>
      <c r="AP110">
        <f t="shared" si="108"/>
        <v>1</v>
      </c>
      <c r="AQ110">
        <f t="shared" si="109"/>
        <v>0</v>
      </c>
      <c r="AR110">
        <f t="shared" si="110"/>
        <v>51690.991736463067</v>
      </c>
      <c r="AS110" t="s">
        <v>240</v>
      </c>
      <c r="AT110">
        <v>0</v>
      </c>
      <c r="AU110">
        <v>0</v>
      </c>
      <c r="AV110">
        <f t="shared" si="111"/>
        <v>0</v>
      </c>
      <c r="AW110" t="e">
        <f t="shared" si="112"/>
        <v>#DIV/0!</v>
      </c>
      <c r="AX110">
        <v>0</v>
      </c>
      <c r="AY110" t="s">
        <v>240</v>
      </c>
      <c r="AZ110">
        <v>0</v>
      </c>
      <c r="BA110">
        <v>0</v>
      </c>
      <c r="BB110" t="e">
        <f t="shared" si="113"/>
        <v>#DIV/0!</v>
      </c>
      <c r="BC110">
        <v>0.5</v>
      </c>
      <c r="BD110">
        <f t="shared" si="114"/>
        <v>0</v>
      </c>
      <c r="BE110">
        <f t="shared" si="115"/>
        <v>-1.9360864434956999</v>
      </c>
      <c r="BF110" t="e">
        <f t="shared" si="116"/>
        <v>#DIV/0!</v>
      </c>
      <c r="BG110" t="e">
        <f t="shared" si="117"/>
        <v>#DIV/0!</v>
      </c>
      <c r="BH110" t="e">
        <f t="shared" si="118"/>
        <v>#DIV/0!</v>
      </c>
      <c r="BI110" t="e">
        <f t="shared" si="119"/>
        <v>#DIV/0!</v>
      </c>
      <c r="BJ110" t="s">
        <v>240</v>
      </c>
      <c r="BK110">
        <v>0</v>
      </c>
      <c r="BL110">
        <f t="shared" si="120"/>
        <v>0</v>
      </c>
      <c r="BM110" t="e">
        <f t="shared" si="121"/>
        <v>#DIV/0!</v>
      </c>
      <c r="BN110" t="e">
        <f t="shared" si="122"/>
        <v>#DIV/0!</v>
      </c>
      <c r="BO110" t="e">
        <f t="shared" si="123"/>
        <v>#DIV/0!</v>
      </c>
      <c r="BP110" t="e">
        <f t="shared" si="124"/>
        <v>#DIV/0!</v>
      </c>
      <c r="BQ110">
        <f t="shared" si="125"/>
        <v>0</v>
      </c>
      <c r="BR110">
        <f t="shared" si="126"/>
        <v>0</v>
      </c>
      <c r="BS110">
        <f t="shared" si="127"/>
        <v>0</v>
      </c>
      <c r="BT110">
        <f t="shared" si="128"/>
        <v>0</v>
      </c>
      <c r="BU110">
        <v>6</v>
      </c>
      <c r="BV110">
        <v>0.5</v>
      </c>
      <c r="BW110" t="s">
        <v>241</v>
      </c>
      <c r="BX110">
        <v>1581627035.0310299</v>
      </c>
      <c r="BY110">
        <v>402.96331034482802</v>
      </c>
      <c r="BZ110">
        <v>399.940724137931</v>
      </c>
      <c r="CA110">
        <v>31.238006896551699</v>
      </c>
      <c r="CB110">
        <v>30.525879310344799</v>
      </c>
      <c r="CC110">
        <v>350.02158620689698</v>
      </c>
      <c r="CD110">
        <v>99.124865517241403</v>
      </c>
      <c r="CE110">
        <v>0.199997965517241</v>
      </c>
      <c r="CF110">
        <v>31.458713793103399</v>
      </c>
      <c r="CG110">
        <v>30.9758</v>
      </c>
      <c r="CH110">
        <v>999.9</v>
      </c>
      <c r="CI110">
        <v>0</v>
      </c>
      <c r="CJ110">
        <v>0</v>
      </c>
      <c r="CK110">
        <v>10008.9162068966</v>
      </c>
      <c r="CL110">
        <v>0</v>
      </c>
      <c r="CM110">
        <v>1.12932275862069</v>
      </c>
      <c r="CN110">
        <v>0</v>
      </c>
      <c r="CO110">
        <v>0</v>
      </c>
      <c r="CP110">
        <v>0</v>
      </c>
      <c r="CQ110">
        <v>0</v>
      </c>
      <c r="CR110">
        <v>2.9034482758620701</v>
      </c>
      <c r="CS110">
        <v>0</v>
      </c>
      <c r="CT110">
        <v>99.062068965517298</v>
      </c>
      <c r="CU110">
        <v>0.80689655172413799</v>
      </c>
      <c r="CV110">
        <v>42.486965517241401</v>
      </c>
      <c r="CW110">
        <v>47.857620689655199</v>
      </c>
      <c r="CX110">
        <v>45.113965517241397</v>
      </c>
      <c r="CY110">
        <v>46.432724137930997</v>
      </c>
      <c r="CZ110">
        <v>43.364103448275898</v>
      </c>
      <c r="DA110">
        <v>0</v>
      </c>
      <c r="DB110">
        <v>0</v>
      </c>
      <c r="DC110">
        <v>0</v>
      </c>
      <c r="DD110">
        <v>533.29999995231606</v>
      </c>
      <c r="DE110">
        <v>2.4230769230769198</v>
      </c>
      <c r="DF110">
        <v>-20.697436138461502</v>
      </c>
      <c r="DG110">
        <v>40.082051441513102</v>
      </c>
      <c r="DH110">
        <v>99.330769230769207</v>
      </c>
      <c r="DI110">
        <v>15</v>
      </c>
      <c r="DJ110">
        <v>100</v>
      </c>
      <c r="DK110">
        <v>100</v>
      </c>
      <c r="DL110">
        <v>2.6040000000000001</v>
      </c>
      <c r="DM110">
        <v>0.38400000000000001</v>
      </c>
      <c r="DN110">
        <v>2</v>
      </c>
      <c r="DO110">
        <v>323.52</v>
      </c>
      <c r="DP110">
        <v>656.84199999999998</v>
      </c>
      <c r="DQ110">
        <v>30.6539</v>
      </c>
      <c r="DR110">
        <v>32.859900000000003</v>
      </c>
      <c r="DS110">
        <v>30</v>
      </c>
      <c r="DT110">
        <v>32.706400000000002</v>
      </c>
      <c r="DU110">
        <v>32.694800000000001</v>
      </c>
      <c r="DV110">
        <v>20.9514</v>
      </c>
      <c r="DW110">
        <v>21.568200000000001</v>
      </c>
      <c r="DX110">
        <v>39.713099999999997</v>
      </c>
      <c r="DY110">
        <v>30.6587</v>
      </c>
      <c r="DZ110">
        <v>400</v>
      </c>
      <c r="EA110">
        <v>30.5579</v>
      </c>
      <c r="EB110">
        <v>99.873699999999999</v>
      </c>
      <c r="EC110">
        <v>100.252</v>
      </c>
    </row>
    <row r="111" spans="1:133" x14ac:dyDescent="0.35">
      <c r="A111">
        <v>95</v>
      </c>
      <c r="B111">
        <v>1581627048.0999999</v>
      </c>
      <c r="C111">
        <v>490</v>
      </c>
      <c r="D111" t="s">
        <v>428</v>
      </c>
      <c r="E111" t="s">
        <v>429</v>
      </c>
      <c r="F111" t="s">
        <v>232</v>
      </c>
      <c r="G111" t="s">
        <v>233</v>
      </c>
      <c r="H111" t="s">
        <v>234</v>
      </c>
      <c r="I111" t="s">
        <v>235</v>
      </c>
      <c r="J111" t="s">
        <v>236</v>
      </c>
      <c r="K111" t="s">
        <v>237</v>
      </c>
      <c r="L111" t="s">
        <v>238</v>
      </c>
      <c r="M111" t="s">
        <v>239</v>
      </c>
      <c r="N111">
        <v>1581627040.0310299</v>
      </c>
      <c r="O111">
        <f t="shared" si="86"/>
        <v>4.1768281964776221E-4</v>
      </c>
      <c r="P111">
        <f t="shared" si="87"/>
        <v>-1.9235654853537794</v>
      </c>
      <c r="Q111">
        <f t="shared" si="88"/>
        <v>402.94817241379297</v>
      </c>
      <c r="R111">
        <f t="shared" si="89"/>
        <v>500.42341294904855</v>
      </c>
      <c r="S111">
        <f t="shared" si="90"/>
        <v>49.704175169370416</v>
      </c>
      <c r="T111">
        <f t="shared" si="91"/>
        <v>40.022520984388962</v>
      </c>
      <c r="U111">
        <f t="shared" si="92"/>
        <v>2.8650029552487185E-2</v>
      </c>
      <c r="V111">
        <f t="shared" si="93"/>
        <v>2.2478216827877979</v>
      </c>
      <c r="W111">
        <f t="shared" si="94"/>
        <v>2.8448699580983595E-2</v>
      </c>
      <c r="X111">
        <f t="shared" si="95"/>
        <v>1.7798407886403474E-2</v>
      </c>
      <c r="Y111">
        <f t="shared" si="96"/>
        <v>0</v>
      </c>
      <c r="Z111">
        <f t="shared" si="97"/>
        <v>31.324037285403957</v>
      </c>
      <c r="AA111">
        <f t="shared" si="98"/>
        <v>30.980513793103501</v>
      </c>
      <c r="AB111">
        <f t="shared" si="99"/>
        <v>4.5063683404515258</v>
      </c>
      <c r="AC111">
        <f t="shared" si="100"/>
        <v>67.016518450915257</v>
      </c>
      <c r="AD111">
        <f t="shared" si="101"/>
        <v>3.103960589402488</v>
      </c>
      <c r="AE111">
        <f t="shared" si="102"/>
        <v>4.6316350970632927</v>
      </c>
      <c r="AF111">
        <f t="shared" si="103"/>
        <v>1.4024077510490378</v>
      </c>
      <c r="AG111">
        <f t="shared" si="104"/>
        <v>-18.419812346466312</v>
      </c>
      <c r="AH111">
        <f t="shared" si="105"/>
        <v>58.369589252704614</v>
      </c>
      <c r="AI111">
        <f t="shared" si="106"/>
        <v>5.8439339544922122</v>
      </c>
      <c r="AJ111">
        <f t="shared" si="107"/>
        <v>45.793710860730513</v>
      </c>
      <c r="AK111">
        <v>-4.1125129528437498E-2</v>
      </c>
      <c r="AL111">
        <v>4.6166560654891303E-2</v>
      </c>
      <c r="AM111">
        <v>3.4513269818821999</v>
      </c>
      <c r="AN111">
        <v>20</v>
      </c>
      <c r="AO111">
        <v>6</v>
      </c>
      <c r="AP111">
        <f t="shared" si="108"/>
        <v>1</v>
      </c>
      <c r="AQ111">
        <f t="shared" si="109"/>
        <v>0</v>
      </c>
      <c r="AR111">
        <f t="shared" si="110"/>
        <v>51671.406407261398</v>
      </c>
      <c r="AS111" t="s">
        <v>240</v>
      </c>
      <c r="AT111">
        <v>0</v>
      </c>
      <c r="AU111">
        <v>0</v>
      </c>
      <c r="AV111">
        <f t="shared" si="111"/>
        <v>0</v>
      </c>
      <c r="AW111" t="e">
        <f t="shared" si="112"/>
        <v>#DIV/0!</v>
      </c>
      <c r="AX111">
        <v>0</v>
      </c>
      <c r="AY111" t="s">
        <v>240</v>
      </c>
      <c r="AZ111">
        <v>0</v>
      </c>
      <c r="BA111">
        <v>0</v>
      </c>
      <c r="BB111" t="e">
        <f t="shared" si="113"/>
        <v>#DIV/0!</v>
      </c>
      <c r="BC111">
        <v>0.5</v>
      </c>
      <c r="BD111">
        <f t="shared" si="114"/>
        <v>0</v>
      </c>
      <c r="BE111">
        <f t="shared" si="115"/>
        <v>-1.9235654853537794</v>
      </c>
      <c r="BF111" t="e">
        <f t="shared" si="116"/>
        <v>#DIV/0!</v>
      </c>
      <c r="BG111" t="e">
        <f t="shared" si="117"/>
        <v>#DIV/0!</v>
      </c>
      <c r="BH111" t="e">
        <f t="shared" si="118"/>
        <v>#DIV/0!</v>
      </c>
      <c r="BI111" t="e">
        <f t="shared" si="119"/>
        <v>#DIV/0!</v>
      </c>
      <c r="BJ111" t="s">
        <v>240</v>
      </c>
      <c r="BK111">
        <v>0</v>
      </c>
      <c r="BL111">
        <f t="shared" si="120"/>
        <v>0</v>
      </c>
      <c r="BM111" t="e">
        <f t="shared" si="121"/>
        <v>#DIV/0!</v>
      </c>
      <c r="BN111" t="e">
        <f t="shared" si="122"/>
        <v>#DIV/0!</v>
      </c>
      <c r="BO111" t="e">
        <f t="shared" si="123"/>
        <v>#DIV/0!</v>
      </c>
      <c r="BP111" t="e">
        <f t="shared" si="124"/>
        <v>#DIV/0!</v>
      </c>
      <c r="BQ111">
        <f t="shared" si="125"/>
        <v>0</v>
      </c>
      <c r="BR111">
        <f t="shared" si="126"/>
        <v>0</v>
      </c>
      <c r="BS111">
        <f t="shared" si="127"/>
        <v>0</v>
      </c>
      <c r="BT111">
        <f t="shared" si="128"/>
        <v>0</v>
      </c>
      <c r="BU111">
        <v>6</v>
      </c>
      <c r="BV111">
        <v>0.5</v>
      </c>
      <c r="BW111" t="s">
        <v>241</v>
      </c>
      <c r="BX111">
        <v>1581627040.0310299</v>
      </c>
      <c r="BY111">
        <v>402.94817241379297</v>
      </c>
      <c r="BZ111">
        <v>399.93924137930998</v>
      </c>
      <c r="CA111">
        <v>31.250786206896599</v>
      </c>
      <c r="CB111">
        <v>30.5571551724138</v>
      </c>
      <c r="CC111">
        <v>350.01020689655201</v>
      </c>
      <c r="CD111">
        <v>99.1242379310345</v>
      </c>
      <c r="CE111">
        <v>0.200002068965517</v>
      </c>
      <c r="CF111">
        <v>31.462172413793098</v>
      </c>
      <c r="CG111">
        <v>30.980513793103501</v>
      </c>
      <c r="CH111">
        <v>999.9</v>
      </c>
      <c r="CI111">
        <v>0</v>
      </c>
      <c r="CJ111">
        <v>0</v>
      </c>
      <c r="CK111">
        <v>10005.146206896599</v>
      </c>
      <c r="CL111">
        <v>0</v>
      </c>
      <c r="CM111">
        <v>1.1375320689655199</v>
      </c>
      <c r="CN111">
        <v>0</v>
      </c>
      <c r="CO111">
        <v>0</v>
      </c>
      <c r="CP111">
        <v>0</v>
      </c>
      <c r="CQ111">
        <v>0</v>
      </c>
      <c r="CR111">
        <v>0.944827586206897</v>
      </c>
      <c r="CS111">
        <v>0</v>
      </c>
      <c r="CT111">
        <v>101.034482758621</v>
      </c>
      <c r="CU111">
        <v>0.72413793103448298</v>
      </c>
      <c r="CV111">
        <v>42.467413793103397</v>
      </c>
      <c r="CW111">
        <v>47.838068965517202</v>
      </c>
      <c r="CX111">
        <v>45.124655172413803</v>
      </c>
      <c r="CY111">
        <v>46.419896551724101</v>
      </c>
      <c r="CZ111">
        <v>43.348931034482803</v>
      </c>
      <c r="DA111">
        <v>0</v>
      </c>
      <c r="DB111">
        <v>0</v>
      </c>
      <c r="DC111">
        <v>0</v>
      </c>
      <c r="DD111">
        <v>538.09999990463302</v>
      </c>
      <c r="DE111">
        <v>0.88076923076923097</v>
      </c>
      <c r="DF111">
        <v>-10.034188129460199</v>
      </c>
      <c r="DG111">
        <v>18.229059752563298</v>
      </c>
      <c r="DH111">
        <v>101.907692307692</v>
      </c>
      <c r="DI111">
        <v>15</v>
      </c>
      <c r="DJ111">
        <v>100</v>
      </c>
      <c r="DK111">
        <v>100</v>
      </c>
      <c r="DL111">
        <v>2.6040000000000001</v>
      </c>
      <c r="DM111">
        <v>0.38400000000000001</v>
      </c>
      <c r="DN111">
        <v>2</v>
      </c>
      <c r="DO111">
        <v>323.60700000000003</v>
      </c>
      <c r="DP111">
        <v>656.95500000000004</v>
      </c>
      <c r="DQ111">
        <v>30.666899999999998</v>
      </c>
      <c r="DR111">
        <v>32.859900000000003</v>
      </c>
      <c r="DS111">
        <v>30.0001</v>
      </c>
      <c r="DT111">
        <v>32.707799999999999</v>
      </c>
      <c r="DU111">
        <v>32.694800000000001</v>
      </c>
      <c r="DV111">
        <v>20.951699999999999</v>
      </c>
      <c r="DW111">
        <v>21.568200000000001</v>
      </c>
      <c r="DX111">
        <v>39.713099999999997</v>
      </c>
      <c r="DY111">
        <v>30.672899999999998</v>
      </c>
      <c r="DZ111">
        <v>400</v>
      </c>
      <c r="EA111">
        <v>30.5579</v>
      </c>
      <c r="EB111">
        <v>99.874200000000002</v>
      </c>
      <c r="EC111">
        <v>100.253</v>
      </c>
    </row>
    <row r="112" spans="1:133" x14ac:dyDescent="0.35">
      <c r="A112">
        <v>96</v>
      </c>
      <c r="B112">
        <v>1581627053.0999999</v>
      </c>
      <c r="C112">
        <v>495</v>
      </c>
      <c r="D112" t="s">
        <v>430</v>
      </c>
      <c r="E112" t="s">
        <v>431</v>
      </c>
      <c r="F112" t="s">
        <v>232</v>
      </c>
      <c r="G112" t="s">
        <v>233</v>
      </c>
      <c r="H112" t="s">
        <v>234</v>
      </c>
      <c r="I112" t="s">
        <v>235</v>
      </c>
      <c r="J112" t="s">
        <v>236</v>
      </c>
      <c r="K112" t="s">
        <v>237</v>
      </c>
      <c r="L112" t="s">
        <v>238</v>
      </c>
      <c r="M112" t="s">
        <v>239</v>
      </c>
      <c r="N112">
        <v>1581627045.0310299</v>
      </c>
      <c r="O112">
        <f t="shared" si="86"/>
        <v>4.1334226352788959E-4</v>
      </c>
      <c r="P112">
        <f t="shared" si="87"/>
        <v>-1.9000925429747333</v>
      </c>
      <c r="Q112">
        <f t="shared" si="88"/>
        <v>402.948068965517</v>
      </c>
      <c r="R112">
        <f t="shared" si="89"/>
        <v>500.14612112389671</v>
      </c>
      <c r="S112">
        <f t="shared" si="90"/>
        <v>49.676490103584918</v>
      </c>
      <c r="T112">
        <f t="shared" si="91"/>
        <v>40.022395285687949</v>
      </c>
      <c r="U112">
        <f t="shared" si="92"/>
        <v>2.8374869739286549E-2</v>
      </c>
      <c r="V112">
        <f t="shared" si="93"/>
        <v>2.2465733145594147</v>
      </c>
      <c r="W112">
        <f t="shared" si="94"/>
        <v>2.8177265108806065E-2</v>
      </c>
      <c r="X112">
        <f t="shared" si="95"/>
        <v>1.7628429856058486E-2</v>
      </c>
      <c r="Y112">
        <f t="shared" si="96"/>
        <v>0</v>
      </c>
      <c r="Z112">
        <f t="shared" si="97"/>
        <v>31.328980056895212</v>
      </c>
      <c r="AA112">
        <f t="shared" si="98"/>
        <v>30.981755172413799</v>
      </c>
      <c r="AB112">
        <f t="shared" si="99"/>
        <v>4.5066873586581924</v>
      </c>
      <c r="AC112">
        <f t="shared" si="100"/>
        <v>67.036178397229207</v>
      </c>
      <c r="AD112">
        <f t="shared" si="101"/>
        <v>3.1055021188332326</v>
      </c>
      <c r="AE112">
        <f t="shared" si="102"/>
        <v>4.6325763089167857</v>
      </c>
      <c r="AF112">
        <f t="shared" si="103"/>
        <v>1.4011852398249598</v>
      </c>
      <c r="AG112">
        <f t="shared" si="104"/>
        <v>-18.228393821579932</v>
      </c>
      <c r="AH112">
        <f t="shared" si="105"/>
        <v>58.61991880726238</v>
      </c>
      <c r="AI112">
        <f t="shared" si="106"/>
        <v>5.8723976025785154</v>
      </c>
      <c r="AJ112">
        <f t="shared" si="107"/>
        <v>46.263922588260968</v>
      </c>
      <c r="AK112">
        <v>-4.1091559441010402E-2</v>
      </c>
      <c r="AL112">
        <v>4.6128875290853202E-2</v>
      </c>
      <c r="AM112">
        <v>3.44909620269067</v>
      </c>
      <c r="AN112">
        <v>19</v>
      </c>
      <c r="AO112">
        <v>5</v>
      </c>
      <c r="AP112">
        <f t="shared" si="108"/>
        <v>1</v>
      </c>
      <c r="AQ112">
        <f t="shared" si="109"/>
        <v>0</v>
      </c>
      <c r="AR112">
        <f t="shared" si="110"/>
        <v>51630.34004186339</v>
      </c>
      <c r="AS112" t="s">
        <v>240</v>
      </c>
      <c r="AT112">
        <v>0</v>
      </c>
      <c r="AU112">
        <v>0</v>
      </c>
      <c r="AV112">
        <f t="shared" si="111"/>
        <v>0</v>
      </c>
      <c r="AW112" t="e">
        <f t="shared" si="112"/>
        <v>#DIV/0!</v>
      </c>
      <c r="AX112">
        <v>0</v>
      </c>
      <c r="AY112" t="s">
        <v>240</v>
      </c>
      <c r="AZ112">
        <v>0</v>
      </c>
      <c r="BA112">
        <v>0</v>
      </c>
      <c r="BB112" t="e">
        <f t="shared" si="113"/>
        <v>#DIV/0!</v>
      </c>
      <c r="BC112">
        <v>0.5</v>
      </c>
      <c r="BD112">
        <f t="shared" si="114"/>
        <v>0</v>
      </c>
      <c r="BE112">
        <f t="shared" si="115"/>
        <v>-1.9000925429747333</v>
      </c>
      <c r="BF112" t="e">
        <f t="shared" si="116"/>
        <v>#DIV/0!</v>
      </c>
      <c r="BG112" t="e">
        <f t="shared" si="117"/>
        <v>#DIV/0!</v>
      </c>
      <c r="BH112" t="e">
        <f t="shared" si="118"/>
        <v>#DIV/0!</v>
      </c>
      <c r="BI112" t="e">
        <f t="shared" si="119"/>
        <v>#DIV/0!</v>
      </c>
      <c r="BJ112" t="s">
        <v>240</v>
      </c>
      <c r="BK112">
        <v>0</v>
      </c>
      <c r="BL112">
        <f t="shared" si="120"/>
        <v>0</v>
      </c>
      <c r="BM112" t="e">
        <f t="shared" si="121"/>
        <v>#DIV/0!</v>
      </c>
      <c r="BN112" t="e">
        <f t="shared" si="122"/>
        <v>#DIV/0!</v>
      </c>
      <c r="BO112" t="e">
        <f t="shared" si="123"/>
        <v>#DIV/0!</v>
      </c>
      <c r="BP112" t="e">
        <f t="shared" si="124"/>
        <v>#DIV/0!</v>
      </c>
      <c r="BQ112">
        <f t="shared" si="125"/>
        <v>0</v>
      </c>
      <c r="BR112">
        <f t="shared" si="126"/>
        <v>0</v>
      </c>
      <c r="BS112">
        <f t="shared" si="127"/>
        <v>0</v>
      </c>
      <c r="BT112">
        <f t="shared" si="128"/>
        <v>0</v>
      </c>
      <c r="BU112">
        <v>6</v>
      </c>
      <c r="BV112">
        <v>0.5</v>
      </c>
      <c r="BW112" t="s">
        <v>241</v>
      </c>
      <c r="BX112">
        <v>1581627045.0310299</v>
      </c>
      <c r="BY112">
        <v>402.948068965517</v>
      </c>
      <c r="BZ112">
        <v>399.97641379310301</v>
      </c>
      <c r="CA112">
        <v>31.2663965517241</v>
      </c>
      <c r="CB112">
        <v>30.579993103448299</v>
      </c>
      <c r="CC112">
        <v>350.01444827586198</v>
      </c>
      <c r="CD112">
        <v>99.123982758620699</v>
      </c>
      <c r="CE112">
        <v>0.19997079310344801</v>
      </c>
      <c r="CF112">
        <v>31.465748275862101</v>
      </c>
      <c r="CG112">
        <v>30.981755172413799</v>
      </c>
      <c r="CH112">
        <v>999.9</v>
      </c>
      <c r="CI112">
        <v>0</v>
      </c>
      <c r="CJ112">
        <v>0</v>
      </c>
      <c r="CK112">
        <v>9997.00482758621</v>
      </c>
      <c r="CL112">
        <v>0</v>
      </c>
      <c r="CM112">
        <v>1.1374865517241399</v>
      </c>
      <c r="CN112">
        <v>0</v>
      </c>
      <c r="CO112">
        <v>0</v>
      </c>
      <c r="CP112">
        <v>0</v>
      </c>
      <c r="CQ112">
        <v>0</v>
      </c>
      <c r="CR112">
        <v>1.2965517241379301</v>
      </c>
      <c r="CS112">
        <v>0</v>
      </c>
      <c r="CT112">
        <v>102.148275862069</v>
      </c>
      <c r="CU112">
        <v>1.00344827586207</v>
      </c>
      <c r="CV112">
        <v>42.456551724137903</v>
      </c>
      <c r="CW112">
        <v>47.818517241379297</v>
      </c>
      <c r="CX112">
        <v>45.128999999999998</v>
      </c>
      <c r="CY112">
        <v>46.4049310344828</v>
      </c>
      <c r="CZ112">
        <v>43.342413793103397</v>
      </c>
      <c r="DA112">
        <v>0</v>
      </c>
      <c r="DB112">
        <v>0</v>
      </c>
      <c r="DC112">
        <v>0</v>
      </c>
      <c r="DD112">
        <v>543.5</v>
      </c>
      <c r="DE112">
        <v>1.61153846153846</v>
      </c>
      <c r="DF112">
        <v>17.029059874597301</v>
      </c>
      <c r="DG112">
        <v>1.72307697057052</v>
      </c>
      <c r="DH112">
        <v>102.276923076923</v>
      </c>
      <c r="DI112">
        <v>15</v>
      </c>
      <c r="DJ112">
        <v>100</v>
      </c>
      <c r="DK112">
        <v>100</v>
      </c>
      <c r="DL112">
        <v>2.6040000000000001</v>
      </c>
      <c r="DM112">
        <v>0.38400000000000001</v>
      </c>
      <c r="DN112">
        <v>2</v>
      </c>
      <c r="DO112">
        <v>323.55700000000002</v>
      </c>
      <c r="DP112">
        <v>657.04600000000005</v>
      </c>
      <c r="DQ112">
        <v>30.679400000000001</v>
      </c>
      <c r="DR112">
        <v>32.859900000000003</v>
      </c>
      <c r="DS112">
        <v>30</v>
      </c>
      <c r="DT112">
        <v>32.707099999999997</v>
      </c>
      <c r="DU112">
        <v>32.694800000000001</v>
      </c>
      <c r="DV112">
        <v>20.9499</v>
      </c>
      <c r="DW112">
        <v>21.568200000000001</v>
      </c>
      <c r="DX112">
        <v>39.713099999999997</v>
      </c>
      <c r="DY112">
        <v>30.6858</v>
      </c>
      <c r="DZ112">
        <v>400</v>
      </c>
      <c r="EA112">
        <v>30.5579</v>
      </c>
      <c r="EB112">
        <v>99.874399999999994</v>
      </c>
      <c r="EC112">
        <v>100.253</v>
      </c>
    </row>
    <row r="113" spans="1:133" x14ac:dyDescent="0.35">
      <c r="A113">
        <v>97</v>
      </c>
      <c r="B113">
        <v>1581627058.0999999</v>
      </c>
      <c r="C113">
        <v>500</v>
      </c>
      <c r="D113" t="s">
        <v>432</v>
      </c>
      <c r="E113" t="s">
        <v>433</v>
      </c>
      <c r="F113" t="s">
        <v>232</v>
      </c>
      <c r="G113" t="s">
        <v>233</v>
      </c>
      <c r="H113" t="s">
        <v>234</v>
      </c>
      <c r="I113" t="s">
        <v>235</v>
      </c>
      <c r="J113" t="s">
        <v>236</v>
      </c>
      <c r="K113" t="s">
        <v>237</v>
      </c>
      <c r="L113" t="s">
        <v>238</v>
      </c>
      <c r="M113" t="s">
        <v>239</v>
      </c>
      <c r="N113">
        <v>1581627050.0310299</v>
      </c>
      <c r="O113">
        <f t="shared" ref="O113:O144" si="129">CC113*AP113*(CA113-CB113)/(100*BU113*(1000-AP113*CA113))</f>
        <v>4.2357456453932113E-4</v>
      </c>
      <c r="P113">
        <f t="shared" ref="P113:P144" si="130">CC113*AP113*(BZ113-BY113*(1000-AP113*CB113)/(1000-AP113*CA113))/(100*BU113)</f>
        <v>-1.9035776295310214</v>
      </c>
      <c r="Q113">
        <f t="shared" ref="Q113:Q144" si="131">BY113 - IF(AP113&gt;1, P113*BU113*100/(AR113*CK113), 0)</f>
        <v>402.96227586206902</v>
      </c>
      <c r="R113">
        <f t="shared" ref="R113:R144" si="132">((X113-O113/2)*Q113-P113)/(X113+O113/2)</f>
        <v>497.69730011641315</v>
      </c>
      <c r="S113">
        <f t="shared" ref="S113:S144" si="133">R113*(CD113+CE113)/1000</f>
        <v>49.43296407742622</v>
      </c>
      <c r="T113">
        <f t="shared" ref="T113:T144" si="134">(BY113 - IF(AP113&gt;1, P113*BU113*100/(AR113*CK113), 0))*(CD113+CE113)/1000</f>
        <v>40.023563926483639</v>
      </c>
      <c r="U113">
        <f t="shared" ref="U113:U144" si="135">2/((1/W113-1/V113)+SIGN(W113)*SQRT((1/W113-1/V113)*(1/W113-1/V113) + 4*BV113/((BV113+1)*(BV113+1))*(2*1/W113*1/V113-1/V113*1/V113)))</f>
        <v>2.9106584186565285E-2</v>
      </c>
      <c r="V113">
        <f t="shared" ref="V113:V144" si="136">AM113+AL113*BU113+AK113*BU113*BU113</f>
        <v>2.2460268319615651</v>
      </c>
      <c r="W113">
        <f t="shared" ref="W113:W144" si="137">O113*(1000-(1000*0.61365*EXP(17.502*AA113/(240.97+AA113))/(CD113+CE113)+CA113)/2)/(1000*0.61365*EXP(17.502*AA113/(240.97+AA113))/(CD113+CE113)-CA113)</f>
        <v>2.8898646825562837E-2</v>
      </c>
      <c r="X113">
        <f t="shared" ref="X113:X144" si="138">1/((BV113+1)/(U113/1.6)+1/(V113/1.37)) + BV113/((BV113+1)/(U113/1.6) + BV113/(V113/1.37))</f>
        <v>1.8080212668609198E-2</v>
      </c>
      <c r="Y113">
        <f t="shared" ref="Y113:Y144" si="139">(BR113*BT113)</f>
        <v>0</v>
      </c>
      <c r="Z113">
        <f t="shared" ref="Z113:Z144" si="140">(CF113+(Y113+2*0.95*0.0000000567*(((CF113+$B$7)+273)^4-(CF113+273)^4)-44100*O113)/(1.84*29.3*V113+8*0.95*0.0000000567*(CF113+273)^3))</f>
        <v>31.329391435566869</v>
      </c>
      <c r="AA113">
        <f t="shared" ref="AA113:AA144" si="141">($C$7*CG113+$D$7*CH113+$E$7*Z113)</f>
        <v>30.9832068965517</v>
      </c>
      <c r="AB113">
        <f t="shared" ref="AB113:AB144" si="142">0.61365*EXP(17.502*AA113/(240.97+AA113))</f>
        <v>4.5070604576813871</v>
      </c>
      <c r="AC113">
        <f t="shared" ref="AC113:AC144" si="143">(AD113/AE113*100)</f>
        <v>67.055106726517295</v>
      </c>
      <c r="AD113">
        <f t="shared" ref="AD113:AD144" si="144">CA113*(CD113+CE113)/1000</f>
        <v>3.1070546711698945</v>
      </c>
      <c r="AE113">
        <f t="shared" ref="AE113:AE144" si="145">0.61365*EXP(17.502*CF113/(240.97+CF113))</f>
        <v>4.6335839622803752</v>
      </c>
      <c r="AF113">
        <f t="shared" ref="AF113:AF144" si="146">(AB113-CA113*(CD113+CE113)/1000)</f>
        <v>1.4000057865114925</v>
      </c>
      <c r="AG113">
        <f t="shared" ref="AG113:AG144" si="147">(-O113*44100)</f>
        <v>-18.679638296184063</v>
      </c>
      <c r="AH113">
        <f t="shared" ref="AH113:AH144" si="148">2*29.3*V113*0.92*(CF113-AA113)</f>
        <v>58.893347324686182</v>
      </c>
      <c r="AI113">
        <f t="shared" ref="AI113:AI144" si="149">2*0.95*0.0000000567*(((CF113+$B$7)+273)^4-(AA113+273)^4)</f>
        <v>5.9013781207996825</v>
      </c>
      <c r="AJ113">
        <f t="shared" ref="AJ113:AJ144" si="150">Y113+AI113+AG113+AH113</f>
        <v>46.1150871493018</v>
      </c>
      <c r="AK113">
        <v>-4.1076869167781901E-2</v>
      </c>
      <c r="AL113">
        <v>4.6112384172215602E-2</v>
      </c>
      <c r="AM113">
        <v>3.4481198169684202</v>
      </c>
      <c r="AN113">
        <v>20</v>
      </c>
      <c r="AO113">
        <v>6</v>
      </c>
      <c r="AP113">
        <f t="shared" ref="AP113:AP144" si="151">IF(AN113*$H$13&gt;=AR113,1,(AR113/(AR113-AN113*$H$13)))</f>
        <v>1</v>
      </c>
      <c r="AQ113">
        <f t="shared" ref="AQ113:AQ144" si="152">(AP113-1)*100</f>
        <v>0</v>
      </c>
      <c r="AR113">
        <f t="shared" ref="AR113:AR144" si="153">MAX(0,($B$13+$C$13*CK113)/(1+$D$13*CK113)*CD113/(CF113+273)*$E$13)</f>
        <v>51611.972754507762</v>
      </c>
      <c r="AS113" t="s">
        <v>240</v>
      </c>
      <c r="AT113">
        <v>0</v>
      </c>
      <c r="AU113">
        <v>0</v>
      </c>
      <c r="AV113">
        <f t="shared" ref="AV113:AV144" si="154">AU113-AT113</f>
        <v>0</v>
      </c>
      <c r="AW113" t="e">
        <f t="shared" ref="AW113:AW144" si="155">AV113/AU113</f>
        <v>#DIV/0!</v>
      </c>
      <c r="AX113">
        <v>0</v>
      </c>
      <c r="AY113" t="s">
        <v>240</v>
      </c>
      <c r="AZ113">
        <v>0</v>
      </c>
      <c r="BA113">
        <v>0</v>
      </c>
      <c r="BB113" t="e">
        <f t="shared" ref="BB113:BB144" si="156">1-AZ113/BA113</f>
        <v>#DIV/0!</v>
      </c>
      <c r="BC113">
        <v>0.5</v>
      </c>
      <c r="BD113">
        <f t="shared" ref="BD113:BD144" si="157">BR113</f>
        <v>0</v>
      </c>
      <c r="BE113">
        <f t="shared" ref="BE113:BE144" si="158">P113</f>
        <v>-1.9035776295310214</v>
      </c>
      <c r="BF113" t="e">
        <f t="shared" ref="BF113:BF144" si="159">BB113*BC113*BD113</f>
        <v>#DIV/0!</v>
      </c>
      <c r="BG113" t="e">
        <f t="shared" ref="BG113:BG144" si="160">BL113/BA113</f>
        <v>#DIV/0!</v>
      </c>
      <c r="BH113" t="e">
        <f t="shared" ref="BH113:BH144" si="161">(BE113-AX113)/BD113</f>
        <v>#DIV/0!</v>
      </c>
      <c r="BI113" t="e">
        <f t="shared" ref="BI113:BI144" si="162">(AU113-BA113)/BA113</f>
        <v>#DIV/0!</v>
      </c>
      <c r="BJ113" t="s">
        <v>240</v>
      </c>
      <c r="BK113">
        <v>0</v>
      </c>
      <c r="BL113">
        <f t="shared" ref="BL113:BL144" si="163">BA113-BK113</f>
        <v>0</v>
      </c>
      <c r="BM113" t="e">
        <f t="shared" ref="BM113:BM144" si="164">(BA113-AZ113)/(BA113-BK113)</f>
        <v>#DIV/0!</v>
      </c>
      <c r="BN113" t="e">
        <f t="shared" ref="BN113:BN144" si="165">(AU113-BA113)/(AU113-BK113)</f>
        <v>#DIV/0!</v>
      </c>
      <c r="BO113" t="e">
        <f t="shared" ref="BO113:BO144" si="166">(BA113-AZ113)/(BA113-AT113)</f>
        <v>#DIV/0!</v>
      </c>
      <c r="BP113" t="e">
        <f t="shared" ref="BP113:BP144" si="167">(AU113-BA113)/(AU113-AT113)</f>
        <v>#DIV/0!</v>
      </c>
      <c r="BQ113">
        <f t="shared" ref="BQ113:BQ144" si="168">$B$11*CL113+$C$11*CM113+$F$11*CN113</f>
        <v>0</v>
      </c>
      <c r="BR113">
        <f t="shared" ref="BR113:BR144" si="169">BQ113*BS113</f>
        <v>0</v>
      </c>
      <c r="BS113">
        <f t="shared" ref="BS113:BS144" si="170">($B$11*$D$9+$C$11*$D$9+$F$11*((DA113+CS113)/MAX(DA113+CS113+DB113, 0.1)*$I$9+DB113/MAX(DA113+CS113+DB113, 0.1)*$J$9))/($B$11+$C$11+$F$11)</f>
        <v>0</v>
      </c>
      <c r="BT113">
        <f t="shared" ref="BT113:BT144" si="171">($B$11*$K$9+$C$11*$K$9+$F$11*((DA113+CS113)/MAX(DA113+CS113+DB113, 0.1)*$P$9+DB113/MAX(DA113+CS113+DB113, 0.1)*$Q$9))/($B$11+$C$11+$F$11)</f>
        <v>0</v>
      </c>
      <c r="BU113">
        <v>6</v>
      </c>
      <c r="BV113">
        <v>0.5</v>
      </c>
      <c r="BW113" t="s">
        <v>241</v>
      </c>
      <c r="BX113">
        <v>1581627050.0310299</v>
      </c>
      <c r="BY113">
        <v>402.96227586206902</v>
      </c>
      <c r="BZ113">
        <v>399.99175862069001</v>
      </c>
      <c r="CA113">
        <v>31.2822172413793</v>
      </c>
      <c r="CB113">
        <v>30.578841379310301</v>
      </c>
      <c r="CC113">
        <v>350.018448275862</v>
      </c>
      <c r="CD113">
        <v>99.123382758620707</v>
      </c>
      <c r="CE113">
        <v>0.19996913793103399</v>
      </c>
      <c r="CF113">
        <v>31.469575862069</v>
      </c>
      <c r="CG113">
        <v>30.9832068965517</v>
      </c>
      <c r="CH113">
        <v>999.9</v>
      </c>
      <c r="CI113">
        <v>0</v>
      </c>
      <c r="CJ113">
        <v>0</v>
      </c>
      <c r="CK113">
        <v>9993.4913793103406</v>
      </c>
      <c r="CL113">
        <v>0</v>
      </c>
      <c r="CM113">
        <v>1.13785137931034</v>
      </c>
      <c r="CN113">
        <v>0</v>
      </c>
      <c r="CO113">
        <v>0</v>
      </c>
      <c r="CP113">
        <v>0</v>
      </c>
      <c r="CQ113">
        <v>0</v>
      </c>
      <c r="CR113">
        <v>1.60689655172414</v>
      </c>
      <c r="CS113">
        <v>0</v>
      </c>
      <c r="CT113">
        <v>102.855172413793</v>
      </c>
      <c r="CU113">
        <v>0.73448275862069001</v>
      </c>
      <c r="CV113">
        <v>42.432724137930997</v>
      </c>
      <c r="CW113">
        <v>47.807724137930997</v>
      </c>
      <c r="CX113">
        <v>45.103172413793096</v>
      </c>
      <c r="CY113">
        <v>46.3899655172414</v>
      </c>
      <c r="CZ113">
        <v>43.322862068965499</v>
      </c>
      <c r="DA113">
        <v>0</v>
      </c>
      <c r="DB113">
        <v>0</v>
      </c>
      <c r="DC113">
        <v>0</v>
      </c>
      <c r="DD113">
        <v>548.29999995231606</v>
      </c>
      <c r="DE113">
        <v>1.43461538461538</v>
      </c>
      <c r="DF113">
        <v>4.8581199773716497</v>
      </c>
      <c r="DG113">
        <v>15.535042363553201</v>
      </c>
      <c r="DH113">
        <v>102.653846153846</v>
      </c>
      <c r="DI113">
        <v>15</v>
      </c>
      <c r="DJ113">
        <v>100</v>
      </c>
      <c r="DK113">
        <v>100</v>
      </c>
      <c r="DL113">
        <v>2.6040000000000001</v>
      </c>
      <c r="DM113">
        <v>0.38400000000000001</v>
      </c>
      <c r="DN113">
        <v>2</v>
      </c>
      <c r="DO113">
        <v>323.43</v>
      </c>
      <c r="DP113">
        <v>657.09100000000001</v>
      </c>
      <c r="DQ113">
        <v>30.692399999999999</v>
      </c>
      <c r="DR113">
        <v>32.857199999999999</v>
      </c>
      <c r="DS113">
        <v>30.0001</v>
      </c>
      <c r="DT113">
        <v>32.707099999999997</v>
      </c>
      <c r="DU113">
        <v>32.694800000000001</v>
      </c>
      <c r="DV113">
        <v>20.952500000000001</v>
      </c>
      <c r="DW113">
        <v>21.568200000000001</v>
      </c>
      <c r="DX113">
        <v>39.713099999999997</v>
      </c>
      <c r="DY113">
        <v>30.698499999999999</v>
      </c>
      <c r="DZ113">
        <v>400</v>
      </c>
      <c r="EA113">
        <v>30.5579</v>
      </c>
      <c r="EB113">
        <v>99.875</v>
      </c>
      <c r="EC113">
        <v>100.254</v>
      </c>
    </row>
    <row r="114" spans="1:133" x14ac:dyDescent="0.35">
      <c r="A114">
        <v>98</v>
      </c>
      <c r="B114">
        <v>1581627063.0999999</v>
      </c>
      <c r="C114">
        <v>505</v>
      </c>
      <c r="D114" t="s">
        <v>434</v>
      </c>
      <c r="E114" t="s">
        <v>435</v>
      </c>
      <c r="F114" t="s">
        <v>232</v>
      </c>
      <c r="G114" t="s">
        <v>233</v>
      </c>
      <c r="H114" t="s">
        <v>234</v>
      </c>
      <c r="I114" t="s">
        <v>235</v>
      </c>
      <c r="J114" t="s">
        <v>236</v>
      </c>
      <c r="K114" t="s">
        <v>237</v>
      </c>
      <c r="L114" t="s">
        <v>238</v>
      </c>
      <c r="M114" t="s">
        <v>239</v>
      </c>
      <c r="N114">
        <v>1581627055.0310299</v>
      </c>
      <c r="O114">
        <f t="shared" si="129"/>
        <v>4.3194631525922628E-4</v>
      </c>
      <c r="P114">
        <f t="shared" si="130"/>
        <v>-1.9170130621802399</v>
      </c>
      <c r="Q114">
        <f t="shared" si="131"/>
        <v>402.97865517241399</v>
      </c>
      <c r="R114">
        <f t="shared" si="132"/>
        <v>496.3911995870638</v>
      </c>
      <c r="S114">
        <f t="shared" si="133"/>
        <v>49.303350732493769</v>
      </c>
      <c r="T114">
        <f t="shared" si="134"/>
        <v>40.025282459080813</v>
      </c>
      <c r="U114">
        <f t="shared" si="135"/>
        <v>2.9693713174344629E-2</v>
      </c>
      <c r="V114">
        <f t="shared" si="136"/>
        <v>2.2458195588663612</v>
      </c>
      <c r="W114">
        <f t="shared" si="137"/>
        <v>2.9477316145283407E-2</v>
      </c>
      <c r="X114">
        <f t="shared" si="138"/>
        <v>1.8442633433939197E-2</v>
      </c>
      <c r="Y114">
        <f t="shared" si="139"/>
        <v>0</v>
      </c>
      <c r="Z114">
        <f t="shared" si="140"/>
        <v>31.330550653535635</v>
      </c>
      <c r="AA114">
        <f t="shared" si="141"/>
        <v>30.985634482758599</v>
      </c>
      <c r="AB114">
        <f t="shared" si="142"/>
        <v>4.5076844173472468</v>
      </c>
      <c r="AC114">
        <f t="shared" si="143"/>
        <v>67.061424470728056</v>
      </c>
      <c r="AD114">
        <f t="shared" si="144"/>
        <v>3.1080433793743558</v>
      </c>
      <c r="AE114">
        <f t="shared" si="145"/>
        <v>4.6346217723588614</v>
      </c>
      <c r="AF114">
        <f t="shared" si="146"/>
        <v>1.399641037972891</v>
      </c>
      <c r="AG114">
        <f t="shared" si="147"/>
        <v>-19.04883250293188</v>
      </c>
      <c r="AH114">
        <f t="shared" si="148"/>
        <v>59.071197349705265</v>
      </c>
      <c r="AI114">
        <f t="shared" si="149"/>
        <v>5.9199317123902695</v>
      </c>
      <c r="AJ114">
        <f t="shared" si="150"/>
        <v>45.942296559163651</v>
      </c>
      <c r="AK114">
        <v>-4.10712981968002E-2</v>
      </c>
      <c r="AL114">
        <v>4.6106130269244698E-2</v>
      </c>
      <c r="AM114">
        <v>3.4477495123357</v>
      </c>
      <c r="AN114">
        <v>20</v>
      </c>
      <c r="AO114">
        <v>6</v>
      </c>
      <c r="AP114">
        <f t="shared" si="151"/>
        <v>1</v>
      </c>
      <c r="AQ114">
        <f t="shared" si="152"/>
        <v>0</v>
      </c>
      <c r="AR114">
        <f t="shared" si="153"/>
        <v>51604.594280194986</v>
      </c>
      <c r="AS114" t="s">
        <v>240</v>
      </c>
      <c r="AT114">
        <v>0</v>
      </c>
      <c r="AU114">
        <v>0</v>
      </c>
      <c r="AV114">
        <f t="shared" si="154"/>
        <v>0</v>
      </c>
      <c r="AW114" t="e">
        <f t="shared" si="155"/>
        <v>#DIV/0!</v>
      </c>
      <c r="AX114">
        <v>0</v>
      </c>
      <c r="AY114" t="s">
        <v>240</v>
      </c>
      <c r="AZ114">
        <v>0</v>
      </c>
      <c r="BA114">
        <v>0</v>
      </c>
      <c r="BB114" t="e">
        <f t="shared" si="156"/>
        <v>#DIV/0!</v>
      </c>
      <c r="BC114">
        <v>0.5</v>
      </c>
      <c r="BD114">
        <f t="shared" si="157"/>
        <v>0</v>
      </c>
      <c r="BE114">
        <f t="shared" si="158"/>
        <v>-1.9170130621802399</v>
      </c>
      <c r="BF114" t="e">
        <f t="shared" si="159"/>
        <v>#DIV/0!</v>
      </c>
      <c r="BG114" t="e">
        <f t="shared" si="160"/>
        <v>#DIV/0!</v>
      </c>
      <c r="BH114" t="e">
        <f t="shared" si="161"/>
        <v>#DIV/0!</v>
      </c>
      <c r="BI114" t="e">
        <f t="shared" si="162"/>
        <v>#DIV/0!</v>
      </c>
      <c r="BJ114" t="s">
        <v>240</v>
      </c>
      <c r="BK114">
        <v>0</v>
      </c>
      <c r="BL114">
        <f t="shared" si="163"/>
        <v>0</v>
      </c>
      <c r="BM114" t="e">
        <f t="shared" si="164"/>
        <v>#DIV/0!</v>
      </c>
      <c r="BN114" t="e">
        <f t="shared" si="165"/>
        <v>#DIV/0!</v>
      </c>
      <c r="BO114" t="e">
        <f t="shared" si="166"/>
        <v>#DIV/0!</v>
      </c>
      <c r="BP114" t="e">
        <f t="shared" si="167"/>
        <v>#DIV/0!</v>
      </c>
      <c r="BQ114">
        <f t="shared" si="168"/>
        <v>0</v>
      </c>
      <c r="BR114">
        <f t="shared" si="169"/>
        <v>0</v>
      </c>
      <c r="BS114">
        <f t="shared" si="170"/>
        <v>0</v>
      </c>
      <c r="BT114">
        <f t="shared" si="171"/>
        <v>0</v>
      </c>
      <c r="BU114">
        <v>6</v>
      </c>
      <c r="BV114">
        <v>0.5</v>
      </c>
      <c r="BW114" t="s">
        <v>241</v>
      </c>
      <c r="BX114">
        <v>1581627055.0310299</v>
      </c>
      <c r="BY114">
        <v>402.97865517241399</v>
      </c>
      <c r="BZ114">
        <v>399.99096551724102</v>
      </c>
      <c r="CA114">
        <v>31.292100000000001</v>
      </c>
      <c r="CB114">
        <v>30.574844827586201</v>
      </c>
      <c r="CC114">
        <v>350.02589655172397</v>
      </c>
      <c r="CD114">
        <v>99.1235931034483</v>
      </c>
      <c r="CE114">
        <v>0.199986310344828</v>
      </c>
      <c r="CF114">
        <v>31.473517241379302</v>
      </c>
      <c r="CG114">
        <v>30.985634482758599</v>
      </c>
      <c r="CH114">
        <v>999.9</v>
      </c>
      <c r="CI114">
        <v>0</v>
      </c>
      <c r="CJ114">
        <v>0</v>
      </c>
      <c r="CK114">
        <v>9992.1148275862106</v>
      </c>
      <c r="CL114">
        <v>0</v>
      </c>
      <c r="CM114">
        <v>1.14743068965517</v>
      </c>
      <c r="CN114">
        <v>0</v>
      </c>
      <c r="CO114">
        <v>0</v>
      </c>
      <c r="CP114">
        <v>0</v>
      </c>
      <c r="CQ114">
        <v>0</v>
      </c>
      <c r="CR114">
        <v>0.84137931034482805</v>
      </c>
      <c r="CS114">
        <v>0</v>
      </c>
      <c r="CT114">
        <v>104.31724137931</v>
      </c>
      <c r="CU114">
        <v>0.88275862068965505</v>
      </c>
      <c r="CV114">
        <v>42.413482758620702</v>
      </c>
      <c r="CW114">
        <v>47.799172413793102</v>
      </c>
      <c r="CX114">
        <v>45.060103448275903</v>
      </c>
      <c r="CY114">
        <v>46.374931034482799</v>
      </c>
      <c r="CZ114">
        <v>43.312068965517199</v>
      </c>
      <c r="DA114">
        <v>0</v>
      </c>
      <c r="DB114">
        <v>0</v>
      </c>
      <c r="DC114">
        <v>0</v>
      </c>
      <c r="DD114">
        <v>553.09999990463302</v>
      </c>
      <c r="DE114">
        <v>2.0884615384615399</v>
      </c>
      <c r="DF114">
        <v>-28.3247861695355</v>
      </c>
      <c r="DG114">
        <v>31.487179062927499</v>
      </c>
      <c r="DH114">
        <v>103.861538461538</v>
      </c>
      <c r="DI114">
        <v>15</v>
      </c>
      <c r="DJ114">
        <v>100</v>
      </c>
      <c r="DK114">
        <v>100</v>
      </c>
      <c r="DL114">
        <v>2.6040000000000001</v>
      </c>
      <c r="DM114">
        <v>0.38400000000000001</v>
      </c>
      <c r="DN114">
        <v>2</v>
      </c>
      <c r="DO114">
        <v>323.60000000000002</v>
      </c>
      <c r="DP114">
        <v>657.02300000000002</v>
      </c>
      <c r="DQ114">
        <v>30.703800000000001</v>
      </c>
      <c r="DR114">
        <v>32.856999999999999</v>
      </c>
      <c r="DS114">
        <v>30</v>
      </c>
      <c r="DT114">
        <v>32.706400000000002</v>
      </c>
      <c r="DU114">
        <v>32.694800000000001</v>
      </c>
      <c r="DV114">
        <v>20.9559</v>
      </c>
      <c r="DW114">
        <v>21.568200000000001</v>
      </c>
      <c r="DX114">
        <v>39.713099999999997</v>
      </c>
      <c r="DY114">
        <v>30.705100000000002</v>
      </c>
      <c r="DZ114">
        <v>400</v>
      </c>
      <c r="EA114">
        <v>30.5579</v>
      </c>
      <c r="EB114">
        <v>99.875500000000002</v>
      </c>
      <c r="EC114">
        <v>100.254</v>
      </c>
    </row>
    <row r="115" spans="1:133" x14ac:dyDescent="0.35">
      <c r="A115">
        <v>99</v>
      </c>
      <c r="B115">
        <v>1581627068.0999999</v>
      </c>
      <c r="C115">
        <v>510</v>
      </c>
      <c r="D115" t="s">
        <v>436</v>
      </c>
      <c r="E115" t="s">
        <v>437</v>
      </c>
      <c r="F115" t="s">
        <v>232</v>
      </c>
      <c r="G115" t="s">
        <v>233</v>
      </c>
      <c r="H115" t="s">
        <v>234</v>
      </c>
      <c r="I115" t="s">
        <v>235</v>
      </c>
      <c r="J115" t="s">
        <v>236</v>
      </c>
      <c r="K115" t="s">
        <v>237</v>
      </c>
      <c r="L115" t="s">
        <v>238</v>
      </c>
      <c r="M115" t="s">
        <v>239</v>
      </c>
      <c r="N115">
        <v>1581627060.0310299</v>
      </c>
      <c r="O115">
        <f t="shared" si="129"/>
        <v>4.3771440367275561E-4</v>
      </c>
      <c r="P115">
        <f t="shared" si="130"/>
        <v>-1.9516256302621071</v>
      </c>
      <c r="Q115">
        <f t="shared" si="131"/>
        <v>402.97796551724099</v>
      </c>
      <c r="R115">
        <f t="shared" si="132"/>
        <v>496.91863581629207</v>
      </c>
      <c r="S115">
        <f t="shared" si="133"/>
        <v>49.355816391134816</v>
      </c>
      <c r="T115">
        <f t="shared" si="134"/>
        <v>40.025277866807492</v>
      </c>
      <c r="U115">
        <f t="shared" si="135"/>
        <v>3.0075853460588095E-2</v>
      </c>
      <c r="V115">
        <f t="shared" si="136"/>
        <v>2.2474441886255301</v>
      </c>
      <c r="W115">
        <f t="shared" si="137"/>
        <v>2.9854032446001381E-2</v>
      </c>
      <c r="X115">
        <f t="shared" si="138"/>
        <v>1.8678563529154514E-2</v>
      </c>
      <c r="Y115">
        <f t="shared" si="139"/>
        <v>0</v>
      </c>
      <c r="Z115">
        <f t="shared" si="140"/>
        <v>31.33296482826098</v>
      </c>
      <c r="AA115">
        <f t="shared" si="141"/>
        <v>30.990851724137901</v>
      </c>
      <c r="AB115">
        <f t="shared" si="142"/>
        <v>4.5090256534652342</v>
      </c>
      <c r="AC115">
        <f t="shared" si="143"/>
        <v>67.057393736226558</v>
      </c>
      <c r="AD115">
        <f t="shared" si="144"/>
        <v>3.1086031848200122</v>
      </c>
      <c r="AE115">
        <f t="shared" si="145"/>
        <v>4.6357351689626505</v>
      </c>
      <c r="AF115">
        <f t="shared" si="146"/>
        <v>1.400422468645222</v>
      </c>
      <c r="AG115">
        <f t="shared" si="147"/>
        <v>-19.303205201968524</v>
      </c>
      <c r="AH115">
        <f t="shared" si="148"/>
        <v>58.994018767970609</v>
      </c>
      <c r="AI115">
        <f t="shared" si="149"/>
        <v>5.9081984195343322</v>
      </c>
      <c r="AJ115">
        <f t="shared" si="150"/>
        <v>45.599011985536421</v>
      </c>
      <c r="AK115">
        <v>-4.1114976494657902E-2</v>
      </c>
      <c r="AL115">
        <v>4.6155162985019101E-2</v>
      </c>
      <c r="AM115">
        <v>3.4506523645231</v>
      </c>
      <c r="AN115">
        <v>20</v>
      </c>
      <c r="AO115">
        <v>6</v>
      </c>
      <c r="AP115">
        <f t="shared" si="151"/>
        <v>1</v>
      </c>
      <c r="AQ115">
        <f t="shared" si="152"/>
        <v>0</v>
      </c>
      <c r="AR115">
        <f t="shared" si="153"/>
        <v>51656.520063804986</v>
      </c>
      <c r="AS115" t="s">
        <v>240</v>
      </c>
      <c r="AT115">
        <v>0</v>
      </c>
      <c r="AU115">
        <v>0</v>
      </c>
      <c r="AV115">
        <f t="shared" si="154"/>
        <v>0</v>
      </c>
      <c r="AW115" t="e">
        <f t="shared" si="155"/>
        <v>#DIV/0!</v>
      </c>
      <c r="AX115">
        <v>0</v>
      </c>
      <c r="AY115" t="s">
        <v>240</v>
      </c>
      <c r="AZ115">
        <v>0</v>
      </c>
      <c r="BA115">
        <v>0</v>
      </c>
      <c r="BB115" t="e">
        <f t="shared" si="156"/>
        <v>#DIV/0!</v>
      </c>
      <c r="BC115">
        <v>0.5</v>
      </c>
      <c r="BD115">
        <f t="shared" si="157"/>
        <v>0</v>
      </c>
      <c r="BE115">
        <f t="shared" si="158"/>
        <v>-1.9516256302621071</v>
      </c>
      <c r="BF115" t="e">
        <f t="shared" si="159"/>
        <v>#DIV/0!</v>
      </c>
      <c r="BG115" t="e">
        <f t="shared" si="160"/>
        <v>#DIV/0!</v>
      </c>
      <c r="BH115" t="e">
        <f t="shared" si="161"/>
        <v>#DIV/0!</v>
      </c>
      <c r="BI115" t="e">
        <f t="shared" si="162"/>
        <v>#DIV/0!</v>
      </c>
      <c r="BJ115" t="s">
        <v>240</v>
      </c>
      <c r="BK115">
        <v>0</v>
      </c>
      <c r="BL115">
        <f t="shared" si="163"/>
        <v>0</v>
      </c>
      <c r="BM115" t="e">
        <f t="shared" si="164"/>
        <v>#DIV/0!</v>
      </c>
      <c r="BN115" t="e">
        <f t="shared" si="165"/>
        <v>#DIV/0!</v>
      </c>
      <c r="BO115" t="e">
        <f t="shared" si="166"/>
        <v>#DIV/0!</v>
      </c>
      <c r="BP115" t="e">
        <f t="shared" si="167"/>
        <v>#DIV/0!</v>
      </c>
      <c r="BQ115">
        <f t="shared" si="168"/>
        <v>0</v>
      </c>
      <c r="BR115">
        <f t="shared" si="169"/>
        <v>0</v>
      </c>
      <c r="BS115">
        <f t="shared" si="170"/>
        <v>0</v>
      </c>
      <c r="BT115">
        <f t="shared" si="171"/>
        <v>0</v>
      </c>
      <c r="BU115">
        <v>6</v>
      </c>
      <c r="BV115">
        <v>0.5</v>
      </c>
      <c r="BW115" t="s">
        <v>241</v>
      </c>
      <c r="BX115">
        <v>1581627060.0310299</v>
      </c>
      <c r="BY115">
        <v>402.97796551724099</v>
      </c>
      <c r="BZ115">
        <v>399.934862068965</v>
      </c>
      <c r="CA115">
        <v>31.2976862068966</v>
      </c>
      <c r="CB115">
        <v>30.570841379310298</v>
      </c>
      <c r="CC115">
        <v>350.018275862069</v>
      </c>
      <c r="CD115">
        <v>99.123765517241395</v>
      </c>
      <c r="CE115">
        <v>0.19997248275862101</v>
      </c>
      <c r="CF115">
        <v>31.4777448275862</v>
      </c>
      <c r="CG115">
        <v>30.990851724137901</v>
      </c>
      <c r="CH115">
        <v>999.9</v>
      </c>
      <c r="CI115">
        <v>0</v>
      </c>
      <c r="CJ115">
        <v>0</v>
      </c>
      <c r="CK115">
        <v>10002.7237931034</v>
      </c>
      <c r="CL115">
        <v>0</v>
      </c>
      <c r="CM115">
        <v>1.1800434482758599</v>
      </c>
      <c r="CN115">
        <v>0</v>
      </c>
      <c r="CO115">
        <v>0</v>
      </c>
      <c r="CP115">
        <v>0</v>
      </c>
      <c r="CQ115">
        <v>0</v>
      </c>
      <c r="CR115">
        <v>0.44137931034482702</v>
      </c>
      <c r="CS115">
        <v>0</v>
      </c>
      <c r="CT115">
        <v>104.493103448276</v>
      </c>
      <c r="CU115">
        <v>0.75517241379310396</v>
      </c>
      <c r="CV115">
        <v>42.396379310344798</v>
      </c>
      <c r="CW115">
        <v>47.779931034482701</v>
      </c>
      <c r="CX115">
        <v>45.004068965517199</v>
      </c>
      <c r="CY115">
        <v>46.364137931034499</v>
      </c>
      <c r="CZ115">
        <v>43.299172413793102</v>
      </c>
      <c r="DA115">
        <v>0</v>
      </c>
      <c r="DB115">
        <v>0</v>
      </c>
      <c r="DC115">
        <v>0</v>
      </c>
      <c r="DD115">
        <v>558.5</v>
      </c>
      <c r="DE115">
        <v>0.54615384615384599</v>
      </c>
      <c r="DF115">
        <v>10.249572522325201</v>
      </c>
      <c r="DG115">
        <v>11.7709397325499</v>
      </c>
      <c r="DH115">
        <v>105.05769230769199</v>
      </c>
      <c r="DI115">
        <v>15</v>
      </c>
      <c r="DJ115">
        <v>100</v>
      </c>
      <c r="DK115">
        <v>100</v>
      </c>
      <c r="DL115">
        <v>2.6040000000000001</v>
      </c>
      <c r="DM115">
        <v>0.38400000000000001</v>
      </c>
      <c r="DN115">
        <v>2</v>
      </c>
      <c r="DO115">
        <v>323.60000000000002</v>
      </c>
      <c r="DP115">
        <v>656.94500000000005</v>
      </c>
      <c r="DQ115">
        <v>30.709800000000001</v>
      </c>
      <c r="DR115">
        <v>32.856999999999999</v>
      </c>
      <c r="DS115">
        <v>30</v>
      </c>
      <c r="DT115">
        <v>32.706400000000002</v>
      </c>
      <c r="DU115">
        <v>32.691800000000001</v>
      </c>
      <c r="DV115">
        <v>20.959399999999999</v>
      </c>
      <c r="DW115">
        <v>21.568200000000001</v>
      </c>
      <c r="DX115">
        <v>39.713099999999997</v>
      </c>
      <c r="DY115">
        <v>30.709900000000001</v>
      </c>
      <c r="DZ115">
        <v>400</v>
      </c>
      <c r="EA115">
        <v>30.5579</v>
      </c>
      <c r="EB115">
        <v>99.873999999999995</v>
      </c>
      <c r="EC115">
        <v>100.252</v>
      </c>
    </row>
    <row r="116" spans="1:133" x14ac:dyDescent="0.35">
      <c r="A116">
        <v>100</v>
      </c>
      <c r="B116">
        <v>1581627073.0999999</v>
      </c>
      <c r="C116">
        <v>515</v>
      </c>
      <c r="D116" t="s">
        <v>438</v>
      </c>
      <c r="E116" t="s">
        <v>439</v>
      </c>
      <c r="F116" t="s">
        <v>232</v>
      </c>
      <c r="G116" t="s">
        <v>233</v>
      </c>
      <c r="H116" t="s">
        <v>234</v>
      </c>
      <c r="I116" t="s">
        <v>235</v>
      </c>
      <c r="J116" t="s">
        <v>236</v>
      </c>
      <c r="K116" t="s">
        <v>237</v>
      </c>
      <c r="L116" t="s">
        <v>238</v>
      </c>
      <c r="M116" t="s">
        <v>239</v>
      </c>
      <c r="N116">
        <v>1581627065.0310299</v>
      </c>
      <c r="O116">
        <f t="shared" si="129"/>
        <v>4.4177420117234406E-4</v>
      </c>
      <c r="P116">
        <f t="shared" si="130"/>
        <v>-1.9692157287198055</v>
      </c>
      <c r="Q116">
        <f t="shared" si="131"/>
        <v>402.99072413793101</v>
      </c>
      <c r="R116">
        <f t="shared" si="132"/>
        <v>496.94031101437895</v>
      </c>
      <c r="S116">
        <f t="shared" si="133"/>
        <v>49.358138229672313</v>
      </c>
      <c r="T116">
        <f t="shared" si="134"/>
        <v>40.026682131448588</v>
      </c>
      <c r="U116">
        <f t="shared" si="135"/>
        <v>3.0344764609315417E-2</v>
      </c>
      <c r="V116">
        <f t="shared" si="136"/>
        <v>2.2472548664174683</v>
      </c>
      <c r="W116">
        <f t="shared" si="137"/>
        <v>3.0118956413665281E-2</v>
      </c>
      <c r="X116">
        <f t="shared" si="138"/>
        <v>1.8844495548083425E-2</v>
      </c>
      <c r="Y116">
        <f t="shared" si="139"/>
        <v>0</v>
      </c>
      <c r="Z116">
        <f t="shared" si="140"/>
        <v>31.336132091397122</v>
      </c>
      <c r="AA116">
        <f t="shared" si="141"/>
        <v>30.993837931034498</v>
      </c>
      <c r="AB116">
        <f t="shared" si="142"/>
        <v>4.5097934969065525</v>
      </c>
      <c r="AC116">
        <f t="shared" si="143"/>
        <v>67.044774367277242</v>
      </c>
      <c r="AD116">
        <f t="shared" si="144"/>
        <v>3.1088165852304672</v>
      </c>
      <c r="AE116">
        <f t="shared" si="145"/>
        <v>4.6369260163366253</v>
      </c>
      <c r="AF116">
        <f t="shared" si="146"/>
        <v>1.4009769116760853</v>
      </c>
      <c r="AG116">
        <f t="shared" si="147"/>
        <v>-19.482242271700372</v>
      </c>
      <c r="AH116">
        <f t="shared" si="148"/>
        <v>59.174957908024396</v>
      </c>
      <c r="AI116">
        <f t="shared" si="149"/>
        <v>5.9270379723019362</v>
      </c>
      <c r="AJ116">
        <f t="shared" si="150"/>
        <v>45.619753608625956</v>
      </c>
      <c r="AK116">
        <v>-4.1109885087976597E-2</v>
      </c>
      <c r="AL116">
        <v>4.6149447434987598E-2</v>
      </c>
      <c r="AM116">
        <v>3.4503140449747001</v>
      </c>
      <c r="AN116">
        <v>19</v>
      </c>
      <c r="AO116">
        <v>5</v>
      </c>
      <c r="AP116">
        <f t="shared" si="151"/>
        <v>1</v>
      </c>
      <c r="AQ116">
        <f t="shared" si="152"/>
        <v>0</v>
      </c>
      <c r="AR116">
        <f t="shared" si="153"/>
        <v>51649.625147724691</v>
      </c>
      <c r="AS116" t="s">
        <v>240</v>
      </c>
      <c r="AT116">
        <v>0</v>
      </c>
      <c r="AU116">
        <v>0</v>
      </c>
      <c r="AV116">
        <f t="shared" si="154"/>
        <v>0</v>
      </c>
      <c r="AW116" t="e">
        <f t="shared" si="155"/>
        <v>#DIV/0!</v>
      </c>
      <c r="AX116">
        <v>0</v>
      </c>
      <c r="AY116" t="s">
        <v>240</v>
      </c>
      <c r="AZ116">
        <v>0</v>
      </c>
      <c r="BA116">
        <v>0</v>
      </c>
      <c r="BB116" t="e">
        <f t="shared" si="156"/>
        <v>#DIV/0!</v>
      </c>
      <c r="BC116">
        <v>0.5</v>
      </c>
      <c r="BD116">
        <f t="shared" si="157"/>
        <v>0</v>
      </c>
      <c r="BE116">
        <f t="shared" si="158"/>
        <v>-1.9692157287198055</v>
      </c>
      <c r="BF116" t="e">
        <f t="shared" si="159"/>
        <v>#DIV/0!</v>
      </c>
      <c r="BG116" t="e">
        <f t="shared" si="160"/>
        <v>#DIV/0!</v>
      </c>
      <c r="BH116" t="e">
        <f t="shared" si="161"/>
        <v>#DIV/0!</v>
      </c>
      <c r="BI116" t="e">
        <f t="shared" si="162"/>
        <v>#DIV/0!</v>
      </c>
      <c r="BJ116" t="s">
        <v>240</v>
      </c>
      <c r="BK116">
        <v>0</v>
      </c>
      <c r="BL116">
        <f t="shared" si="163"/>
        <v>0</v>
      </c>
      <c r="BM116" t="e">
        <f t="shared" si="164"/>
        <v>#DIV/0!</v>
      </c>
      <c r="BN116" t="e">
        <f t="shared" si="165"/>
        <v>#DIV/0!</v>
      </c>
      <c r="BO116" t="e">
        <f t="shared" si="166"/>
        <v>#DIV/0!</v>
      </c>
      <c r="BP116" t="e">
        <f t="shared" si="167"/>
        <v>#DIV/0!</v>
      </c>
      <c r="BQ116">
        <f t="shared" si="168"/>
        <v>0</v>
      </c>
      <c r="BR116">
        <f t="shared" si="169"/>
        <v>0</v>
      </c>
      <c r="BS116">
        <f t="shared" si="170"/>
        <v>0</v>
      </c>
      <c r="BT116">
        <f t="shared" si="171"/>
        <v>0</v>
      </c>
      <c r="BU116">
        <v>6</v>
      </c>
      <c r="BV116">
        <v>0.5</v>
      </c>
      <c r="BW116" t="s">
        <v>241</v>
      </c>
      <c r="BX116">
        <v>1581627065.0310299</v>
      </c>
      <c r="BY116">
        <v>402.99072413793101</v>
      </c>
      <c r="BZ116">
        <v>399.92027586206899</v>
      </c>
      <c r="CA116">
        <v>31.299727586206899</v>
      </c>
      <c r="CB116">
        <v>30.566141379310299</v>
      </c>
      <c r="CC116">
        <v>350.01758620689702</v>
      </c>
      <c r="CD116">
        <v>99.124093103448303</v>
      </c>
      <c r="CE116">
        <v>0.199984931034483</v>
      </c>
      <c r="CF116">
        <v>31.482265517241402</v>
      </c>
      <c r="CG116">
        <v>30.993837931034498</v>
      </c>
      <c r="CH116">
        <v>999.9</v>
      </c>
      <c r="CI116">
        <v>0</v>
      </c>
      <c r="CJ116">
        <v>0</v>
      </c>
      <c r="CK116">
        <v>10001.4520689655</v>
      </c>
      <c r="CL116">
        <v>0</v>
      </c>
      <c r="CM116">
        <v>1.2017100000000001</v>
      </c>
      <c r="CN116">
        <v>0</v>
      </c>
      <c r="CO116">
        <v>0</v>
      </c>
      <c r="CP116">
        <v>0</v>
      </c>
      <c r="CQ116">
        <v>0</v>
      </c>
      <c r="CR116">
        <v>0.32068965517241399</v>
      </c>
      <c r="CS116">
        <v>0</v>
      </c>
      <c r="CT116">
        <v>105.134482758621</v>
      </c>
      <c r="CU116">
        <v>0.85862068965517202</v>
      </c>
      <c r="CV116">
        <v>42.381413793103498</v>
      </c>
      <c r="CW116">
        <v>47.7649655172414</v>
      </c>
      <c r="CX116">
        <v>45.001896551724101</v>
      </c>
      <c r="CY116">
        <v>46.355448275862102</v>
      </c>
      <c r="CZ116">
        <v>43.284206896551702</v>
      </c>
      <c r="DA116">
        <v>0</v>
      </c>
      <c r="DB116">
        <v>0</v>
      </c>
      <c r="DC116">
        <v>0</v>
      </c>
      <c r="DD116">
        <v>563.29999995231606</v>
      </c>
      <c r="DE116">
        <v>1.4153846153846199</v>
      </c>
      <c r="DF116">
        <v>11.172649491754701</v>
      </c>
      <c r="DG116">
        <v>-5.0051283088054301</v>
      </c>
      <c r="DH116">
        <v>105.16923076923101</v>
      </c>
      <c r="DI116">
        <v>15</v>
      </c>
      <c r="DJ116">
        <v>100</v>
      </c>
      <c r="DK116">
        <v>100</v>
      </c>
      <c r="DL116">
        <v>2.6040000000000001</v>
      </c>
      <c r="DM116">
        <v>0.38400000000000001</v>
      </c>
      <c r="DN116">
        <v>2</v>
      </c>
      <c r="DO116">
        <v>323.66899999999998</v>
      </c>
      <c r="DP116">
        <v>656.96799999999996</v>
      </c>
      <c r="DQ116">
        <v>30.713100000000001</v>
      </c>
      <c r="DR116">
        <v>32.854999999999997</v>
      </c>
      <c r="DS116">
        <v>29.9999</v>
      </c>
      <c r="DT116">
        <v>32.706400000000002</v>
      </c>
      <c r="DU116">
        <v>32.691800000000001</v>
      </c>
      <c r="DV116">
        <v>20.961600000000001</v>
      </c>
      <c r="DW116">
        <v>21.568200000000001</v>
      </c>
      <c r="DX116">
        <v>39.713099999999997</v>
      </c>
      <c r="DY116">
        <v>30.712</v>
      </c>
      <c r="DZ116">
        <v>400</v>
      </c>
      <c r="EA116">
        <v>30.5579</v>
      </c>
      <c r="EB116">
        <v>99.876900000000006</v>
      </c>
      <c r="EC116">
        <v>100.256</v>
      </c>
    </row>
    <row r="117" spans="1:133" x14ac:dyDescent="0.35">
      <c r="A117">
        <v>101</v>
      </c>
      <c r="B117">
        <v>1581627078.0999999</v>
      </c>
      <c r="C117">
        <v>520</v>
      </c>
      <c r="D117" t="s">
        <v>440</v>
      </c>
      <c r="E117" t="s">
        <v>441</v>
      </c>
      <c r="F117" t="s">
        <v>232</v>
      </c>
      <c r="G117" t="s">
        <v>233</v>
      </c>
      <c r="H117" t="s">
        <v>234</v>
      </c>
      <c r="I117" t="s">
        <v>235</v>
      </c>
      <c r="J117" t="s">
        <v>236</v>
      </c>
      <c r="K117" t="s">
        <v>237</v>
      </c>
      <c r="L117" t="s">
        <v>238</v>
      </c>
      <c r="M117" t="s">
        <v>239</v>
      </c>
      <c r="N117">
        <v>1581627070.0310299</v>
      </c>
      <c r="O117">
        <f t="shared" si="129"/>
        <v>4.4475452066181147E-4</v>
      </c>
      <c r="P117">
        <f t="shared" si="130"/>
        <v>-1.978503447989572</v>
      </c>
      <c r="Q117">
        <f t="shared" si="131"/>
        <v>403.02355172413797</v>
      </c>
      <c r="R117">
        <f t="shared" si="132"/>
        <v>496.7763306398129</v>
      </c>
      <c r="S117">
        <f t="shared" si="133"/>
        <v>49.342236494324951</v>
      </c>
      <c r="T117">
        <f t="shared" si="134"/>
        <v>40.030255419664108</v>
      </c>
      <c r="U117">
        <f t="shared" si="135"/>
        <v>3.0546731900277301E-2</v>
      </c>
      <c r="V117">
        <f t="shared" si="136"/>
        <v>2.2474870863754761</v>
      </c>
      <c r="W117">
        <f t="shared" si="137"/>
        <v>3.0317943534143552E-2</v>
      </c>
      <c r="X117">
        <f t="shared" si="138"/>
        <v>1.8969127484775451E-2</v>
      </c>
      <c r="Y117">
        <f t="shared" si="139"/>
        <v>0</v>
      </c>
      <c r="Z117">
        <f t="shared" si="140"/>
        <v>31.34041936889939</v>
      </c>
      <c r="AA117">
        <f t="shared" si="141"/>
        <v>30.994599999999998</v>
      </c>
      <c r="AB117">
        <f t="shared" si="142"/>
        <v>4.5099894659556279</v>
      </c>
      <c r="AC117">
        <f t="shared" si="143"/>
        <v>67.024568674809188</v>
      </c>
      <c r="AD117">
        <f t="shared" si="144"/>
        <v>3.1088083342083119</v>
      </c>
      <c r="AE117">
        <f t="shared" si="145"/>
        <v>4.6383115858479824</v>
      </c>
      <c r="AF117">
        <f t="shared" si="146"/>
        <v>1.401181131747316</v>
      </c>
      <c r="AG117">
        <f t="shared" si="147"/>
        <v>-19.613674361185886</v>
      </c>
      <c r="AH117">
        <f t="shared" si="148"/>
        <v>59.725904290543816</v>
      </c>
      <c r="AI117">
        <f t="shared" si="149"/>
        <v>5.9817809755678457</v>
      </c>
      <c r="AJ117">
        <f t="shared" si="150"/>
        <v>46.094010904925774</v>
      </c>
      <c r="AK117">
        <v>-4.11161301895306E-2</v>
      </c>
      <c r="AL117">
        <v>4.6156458108582897E-2</v>
      </c>
      <c r="AM117">
        <v>3.4507290245470799</v>
      </c>
      <c r="AN117">
        <v>20</v>
      </c>
      <c r="AO117">
        <v>6</v>
      </c>
      <c r="AP117">
        <f t="shared" si="151"/>
        <v>1</v>
      </c>
      <c r="AQ117">
        <f t="shared" si="152"/>
        <v>0</v>
      </c>
      <c r="AR117">
        <f t="shared" si="153"/>
        <v>51656.275011659593</v>
      </c>
      <c r="AS117" t="s">
        <v>240</v>
      </c>
      <c r="AT117">
        <v>0</v>
      </c>
      <c r="AU117">
        <v>0</v>
      </c>
      <c r="AV117">
        <f t="shared" si="154"/>
        <v>0</v>
      </c>
      <c r="AW117" t="e">
        <f t="shared" si="155"/>
        <v>#DIV/0!</v>
      </c>
      <c r="AX117">
        <v>0</v>
      </c>
      <c r="AY117" t="s">
        <v>240</v>
      </c>
      <c r="AZ117">
        <v>0</v>
      </c>
      <c r="BA117">
        <v>0</v>
      </c>
      <c r="BB117" t="e">
        <f t="shared" si="156"/>
        <v>#DIV/0!</v>
      </c>
      <c r="BC117">
        <v>0.5</v>
      </c>
      <c r="BD117">
        <f t="shared" si="157"/>
        <v>0</v>
      </c>
      <c r="BE117">
        <f t="shared" si="158"/>
        <v>-1.978503447989572</v>
      </c>
      <c r="BF117" t="e">
        <f t="shared" si="159"/>
        <v>#DIV/0!</v>
      </c>
      <c r="BG117" t="e">
        <f t="shared" si="160"/>
        <v>#DIV/0!</v>
      </c>
      <c r="BH117" t="e">
        <f t="shared" si="161"/>
        <v>#DIV/0!</v>
      </c>
      <c r="BI117" t="e">
        <f t="shared" si="162"/>
        <v>#DIV/0!</v>
      </c>
      <c r="BJ117" t="s">
        <v>240</v>
      </c>
      <c r="BK117">
        <v>0</v>
      </c>
      <c r="BL117">
        <f t="shared" si="163"/>
        <v>0</v>
      </c>
      <c r="BM117" t="e">
        <f t="shared" si="164"/>
        <v>#DIV/0!</v>
      </c>
      <c r="BN117" t="e">
        <f t="shared" si="165"/>
        <v>#DIV/0!</v>
      </c>
      <c r="BO117" t="e">
        <f t="shared" si="166"/>
        <v>#DIV/0!</v>
      </c>
      <c r="BP117" t="e">
        <f t="shared" si="167"/>
        <v>#DIV/0!</v>
      </c>
      <c r="BQ117">
        <f t="shared" si="168"/>
        <v>0</v>
      </c>
      <c r="BR117">
        <f t="shared" si="169"/>
        <v>0</v>
      </c>
      <c r="BS117">
        <f t="shared" si="170"/>
        <v>0</v>
      </c>
      <c r="BT117">
        <f t="shared" si="171"/>
        <v>0</v>
      </c>
      <c r="BU117">
        <v>6</v>
      </c>
      <c r="BV117">
        <v>0.5</v>
      </c>
      <c r="BW117" t="s">
        <v>241</v>
      </c>
      <c r="BX117">
        <v>1581627070.0310299</v>
      </c>
      <c r="BY117">
        <v>403.02355172413797</v>
      </c>
      <c r="BZ117">
        <v>399.93924137930998</v>
      </c>
      <c r="CA117">
        <v>31.299399999999999</v>
      </c>
      <c r="CB117">
        <v>30.5608586206897</v>
      </c>
      <c r="CC117">
        <v>350.01475862068997</v>
      </c>
      <c r="CD117">
        <v>99.124886206896605</v>
      </c>
      <c r="CE117">
        <v>0.19996775862068999</v>
      </c>
      <c r="CF117">
        <v>31.487524137931</v>
      </c>
      <c r="CG117">
        <v>30.994599999999998</v>
      </c>
      <c r="CH117">
        <v>999.9</v>
      </c>
      <c r="CI117">
        <v>0</v>
      </c>
      <c r="CJ117">
        <v>0</v>
      </c>
      <c r="CK117">
        <v>10002.8913793103</v>
      </c>
      <c r="CL117">
        <v>0</v>
      </c>
      <c r="CM117">
        <v>1.18916586206897</v>
      </c>
      <c r="CN117">
        <v>0</v>
      </c>
      <c r="CO117">
        <v>0</v>
      </c>
      <c r="CP117">
        <v>0</v>
      </c>
      <c r="CQ117">
        <v>0</v>
      </c>
      <c r="CR117">
        <v>2.33103448275862</v>
      </c>
      <c r="CS117">
        <v>0</v>
      </c>
      <c r="CT117">
        <v>104.720689655172</v>
      </c>
      <c r="CU117">
        <v>0.87931034482758597</v>
      </c>
      <c r="CV117">
        <v>42.377137931034497</v>
      </c>
      <c r="CW117">
        <v>47.745655172413798</v>
      </c>
      <c r="CX117">
        <v>44.958862068965502</v>
      </c>
      <c r="CY117">
        <v>46.340241379310299</v>
      </c>
      <c r="CZ117">
        <v>43.2648965517241</v>
      </c>
      <c r="DA117">
        <v>0</v>
      </c>
      <c r="DB117">
        <v>0</v>
      </c>
      <c r="DC117">
        <v>0</v>
      </c>
      <c r="DD117">
        <v>568.09999990463302</v>
      </c>
      <c r="DE117">
        <v>3.5961538461538498</v>
      </c>
      <c r="DF117">
        <v>29.644444352569401</v>
      </c>
      <c r="DG117">
        <v>-2.3589741746592798</v>
      </c>
      <c r="DH117">
        <v>103.761538461538</v>
      </c>
      <c r="DI117">
        <v>15</v>
      </c>
      <c r="DJ117">
        <v>100</v>
      </c>
      <c r="DK117">
        <v>100</v>
      </c>
      <c r="DL117">
        <v>2.6040000000000001</v>
      </c>
      <c r="DM117">
        <v>0.38400000000000001</v>
      </c>
      <c r="DN117">
        <v>2</v>
      </c>
      <c r="DO117">
        <v>323.49599999999998</v>
      </c>
      <c r="DP117">
        <v>657.26199999999994</v>
      </c>
      <c r="DQ117">
        <v>30.715299999999999</v>
      </c>
      <c r="DR117">
        <v>32.853999999999999</v>
      </c>
      <c r="DS117">
        <v>29.9998</v>
      </c>
      <c r="DT117">
        <v>32.706400000000002</v>
      </c>
      <c r="DU117">
        <v>32.691800000000001</v>
      </c>
      <c r="DV117">
        <v>20.959299999999999</v>
      </c>
      <c r="DW117">
        <v>21.568200000000001</v>
      </c>
      <c r="DX117">
        <v>39.713099999999997</v>
      </c>
      <c r="DY117">
        <v>30.717500000000001</v>
      </c>
      <c r="DZ117">
        <v>400</v>
      </c>
      <c r="EA117">
        <v>30.5579</v>
      </c>
      <c r="EB117">
        <v>99.879499999999993</v>
      </c>
      <c r="EC117">
        <v>100.25700000000001</v>
      </c>
    </row>
    <row r="118" spans="1:133" x14ac:dyDescent="0.35">
      <c r="A118">
        <v>102</v>
      </c>
      <c r="B118">
        <v>1581627083.0999999</v>
      </c>
      <c r="C118">
        <v>525</v>
      </c>
      <c r="D118" t="s">
        <v>442</v>
      </c>
      <c r="E118" t="s">
        <v>443</v>
      </c>
      <c r="F118" t="s">
        <v>232</v>
      </c>
      <c r="G118" t="s">
        <v>233</v>
      </c>
      <c r="H118" t="s">
        <v>234</v>
      </c>
      <c r="I118" t="s">
        <v>235</v>
      </c>
      <c r="J118" t="s">
        <v>236</v>
      </c>
      <c r="K118" t="s">
        <v>237</v>
      </c>
      <c r="L118" t="s">
        <v>238</v>
      </c>
      <c r="M118" t="s">
        <v>239</v>
      </c>
      <c r="N118">
        <v>1581627075.0310299</v>
      </c>
      <c r="O118">
        <f t="shared" si="129"/>
        <v>4.4678482656822959E-4</v>
      </c>
      <c r="P118">
        <f t="shared" si="130"/>
        <v>-1.9609545624468006</v>
      </c>
      <c r="Q118">
        <f t="shared" si="131"/>
        <v>403.06144827586201</v>
      </c>
      <c r="R118">
        <f t="shared" si="132"/>
        <v>495.44322293379952</v>
      </c>
      <c r="S118">
        <f t="shared" si="133"/>
        <v>49.210081380639366</v>
      </c>
      <c r="T118">
        <f t="shared" si="134"/>
        <v>40.034227441039839</v>
      </c>
      <c r="U118">
        <f t="shared" si="135"/>
        <v>3.0684086476021132E-2</v>
      </c>
      <c r="V118">
        <f t="shared" si="136"/>
        <v>2.2484431534704781</v>
      </c>
      <c r="W118">
        <f t="shared" si="137"/>
        <v>3.0453341722401397E-2</v>
      </c>
      <c r="X118">
        <f t="shared" si="138"/>
        <v>1.9053925323645894E-2</v>
      </c>
      <c r="Y118">
        <f t="shared" si="139"/>
        <v>0</v>
      </c>
      <c r="Z118">
        <f t="shared" si="140"/>
        <v>31.344784912000144</v>
      </c>
      <c r="AA118">
        <f t="shared" si="141"/>
        <v>30.994379310344801</v>
      </c>
      <c r="AB118">
        <f t="shared" si="142"/>
        <v>4.5099327139748207</v>
      </c>
      <c r="AC118">
        <f t="shared" si="143"/>
        <v>67.001204905626906</v>
      </c>
      <c r="AD118">
        <f t="shared" si="144"/>
        <v>3.1086039117187019</v>
      </c>
      <c r="AE118">
        <f t="shared" si="145"/>
        <v>4.6396238934766298</v>
      </c>
      <c r="AF118">
        <f t="shared" si="146"/>
        <v>1.4013288022561188</v>
      </c>
      <c r="AG118">
        <f t="shared" si="147"/>
        <v>-19.703210851658923</v>
      </c>
      <c r="AH118">
        <f t="shared" si="148"/>
        <v>60.381645270455735</v>
      </c>
      <c r="AI118">
        <f t="shared" si="149"/>
        <v>6.0450264285248405</v>
      </c>
      <c r="AJ118">
        <f t="shared" si="150"/>
        <v>46.723460847321654</v>
      </c>
      <c r="AK118">
        <v>-4.1141847872736302E-2</v>
      </c>
      <c r="AL118">
        <v>4.6185328460974097E-2</v>
      </c>
      <c r="AM118">
        <v>3.4524377061231402</v>
      </c>
      <c r="AN118">
        <v>20</v>
      </c>
      <c r="AO118">
        <v>6</v>
      </c>
      <c r="AP118">
        <f t="shared" si="151"/>
        <v>1</v>
      </c>
      <c r="AQ118">
        <f t="shared" si="152"/>
        <v>0</v>
      </c>
      <c r="AR118">
        <f t="shared" si="153"/>
        <v>51686.425299938011</v>
      </c>
      <c r="AS118" t="s">
        <v>240</v>
      </c>
      <c r="AT118">
        <v>0</v>
      </c>
      <c r="AU118">
        <v>0</v>
      </c>
      <c r="AV118">
        <f t="shared" si="154"/>
        <v>0</v>
      </c>
      <c r="AW118" t="e">
        <f t="shared" si="155"/>
        <v>#DIV/0!</v>
      </c>
      <c r="AX118">
        <v>0</v>
      </c>
      <c r="AY118" t="s">
        <v>240</v>
      </c>
      <c r="AZ118">
        <v>0</v>
      </c>
      <c r="BA118">
        <v>0</v>
      </c>
      <c r="BB118" t="e">
        <f t="shared" si="156"/>
        <v>#DIV/0!</v>
      </c>
      <c r="BC118">
        <v>0.5</v>
      </c>
      <c r="BD118">
        <f t="shared" si="157"/>
        <v>0</v>
      </c>
      <c r="BE118">
        <f t="shared" si="158"/>
        <v>-1.9609545624468006</v>
      </c>
      <c r="BF118" t="e">
        <f t="shared" si="159"/>
        <v>#DIV/0!</v>
      </c>
      <c r="BG118" t="e">
        <f t="shared" si="160"/>
        <v>#DIV/0!</v>
      </c>
      <c r="BH118" t="e">
        <f t="shared" si="161"/>
        <v>#DIV/0!</v>
      </c>
      <c r="BI118" t="e">
        <f t="shared" si="162"/>
        <v>#DIV/0!</v>
      </c>
      <c r="BJ118" t="s">
        <v>240</v>
      </c>
      <c r="BK118">
        <v>0</v>
      </c>
      <c r="BL118">
        <f t="shared" si="163"/>
        <v>0</v>
      </c>
      <c r="BM118" t="e">
        <f t="shared" si="164"/>
        <v>#DIV/0!</v>
      </c>
      <c r="BN118" t="e">
        <f t="shared" si="165"/>
        <v>#DIV/0!</v>
      </c>
      <c r="BO118" t="e">
        <f t="shared" si="166"/>
        <v>#DIV/0!</v>
      </c>
      <c r="BP118" t="e">
        <f t="shared" si="167"/>
        <v>#DIV/0!</v>
      </c>
      <c r="BQ118">
        <f t="shared" si="168"/>
        <v>0</v>
      </c>
      <c r="BR118">
        <f t="shared" si="169"/>
        <v>0</v>
      </c>
      <c r="BS118">
        <f t="shared" si="170"/>
        <v>0</v>
      </c>
      <c r="BT118">
        <f t="shared" si="171"/>
        <v>0</v>
      </c>
      <c r="BU118">
        <v>6</v>
      </c>
      <c r="BV118">
        <v>0.5</v>
      </c>
      <c r="BW118" t="s">
        <v>241</v>
      </c>
      <c r="BX118">
        <v>1581627075.0310299</v>
      </c>
      <c r="BY118">
        <v>403.06144827586201</v>
      </c>
      <c r="BZ118">
        <v>400.00865517241402</v>
      </c>
      <c r="CA118">
        <v>31.297179310344799</v>
      </c>
      <c r="CB118">
        <v>30.555265517241398</v>
      </c>
      <c r="CC118">
        <v>350.01510344827602</v>
      </c>
      <c r="CD118">
        <v>99.125389655172398</v>
      </c>
      <c r="CE118">
        <v>0.19998024137931</v>
      </c>
      <c r="CF118">
        <v>31.492503448275901</v>
      </c>
      <c r="CG118">
        <v>30.994379310344801</v>
      </c>
      <c r="CH118">
        <v>999.9</v>
      </c>
      <c r="CI118">
        <v>0</v>
      </c>
      <c r="CJ118">
        <v>0</v>
      </c>
      <c r="CK118">
        <v>10009.097241379301</v>
      </c>
      <c r="CL118">
        <v>0</v>
      </c>
      <c r="CM118">
        <v>1.20102620689655</v>
      </c>
      <c r="CN118">
        <v>0</v>
      </c>
      <c r="CO118">
        <v>0</v>
      </c>
      <c r="CP118">
        <v>0</v>
      </c>
      <c r="CQ118">
        <v>0</v>
      </c>
      <c r="CR118">
        <v>1.08965517241379</v>
      </c>
      <c r="CS118">
        <v>0</v>
      </c>
      <c r="CT118">
        <v>106.379310344828</v>
      </c>
      <c r="CU118">
        <v>0.84482758620689702</v>
      </c>
      <c r="CV118">
        <v>42.359793103448297</v>
      </c>
      <c r="CW118">
        <v>47.734793103448297</v>
      </c>
      <c r="CX118">
        <v>44.930827586206902</v>
      </c>
      <c r="CY118">
        <v>46.327206896551701</v>
      </c>
      <c r="CZ118">
        <v>43.249931034482799</v>
      </c>
      <c r="DA118">
        <v>0</v>
      </c>
      <c r="DB118">
        <v>0</v>
      </c>
      <c r="DC118">
        <v>0</v>
      </c>
      <c r="DD118">
        <v>573.5</v>
      </c>
      <c r="DE118">
        <v>2.9923076923076901</v>
      </c>
      <c r="DF118">
        <v>-6.43418801827604</v>
      </c>
      <c r="DG118">
        <v>-0.19487145092092201</v>
      </c>
      <c r="DH118">
        <v>104.319230769231</v>
      </c>
      <c r="DI118">
        <v>15</v>
      </c>
      <c r="DJ118">
        <v>100</v>
      </c>
      <c r="DK118">
        <v>100</v>
      </c>
      <c r="DL118">
        <v>2.6040000000000001</v>
      </c>
      <c r="DM118">
        <v>0.38400000000000001</v>
      </c>
      <c r="DN118">
        <v>2</v>
      </c>
      <c r="DO118">
        <v>323.55399999999997</v>
      </c>
      <c r="DP118">
        <v>657.17200000000003</v>
      </c>
      <c r="DQ118">
        <v>30.7196</v>
      </c>
      <c r="DR118">
        <v>32.8521</v>
      </c>
      <c r="DS118">
        <v>29.9999</v>
      </c>
      <c r="DT118">
        <v>32.706400000000002</v>
      </c>
      <c r="DU118">
        <v>32.691800000000001</v>
      </c>
      <c r="DV118">
        <v>20.954499999999999</v>
      </c>
      <c r="DW118">
        <v>21.568200000000001</v>
      </c>
      <c r="DX118">
        <v>39.713099999999997</v>
      </c>
      <c r="DY118">
        <v>30.7211</v>
      </c>
      <c r="DZ118">
        <v>400</v>
      </c>
      <c r="EA118">
        <v>30.5579</v>
      </c>
      <c r="EB118">
        <v>99.878799999999998</v>
      </c>
      <c r="EC118">
        <v>100.258</v>
      </c>
    </row>
    <row r="119" spans="1:133" x14ac:dyDescent="0.35">
      <c r="A119">
        <v>103</v>
      </c>
      <c r="B119">
        <v>1581627088.0999999</v>
      </c>
      <c r="C119">
        <v>530</v>
      </c>
      <c r="D119" t="s">
        <v>444</v>
      </c>
      <c r="E119" t="s">
        <v>445</v>
      </c>
      <c r="F119" t="s">
        <v>232</v>
      </c>
      <c r="G119" t="s">
        <v>233</v>
      </c>
      <c r="H119" t="s">
        <v>234</v>
      </c>
      <c r="I119" t="s">
        <v>235</v>
      </c>
      <c r="J119" t="s">
        <v>236</v>
      </c>
      <c r="K119" t="s">
        <v>237</v>
      </c>
      <c r="L119" t="s">
        <v>238</v>
      </c>
      <c r="M119" t="s">
        <v>239</v>
      </c>
      <c r="N119">
        <v>1581627080.0310299</v>
      </c>
      <c r="O119">
        <f t="shared" si="129"/>
        <v>4.4768773167636262E-4</v>
      </c>
      <c r="P119">
        <f t="shared" si="130"/>
        <v>-1.9713732014779459</v>
      </c>
      <c r="Q119">
        <f t="shared" si="131"/>
        <v>403.10517241379301</v>
      </c>
      <c r="R119">
        <f t="shared" si="132"/>
        <v>495.86013029551503</v>
      </c>
      <c r="S119">
        <f t="shared" si="133"/>
        <v>49.251055065894342</v>
      </c>
      <c r="T119">
        <f t="shared" si="134"/>
        <v>40.038216083367416</v>
      </c>
      <c r="U119">
        <f t="shared" si="135"/>
        <v>3.0733015521684389E-2</v>
      </c>
      <c r="V119">
        <f t="shared" si="136"/>
        <v>2.2482970314540349</v>
      </c>
      <c r="W119">
        <f t="shared" si="137"/>
        <v>3.0501522360535795E-2</v>
      </c>
      <c r="X119">
        <f t="shared" si="138"/>
        <v>1.9084104756128865E-2</v>
      </c>
      <c r="Y119">
        <f t="shared" si="139"/>
        <v>0</v>
      </c>
      <c r="Z119">
        <f t="shared" si="140"/>
        <v>31.348450588095993</v>
      </c>
      <c r="AA119">
        <f t="shared" si="141"/>
        <v>30.9953655172414</v>
      </c>
      <c r="AB119">
        <f t="shared" si="142"/>
        <v>4.5101863292102582</v>
      </c>
      <c r="AC119">
        <f t="shared" si="143"/>
        <v>66.978585318477087</v>
      </c>
      <c r="AD119">
        <f t="shared" si="144"/>
        <v>3.1082558274576715</v>
      </c>
      <c r="AE119">
        <f t="shared" si="145"/>
        <v>4.6406710632632766</v>
      </c>
      <c r="AF119">
        <f t="shared" si="146"/>
        <v>1.4019305017525867</v>
      </c>
      <c r="AG119">
        <f t="shared" si="147"/>
        <v>-19.743028966927593</v>
      </c>
      <c r="AH119">
        <f t="shared" si="148"/>
        <v>60.739679886905265</v>
      </c>
      <c r="AI119">
        <f t="shared" si="149"/>
        <v>6.0814145085157607</v>
      </c>
      <c r="AJ119">
        <f t="shared" si="150"/>
        <v>47.078065428493431</v>
      </c>
      <c r="AK119">
        <v>-4.11379166314969E-2</v>
      </c>
      <c r="AL119">
        <v>4.6180915298287203E-2</v>
      </c>
      <c r="AM119">
        <v>3.4521765383981999</v>
      </c>
      <c r="AN119">
        <v>19</v>
      </c>
      <c r="AO119">
        <v>5</v>
      </c>
      <c r="AP119">
        <f t="shared" si="151"/>
        <v>1</v>
      </c>
      <c r="AQ119">
        <f t="shared" si="152"/>
        <v>0</v>
      </c>
      <c r="AR119">
        <f t="shared" si="153"/>
        <v>51680.995494918796</v>
      </c>
      <c r="AS119" t="s">
        <v>240</v>
      </c>
      <c r="AT119">
        <v>0</v>
      </c>
      <c r="AU119">
        <v>0</v>
      </c>
      <c r="AV119">
        <f t="shared" si="154"/>
        <v>0</v>
      </c>
      <c r="AW119" t="e">
        <f t="shared" si="155"/>
        <v>#DIV/0!</v>
      </c>
      <c r="AX119">
        <v>0</v>
      </c>
      <c r="AY119" t="s">
        <v>240</v>
      </c>
      <c r="AZ119">
        <v>0</v>
      </c>
      <c r="BA119">
        <v>0</v>
      </c>
      <c r="BB119" t="e">
        <f t="shared" si="156"/>
        <v>#DIV/0!</v>
      </c>
      <c r="BC119">
        <v>0.5</v>
      </c>
      <c r="BD119">
        <f t="shared" si="157"/>
        <v>0</v>
      </c>
      <c r="BE119">
        <f t="shared" si="158"/>
        <v>-1.9713732014779459</v>
      </c>
      <c r="BF119" t="e">
        <f t="shared" si="159"/>
        <v>#DIV/0!</v>
      </c>
      <c r="BG119" t="e">
        <f t="shared" si="160"/>
        <v>#DIV/0!</v>
      </c>
      <c r="BH119" t="e">
        <f t="shared" si="161"/>
        <v>#DIV/0!</v>
      </c>
      <c r="BI119" t="e">
        <f t="shared" si="162"/>
        <v>#DIV/0!</v>
      </c>
      <c r="BJ119" t="s">
        <v>240</v>
      </c>
      <c r="BK119">
        <v>0</v>
      </c>
      <c r="BL119">
        <f t="shared" si="163"/>
        <v>0</v>
      </c>
      <c r="BM119" t="e">
        <f t="shared" si="164"/>
        <v>#DIV/0!</v>
      </c>
      <c r="BN119" t="e">
        <f t="shared" si="165"/>
        <v>#DIV/0!</v>
      </c>
      <c r="BO119" t="e">
        <f t="shared" si="166"/>
        <v>#DIV/0!</v>
      </c>
      <c r="BP119" t="e">
        <f t="shared" si="167"/>
        <v>#DIV/0!</v>
      </c>
      <c r="BQ119">
        <f t="shared" si="168"/>
        <v>0</v>
      </c>
      <c r="BR119">
        <f t="shared" si="169"/>
        <v>0</v>
      </c>
      <c r="BS119">
        <f t="shared" si="170"/>
        <v>0</v>
      </c>
      <c r="BT119">
        <f t="shared" si="171"/>
        <v>0</v>
      </c>
      <c r="BU119">
        <v>6</v>
      </c>
      <c r="BV119">
        <v>0.5</v>
      </c>
      <c r="BW119" t="s">
        <v>241</v>
      </c>
      <c r="BX119">
        <v>1581627080.0310299</v>
      </c>
      <c r="BY119">
        <v>403.10517241379301</v>
      </c>
      <c r="BZ119">
        <v>400.03524137930998</v>
      </c>
      <c r="CA119">
        <v>31.293951724137901</v>
      </c>
      <c r="CB119">
        <v>30.5505517241379</v>
      </c>
      <c r="CC119">
        <v>350.02244827586202</v>
      </c>
      <c r="CD119">
        <v>99.1244724137931</v>
      </c>
      <c r="CE119">
        <v>0.20001862068965501</v>
      </c>
      <c r="CF119">
        <v>31.496475862069001</v>
      </c>
      <c r="CG119">
        <v>30.9953655172414</v>
      </c>
      <c r="CH119">
        <v>999.9</v>
      </c>
      <c r="CI119">
        <v>0</v>
      </c>
      <c r="CJ119">
        <v>0</v>
      </c>
      <c r="CK119">
        <v>10008.2334482759</v>
      </c>
      <c r="CL119">
        <v>0</v>
      </c>
      <c r="CM119">
        <v>1.2133424137930999</v>
      </c>
      <c r="CN119">
        <v>0</v>
      </c>
      <c r="CO119">
        <v>0</v>
      </c>
      <c r="CP119">
        <v>0</v>
      </c>
      <c r="CQ119">
        <v>0</v>
      </c>
      <c r="CR119">
        <v>1.9551724137930999</v>
      </c>
      <c r="CS119">
        <v>0</v>
      </c>
      <c r="CT119">
        <v>104.734482758621</v>
      </c>
      <c r="CU119">
        <v>0.75862068965517204</v>
      </c>
      <c r="CV119">
        <v>42.342413793103397</v>
      </c>
      <c r="CW119">
        <v>47.715241379310299</v>
      </c>
      <c r="CX119">
        <v>44.881241379310303</v>
      </c>
      <c r="CY119">
        <v>46.311999999999998</v>
      </c>
      <c r="CZ119">
        <v>43.2434137931034</v>
      </c>
      <c r="DA119">
        <v>0</v>
      </c>
      <c r="DB119">
        <v>0</v>
      </c>
      <c r="DC119">
        <v>0</v>
      </c>
      <c r="DD119">
        <v>578.29999995231606</v>
      </c>
      <c r="DE119">
        <v>2.9884615384615398</v>
      </c>
      <c r="DF119">
        <v>-19.791453011858099</v>
      </c>
      <c r="DG119">
        <v>14.488889388477499</v>
      </c>
      <c r="DH119">
        <v>104.515384615385</v>
      </c>
      <c r="DI119">
        <v>15</v>
      </c>
      <c r="DJ119">
        <v>100</v>
      </c>
      <c r="DK119">
        <v>100</v>
      </c>
      <c r="DL119">
        <v>2.6040000000000001</v>
      </c>
      <c r="DM119">
        <v>0.38400000000000001</v>
      </c>
      <c r="DN119">
        <v>2</v>
      </c>
      <c r="DO119">
        <v>323.61500000000001</v>
      </c>
      <c r="DP119">
        <v>657.33100000000002</v>
      </c>
      <c r="DQ119">
        <v>30.723199999999999</v>
      </c>
      <c r="DR119">
        <v>32.851199999999999</v>
      </c>
      <c r="DS119">
        <v>29.9999</v>
      </c>
      <c r="DT119">
        <v>32.704599999999999</v>
      </c>
      <c r="DU119">
        <v>32.691800000000001</v>
      </c>
      <c r="DV119">
        <v>20.954000000000001</v>
      </c>
      <c r="DW119">
        <v>21.568200000000001</v>
      </c>
      <c r="DX119">
        <v>39.713099999999997</v>
      </c>
      <c r="DY119">
        <v>30.7242</v>
      </c>
      <c r="DZ119">
        <v>400</v>
      </c>
      <c r="EA119">
        <v>30.5579</v>
      </c>
      <c r="EB119">
        <v>99.880700000000004</v>
      </c>
      <c r="EC119">
        <v>100.259</v>
      </c>
    </row>
    <row r="120" spans="1:133" x14ac:dyDescent="0.35">
      <c r="A120">
        <v>104</v>
      </c>
      <c r="B120">
        <v>1581627093.0999999</v>
      </c>
      <c r="C120">
        <v>535</v>
      </c>
      <c r="D120" t="s">
        <v>446</v>
      </c>
      <c r="E120" t="s">
        <v>447</v>
      </c>
      <c r="F120" t="s">
        <v>232</v>
      </c>
      <c r="G120" t="s">
        <v>233</v>
      </c>
      <c r="H120" t="s">
        <v>234</v>
      </c>
      <c r="I120" t="s">
        <v>235</v>
      </c>
      <c r="J120" t="s">
        <v>236</v>
      </c>
      <c r="K120" t="s">
        <v>237</v>
      </c>
      <c r="L120" t="s">
        <v>238</v>
      </c>
      <c r="M120" t="s">
        <v>239</v>
      </c>
      <c r="N120">
        <v>1581627085.0310299</v>
      </c>
      <c r="O120">
        <f t="shared" si="129"/>
        <v>4.4660340121233745E-4</v>
      </c>
      <c r="P120">
        <f t="shared" si="130"/>
        <v>-1.9656062038216082</v>
      </c>
      <c r="Q120">
        <f t="shared" si="131"/>
        <v>403.117689655172</v>
      </c>
      <c r="R120">
        <f t="shared" si="132"/>
        <v>495.90096000466963</v>
      </c>
      <c r="S120">
        <f t="shared" si="133"/>
        <v>49.254674883931976</v>
      </c>
      <c r="T120">
        <f t="shared" si="134"/>
        <v>40.039105275658905</v>
      </c>
      <c r="U120">
        <f t="shared" si="135"/>
        <v>3.0631184768158966E-2</v>
      </c>
      <c r="V120">
        <f t="shared" si="136"/>
        <v>2.2477838669714858</v>
      </c>
      <c r="W120">
        <f t="shared" si="137"/>
        <v>3.0401164854686948E-2</v>
      </c>
      <c r="X120">
        <f t="shared" si="138"/>
        <v>1.9021250316226417E-2</v>
      </c>
      <c r="Y120">
        <f t="shared" si="139"/>
        <v>0</v>
      </c>
      <c r="Z120">
        <f t="shared" si="140"/>
        <v>31.352692791846646</v>
      </c>
      <c r="AA120">
        <f t="shared" si="141"/>
        <v>30.997906896551701</v>
      </c>
      <c r="AB120">
        <f t="shared" si="142"/>
        <v>4.5108399334163698</v>
      </c>
      <c r="AC120">
        <f t="shared" si="143"/>
        <v>66.951761841590354</v>
      </c>
      <c r="AD120">
        <f t="shared" si="144"/>
        <v>3.1077019254297835</v>
      </c>
      <c r="AE120">
        <f t="shared" si="145"/>
        <v>4.6417029812937391</v>
      </c>
      <c r="AF120">
        <f t="shared" si="146"/>
        <v>1.4031380079865863</v>
      </c>
      <c r="AG120">
        <f t="shared" si="147"/>
        <v>-19.695209993464083</v>
      </c>
      <c r="AH120">
        <f t="shared" si="148"/>
        <v>60.892128873815494</v>
      </c>
      <c r="AI120">
        <f t="shared" si="149"/>
        <v>6.0982640546232627</v>
      </c>
      <c r="AJ120">
        <f t="shared" si="150"/>
        <v>47.295182934974676</v>
      </c>
      <c r="AK120">
        <v>-4.1124112369879999E-2</v>
      </c>
      <c r="AL120">
        <v>4.6165418805302602E-2</v>
      </c>
      <c r="AM120">
        <v>3.45125939945535</v>
      </c>
      <c r="AN120">
        <v>20</v>
      </c>
      <c r="AO120">
        <v>6</v>
      </c>
      <c r="AP120">
        <f t="shared" si="151"/>
        <v>1</v>
      </c>
      <c r="AQ120">
        <f t="shared" si="152"/>
        <v>0</v>
      </c>
      <c r="AR120">
        <f t="shared" si="153"/>
        <v>51663.68287948372</v>
      </c>
      <c r="AS120" t="s">
        <v>240</v>
      </c>
      <c r="AT120">
        <v>0</v>
      </c>
      <c r="AU120">
        <v>0</v>
      </c>
      <c r="AV120">
        <f t="shared" si="154"/>
        <v>0</v>
      </c>
      <c r="AW120" t="e">
        <f t="shared" si="155"/>
        <v>#DIV/0!</v>
      </c>
      <c r="AX120">
        <v>0</v>
      </c>
      <c r="AY120" t="s">
        <v>240</v>
      </c>
      <c r="AZ120">
        <v>0</v>
      </c>
      <c r="BA120">
        <v>0</v>
      </c>
      <c r="BB120" t="e">
        <f t="shared" si="156"/>
        <v>#DIV/0!</v>
      </c>
      <c r="BC120">
        <v>0.5</v>
      </c>
      <c r="BD120">
        <f t="shared" si="157"/>
        <v>0</v>
      </c>
      <c r="BE120">
        <f t="shared" si="158"/>
        <v>-1.9656062038216082</v>
      </c>
      <c r="BF120" t="e">
        <f t="shared" si="159"/>
        <v>#DIV/0!</v>
      </c>
      <c r="BG120" t="e">
        <f t="shared" si="160"/>
        <v>#DIV/0!</v>
      </c>
      <c r="BH120" t="e">
        <f t="shared" si="161"/>
        <v>#DIV/0!</v>
      </c>
      <c r="BI120" t="e">
        <f t="shared" si="162"/>
        <v>#DIV/0!</v>
      </c>
      <c r="BJ120" t="s">
        <v>240</v>
      </c>
      <c r="BK120">
        <v>0</v>
      </c>
      <c r="BL120">
        <f t="shared" si="163"/>
        <v>0</v>
      </c>
      <c r="BM120" t="e">
        <f t="shared" si="164"/>
        <v>#DIV/0!</v>
      </c>
      <c r="BN120" t="e">
        <f t="shared" si="165"/>
        <v>#DIV/0!</v>
      </c>
      <c r="BO120" t="e">
        <f t="shared" si="166"/>
        <v>#DIV/0!</v>
      </c>
      <c r="BP120" t="e">
        <f t="shared" si="167"/>
        <v>#DIV/0!</v>
      </c>
      <c r="BQ120">
        <f t="shared" si="168"/>
        <v>0</v>
      </c>
      <c r="BR120">
        <f t="shared" si="169"/>
        <v>0</v>
      </c>
      <c r="BS120">
        <f t="shared" si="170"/>
        <v>0</v>
      </c>
      <c r="BT120">
        <f t="shared" si="171"/>
        <v>0</v>
      </c>
      <c r="BU120">
        <v>6</v>
      </c>
      <c r="BV120">
        <v>0.5</v>
      </c>
      <c r="BW120" t="s">
        <v>241</v>
      </c>
      <c r="BX120">
        <v>1581627085.0310299</v>
      </c>
      <c r="BY120">
        <v>403.117689655172</v>
      </c>
      <c r="BZ120">
        <v>400.05686206896502</v>
      </c>
      <c r="CA120">
        <v>31.2886517241379</v>
      </c>
      <c r="CB120">
        <v>30.547037931034499</v>
      </c>
      <c r="CC120">
        <v>350.01758620689702</v>
      </c>
      <c r="CD120">
        <v>99.123634482758604</v>
      </c>
      <c r="CE120">
        <v>0.19997820689655199</v>
      </c>
      <c r="CF120">
        <v>31.500389655172398</v>
      </c>
      <c r="CG120">
        <v>30.997906896551701</v>
      </c>
      <c r="CH120">
        <v>999.9</v>
      </c>
      <c r="CI120">
        <v>0</v>
      </c>
      <c r="CJ120">
        <v>0</v>
      </c>
      <c r="CK120">
        <v>10004.959655172401</v>
      </c>
      <c r="CL120">
        <v>0</v>
      </c>
      <c r="CM120">
        <v>1.2516575862068999</v>
      </c>
      <c r="CN120">
        <v>0</v>
      </c>
      <c r="CO120">
        <v>0</v>
      </c>
      <c r="CP120">
        <v>0</v>
      </c>
      <c r="CQ120">
        <v>0</v>
      </c>
      <c r="CR120">
        <v>0.75172413793103399</v>
      </c>
      <c r="CS120">
        <v>0</v>
      </c>
      <c r="CT120">
        <v>107.572413793103</v>
      </c>
      <c r="CU120">
        <v>0.94827586206896497</v>
      </c>
      <c r="CV120">
        <v>42.318586206896498</v>
      </c>
      <c r="CW120">
        <v>47.700034482758603</v>
      </c>
      <c r="CX120">
        <v>44.9156896551724</v>
      </c>
      <c r="CY120">
        <v>46.299172413793102</v>
      </c>
      <c r="CZ120">
        <v>43.232620689655199</v>
      </c>
      <c r="DA120">
        <v>0</v>
      </c>
      <c r="DB120">
        <v>0</v>
      </c>
      <c r="DC120">
        <v>0</v>
      </c>
      <c r="DD120">
        <v>583.09999990463302</v>
      </c>
      <c r="DE120">
        <v>1.90769230769231</v>
      </c>
      <c r="DF120">
        <v>4.1025639701488501</v>
      </c>
      <c r="DG120">
        <v>12.8854703917329</v>
      </c>
      <c r="DH120">
        <v>106.33461538461501</v>
      </c>
      <c r="DI120">
        <v>15</v>
      </c>
      <c r="DJ120">
        <v>100</v>
      </c>
      <c r="DK120">
        <v>100</v>
      </c>
      <c r="DL120">
        <v>2.6040000000000001</v>
      </c>
      <c r="DM120">
        <v>0.38400000000000001</v>
      </c>
      <c r="DN120">
        <v>2</v>
      </c>
      <c r="DO120">
        <v>323.517</v>
      </c>
      <c r="DP120">
        <v>657.19500000000005</v>
      </c>
      <c r="DQ120">
        <v>30.684100000000001</v>
      </c>
      <c r="DR120">
        <v>32.848199999999999</v>
      </c>
      <c r="DS120">
        <v>30.000299999999999</v>
      </c>
      <c r="DT120">
        <v>32.703499999999998</v>
      </c>
      <c r="DU120">
        <v>32.691800000000001</v>
      </c>
      <c r="DV120">
        <v>20.953399999999998</v>
      </c>
      <c r="DW120">
        <v>21.568200000000001</v>
      </c>
      <c r="DX120">
        <v>39.713099999999997</v>
      </c>
      <c r="DY120">
        <v>30.523</v>
      </c>
      <c r="DZ120">
        <v>400</v>
      </c>
      <c r="EA120">
        <v>30.5579</v>
      </c>
      <c r="EB120">
        <v>99.880300000000005</v>
      </c>
      <c r="EC120">
        <v>100.259</v>
      </c>
    </row>
    <row r="121" spans="1:133" x14ac:dyDescent="0.35">
      <c r="A121">
        <v>105</v>
      </c>
      <c r="B121">
        <v>1581627098.0999999</v>
      </c>
      <c r="C121">
        <v>540</v>
      </c>
      <c r="D121" t="s">
        <v>448</v>
      </c>
      <c r="E121" t="s">
        <v>449</v>
      </c>
      <c r="F121" t="s">
        <v>232</v>
      </c>
      <c r="G121" t="s">
        <v>233</v>
      </c>
      <c r="H121" t="s">
        <v>234</v>
      </c>
      <c r="I121" t="s">
        <v>235</v>
      </c>
      <c r="J121" t="s">
        <v>236</v>
      </c>
      <c r="K121" t="s">
        <v>237</v>
      </c>
      <c r="L121" t="s">
        <v>238</v>
      </c>
      <c r="M121" t="s">
        <v>239</v>
      </c>
      <c r="N121">
        <v>1581627090.0310299</v>
      </c>
      <c r="O121">
        <f t="shared" si="129"/>
        <v>4.4517856270013395E-4</v>
      </c>
      <c r="P121">
        <f t="shared" si="130"/>
        <v>-1.980904677638299</v>
      </c>
      <c r="Q121">
        <f t="shared" si="131"/>
        <v>403.137896551724</v>
      </c>
      <c r="R121">
        <f t="shared" si="132"/>
        <v>497.10309956516647</v>
      </c>
      <c r="S121">
        <f t="shared" si="133"/>
        <v>49.373604217176997</v>
      </c>
      <c r="T121">
        <f t="shared" si="134"/>
        <v>40.040729914380165</v>
      </c>
      <c r="U121">
        <f t="shared" si="135"/>
        <v>3.0513649938811799E-2</v>
      </c>
      <c r="V121">
        <f t="shared" si="136"/>
        <v>2.2476373943917247</v>
      </c>
      <c r="W121">
        <f t="shared" si="137"/>
        <v>3.028537000306598E-2</v>
      </c>
      <c r="X121">
        <f t="shared" si="138"/>
        <v>1.8948723827224154E-2</v>
      </c>
      <c r="Y121">
        <f t="shared" si="139"/>
        <v>0</v>
      </c>
      <c r="Z121">
        <f t="shared" si="140"/>
        <v>31.355276253713704</v>
      </c>
      <c r="AA121">
        <f t="shared" si="141"/>
        <v>30.998965517241398</v>
      </c>
      <c r="AB121">
        <f t="shared" si="142"/>
        <v>4.5111122189387665</v>
      </c>
      <c r="AC121">
        <f t="shared" si="143"/>
        <v>66.931046337258323</v>
      </c>
      <c r="AD121">
        <f t="shared" si="144"/>
        <v>3.1071146707170212</v>
      </c>
      <c r="AE121">
        <f t="shared" si="145"/>
        <v>4.6422622097682522</v>
      </c>
      <c r="AF121">
        <f t="shared" si="146"/>
        <v>1.4039975482217453</v>
      </c>
      <c r="AG121">
        <f t="shared" si="147"/>
        <v>-19.632374615075907</v>
      </c>
      <c r="AH121">
        <f t="shared" si="148"/>
        <v>61.016856764492275</v>
      </c>
      <c r="AI121">
        <f t="shared" si="149"/>
        <v>6.1112494129430681</v>
      </c>
      <c r="AJ121">
        <f t="shared" si="150"/>
        <v>47.495731562359438</v>
      </c>
      <c r="AK121">
        <v>-4.11201727397029E-2</v>
      </c>
      <c r="AL121">
        <v>4.61609962252982E-2</v>
      </c>
      <c r="AM121">
        <v>3.45099763566924</v>
      </c>
      <c r="AN121">
        <v>20</v>
      </c>
      <c r="AO121">
        <v>6</v>
      </c>
      <c r="AP121">
        <f t="shared" si="151"/>
        <v>1</v>
      </c>
      <c r="AQ121">
        <f t="shared" si="152"/>
        <v>0</v>
      </c>
      <c r="AR121">
        <f t="shared" si="153"/>
        <v>51658.556440422777</v>
      </c>
      <c r="AS121" t="s">
        <v>240</v>
      </c>
      <c r="AT121">
        <v>0</v>
      </c>
      <c r="AU121">
        <v>0</v>
      </c>
      <c r="AV121">
        <f t="shared" si="154"/>
        <v>0</v>
      </c>
      <c r="AW121" t="e">
        <f t="shared" si="155"/>
        <v>#DIV/0!</v>
      </c>
      <c r="AX121">
        <v>0</v>
      </c>
      <c r="AY121" t="s">
        <v>240</v>
      </c>
      <c r="AZ121">
        <v>0</v>
      </c>
      <c r="BA121">
        <v>0</v>
      </c>
      <c r="BB121" t="e">
        <f t="shared" si="156"/>
        <v>#DIV/0!</v>
      </c>
      <c r="BC121">
        <v>0.5</v>
      </c>
      <c r="BD121">
        <f t="shared" si="157"/>
        <v>0</v>
      </c>
      <c r="BE121">
        <f t="shared" si="158"/>
        <v>-1.980904677638299</v>
      </c>
      <c r="BF121" t="e">
        <f t="shared" si="159"/>
        <v>#DIV/0!</v>
      </c>
      <c r="BG121" t="e">
        <f t="shared" si="160"/>
        <v>#DIV/0!</v>
      </c>
      <c r="BH121" t="e">
        <f t="shared" si="161"/>
        <v>#DIV/0!</v>
      </c>
      <c r="BI121" t="e">
        <f t="shared" si="162"/>
        <v>#DIV/0!</v>
      </c>
      <c r="BJ121" t="s">
        <v>240</v>
      </c>
      <c r="BK121">
        <v>0</v>
      </c>
      <c r="BL121">
        <f t="shared" si="163"/>
        <v>0</v>
      </c>
      <c r="BM121" t="e">
        <f t="shared" si="164"/>
        <v>#DIV/0!</v>
      </c>
      <c r="BN121" t="e">
        <f t="shared" si="165"/>
        <v>#DIV/0!</v>
      </c>
      <c r="BO121" t="e">
        <f t="shared" si="166"/>
        <v>#DIV/0!</v>
      </c>
      <c r="BP121" t="e">
        <f t="shared" si="167"/>
        <v>#DIV/0!</v>
      </c>
      <c r="BQ121">
        <f t="shared" si="168"/>
        <v>0</v>
      </c>
      <c r="BR121">
        <f t="shared" si="169"/>
        <v>0</v>
      </c>
      <c r="BS121">
        <f t="shared" si="170"/>
        <v>0</v>
      </c>
      <c r="BT121">
        <f t="shared" si="171"/>
        <v>0</v>
      </c>
      <c r="BU121">
        <v>6</v>
      </c>
      <c r="BV121">
        <v>0.5</v>
      </c>
      <c r="BW121" t="s">
        <v>241</v>
      </c>
      <c r="BX121">
        <v>1581627090.0310299</v>
      </c>
      <c r="BY121">
        <v>403.137896551724</v>
      </c>
      <c r="BZ121">
        <v>400.04986206896598</v>
      </c>
      <c r="CA121">
        <v>31.283037931034499</v>
      </c>
      <c r="CB121">
        <v>30.543782758620701</v>
      </c>
      <c r="CC121">
        <v>350.016103448276</v>
      </c>
      <c r="CD121">
        <v>99.122689655172394</v>
      </c>
      <c r="CE121">
        <v>0.19997451724137899</v>
      </c>
      <c r="CF121">
        <v>31.502510344827598</v>
      </c>
      <c r="CG121">
        <v>30.998965517241398</v>
      </c>
      <c r="CH121">
        <v>999.9</v>
      </c>
      <c r="CI121">
        <v>0</v>
      </c>
      <c r="CJ121">
        <v>0</v>
      </c>
      <c r="CK121">
        <v>10004.0965517241</v>
      </c>
      <c r="CL121">
        <v>0</v>
      </c>
      <c r="CM121">
        <v>1.26328793103448</v>
      </c>
      <c r="CN121">
        <v>0</v>
      </c>
      <c r="CO121">
        <v>0</v>
      </c>
      <c r="CP121">
        <v>0</v>
      </c>
      <c r="CQ121">
        <v>0</v>
      </c>
      <c r="CR121">
        <v>2.74827586206897</v>
      </c>
      <c r="CS121">
        <v>0</v>
      </c>
      <c r="CT121">
        <v>107.39310344827599</v>
      </c>
      <c r="CU121">
        <v>0.88275862068965505</v>
      </c>
      <c r="CV121">
        <v>42.3056206896552</v>
      </c>
      <c r="CW121">
        <v>47.682724137930997</v>
      </c>
      <c r="CX121">
        <v>44.8898965517241</v>
      </c>
      <c r="CY121">
        <v>46.279931034482701</v>
      </c>
      <c r="CZ121">
        <v>43.230448275862102</v>
      </c>
      <c r="DA121">
        <v>0</v>
      </c>
      <c r="DB121">
        <v>0</v>
      </c>
      <c r="DC121">
        <v>0</v>
      </c>
      <c r="DD121">
        <v>588.5</v>
      </c>
      <c r="DE121">
        <v>3.3076923076923102</v>
      </c>
      <c r="DF121">
        <v>-5.2376067136112203</v>
      </c>
      <c r="DG121">
        <v>27.046153725929699</v>
      </c>
      <c r="DH121">
        <v>105.703846153846</v>
      </c>
      <c r="DI121">
        <v>15</v>
      </c>
      <c r="DJ121">
        <v>100</v>
      </c>
      <c r="DK121">
        <v>100</v>
      </c>
      <c r="DL121">
        <v>2.6040000000000001</v>
      </c>
      <c r="DM121">
        <v>0.38400000000000001</v>
      </c>
      <c r="DN121">
        <v>2</v>
      </c>
      <c r="DO121">
        <v>323.471</v>
      </c>
      <c r="DP121">
        <v>657.21600000000001</v>
      </c>
      <c r="DQ121">
        <v>30.528700000000001</v>
      </c>
      <c r="DR121">
        <v>32.846200000000003</v>
      </c>
      <c r="DS121">
        <v>30.0002</v>
      </c>
      <c r="DT121">
        <v>32.703499999999998</v>
      </c>
      <c r="DU121">
        <v>32.691600000000001</v>
      </c>
      <c r="DV121">
        <v>20.947500000000002</v>
      </c>
      <c r="DW121">
        <v>21.568200000000001</v>
      </c>
      <c r="DX121">
        <v>39.713099999999997</v>
      </c>
      <c r="DY121">
        <v>30.521699999999999</v>
      </c>
      <c r="DZ121">
        <v>400</v>
      </c>
      <c r="EA121">
        <v>30.558</v>
      </c>
      <c r="EB121">
        <v>99.881900000000002</v>
      </c>
      <c r="EC121">
        <v>100.26</v>
      </c>
    </row>
    <row r="122" spans="1:133" x14ac:dyDescent="0.35">
      <c r="A122">
        <v>106</v>
      </c>
      <c r="B122">
        <v>1581627103.0999999</v>
      </c>
      <c r="C122">
        <v>545</v>
      </c>
      <c r="D122" t="s">
        <v>450</v>
      </c>
      <c r="E122" t="s">
        <v>451</v>
      </c>
      <c r="F122" t="s">
        <v>232</v>
      </c>
      <c r="G122" t="s">
        <v>233</v>
      </c>
      <c r="H122" t="s">
        <v>234</v>
      </c>
      <c r="I122" t="s">
        <v>235</v>
      </c>
      <c r="J122" t="s">
        <v>236</v>
      </c>
      <c r="K122" t="s">
        <v>237</v>
      </c>
      <c r="L122" t="s">
        <v>238</v>
      </c>
      <c r="M122" t="s">
        <v>239</v>
      </c>
      <c r="N122">
        <v>1581627095.0310299</v>
      </c>
      <c r="O122">
        <f t="shared" si="129"/>
        <v>4.4268705836705786E-4</v>
      </c>
      <c r="P122">
        <f t="shared" si="130"/>
        <v>-1.9749958797212441</v>
      </c>
      <c r="Q122">
        <f t="shared" si="131"/>
        <v>403.138034482759</v>
      </c>
      <c r="R122">
        <f t="shared" si="132"/>
        <v>497.42138873693926</v>
      </c>
      <c r="S122">
        <f t="shared" si="133"/>
        <v>49.405405262235334</v>
      </c>
      <c r="T122">
        <f t="shared" si="134"/>
        <v>40.040895750011465</v>
      </c>
      <c r="U122">
        <f t="shared" si="135"/>
        <v>3.0326527565187774E-2</v>
      </c>
      <c r="V122">
        <f t="shared" si="136"/>
        <v>2.2475778473487473</v>
      </c>
      <c r="W122">
        <f t="shared" si="137"/>
        <v>3.0101021768694159E-2</v>
      </c>
      <c r="X122">
        <f t="shared" si="138"/>
        <v>1.8833259516406992E-2</v>
      </c>
      <c r="Y122">
        <f t="shared" si="139"/>
        <v>0</v>
      </c>
      <c r="Z122">
        <f t="shared" si="140"/>
        <v>31.356465759030318</v>
      </c>
      <c r="AA122">
        <f t="shared" si="141"/>
        <v>30.998424137931</v>
      </c>
      <c r="AB122">
        <f t="shared" si="142"/>
        <v>4.5109729701566996</v>
      </c>
      <c r="AC122">
        <f t="shared" si="143"/>
        <v>66.911446482484408</v>
      </c>
      <c r="AD122">
        <f t="shared" si="144"/>
        <v>3.1062699006782228</v>
      </c>
      <c r="AE122">
        <f t="shared" si="145"/>
        <v>4.6423595124211818</v>
      </c>
      <c r="AF122">
        <f t="shared" si="146"/>
        <v>1.4047030694784768</v>
      </c>
      <c r="AG122">
        <f t="shared" si="147"/>
        <v>-19.52249927398725</v>
      </c>
      <c r="AH122">
        <f t="shared" si="148"/>
        <v>61.125548007074549</v>
      </c>
      <c r="AI122">
        <f t="shared" si="149"/>
        <v>6.1222925835412125</v>
      </c>
      <c r="AJ122">
        <f t="shared" si="150"/>
        <v>47.725341316628516</v>
      </c>
      <c r="AK122">
        <v>-4.1118571186463698E-2</v>
      </c>
      <c r="AL122">
        <v>4.6159198341483403E-2</v>
      </c>
      <c r="AM122">
        <v>3.4508912200125401</v>
      </c>
      <c r="AN122">
        <v>20</v>
      </c>
      <c r="AO122">
        <v>6</v>
      </c>
      <c r="AP122">
        <f t="shared" si="151"/>
        <v>1</v>
      </c>
      <c r="AQ122">
        <f t="shared" si="152"/>
        <v>0</v>
      </c>
      <c r="AR122">
        <f t="shared" si="153"/>
        <v>51656.572586037619</v>
      </c>
      <c r="AS122" t="s">
        <v>240</v>
      </c>
      <c r="AT122">
        <v>0</v>
      </c>
      <c r="AU122">
        <v>0</v>
      </c>
      <c r="AV122">
        <f t="shared" si="154"/>
        <v>0</v>
      </c>
      <c r="AW122" t="e">
        <f t="shared" si="155"/>
        <v>#DIV/0!</v>
      </c>
      <c r="AX122">
        <v>0</v>
      </c>
      <c r="AY122" t="s">
        <v>240</v>
      </c>
      <c r="AZ122">
        <v>0</v>
      </c>
      <c r="BA122">
        <v>0</v>
      </c>
      <c r="BB122" t="e">
        <f t="shared" si="156"/>
        <v>#DIV/0!</v>
      </c>
      <c r="BC122">
        <v>0.5</v>
      </c>
      <c r="BD122">
        <f t="shared" si="157"/>
        <v>0</v>
      </c>
      <c r="BE122">
        <f t="shared" si="158"/>
        <v>-1.9749958797212441</v>
      </c>
      <c r="BF122" t="e">
        <f t="shared" si="159"/>
        <v>#DIV/0!</v>
      </c>
      <c r="BG122" t="e">
        <f t="shared" si="160"/>
        <v>#DIV/0!</v>
      </c>
      <c r="BH122" t="e">
        <f t="shared" si="161"/>
        <v>#DIV/0!</v>
      </c>
      <c r="BI122" t="e">
        <f t="shared" si="162"/>
        <v>#DIV/0!</v>
      </c>
      <c r="BJ122" t="s">
        <v>240</v>
      </c>
      <c r="BK122">
        <v>0</v>
      </c>
      <c r="BL122">
        <f t="shared" si="163"/>
        <v>0</v>
      </c>
      <c r="BM122" t="e">
        <f t="shared" si="164"/>
        <v>#DIV/0!</v>
      </c>
      <c r="BN122" t="e">
        <f t="shared" si="165"/>
        <v>#DIV/0!</v>
      </c>
      <c r="BO122" t="e">
        <f t="shared" si="166"/>
        <v>#DIV/0!</v>
      </c>
      <c r="BP122" t="e">
        <f t="shared" si="167"/>
        <v>#DIV/0!</v>
      </c>
      <c r="BQ122">
        <f t="shared" si="168"/>
        <v>0</v>
      </c>
      <c r="BR122">
        <f t="shared" si="169"/>
        <v>0</v>
      </c>
      <c r="BS122">
        <f t="shared" si="170"/>
        <v>0</v>
      </c>
      <c r="BT122">
        <f t="shared" si="171"/>
        <v>0</v>
      </c>
      <c r="BU122">
        <v>6</v>
      </c>
      <c r="BV122">
        <v>0.5</v>
      </c>
      <c r="BW122" t="s">
        <v>241</v>
      </c>
      <c r="BX122">
        <v>1581627095.0310299</v>
      </c>
      <c r="BY122">
        <v>403.138034482759</v>
      </c>
      <c r="BZ122">
        <v>400.058379310345</v>
      </c>
      <c r="CA122">
        <v>31.274413793103399</v>
      </c>
      <c r="CB122">
        <v>30.539282758620701</v>
      </c>
      <c r="CC122">
        <v>350.01293103448302</v>
      </c>
      <c r="CD122">
        <v>99.123079310344806</v>
      </c>
      <c r="CE122">
        <v>0.19996224137931001</v>
      </c>
      <c r="CF122">
        <v>31.502879310344799</v>
      </c>
      <c r="CG122">
        <v>30.998424137931</v>
      </c>
      <c r="CH122">
        <v>999.9</v>
      </c>
      <c r="CI122">
        <v>0</v>
      </c>
      <c r="CJ122">
        <v>0</v>
      </c>
      <c r="CK122">
        <v>10003.667586206901</v>
      </c>
      <c r="CL122">
        <v>0</v>
      </c>
      <c r="CM122">
        <v>1.2610072413793101</v>
      </c>
      <c r="CN122">
        <v>0</v>
      </c>
      <c r="CO122">
        <v>0</v>
      </c>
      <c r="CP122">
        <v>0</v>
      </c>
      <c r="CQ122">
        <v>0</v>
      </c>
      <c r="CR122">
        <v>4.39310344827586</v>
      </c>
      <c r="CS122">
        <v>0</v>
      </c>
      <c r="CT122">
        <v>107.551724137931</v>
      </c>
      <c r="CU122">
        <v>0.68275862068965498</v>
      </c>
      <c r="CV122">
        <v>42.288482758620702</v>
      </c>
      <c r="CW122">
        <v>47.669896551724101</v>
      </c>
      <c r="CX122">
        <v>44.900655172413799</v>
      </c>
      <c r="CY122">
        <v>46.256344827586197</v>
      </c>
      <c r="CZ122">
        <v>43.221758620689599</v>
      </c>
      <c r="DA122">
        <v>0</v>
      </c>
      <c r="DB122">
        <v>0</v>
      </c>
      <c r="DC122">
        <v>0</v>
      </c>
      <c r="DD122">
        <v>593.29999995231606</v>
      </c>
      <c r="DE122">
        <v>3.7692307692307701</v>
      </c>
      <c r="DF122">
        <v>5.7641026435015004</v>
      </c>
      <c r="DG122">
        <v>0.95042724766116005</v>
      </c>
      <c r="DH122">
        <v>106.953846153846</v>
      </c>
      <c r="DI122">
        <v>15</v>
      </c>
      <c r="DJ122">
        <v>100</v>
      </c>
      <c r="DK122">
        <v>100</v>
      </c>
      <c r="DL122">
        <v>2.6040000000000001</v>
      </c>
      <c r="DM122">
        <v>0.38400000000000001</v>
      </c>
      <c r="DN122">
        <v>2</v>
      </c>
      <c r="DO122">
        <v>323.43099999999998</v>
      </c>
      <c r="DP122">
        <v>657.18499999999995</v>
      </c>
      <c r="DQ122">
        <v>30.499300000000002</v>
      </c>
      <c r="DR122">
        <v>32.844799999999999</v>
      </c>
      <c r="DS122">
        <v>29.9999</v>
      </c>
      <c r="DT122">
        <v>32.702399999999997</v>
      </c>
      <c r="DU122">
        <v>32.688899999999997</v>
      </c>
      <c r="DV122">
        <v>20.947500000000002</v>
      </c>
      <c r="DW122">
        <v>21.568200000000001</v>
      </c>
      <c r="DX122">
        <v>39.713099999999997</v>
      </c>
      <c r="DY122">
        <v>30.516999999999999</v>
      </c>
      <c r="DZ122">
        <v>400</v>
      </c>
      <c r="EA122">
        <v>30.5688</v>
      </c>
      <c r="EB122">
        <v>99.881900000000002</v>
      </c>
      <c r="EC122">
        <v>100.258</v>
      </c>
    </row>
    <row r="123" spans="1:133" x14ac:dyDescent="0.35">
      <c r="A123">
        <v>107</v>
      </c>
      <c r="B123">
        <v>1581627108.0999999</v>
      </c>
      <c r="C123">
        <v>550</v>
      </c>
      <c r="D123" t="s">
        <v>452</v>
      </c>
      <c r="E123" t="s">
        <v>453</v>
      </c>
      <c r="F123" t="s">
        <v>232</v>
      </c>
      <c r="G123" t="s">
        <v>233</v>
      </c>
      <c r="H123" t="s">
        <v>234</v>
      </c>
      <c r="I123" t="s">
        <v>235</v>
      </c>
      <c r="J123" t="s">
        <v>236</v>
      </c>
      <c r="K123" t="s">
        <v>237</v>
      </c>
      <c r="L123" t="s">
        <v>238</v>
      </c>
      <c r="M123" t="s">
        <v>239</v>
      </c>
      <c r="N123">
        <v>1581627100.0310299</v>
      </c>
      <c r="O123">
        <f t="shared" si="129"/>
        <v>4.3974831618889723E-4</v>
      </c>
      <c r="P123">
        <f t="shared" si="130"/>
        <v>-1.9804378715493329</v>
      </c>
      <c r="Q123">
        <f t="shared" si="131"/>
        <v>403.13244827586198</v>
      </c>
      <c r="R123">
        <f t="shared" si="132"/>
        <v>498.39201017850587</v>
      </c>
      <c r="S123">
        <f t="shared" si="133"/>
        <v>49.50240679094172</v>
      </c>
      <c r="T123">
        <f t="shared" si="134"/>
        <v>40.040823363184472</v>
      </c>
      <c r="U123">
        <f t="shared" si="135"/>
        <v>3.0125185737769823E-2</v>
      </c>
      <c r="V123">
        <f t="shared" si="136"/>
        <v>2.2482607479621586</v>
      </c>
      <c r="W123">
        <f t="shared" si="137"/>
        <v>2.990271952644441E-2</v>
      </c>
      <c r="X123">
        <f t="shared" si="138"/>
        <v>1.8709050353040296E-2</v>
      </c>
      <c r="Y123">
        <f t="shared" si="139"/>
        <v>0</v>
      </c>
      <c r="Z123">
        <f t="shared" si="140"/>
        <v>31.355094790953597</v>
      </c>
      <c r="AA123">
        <f t="shared" si="141"/>
        <v>30.994424137930999</v>
      </c>
      <c r="AB123">
        <f t="shared" si="142"/>
        <v>4.5099442416705742</v>
      </c>
      <c r="AC123">
        <f t="shared" si="143"/>
        <v>66.899181925003703</v>
      </c>
      <c r="AD123">
        <f t="shared" si="144"/>
        <v>3.1052801789794633</v>
      </c>
      <c r="AE123">
        <f t="shared" si="145"/>
        <v>4.6417311686420764</v>
      </c>
      <c r="AF123">
        <f t="shared" si="146"/>
        <v>1.4046640626911109</v>
      </c>
      <c r="AG123">
        <f t="shared" si="147"/>
        <v>-19.392900743930369</v>
      </c>
      <c r="AH123">
        <f t="shared" si="148"/>
        <v>61.34014327067171</v>
      </c>
      <c r="AI123">
        <f t="shared" si="149"/>
        <v>6.1417269007217081</v>
      </c>
      <c r="AJ123">
        <f t="shared" si="150"/>
        <v>48.088969427463049</v>
      </c>
      <c r="AK123">
        <v>-4.11369405024904E-2</v>
      </c>
      <c r="AL123">
        <v>4.61798195079638E-2</v>
      </c>
      <c r="AM123">
        <v>3.4521116890040302</v>
      </c>
      <c r="AN123">
        <v>19</v>
      </c>
      <c r="AO123">
        <v>5</v>
      </c>
      <c r="AP123">
        <f t="shared" si="151"/>
        <v>1</v>
      </c>
      <c r="AQ123">
        <f t="shared" si="152"/>
        <v>0</v>
      </c>
      <c r="AR123">
        <f t="shared" si="153"/>
        <v>51679.131925487629</v>
      </c>
      <c r="AS123" t="s">
        <v>240</v>
      </c>
      <c r="AT123">
        <v>0</v>
      </c>
      <c r="AU123">
        <v>0</v>
      </c>
      <c r="AV123">
        <f t="shared" si="154"/>
        <v>0</v>
      </c>
      <c r="AW123" t="e">
        <f t="shared" si="155"/>
        <v>#DIV/0!</v>
      </c>
      <c r="AX123">
        <v>0</v>
      </c>
      <c r="AY123" t="s">
        <v>240</v>
      </c>
      <c r="AZ123">
        <v>0</v>
      </c>
      <c r="BA123">
        <v>0</v>
      </c>
      <c r="BB123" t="e">
        <f t="shared" si="156"/>
        <v>#DIV/0!</v>
      </c>
      <c r="BC123">
        <v>0.5</v>
      </c>
      <c r="BD123">
        <f t="shared" si="157"/>
        <v>0</v>
      </c>
      <c r="BE123">
        <f t="shared" si="158"/>
        <v>-1.9804378715493329</v>
      </c>
      <c r="BF123" t="e">
        <f t="shared" si="159"/>
        <v>#DIV/0!</v>
      </c>
      <c r="BG123" t="e">
        <f t="shared" si="160"/>
        <v>#DIV/0!</v>
      </c>
      <c r="BH123" t="e">
        <f t="shared" si="161"/>
        <v>#DIV/0!</v>
      </c>
      <c r="BI123" t="e">
        <f t="shared" si="162"/>
        <v>#DIV/0!</v>
      </c>
      <c r="BJ123" t="s">
        <v>240</v>
      </c>
      <c r="BK123">
        <v>0</v>
      </c>
      <c r="BL123">
        <f t="shared" si="163"/>
        <v>0</v>
      </c>
      <c r="BM123" t="e">
        <f t="shared" si="164"/>
        <v>#DIV/0!</v>
      </c>
      <c r="BN123" t="e">
        <f t="shared" si="165"/>
        <v>#DIV/0!</v>
      </c>
      <c r="BO123" t="e">
        <f t="shared" si="166"/>
        <v>#DIV/0!</v>
      </c>
      <c r="BP123" t="e">
        <f t="shared" si="167"/>
        <v>#DIV/0!</v>
      </c>
      <c r="BQ123">
        <f t="shared" si="168"/>
        <v>0</v>
      </c>
      <c r="BR123">
        <f t="shared" si="169"/>
        <v>0</v>
      </c>
      <c r="BS123">
        <f t="shared" si="170"/>
        <v>0</v>
      </c>
      <c r="BT123">
        <f t="shared" si="171"/>
        <v>0</v>
      </c>
      <c r="BU123">
        <v>6</v>
      </c>
      <c r="BV123">
        <v>0.5</v>
      </c>
      <c r="BW123" t="s">
        <v>241</v>
      </c>
      <c r="BX123">
        <v>1581627100.0310299</v>
      </c>
      <c r="BY123">
        <v>403.13244827586198</v>
      </c>
      <c r="BZ123">
        <v>400.04151724137898</v>
      </c>
      <c r="CA123">
        <v>31.264072413793102</v>
      </c>
      <c r="CB123">
        <v>30.5338344827586</v>
      </c>
      <c r="CC123">
        <v>350.02289655172399</v>
      </c>
      <c r="CD123">
        <v>99.124227586206899</v>
      </c>
      <c r="CE123">
        <v>0.200010724137931</v>
      </c>
      <c r="CF123">
        <v>31.500496551724101</v>
      </c>
      <c r="CG123">
        <v>30.994424137930999</v>
      </c>
      <c r="CH123">
        <v>999.9</v>
      </c>
      <c r="CI123">
        <v>0</v>
      </c>
      <c r="CJ123">
        <v>0</v>
      </c>
      <c r="CK123">
        <v>10008.020689655201</v>
      </c>
      <c r="CL123">
        <v>0</v>
      </c>
      <c r="CM123">
        <v>1.23706</v>
      </c>
      <c r="CN123">
        <v>0</v>
      </c>
      <c r="CO123">
        <v>0</v>
      </c>
      <c r="CP123">
        <v>0</v>
      </c>
      <c r="CQ123">
        <v>0</v>
      </c>
      <c r="CR123">
        <v>3.1517241379310299</v>
      </c>
      <c r="CS123">
        <v>0</v>
      </c>
      <c r="CT123">
        <v>108.355172413793</v>
      </c>
      <c r="CU123">
        <v>0.93448275862068897</v>
      </c>
      <c r="CV123">
        <v>42.271310344827597</v>
      </c>
      <c r="CW123">
        <v>47.646310344827597</v>
      </c>
      <c r="CX123">
        <v>44.842482758620697</v>
      </c>
      <c r="CY123">
        <v>46.236965517241401</v>
      </c>
      <c r="CZ123">
        <v>43.208724137931</v>
      </c>
      <c r="DA123">
        <v>0</v>
      </c>
      <c r="DB123">
        <v>0</v>
      </c>
      <c r="DC123">
        <v>0</v>
      </c>
      <c r="DD123">
        <v>598.09999990463302</v>
      </c>
      <c r="DE123">
        <v>2.20384615384615</v>
      </c>
      <c r="DF123">
        <v>-31.244444283013699</v>
      </c>
      <c r="DG123">
        <v>9.2820512325112201</v>
      </c>
      <c r="DH123">
        <v>106.742307692308</v>
      </c>
      <c r="DI123">
        <v>15</v>
      </c>
      <c r="DJ123">
        <v>100</v>
      </c>
      <c r="DK123">
        <v>100</v>
      </c>
      <c r="DL123">
        <v>2.6040000000000001</v>
      </c>
      <c r="DM123">
        <v>0.38400000000000001</v>
      </c>
      <c r="DN123">
        <v>2</v>
      </c>
      <c r="DO123">
        <v>323.66500000000002</v>
      </c>
      <c r="DP123">
        <v>657.13900000000001</v>
      </c>
      <c r="DQ123">
        <v>30.498799999999999</v>
      </c>
      <c r="DR123">
        <v>32.842399999999998</v>
      </c>
      <c r="DS123">
        <v>29.9999</v>
      </c>
      <c r="DT123">
        <v>32.700499999999998</v>
      </c>
      <c r="DU123">
        <v>32.688899999999997</v>
      </c>
      <c r="DV123">
        <v>20.948799999999999</v>
      </c>
      <c r="DW123">
        <v>21.568200000000001</v>
      </c>
      <c r="DX123">
        <v>39.713099999999997</v>
      </c>
      <c r="DY123">
        <v>30.521899999999999</v>
      </c>
      <c r="DZ123">
        <v>400</v>
      </c>
      <c r="EA123">
        <v>30.574400000000001</v>
      </c>
      <c r="EB123">
        <v>99.882800000000003</v>
      </c>
      <c r="EC123">
        <v>100.262</v>
      </c>
    </row>
    <row r="124" spans="1:133" x14ac:dyDescent="0.35">
      <c r="A124">
        <v>108</v>
      </c>
      <c r="B124">
        <v>1581627113.0999999</v>
      </c>
      <c r="C124">
        <v>555</v>
      </c>
      <c r="D124" t="s">
        <v>454</v>
      </c>
      <c r="E124" t="s">
        <v>455</v>
      </c>
      <c r="F124" t="s">
        <v>232</v>
      </c>
      <c r="G124" t="s">
        <v>233</v>
      </c>
      <c r="H124" t="s">
        <v>234</v>
      </c>
      <c r="I124" t="s">
        <v>235</v>
      </c>
      <c r="J124" t="s">
        <v>236</v>
      </c>
      <c r="K124" t="s">
        <v>237</v>
      </c>
      <c r="L124" t="s">
        <v>238</v>
      </c>
      <c r="M124" t="s">
        <v>239</v>
      </c>
      <c r="N124">
        <v>1581627105.0310299</v>
      </c>
      <c r="O124">
        <f t="shared" si="129"/>
        <v>4.3762778679049143E-4</v>
      </c>
      <c r="P124">
        <f t="shared" si="130"/>
        <v>-1.9732557825882706</v>
      </c>
      <c r="Q124">
        <f t="shared" si="131"/>
        <v>403.10241379310298</v>
      </c>
      <c r="R124">
        <f t="shared" si="132"/>
        <v>498.47611643876542</v>
      </c>
      <c r="S124">
        <f t="shared" si="133"/>
        <v>49.511071974052435</v>
      </c>
      <c r="T124">
        <f t="shared" si="134"/>
        <v>40.038092024969274</v>
      </c>
      <c r="U124">
        <f t="shared" si="135"/>
        <v>2.9983031898702123E-2</v>
      </c>
      <c r="V124">
        <f t="shared" si="136"/>
        <v>2.2469325364256898</v>
      </c>
      <c r="W124">
        <f t="shared" si="137"/>
        <v>2.9762522742857216E-2</v>
      </c>
      <c r="X124">
        <f t="shared" si="138"/>
        <v>1.8621253290174555E-2</v>
      </c>
      <c r="Y124">
        <f t="shared" si="139"/>
        <v>0</v>
      </c>
      <c r="Z124">
        <f t="shared" si="140"/>
        <v>31.352017728386262</v>
      </c>
      <c r="AA124">
        <f t="shared" si="141"/>
        <v>30.990124137931002</v>
      </c>
      <c r="AB124">
        <f t="shared" si="142"/>
        <v>4.5088385864622742</v>
      </c>
      <c r="AC124">
        <f t="shared" si="143"/>
        <v>66.892964410136216</v>
      </c>
      <c r="AD124">
        <f t="shared" si="144"/>
        <v>3.1043389981472007</v>
      </c>
      <c r="AE124">
        <f t="shared" si="145"/>
        <v>4.6407556093848399</v>
      </c>
      <c r="AF124">
        <f t="shared" si="146"/>
        <v>1.4044995883150735</v>
      </c>
      <c r="AG124">
        <f t="shared" si="147"/>
        <v>-19.299385397460671</v>
      </c>
      <c r="AH124">
        <f t="shared" si="148"/>
        <v>61.376587152093009</v>
      </c>
      <c r="AI124">
        <f t="shared" si="149"/>
        <v>6.1487660255543721</v>
      </c>
      <c r="AJ124">
        <f t="shared" si="150"/>
        <v>48.225967780186707</v>
      </c>
      <c r="AK124">
        <v>-4.1101217617010799E-2</v>
      </c>
      <c r="AL124">
        <v>4.6139717439516399E-2</v>
      </c>
      <c r="AM124">
        <v>3.4497380660009802</v>
      </c>
      <c r="AN124">
        <v>19</v>
      </c>
      <c r="AO124">
        <v>5</v>
      </c>
      <c r="AP124">
        <f t="shared" si="151"/>
        <v>1</v>
      </c>
      <c r="AQ124">
        <f t="shared" si="152"/>
        <v>0</v>
      </c>
      <c r="AR124">
        <f t="shared" si="153"/>
        <v>51636.731849052798</v>
      </c>
      <c r="AS124" t="s">
        <v>240</v>
      </c>
      <c r="AT124">
        <v>0</v>
      </c>
      <c r="AU124">
        <v>0</v>
      </c>
      <c r="AV124">
        <f t="shared" si="154"/>
        <v>0</v>
      </c>
      <c r="AW124" t="e">
        <f t="shared" si="155"/>
        <v>#DIV/0!</v>
      </c>
      <c r="AX124">
        <v>0</v>
      </c>
      <c r="AY124" t="s">
        <v>240</v>
      </c>
      <c r="AZ124">
        <v>0</v>
      </c>
      <c r="BA124">
        <v>0</v>
      </c>
      <c r="BB124" t="e">
        <f t="shared" si="156"/>
        <v>#DIV/0!</v>
      </c>
      <c r="BC124">
        <v>0.5</v>
      </c>
      <c r="BD124">
        <f t="shared" si="157"/>
        <v>0</v>
      </c>
      <c r="BE124">
        <f t="shared" si="158"/>
        <v>-1.9732557825882706</v>
      </c>
      <c r="BF124" t="e">
        <f t="shared" si="159"/>
        <v>#DIV/0!</v>
      </c>
      <c r="BG124" t="e">
        <f t="shared" si="160"/>
        <v>#DIV/0!</v>
      </c>
      <c r="BH124" t="e">
        <f t="shared" si="161"/>
        <v>#DIV/0!</v>
      </c>
      <c r="BI124" t="e">
        <f t="shared" si="162"/>
        <v>#DIV/0!</v>
      </c>
      <c r="BJ124" t="s">
        <v>240</v>
      </c>
      <c r="BK124">
        <v>0</v>
      </c>
      <c r="BL124">
        <f t="shared" si="163"/>
        <v>0</v>
      </c>
      <c r="BM124" t="e">
        <f t="shared" si="164"/>
        <v>#DIV/0!</v>
      </c>
      <c r="BN124" t="e">
        <f t="shared" si="165"/>
        <v>#DIV/0!</v>
      </c>
      <c r="BO124" t="e">
        <f t="shared" si="166"/>
        <v>#DIV/0!</v>
      </c>
      <c r="BP124" t="e">
        <f t="shared" si="167"/>
        <v>#DIV/0!</v>
      </c>
      <c r="BQ124">
        <f t="shared" si="168"/>
        <v>0</v>
      </c>
      <c r="BR124">
        <f t="shared" si="169"/>
        <v>0</v>
      </c>
      <c r="BS124">
        <f t="shared" si="170"/>
        <v>0</v>
      </c>
      <c r="BT124">
        <f t="shared" si="171"/>
        <v>0</v>
      </c>
      <c r="BU124">
        <v>6</v>
      </c>
      <c r="BV124">
        <v>0.5</v>
      </c>
      <c r="BW124" t="s">
        <v>241</v>
      </c>
      <c r="BX124">
        <v>1581627105.0310299</v>
      </c>
      <c r="BY124">
        <v>403.10241379310298</v>
      </c>
      <c r="BZ124">
        <v>400.02227586206902</v>
      </c>
      <c r="CA124">
        <v>31.2544</v>
      </c>
      <c r="CB124">
        <v>30.527668965517201</v>
      </c>
      <c r="CC124">
        <v>350.01944827586198</v>
      </c>
      <c r="CD124">
        <v>99.124820689655195</v>
      </c>
      <c r="CE124">
        <v>0.200042310344828</v>
      </c>
      <c r="CF124">
        <v>31.496796551724099</v>
      </c>
      <c r="CG124">
        <v>30.990124137931002</v>
      </c>
      <c r="CH124">
        <v>999.9</v>
      </c>
      <c r="CI124">
        <v>0</v>
      </c>
      <c r="CJ124">
        <v>0</v>
      </c>
      <c r="CK124">
        <v>9999.27</v>
      </c>
      <c r="CL124">
        <v>0</v>
      </c>
      <c r="CM124">
        <v>1.19600827586207</v>
      </c>
      <c r="CN124">
        <v>0</v>
      </c>
      <c r="CO124">
        <v>0</v>
      </c>
      <c r="CP124">
        <v>0</v>
      </c>
      <c r="CQ124">
        <v>0</v>
      </c>
      <c r="CR124">
        <v>2.0862068965517202</v>
      </c>
      <c r="CS124">
        <v>0</v>
      </c>
      <c r="CT124">
        <v>108.003448275862</v>
      </c>
      <c r="CU124">
        <v>0.431034482758621</v>
      </c>
      <c r="CV124">
        <v>42.252000000000002</v>
      </c>
      <c r="CW124">
        <v>47.622724137931002</v>
      </c>
      <c r="CX124">
        <v>44.838103448275902</v>
      </c>
      <c r="CY124">
        <v>46.223931034482803</v>
      </c>
      <c r="CZ124">
        <v>43.178517241379303</v>
      </c>
      <c r="DA124">
        <v>0</v>
      </c>
      <c r="DB124">
        <v>0</v>
      </c>
      <c r="DC124">
        <v>0</v>
      </c>
      <c r="DD124">
        <v>603.5</v>
      </c>
      <c r="DE124">
        <v>0.85384615384615403</v>
      </c>
      <c r="DF124">
        <v>-9.9897432165194999</v>
      </c>
      <c r="DG124">
        <v>27.716239120335199</v>
      </c>
      <c r="DH124">
        <v>108.35769230769201</v>
      </c>
      <c r="DI124">
        <v>15</v>
      </c>
      <c r="DJ124">
        <v>100</v>
      </c>
      <c r="DK124">
        <v>100</v>
      </c>
      <c r="DL124">
        <v>2.6040000000000001</v>
      </c>
      <c r="DM124">
        <v>0.38400000000000001</v>
      </c>
      <c r="DN124">
        <v>2</v>
      </c>
      <c r="DO124">
        <v>323.76900000000001</v>
      </c>
      <c r="DP124">
        <v>657.18499999999995</v>
      </c>
      <c r="DQ124">
        <v>30.512</v>
      </c>
      <c r="DR124">
        <v>32.839399999999998</v>
      </c>
      <c r="DS124">
        <v>29.9999</v>
      </c>
      <c r="DT124">
        <v>32.700499999999998</v>
      </c>
      <c r="DU124">
        <v>32.688899999999997</v>
      </c>
      <c r="DV124">
        <v>20.950199999999999</v>
      </c>
      <c r="DW124">
        <v>21.568200000000001</v>
      </c>
      <c r="DX124">
        <v>39.713099999999997</v>
      </c>
      <c r="DY124">
        <v>30.5304</v>
      </c>
      <c r="DZ124">
        <v>400</v>
      </c>
      <c r="EA124">
        <v>30.587599999999998</v>
      </c>
      <c r="EB124">
        <v>99.881699999999995</v>
      </c>
      <c r="EC124">
        <v>100.262</v>
      </c>
    </row>
    <row r="125" spans="1:133" x14ac:dyDescent="0.35">
      <c r="A125">
        <v>109</v>
      </c>
      <c r="B125">
        <v>1581627118.0999999</v>
      </c>
      <c r="C125">
        <v>560</v>
      </c>
      <c r="D125" t="s">
        <v>456</v>
      </c>
      <c r="E125" t="s">
        <v>457</v>
      </c>
      <c r="F125" t="s">
        <v>232</v>
      </c>
      <c r="G125" t="s">
        <v>233</v>
      </c>
      <c r="H125" t="s">
        <v>234</v>
      </c>
      <c r="I125" t="s">
        <v>235</v>
      </c>
      <c r="J125" t="s">
        <v>236</v>
      </c>
      <c r="K125" t="s">
        <v>237</v>
      </c>
      <c r="L125" t="s">
        <v>238</v>
      </c>
      <c r="M125" t="s">
        <v>239</v>
      </c>
      <c r="N125">
        <v>1581627110.0310299</v>
      </c>
      <c r="O125">
        <f t="shared" si="129"/>
        <v>4.3693352020716041E-4</v>
      </c>
      <c r="P125">
        <f t="shared" si="130"/>
        <v>-1.9647100242871292</v>
      </c>
      <c r="Q125">
        <f t="shared" si="131"/>
        <v>403.06527586206897</v>
      </c>
      <c r="R125">
        <f t="shared" si="132"/>
        <v>498.12445058479011</v>
      </c>
      <c r="S125">
        <f t="shared" si="133"/>
        <v>49.476271739633731</v>
      </c>
      <c r="T125">
        <f t="shared" si="134"/>
        <v>40.034507629469658</v>
      </c>
      <c r="U125">
        <f t="shared" si="135"/>
        <v>2.9944018607421304E-2</v>
      </c>
      <c r="V125">
        <f t="shared" si="136"/>
        <v>2.2464891090988699</v>
      </c>
      <c r="W125">
        <f t="shared" si="137"/>
        <v>2.9724037582039245E-2</v>
      </c>
      <c r="X125">
        <f t="shared" si="138"/>
        <v>1.8597153085625338E-2</v>
      </c>
      <c r="Y125">
        <f t="shared" si="139"/>
        <v>0</v>
      </c>
      <c r="Z125">
        <f t="shared" si="140"/>
        <v>31.348686540150105</v>
      </c>
      <c r="AA125">
        <f t="shared" si="141"/>
        <v>30.985541379310298</v>
      </c>
      <c r="AB125">
        <f t="shared" si="142"/>
        <v>4.5076604856885414</v>
      </c>
      <c r="AC125">
        <f t="shared" si="143"/>
        <v>66.889505328496625</v>
      </c>
      <c r="AD125">
        <f t="shared" si="144"/>
        <v>3.1035552266768516</v>
      </c>
      <c r="AE125">
        <f t="shared" si="145"/>
        <v>4.6398238579208906</v>
      </c>
      <c r="AF125">
        <f t="shared" si="146"/>
        <v>1.4041052590116898</v>
      </c>
      <c r="AG125">
        <f t="shared" si="147"/>
        <v>-19.268768241135774</v>
      </c>
      <c r="AH125">
        <f t="shared" si="148"/>
        <v>61.491434155847003</v>
      </c>
      <c r="AI125">
        <f t="shared" si="149"/>
        <v>6.1612409037205884</v>
      </c>
      <c r="AJ125">
        <f t="shared" si="150"/>
        <v>48.383906818431818</v>
      </c>
      <c r="AK125">
        <v>-4.1089295662078799E-2</v>
      </c>
      <c r="AL125">
        <v>4.6126334000684499E-2</v>
      </c>
      <c r="AM125">
        <v>3.4489457489295998</v>
      </c>
      <c r="AN125">
        <v>20</v>
      </c>
      <c r="AO125">
        <v>6</v>
      </c>
      <c r="AP125">
        <f t="shared" si="151"/>
        <v>1</v>
      </c>
      <c r="AQ125">
        <f t="shared" si="152"/>
        <v>0</v>
      </c>
      <c r="AR125">
        <f t="shared" si="153"/>
        <v>51622.971202921413</v>
      </c>
      <c r="AS125" t="s">
        <v>240</v>
      </c>
      <c r="AT125">
        <v>0</v>
      </c>
      <c r="AU125">
        <v>0</v>
      </c>
      <c r="AV125">
        <f t="shared" si="154"/>
        <v>0</v>
      </c>
      <c r="AW125" t="e">
        <f t="shared" si="155"/>
        <v>#DIV/0!</v>
      </c>
      <c r="AX125">
        <v>0</v>
      </c>
      <c r="AY125" t="s">
        <v>240</v>
      </c>
      <c r="AZ125">
        <v>0</v>
      </c>
      <c r="BA125">
        <v>0</v>
      </c>
      <c r="BB125" t="e">
        <f t="shared" si="156"/>
        <v>#DIV/0!</v>
      </c>
      <c r="BC125">
        <v>0.5</v>
      </c>
      <c r="BD125">
        <f t="shared" si="157"/>
        <v>0</v>
      </c>
      <c r="BE125">
        <f t="shared" si="158"/>
        <v>-1.9647100242871292</v>
      </c>
      <c r="BF125" t="e">
        <f t="shared" si="159"/>
        <v>#DIV/0!</v>
      </c>
      <c r="BG125" t="e">
        <f t="shared" si="160"/>
        <v>#DIV/0!</v>
      </c>
      <c r="BH125" t="e">
        <f t="shared" si="161"/>
        <v>#DIV/0!</v>
      </c>
      <c r="BI125" t="e">
        <f t="shared" si="162"/>
        <v>#DIV/0!</v>
      </c>
      <c r="BJ125" t="s">
        <v>240</v>
      </c>
      <c r="BK125">
        <v>0</v>
      </c>
      <c r="BL125">
        <f t="shared" si="163"/>
        <v>0</v>
      </c>
      <c r="BM125" t="e">
        <f t="shared" si="164"/>
        <v>#DIV/0!</v>
      </c>
      <c r="BN125" t="e">
        <f t="shared" si="165"/>
        <v>#DIV/0!</v>
      </c>
      <c r="BO125" t="e">
        <f t="shared" si="166"/>
        <v>#DIV/0!</v>
      </c>
      <c r="BP125" t="e">
        <f t="shared" si="167"/>
        <v>#DIV/0!</v>
      </c>
      <c r="BQ125">
        <f t="shared" si="168"/>
        <v>0</v>
      </c>
      <c r="BR125">
        <f t="shared" si="169"/>
        <v>0</v>
      </c>
      <c r="BS125">
        <f t="shared" si="170"/>
        <v>0</v>
      </c>
      <c r="BT125">
        <f t="shared" si="171"/>
        <v>0</v>
      </c>
      <c r="BU125">
        <v>6</v>
      </c>
      <c r="BV125">
        <v>0.5</v>
      </c>
      <c r="BW125" t="s">
        <v>241</v>
      </c>
      <c r="BX125">
        <v>1581627110.0310299</v>
      </c>
      <c r="BY125">
        <v>403.06527586206897</v>
      </c>
      <c r="BZ125">
        <v>399.99924137930998</v>
      </c>
      <c r="CA125">
        <v>31.246427586206899</v>
      </c>
      <c r="CB125">
        <v>30.520834482758598</v>
      </c>
      <c r="CC125">
        <v>350.01510344827602</v>
      </c>
      <c r="CD125">
        <v>99.125137931034502</v>
      </c>
      <c r="CE125">
        <v>0.19998389655172399</v>
      </c>
      <c r="CF125">
        <v>31.4932620689655</v>
      </c>
      <c r="CG125">
        <v>30.985541379310298</v>
      </c>
      <c r="CH125">
        <v>999.9</v>
      </c>
      <c r="CI125">
        <v>0</v>
      </c>
      <c r="CJ125">
        <v>0</v>
      </c>
      <c r="CK125">
        <v>9996.3375862069006</v>
      </c>
      <c r="CL125">
        <v>0</v>
      </c>
      <c r="CM125">
        <v>1.1490272413793099</v>
      </c>
      <c r="CN125">
        <v>0</v>
      </c>
      <c r="CO125">
        <v>0</v>
      </c>
      <c r="CP125">
        <v>0</v>
      </c>
      <c r="CQ125">
        <v>0</v>
      </c>
      <c r="CR125">
        <v>2.57931034482759</v>
      </c>
      <c r="CS125">
        <v>0</v>
      </c>
      <c r="CT125">
        <v>108.706896551724</v>
      </c>
      <c r="CU125">
        <v>0.64482758620689595</v>
      </c>
      <c r="CV125">
        <v>42.230413793103402</v>
      </c>
      <c r="CW125">
        <v>47.603275862068998</v>
      </c>
      <c r="CX125">
        <v>44.829482758620699</v>
      </c>
      <c r="CY125">
        <v>46.217413793103397</v>
      </c>
      <c r="CZ125">
        <v>43.165620689655199</v>
      </c>
      <c r="DA125">
        <v>0</v>
      </c>
      <c r="DB125">
        <v>0</v>
      </c>
      <c r="DC125">
        <v>0</v>
      </c>
      <c r="DD125">
        <v>608.29999995231606</v>
      </c>
      <c r="DE125">
        <v>1.34230769230769</v>
      </c>
      <c r="DF125">
        <v>34.649573038679499</v>
      </c>
      <c r="DG125">
        <v>12.830768894933099</v>
      </c>
      <c r="DH125">
        <v>110.088461538462</v>
      </c>
      <c r="DI125">
        <v>15</v>
      </c>
      <c r="DJ125">
        <v>100</v>
      </c>
      <c r="DK125">
        <v>100</v>
      </c>
      <c r="DL125">
        <v>2.6040000000000001</v>
      </c>
      <c r="DM125">
        <v>0.38400000000000001</v>
      </c>
      <c r="DN125">
        <v>2</v>
      </c>
      <c r="DO125">
        <v>323.44499999999999</v>
      </c>
      <c r="DP125">
        <v>657.34</v>
      </c>
      <c r="DQ125">
        <v>30.527699999999999</v>
      </c>
      <c r="DR125">
        <v>32.8367</v>
      </c>
      <c r="DS125">
        <v>29.9998</v>
      </c>
      <c r="DT125">
        <v>32.698</v>
      </c>
      <c r="DU125">
        <v>32.686500000000002</v>
      </c>
      <c r="DV125">
        <v>20.9468</v>
      </c>
      <c r="DW125">
        <v>21.568200000000001</v>
      </c>
      <c r="DX125">
        <v>39.713099999999997</v>
      </c>
      <c r="DY125">
        <v>30.542100000000001</v>
      </c>
      <c r="DZ125">
        <v>400</v>
      </c>
      <c r="EA125">
        <v>30.595800000000001</v>
      </c>
      <c r="EB125">
        <v>99.884200000000007</v>
      </c>
      <c r="EC125">
        <v>100.26</v>
      </c>
    </row>
    <row r="126" spans="1:133" x14ac:dyDescent="0.35">
      <c r="A126">
        <v>110</v>
      </c>
      <c r="B126">
        <v>1581627123.0999999</v>
      </c>
      <c r="C126">
        <v>565</v>
      </c>
      <c r="D126" t="s">
        <v>458</v>
      </c>
      <c r="E126" t="s">
        <v>459</v>
      </c>
      <c r="F126" t="s">
        <v>232</v>
      </c>
      <c r="G126" t="s">
        <v>233</v>
      </c>
      <c r="H126" t="s">
        <v>234</v>
      </c>
      <c r="I126" t="s">
        <v>235</v>
      </c>
      <c r="J126" t="s">
        <v>236</v>
      </c>
      <c r="K126" t="s">
        <v>237</v>
      </c>
      <c r="L126" t="s">
        <v>238</v>
      </c>
      <c r="M126" t="s">
        <v>239</v>
      </c>
      <c r="N126">
        <v>1581627115.0310299</v>
      </c>
      <c r="O126">
        <f t="shared" si="129"/>
        <v>4.3807537804681717E-4</v>
      </c>
      <c r="P126">
        <f t="shared" si="130"/>
        <v>-1.950832637512449</v>
      </c>
      <c r="Q126">
        <f t="shared" si="131"/>
        <v>403.049793103448</v>
      </c>
      <c r="R126">
        <f t="shared" si="132"/>
        <v>497.08919539863382</v>
      </c>
      <c r="S126">
        <f t="shared" si="133"/>
        <v>49.372995746346525</v>
      </c>
      <c r="T126">
        <f t="shared" si="134"/>
        <v>40.032605626247886</v>
      </c>
      <c r="U126">
        <f t="shared" si="135"/>
        <v>3.0026752952436075E-2</v>
      </c>
      <c r="V126">
        <f t="shared" si="136"/>
        <v>2.2468045688278675</v>
      </c>
      <c r="W126">
        <f t="shared" si="137"/>
        <v>2.9805590301620527E-2</v>
      </c>
      <c r="X126">
        <f t="shared" si="138"/>
        <v>1.8648228624065379E-2</v>
      </c>
      <c r="Y126">
        <f t="shared" si="139"/>
        <v>0</v>
      </c>
      <c r="Z126">
        <f t="shared" si="140"/>
        <v>31.345726870151825</v>
      </c>
      <c r="AA126">
        <f t="shared" si="141"/>
        <v>30.982758620689701</v>
      </c>
      <c r="AB126">
        <f t="shared" si="142"/>
        <v>4.5069452460857757</v>
      </c>
      <c r="AC126">
        <f t="shared" si="143"/>
        <v>66.887991543993238</v>
      </c>
      <c r="AD126">
        <f t="shared" si="144"/>
        <v>3.1030266053516011</v>
      </c>
      <c r="AE126">
        <f t="shared" si="145"/>
        <v>4.6391385564487964</v>
      </c>
      <c r="AF126">
        <f t="shared" si="146"/>
        <v>1.4039186407341746</v>
      </c>
      <c r="AG126">
        <f t="shared" si="147"/>
        <v>-19.319124171864637</v>
      </c>
      <c r="AH126">
        <f t="shared" si="148"/>
        <v>61.522206496558859</v>
      </c>
      <c r="AI126">
        <f t="shared" si="149"/>
        <v>6.1632951317314921</v>
      </c>
      <c r="AJ126">
        <f t="shared" si="150"/>
        <v>48.36637745642571</v>
      </c>
      <c r="AK126">
        <v>-4.1097776871946302E-2</v>
      </c>
      <c r="AL126">
        <v>4.6135854901755702E-2</v>
      </c>
      <c r="AM126">
        <v>3.4495094068074001</v>
      </c>
      <c r="AN126">
        <v>20</v>
      </c>
      <c r="AO126">
        <v>6</v>
      </c>
      <c r="AP126">
        <f t="shared" si="151"/>
        <v>1</v>
      </c>
      <c r="AQ126">
        <f t="shared" si="152"/>
        <v>0</v>
      </c>
      <c r="AR126">
        <f t="shared" si="153"/>
        <v>51633.613005914784</v>
      </c>
      <c r="AS126" t="s">
        <v>240</v>
      </c>
      <c r="AT126">
        <v>0</v>
      </c>
      <c r="AU126">
        <v>0</v>
      </c>
      <c r="AV126">
        <f t="shared" si="154"/>
        <v>0</v>
      </c>
      <c r="AW126" t="e">
        <f t="shared" si="155"/>
        <v>#DIV/0!</v>
      </c>
      <c r="AX126">
        <v>0</v>
      </c>
      <c r="AY126" t="s">
        <v>240</v>
      </c>
      <c r="AZ126">
        <v>0</v>
      </c>
      <c r="BA126">
        <v>0</v>
      </c>
      <c r="BB126" t="e">
        <f t="shared" si="156"/>
        <v>#DIV/0!</v>
      </c>
      <c r="BC126">
        <v>0.5</v>
      </c>
      <c r="BD126">
        <f t="shared" si="157"/>
        <v>0</v>
      </c>
      <c r="BE126">
        <f t="shared" si="158"/>
        <v>-1.950832637512449</v>
      </c>
      <c r="BF126" t="e">
        <f t="shared" si="159"/>
        <v>#DIV/0!</v>
      </c>
      <c r="BG126" t="e">
        <f t="shared" si="160"/>
        <v>#DIV/0!</v>
      </c>
      <c r="BH126" t="e">
        <f t="shared" si="161"/>
        <v>#DIV/0!</v>
      </c>
      <c r="BI126" t="e">
        <f t="shared" si="162"/>
        <v>#DIV/0!</v>
      </c>
      <c r="BJ126" t="s">
        <v>240</v>
      </c>
      <c r="BK126">
        <v>0</v>
      </c>
      <c r="BL126">
        <f t="shared" si="163"/>
        <v>0</v>
      </c>
      <c r="BM126" t="e">
        <f t="shared" si="164"/>
        <v>#DIV/0!</v>
      </c>
      <c r="BN126" t="e">
        <f t="shared" si="165"/>
        <v>#DIV/0!</v>
      </c>
      <c r="BO126" t="e">
        <f t="shared" si="166"/>
        <v>#DIV/0!</v>
      </c>
      <c r="BP126" t="e">
        <f t="shared" si="167"/>
        <v>#DIV/0!</v>
      </c>
      <c r="BQ126">
        <f t="shared" si="168"/>
        <v>0</v>
      </c>
      <c r="BR126">
        <f t="shared" si="169"/>
        <v>0</v>
      </c>
      <c r="BS126">
        <f t="shared" si="170"/>
        <v>0</v>
      </c>
      <c r="BT126">
        <f t="shared" si="171"/>
        <v>0</v>
      </c>
      <c r="BU126">
        <v>6</v>
      </c>
      <c r="BV126">
        <v>0.5</v>
      </c>
      <c r="BW126" t="s">
        <v>241</v>
      </c>
      <c r="BX126">
        <v>1581627115.0310299</v>
      </c>
      <c r="BY126">
        <v>403.049793103448</v>
      </c>
      <c r="BZ126">
        <v>400.00831034482798</v>
      </c>
      <c r="CA126">
        <v>31.241389655172402</v>
      </c>
      <c r="CB126">
        <v>30.5138931034483</v>
      </c>
      <c r="CC126">
        <v>350.013448275862</v>
      </c>
      <c r="CD126">
        <v>99.124213793103394</v>
      </c>
      <c r="CE126">
        <v>0.20000448275862101</v>
      </c>
      <c r="CF126">
        <v>31.490662068965499</v>
      </c>
      <c r="CG126">
        <v>30.982758620689701</v>
      </c>
      <c r="CH126">
        <v>999.9</v>
      </c>
      <c r="CI126">
        <v>0</v>
      </c>
      <c r="CJ126">
        <v>0</v>
      </c>
      <c r="CK126">
        <v>9998.4941379310294</v>
      </c>
      <c r="CL126">
        <v>0</v>
      </c>
      <c r="CM126">
        <v>1.12302827586207</v>
      </c>
      <c r="CN126">
        <v>0</v>
      </c>
      <c r="CO126">
        <v>0</v>
      </c>
      <c r="CP126">
        <v>0</v>
      </c>
      <c r="CQ126">
        <v>0</v>
      </c>
      <c r="CR126">
        <v>4.28275862068966</v>
      </c>
      <c r="CS126">
        <v>0</v>
      </c>
      <c r="CT126">
        <v>110.137931034483</v>
      </c>
      <c r="CU126">
        <v>0.83103448275862102</v>
      </c>
      <c r="CV126">
        <v>42.2261034482759</v>
      </c>
      <c r="CW126">
        <v>47.588068965517202</v>
      </c>
      <c r="CX126">
        <v>44.810103448275903</v>
      </c>
      <c r="CY126">
        <v>46.206551724137903</v>
      </c>
      <c r="CZ126">
        <v>43.146379310344798</v>
      </c>
      <c r="DA126">
        <v>0</v>
      </c>
      <c r="DB126">
        <v>0</v>
      </c>
      <c r="DC126">
        <v>0</v>
      </c>
      <c r="DD126">
        <v>613.09999990463302</v>
      </c>
      <c r="DE126">
        <v>2.9269230769230798</v>
      </c>
      <c r="DF126">
        <v>21.008547454949401</v>
      </c>
      <c r="DG126">
        <v>27.8461535067173</v>
      </c>
      <c r="DH126">
        <v>111.519230769231</v>
      </c>
      <c r="DI126">
        <v>15</v>
      </c>
      <c r="DJ126">
        <v>100</v>
      </c>
      <c r="DK126">
        <v>100</v>
      </c>
      <c r="DL126">
        <v>2.6040000000000001</v>
      </c>
      <c r="DM126">
        <v>0.38400000000000001</v>
      </c>
      <c r="DN126">
        <v>2</v>
      </c>
      <c r="DO126">
        <v>323.536</v>
      </c>
      <c r="DP126">
        <v>657.28800000000001</v>
      </c>
      <c r="DQ126">
        <v>30.542999999999999</v>
      </c>
      <c r="DR126">
        <v>32.834600000000002</v>
      </c>
      <c r="DS126">
        <v>29.9998</v>
      </c>
      <c r="DT126">
        <v>32.697600000000001</v>
      </c>
      <c r="DU126">
        <v>32.686</v>
      </c>
      <c r="DV126">
        <v>20.946899999999999</v>
      </c>
      <c r="DW126">
        <v>21.297899999999998</v>
      </c>
      <c r="DX126">
        <v>39.713099999999997</v>
      </c>
      <c r="DY126">
        <v>30.555900000000001</v>
      </c>
      <c r="DZ126">
        <v>400</v>
      </c>
      <c r="EA126">
        <v>30.613399999999999</v>
      </c>
      <c r="EB126">
        <v>99.883300000000006</v>
      </c>
      <c r="EC126">
        <v>100.259</v>
      </c>
    </row>
    <row r="127" spans="1:133" x14ac:dyDescent="0.35">
      <c r="A127">
        <v>111</v>
      </c>
      <c r="B127">
        <v>1581627128.0999999</v>
      </c>
      <c r="C127">
        <v>570</v>
      </c>
      <c r="D127" t="s">
        <v>460</v>
      </c>
      <c r="E127" t="s">
        <v>461</v>
      </c>
      <c r="F127" t="s">
        <v>232</v>
      </c>
      <c r="G127" t="s">
        <v>233</v>
      </c>
      <c r="H127" t="s">
        <v>234</v>
      </c>
      <c r="I127" t="s">
        <v>235</v>
      </c>
      <c r="J127" t="s">
        <v>236</v>
      </c>
      <c r="K127" t="s">
        <v>237</v>
      </c>
      <c r="L127" t="s">
        <v>238</v>
      </c>
      <c r="M127" t="s">
        <v>239</v>
      </c>
      <c r="N127">
        <v>1581627120.0310299</v>
      </c>
      <c r="O127">
        <f t="shared" si="129"/>
        <v>4.3457246340468874E-4</v>
      </c>
      <c r="P127">
        <f t="shared" si="130"/>
        <v>-1.9453798425387758</v>
      </c>
      <c r="Q127">
        <f t="shared" si="131"/>
        <v>403.03679310344802</v>
      </c>
      <c r="R127">
        <f t="shared" si="132"/>
        <v>497.60658700672394</v>
      </c>
      <c r="S127">
        <f t="shared" si="133"/>
        <v>49.424308305930104</v>
      </c>
      <c r="T127">
        <f t="shared" si="134"/>
        <v>40.031252079685622</v>
      </c>
      <c r="U127">
        <f t="shared" si="135"/>
        <v>2.9789115686845873E-2</v>
      </c>
      <c r="V127">
        <f t="shared" si="136"/>
        <v>2.2453787530177376</v>
      </c>
      <c r="W127">
        <f t="shared" si="137"/>
        <v>2.9571288991642825E-2</v>
      </c>
      <c r="X127">
        <f t="shared" si="138"/>
        <v>1.8501493596956686E-2</v>
      </c>
      <c r="Y127">
        <f t="shared" si="139"/>
        <v>0</v>
      </c>
      <c r="Z127">
        <f t="shared" si="140"/>
        <v>31.344581855243653</v>
      </c>
      <c r="AA127">
        <f t="shared" si="141"/>
        <v>30.979703448275899</v>
      </c>
      <c r="AB127">
        <f t="shared" si="142"/>
        <v>4.5061601030667289</v>
      </c>
      <c r="AC127">
        <f t="shared" si="143"/>
        <v>66.883456965058485</v>
      </c>
      <c r="AD127">
        <f t="shared" si="144"/>
        <v>3.1024248018370613</v>
      </c>
      <c r="AE127">
        <f t="shared" si="145"/>
        <v>4.6385533024374652</v>
      </c>
      <c r="AF127">
        <f t="shared" si="146"/>
        <v>1.4037353012296676</v>
      </c>
      <c r="AG127">
        <f t="shared" si="147"/>
        <v>-19.164645636146773</v>
      </c>
      <c r="AH127">
        <f t="shared" si="148"/>
        <v>61.584181202724572</v>
      </c>
      <c r="AI127">
        <f t="shared" si="149"/>
        <v>6.1732608268229088</v>
      </c>
      <c r="AJ127">
        <f t="shared" si="150"/>
        <v>48.592796393400704</v>
      </c>
      <c r="AK127">
        <v>-4.1059451999788103E-2</v>
      </c>
      <c r="AL127">
        <v>4.6092831875314898E-2</v>
      </c>
      <c r="AM127">
        <v>3.4469620337582199</v>
      </c>
      <c r="AN127">
        <v>20</v>
      </c>
      <c r="AO127">
        <v>6</v>
      </c>
      <c r="AP127">
        <f t="shared" si="151"/>
        <v>1</v>
      </c>
      <c r="AQ127">
        <f t="shared" si="152"/>
        <v>0</v>
      </c>
      <c r="AR127">
        <f t="shared" si="153"/>
        <v>51587.796828842424</v>
      </c>
      <c r="AS127" t="s">
        <v>240</v>
      </c>
      <c r="AT127">
        <v>0</v>
      </c>
      <c r="AU127">
        <v>0</v>
      </c>
      <c r="AV127">
        <f t="shared" si="154"/>
        <v>0</v>
      </c>
      <c r="AW127" t="e">
        <f t="shared" si="155"/>
        <v>#DIV/0!</v>
      </c>
      <c r="AX127">
        <v>0</v>
      </c>
      <c r="AY127" t="s">
        <v>240</v>
      </c>
      <c r="AZ127">
        <v>0</v>
      </c>
      <c r="BA127">
        <v>0</v>
      </c>
      <c r="BB127" t="e">
        <f t="shared" si="156"/>
        <v>#DIV/0!</v>
      </c>
      <c r="BC127">
        <v>0.5</v>
      </c>
      <c r="BD127">
        <f t="shared" si="157"/>
        <v>0</v>
      </c>
      <c r="BE127">
        <f t="shared" si="158"/>
        <v>-1.9453798425387758</v>
      </c>
      <c r="BF127" t="e">
        <f t="shared" si="159"/>
        <v>#DIV/0!</v>
      </c>
      <c r="BG127" t="e">
        <f t="shared" si="160"/>
        <v>#DIV/0!</v>
      </c>
      <c r="BH127" t="e">
        <f t="shared" si="161"/>
        <v>#DIV/0!</v>
      </c>
      <c r="BI127" t="e">
        <f t="shared" si="162"/>
        <v>#DIV/0!</v>
      </c>
      <c r="BJ127" t="s">
        <v>240</v>
      </c>
      <c r="BK127">
        <v>0</v>
      </c>
      <c r="BL127">
        <f t="shared" si="163"/>
        <v>0</v>
      </c>
      <c r="BM127" t="e">
        <f t="shared" si="164"/>
        <v>#DIV/0!</v>
      </c>
      <c r="BN127" t="e">
        <f t="shared" si="165"/>
        <v>#DIV/0!</v>
      </c>
      <c r="BO127" t="e">
        <f t="shared" si="166"/>
        <v>#DIV/0!</v>
      </c>
      <c r="BP127" t="e">
        <f t="shared" si="167"/>
        <v>#DIV/0!</v>
      </c>
      <c r="BQ127">
        <f t="shared" si="168"/>
        <v>0</v>
      </c>
      <c r="BR127">
        <f t="shared" si="169"/>
        <v>0</v>
      </c>
      <c r="BS127">
        <f t="shared" si="170"/>
        <v>0</v>
      </c>
      <c r="BT127">
        <f t="shared" si="171"/>
        <v>0</v>
      </c>
      <c r="BU127">
        <v>6</v>
      </c>
      <c r="BV127">
        <v>0.5</v>
      </c>
      <c r="BW127" t="s">
        <v>241</v>
      </c>
      <c r="BX127">
        <v>1581627120.0310299</v>
      </c>
      <c r="BY127">
        <v>403.03679310344802</v>
      </c>
      <c r="BZ127">
        <v>400.00227586206898</v>
      </c>
      <c r="CA127">
        <v>31.235379310344801</v>
      </c>
      <c r="CB127">
        <v>30.5137068965517</v>
      </c>
      <c r="CC127">
        <v>350.01900000000001</v>
      </c>
      <c r="CD127">
        <v>99.124093103448303</v>
      </c>
      <c r="CE127">
        <v>0.19997051724137899</v>
      </c>
      <c r="CF127">
        <v>31.488441379310402</v>
      </c>
      <c r="CG127">
        <v>30.979703448275899</v>
      </c>
      <c r="CH127">
        <v>999.9</v>
      </c>
      <c r="CI127">
        <v>0</v>
      </c>
      <c r="CJ127">
        <v>0</v>
      </c>
      <c r="CK127">
        <v>9989.1824137930998</v>
      </c>
      <c r="CL127">
        <v>0</v>
      </c>
      <c r="CM127">
        <v>1.1120817241379299</v>
      </c>
      <c r="CN127">
        <v>0</v>
      </c>
      <c r="CO127">
        <v>0</v>
      </c>
      <c r="CP127">
        <v>0</v>
      </c>
      <c r="CQ127">
        <v>0</v>
      </c>
      <c r="CR127">
        <v>4.6862068965517203</v>
      </c>
      <c r="CS127">
        <v>0</v>
      </c>
      <c r="CT127">
        <v>111.39310344827599</v>
      </c>
      <c r="CU127">
        <v>0.86896551724137905</v>
      </c>
      <c r="CV127">
        <v>42.208724137931</v>
      </c>
      <c r="CW127">
        <v>47.572862068965499</v>
      </c>
      <c r="CX127">
        <v>44.795034482758602</v>
      </c>
      <c r="CY127">
        <v>46.200103448275797</v>
      </c>
      <c r="CZ127">
        <v>43.135689655172399</v>
      </c>
      <c r="DA127">
        <v>0</v>
      </c>
      <c r="DB127">
        <v>0</v>
      </c>
      <c r="DC127">
        <v>0</v>
      </c>
      <c r="DD127">
        <v>618.5</v>
      </c>
      <c r="DE127">
        <v>3.7</v>
      </c>
      <c r="DF127">
        <v>-1.9760683717687</v>
      </c>
      <c r="DG127">
        <v>33.107691938466999</v>
      </c>
      <c r="DH127">
        <v>114.030769230769</v>
      </c>
      <c r="DI127">
        <v>15</v>
      </c>
      <c r="DJ127">
        <v>100</v>
      </c>
      <c r="DK127">
        <v>100</v>
      </c>
      <c r="DL127">
        <v>2.6040000000000001</v>
      </c>
      <c r="DM127">
        <v>0.38400000000000001</v>
      </c>
      <c r="DN127">
        <v>2</v>
      </c>
      <c r="DO127">
        <v>323.45400000000001</v>
      </c>
      <c r="DP127">
        <v>657.49</v>
      </c>
      <c r="DQ127">
        <v>30.559899999999999</v>
      </c>
      <c r="DR127">
        <v>32.8324</v>
      </c>
      <c r="DS127">
        <v>29.999600000000001</v>
      </c>
      <c r="DT127">
        <v>32.695099999999996</v>
      </c>
      <c r="DU127">
        <v>32.6858</v>
      </c>
      <c r="DV127">
        <v>20.9482</v>
      </c>
      <c r="DW127">
        <v>21.297899999999998</v>
      </c>
      <c r="DX127">
        <v>39.713099999999997</v>
      </c>
      <c r="DY127">
        <v>30.5701</v>
      </c>
      <c r="DZ127">
        <v>400</v>
      </c>
      <c r="EA127">
        <v>30.620999999999999</v>
      </c>
      <c r="EB127">
        <v>99.884</v>
      </c>
      <c r="EC127">
        <v>100.259</v>
      </c>
    </row>
    <row r="128" spans="1:133" x14ac:dyDescent="0.35">
      <c r="A128">
        <v>112</v>
      </c>
      <c r="B128">
        <v>1581627133.0999999</v>
      </c>
      <c r="C128">
        <v>575</v>
      </c>
      <c r="D128" t="s">
        <v>462</v>
      </c>
      <c r="E128" t="s">
        <v>463</v>
      </c>
      <c r="F128" t="s">
        <v>232</v>
      </c>
      <c r="G128" t="s">
        <v>233</v>
      </c>
      <c r="H128" t="s">
        <v>234</v>
      </c>
      <c r="I128" t="s">
        <v>235</v>
      </c>
      <c r="J128" t="s">
        <v>236</v>
      </c>
      <c r="K128" t="s">
        <v>237</v>
      </c>
      <c r="L128" t="s">
        <v>238</v>
      </c>
      <c r="M128" t="s">
        <v>239</v>
      </c>
      <c r="N128">
        <v>1581627125.0310299</v>
      </c>
      <c r="O128">
        <f t="shared" si="129"/>
        <v>4.2678915500225041E-4</v>
      </c>
      <c r="P128">
        <f t="shared" si="130"/>
        <v>-1.9457829975643355</v>
      </c>
      <c r="Q128">
        <f t="shared" si="131"/>
        <v>403.038482758621</v>
      </c>
      <c r="R128">
        <f t="shared" si="132"/>
        <v>499.53131088283936</v>
      </c>
      <c r="S128">
        <f t="shared" si="133"/>
        <v>49.615662238284692</v>
      </c>
      <c r="T128">
        <f t="shared" si="134"/>
        <v>40.031567178924227</v>
      </c>
      <c r="U128">
        <f t="shared" si="135"/>
        <v>2.9250375284706698E-2</v>
      </c>
      <c r="V128">
        <f t="shared" si="136"/>
        <v>2.2466528790047611</v>
      </c>
      <c r="W128">
        <f t="shared" si="137"/>
        <v>2.9040444422111133E-2</v>
      </c>
      <c r="X128">
        <f t="shared" si="138"/>
        <v>1.8169013509771046E-2</v>
      </c>
      <c r="Y128">
        <f t="shared" si="139"/>
        <v>0</v>
      </c>
      <c r="Z128">
        <f t="shared" si="140"/>
        <v>31.345986243691087</v>
      </c>
      <c r="AA128">
        <f t="shared" si="141"/>
        <v>30.978379310344799</v>
      </c>
      <c r="AB128">
        <f t="shared" si="142"/>
        <v>4.5058198523565522</v>
      </c>
      <c r="AC128">
        <f t="shared" si="143"/>
        <v>66.879350795613988</v>
      </c>
      <c r="AD128">
        <f t="shared" si="144"/>
        <v>3.1020149430971768</v>
      </c>
      <c r="AE128">
        <f t="shared" si="145"/>
        <v>4.6382252611528187</v>
      </c>
      <c r="AF128">
        <f t="shared" si="146"/>
        <v>1.4038049092593754</v>
      </c>
      <c r="AG128">
        <f t="shared" si="147"/>
        <v>-18.821401735599242</v>
      </c>
      <c r="AH128">
        <f t="shared" si="148"/>
        <v>61.628732949151214</v>
      </c>
      <c r="AI128">
        <f t="shared" si="149"/>
        <v>6.174145013751839</v>
      </c>
      <c r="AJ128">
        <f t="shared" si="150"/>
        <v>48.981476227303816</v>
      </c>
      <c r="AK128">
        <v>-4.1093698521121998E-2</v>
      </c>
      <c r="AL128">
        <v>4.6131276595672198E-2</v>
      </c>
      <c r="AM128">
        <v>3.4492383661911199</v>
      </c>
      <c r="AN128">
        <v>20</v>
      </c>
      <c r="AO128">
        <v>6</v>
      </c>
      <c r="AP128">
        <f t="shared" si="151"/>
        <v>1</v>
      </c>
      <c r="AQ128">
        <f t="shared" si="152"/>
        <v>0</v>
      </c>
      <c r="AR128">
        <f t="shared" si="153"/>
        <v>51629.291113660707</v>
      </c>
      <c r="AS128" t="s">
        <v>240</v>
      </c>
      <c r="AT128">
        <v>0</v>
      </c>
      <c r="AU128">
        <v>0</v>
      </c>
      <c r="AV128">
        <f t="shared" si="154"/>
        <v>0</v>
      </c>
      <c r="AW128" t="e">
        <f t="shared" si="155"/>
        <v>#DIV/0!</v>
      </c>
      <c r="AX128">
        <v>0</v>
      </c>
      <c r="AY128" t="s">
        <v>240</v>
      </c>
      <c r="AZ128">
        <v>0</v>
      </c>
      <c r="BA128">
        <v>0</v>
      </c>
      <c r="BB128" t="e">
        <f t="shared" si="156"/>
        <v>#DIV/0!</v>
      </c>
      <c r="BC128">
        <v>0.5</v>
      </c>
      <c r="BD128">
        <f t="shared" si="157"/>
        <v>0</v>
      </c>
      <c r="BE128">
        <f t="shared" si="158"/>
        <v>-1.9457829975643355</v>
      </c>
      <c r="BF128" t="e">
        <f t="shared" si="159"/>
        <v>#DIV/0!</v>
      </c>
      <c r="BG128" t="e">
        <f t="shared" si="160"/>
        <v>#DIV/0!</v>
      </c>
      <c r="BH128" t="e">
        <f t="shared" si="161"/>
        <v>#DIV/0!</v>
      </c>
      <c r="BI128" t="e">
        <f t="shared" si="162"/>
        <v>#DIV/0!</v>
      </c>
      <c r="BJ128" t="s">
        <v>240</v>
      </c>
      <c r="BK128">
        <v>0</v>
      </c>
      <c r="BL128">
        <f t="shared" si="163"/>
        <v>0</v>
      </c>
      <c r="BM128" t="e">
        <f t="shared" si="164"/>
        <v>#DIV/0!</v>
      </c>
      <c r="BN128" t="e">
        <f t="shared" si="165"/>
        <v>#DIV/0!</v>
      </c>
      <c r="BO128" t="e">
        <f t="shared" si="166"/>
        <v>#DIV/0!</v>
      </c>
      <c r="BP128" t="e">
        <f t="shared" si="167"/>
        <v>#DIV/0!</v>
      </c>
      <c r="BQ128">
        <f t="shared" si="168"/>
        <v>0</v>
      </c>
      <c r="BR128">
        <f t="shared" si="169"/>
        <v>0</v>
      </c>
      <c r="BS128">
        <f t="shared" si="170"/>
        <v>0</v>
      </c>
      <c r="BT128">
        <f t="shared" si="171"/>
        <v>0</v>
      </c>
      <c r="BU128">
        <v>6</v>
      </c>
      <c r="BV128">
        <v>0.5</v>
      </c>
      <c r="BW128" t="s">
        <v>241</v>
      </c>
      <c r="BX128">
        <v>1581627125.0310299</v>
      </c>
      <c r="BY128">
        <v>403.038482758621</v>
      </c>
      <c r="BZ128">
        <v>399.99786206896601</v>
      </c>
      <c r="CA128">
        <v>31.2311379310345</v>
      </c>
      <c r="CB128">
        <v>30.5223793103448</v>
      </c>
      <c r="CC128">
        <v>350.01482758620699</v>
      </c>
      <c r="CD128">
        <v>99.124458620689595</v>
      </c>
      <c r="CE128">
        <v>0.19997041379310301</v>
      </c>
      <c r="CF128">
        <v>31.4871965517241</v>
      </c>
      <c r="CG128">
        <v>30.978379310344799</v>
      </c>
      <c r="CH128">
        <v>999.9</v>
      </c>
      <c r="CI128">
        <v>0</v>
      </c>
      <c r="CJ128">
        <v>0</v>
      </c>
      <c r="CK128">
        <v>9997.4772413793107</v>
      </c>
      <c r="CL128">
        <v>0</v>
      </c>
      <c r="CM128">
        <v>1.13078275862069</v>
      </c>
      <c r="CN128">
        <v>0</v>
      </c>
      <c r="CO128">
        <v>0</v>
      </c>
      <c r="CP128">
        <v>0</v>
      </c>
      <c r="CQ128">
        <v>0</v>
      </c>
      <c r="CR128">
        <v>4.3310344827586196</v>
      </c>
      <c r="CS128">
        <v>0</v>
      </c>
      <c r="CT128">
        <v>113.624137931034</v>
      </c>
      <c r="CU128">
        <v>0.73448275862069001</v>
      </c>
      <c r="CV128">
        <v>42.206551724137903</v>
      </c>
      <c r="CW128">
        <v>47.557724137930997</v>
      </c>
      <c r="CX128">
        <v>44.8187586206896</v>
      </c>
      <c r="CY128">
        <v>46.1806551724138</v>
      </c>
      <c r="CZ128">
        <v>43.120586206896597</v>
      </c>
      <c r="DA128">
        <v>0</v>
      </c>
      <c r="DB128">
        <v>0</v>
      </c>
      <c r="DC128">
        <v>0</v>
      </c>
      <c r="DD128">
        <v>623.29999995231606</v>
      </c>
      <c r="DE128">
        <v>3.5884615384615399</v>
      </c>
      <c r="DF128">
        <v>12.3316238455904</v>
      </c>
      <c r="DG128">
        <v>39.169230378913902</v>
      </c>
      <c r="DH128">
        <v>115.796153846154</v>
      </c>
      <c r="DI128">
        <v>15</v>
      </c>
      <c r="DJ128">
        <v>100</v>
      </c>
      <c r="DK128">
        <v>100</v>
      </c>
      <c r="DL128">
        <v>2.6040000000000001</v>
      </c>
      <c r="DM128">
        <v>0.38400000000000001</v>
      </c>
      <c r="DN128">
        <v>2</v>
      </c>
      <c r="DO128">
        <v>323.476</v>
      </c>
      <c r="DP128">
        <v>657.48199999999997</v>
      </c>
      <c r="DQ128">
        <v>30.5764</v>
      </c>
      <c r="DR128">
        <v>32.830199999999998</v>
      </c>
      <c r="DS128">
        <v>29.9998</v>
      </c>
      <c r="DT128">
        <v>32.694699999999997</v>
      </c>
      <c r="DU128">
        <v>32.683100000000003</v>
      </c>
      <c r="DV128">
        <v>20.950299999999999</v>
      </c>
      <c r="DW128">
        <v>21.297899999999998</v>
      </c>
      <c r="DX128">
        <v>39.713099999999997</v>
      </c>
      <c r="DY128">
        <v>30.588200000000001</v>
      </c>
      <c r="DZ128">
        <v>400</v>
      </c>
      <c r="EA128">
        <v>30.623799999999999</v>
      </c>
      <c r="EB128">
        <v>99.886600000000001</v>
      </c>
      <c r="EC128">
        <v>100.26</v>
      </c>
    </row>
    <row r="129" spans="1:133" x14ac:dyDescent="0.35">
      <c r="A129">
        <v>113</v>
      </c>
      <c r="B129">
        <v>1581627138.0999999</v>
      </c>
      <c r="C129">
        <v>580</v>
      </c>
      <c r="D129" t="s">
        <v>464</v>
      </c>
      <c r="E129" t="s">
        <v>465</v>
      </c>
      <c r="F129" t="s">
        <v>232</v>
      </c>
      <c r="G129" t="s">
        <v>233</v>
      </c>
      <c r="H129" t="s">
        <v>234</v>
      </c>
      <c r="I129" t="s">
        <v>235</v>
      </c>
      <c r="J129" t="s">
        <v>236</v>
      </c>
      <c r="K129" t="s">
        <v>237</v>
      </c>
      <c r="L129" t="s">
        <v>238</v>
      </c>
      <c r="M129" t="s">
        <v>239</v>
      </c>
      <c r="N129">
        <v>1581627130.0310299</v>
      </c>
      <c r="O129">
        <f t="shared" si="129"/>
        <v>4.2017896067801593E-4</v>
      </c>
      <c r="P129">
        <f t="shared" si="130"/>
        <v>-1.9431086070433075</v>
      </c>
      <c r="Q129">
        <f t="shared" si="131"/>
        <v>403.02879310344798</v>
      </c>
      <c r="R129">
        <f t="shared" si="132"/>
        <v>501.00535127794035</v>
      </c>
      <c r="S129">
        <f t="shared" si="133"/>
        <v>49.762398565578835</v>
      </c>
      <c r="T129">
        <f t="shared" si="134"/>
        <v>40.030868701623497</v>
      </c>
      <c r="U129">
        <f t="shared" si="135"/>
        <v>2.8804769072675332E-2</v>
      </c>
      <c r="V129">
        <f t="shared" si="136"/>
        <v>2.2462038004061151</v>
      </c>
      <c r="W129">
        <f t="shared" si="137"/>
        <v>2.8601121328144803E-2</v>
      </c>
      <c r="X129">
        <f t="shared" si="138"/>
        <v>1.7893877638762896E-2</v>
      </c>
      <c r="Y129">
        <f t="shared" si="139"/>
        <v>0</v>
      </c>
      <c r="Z129">
        <f t="shared" si="140"/>
        <v>31.346689276206568</v>
      </c>
      <c r="AA129">
        <f t="shared" si="141"/>
        <v>30.975906896551699</v>
      </c>
      <c r="AB129">
        <f t="shared" si="142"/>
        <v>4.5051846003853955</v>
      </c>
      <c r="AC129">
        <f t="shared" si="143"/>
        <v>66.881937283951515</v>
      </c>
      <c r="AD129">
        <f t="shared" si="144"/>
        <v>3.1018778461285792</v>
      </c>
      <c r="AE129">
        <f t="shared" si="145"/>
        <v>4.6378409060720829</v>
      </c>
      <c r="AF129">
        <f t="shared" si="146"/>
        <v>1.4033067542568163</v>
      </c>
      <c r="AG129">
        <f t="shared" si="147"/>
        <v>-18.529892165900502</v>
      </c>
      <c r="AH129">
        <f t="shared" si="148"/>
        <v>61.739181762058024</v>
      </c>
      <c r="AI129">
        <f t="shared" si="149"/>
        <v>6.1863268054714036</v>
      </c>
      <c r="AJ129">
        <f t="shared" si="150"/>
        <v>49.395616401628928</v>
      </c>
      <c r="AK129">
        <v>-4.1081625993289003E-2</v>
      </c>
      <c r="AL129">
        <v>4.61177241255682E-2</v>
      </c>
      <c r="AM129">
        <v>3.44843599141111</v>
      </c>
      <c r="AN129">
        <v>20</v>
      </c>
      <c r="AO129">
        <v>6</v>
      </c>
      <c r="AP129">
        <f t="shared" si="151"/>
        <v>1</v>
      </c>
      <c r="AQ129">
        <f t="shared" si="152"/>
        <v>0</v>
      </c>
      <c r="AR129">
        <f t="shared" si="153"/>
        <v>51615.002477139613</v>
      </c>
      <c r="AS129" t="s">
        <v>240</v>
      </c>
      <c r="AT129">
        <v>0</v>
      </c>
      <c r="AU129">
        <v>0</v>
      </c>
      <c r="AV129">
        <f t="shared" si="154"/>
        <v>0</v>
      </c>
      <c r="AW129" t="e">
        <f t="shared" si="155"/>
        <v>#DIV/0!</v>
      </c>
      <c r="AX129">
        <v>0</v>
      </c>
      <c r="AY129" t="s">
        <v>240</v>
      </c>
      <c r="AZ129">
        <v>0</v>
      </c>
      <c r="BA129">
        <v>0</v>
      </c>
      <c r="BB129" t="e">
        <f t="shared" si="156"/>
        <v>#DIV/0!</v>
      </c>
      <c r="BC129">
        <v>0.5</v>
      </c>
      <c r="BD129">
        <f t="shared" si="157"/>
        <v>0</v>
      </c>
      <c r="BE129">
        <f t="shared" si="158"/>
        <v>-1.9431086070433075</v>
      </c>
      <c r="BF129" t="e">
        <f t="shared" si="159"/>
        <v>#DIV/0!</v>
      </c>
      <c r="BG129" t="e">
        <f t="shared" si="160"/>
        <v>#DIV/0!</v>
      </c>
      <c r="BH129" t="e">
        <f t="shared" si="161"/>
        <v>#DIV/0!</v>
      </c>
      <c r="BI129" t="e">
        <f t="shared" si="162"/>
        <v>#DIV/0!</v>
      </c>
      <c r="BJ129" t="s">
        <v>240</v>
      </c>
      <c r="BK129">
        <v>0</v>
      </c>
      <c r="BL129">
        <f t="shared" si="163"/>
        <v>0</v>
      </c>
      <c r="BM129" t="e">
        <f t="shared" si="164"/>
        <v>#DIV/0!</v>
      </c>
      <c r="BN129" t="e">
        <f t="shared" si="165"/>
        <v>#DIV/0!</v>
      </c>
      <c r="BO129" t="e">
        <f t="shared" si="166"/>
        <v>#DIV/0!</v>
      </c>
      <c r="BP129" t="e">
        <f t="shared" si="167"/>
        <v>#DIV/0!</v>
      </c>
      <c r="BQ129">
        <f t="shared" si="168"/>
        <v>0</v>
      </c>
      <c r="BR129">
        <f t="shared" si="169"/>
        <v>0</v>
      </c>
      <c r="BS129">
        <f t="shared" si="170"/>
        <v>0</v>
      </c>
      <c r="BT129">
        <f t="shared" si="171"/>
        <v>0</v>
      </c>
      <c r="BU129">
        <v>6</v>
      </c>
      <c r="BV129">
        <v>0.5</v>
      </c>
      <c r="BW129" t="s">
        <v>241</v>
      </c>
      <c r="BX129">
        <v>1581627130.0310299</v>
      </c>
      <c r="BY129">
        <v>403.02879310344798</v>
      </c>
      <c r="BZ129">
        <v>399.98824137931001</v>
      </c>
      <c r="CA129">
        <v>31.229551724137899</v>
      </c>
      <c r="CB129">
        <v>30.5317827586207</v>
      </c>
      <c r="CC129">
        <v>350.02155172413802</v>
      </c>
      <c r="CD129">
        <v>99.125089655172403</v>
      </c>
      <c r="CE129">
        <v>0.199994275862069</v>
      </c>
      <c r="CF129">
        <v>31.4857379310345</v>
      </c>
      <c r="CG129">
        <v>30.975906896551699</v>
      </c>
      <c r="CH129">
        <v>999.9</v>
      </c>
      <c r="CI129">
        <v>0</v>
      </c>
      <c r="CJ129">
        <v>0</v>
      </c>
      <c r="CK129">
        <v>9994.4765517241394</v>
      </c>
      <c r="CL129">
        <v>0</v>
      </c>
      <c r="CM129">
        <v>1.1919048275862101</v>
      </c>
      <c r="CN129">
        <v>0</v>
      </c>
      <c r="CO129">
        <v>0</v>
      </c>
      <c r="CP129">
        <v>0</v>
      </c>
      <c r="CQ129">
        <v>0</v>
      </c>
      <c r="CR129">
        <v>4.33793103448276</v>
      </c>
      <c r="CS129">
        <v>0</v>
      </c>
      <c r="CT129">
        <v>123.53793103448299</v>
      </c>
      <c r="CU129">
        <v>0.77931034482758599</v>
      </c>
      <c r="CV129">
        <v>42.1806206896552</v>
      </c>
      <c r="CW129">
        <v>47.538482758620702</v>
      </c>
      <c r="CX129">
        <v>44.805758620689602</v>
      </c>
      <c r="CY129">
        <v>46.174241379310303</v>
      </c>
      <c r="CZ129">
        <v>43.116241379310303</v>
      </c>
      <c r="DA129">
        <v>0</v>
      </c>
      <c r="DB129">
        <v>0</v>
      </c>
      <c r="DC129">
        <v>0</v>
      </c>
      <c r="DD129">
        <v>628.09999990463302</v>
      </c>
      <c r="DE129">
        <v>3.5846153846153799</v>
      </c>
      <c r="DF129">
        <v>6.8239313775817996</v>
      </c>
      <c r="DG129">
        <v>154.36239275785499</v>
      </c>
      <c r="DH129">
        <v>125.526923076923</v>
      </c>
      <c r="DI129">
        <v>15</v>
      </c>
      <c r="DJ129">
        <v>100</v>
      </c>
      <c r="DK129">
        <v>100</v>
      </c>
      <c r="DL129">
        <v>2.6040000000000001</v>
      </c>
      <c r="DM129">
        <v>0.38400000000000001</v>
      </c>
      <c r="DN129">
        <v>2</v>
      </c>
      <c r="DO129">
        <v>323.529</v>
      </c>
      <c r="DP129">
        <v>657.57299999999998</v>
      </c>
      <c r="DQ129">
        <v>30.593599999999999</v>
      </c>
      <c r="DR129">
        <v>32.827800000000003</v>
      </c>
      <c r="DS129">
        <v>29.9999</v>
      </c>
      <c r="DT129">
        <v>32.693600000000004</v>
      </c>
      <c r="DU129">
        <v>32.683100000000003</v>
      </c>
      <c r="DV129">
        <v>20.950199999999999</v>
      </c>
      <c r="DW129">
        <v>21.020299999999999</v>
      </c>
      <c r="DX129">
        <v>39.713099999999997</v>
      </c>
      <c r="DY129">
        <v>30.6052</v>
      </c>
      <c r="DZ129">
        <v>400</v>
      </c>
      <c r="EA129">
        <v>30.630700000000001</v>
      </c>
      <c r="EB129">
        <v>99.885300000000001</v>
      </c>
      <c r="EC129">
        <v>100.26</v>
      </c>
    </row>
    <row r="130" spans="1:133" x14ac:dyDescent="0.35">
      <c r="A130">
        <v>114</v>
      </c>
      <c r="B130">
        <v>1581627143.0999999</v>
      </c>
      <c r="C130">
        <v>585</v>
      </c>
      <c r="D130" t="s">
        <v>466</v>
      </c>
      <c r="E130" t="s">
        <v>467</v>
      </c>
      <c r="F130" t="s">
        <v>232</v>
      </c>
      <c r="G130" t="s">
        <v>233</v>
      </c>
      <c r="H130" t="s">
        <v>234</v>
      </c>
      <c r="I130" t="s">
        <v>235</v>
      </c>
      <c r="J130" t="s">
        <v>236</v>
      </c>
      <c r="K130" t="s">
        <v>237</v>
      </c>
      <c r="L130" t="s">
        <v>238</v>
      </c>
      <c r="M130" t="s">
        <v>239</v>
      </c>
      <c r="N130">
        <v>1581627135.0310299</v>
      </c>
      <c r="O130">
        <f t="shared" si="129"/>
        <v>4.0726171231134399E-4</v>
      </c>
      <c r="P130">
        <f t="shared" si="130"/>
        <v>-1.9445598523764813</v>
      </c>
      <c r="Q130">
        <f t="shared" si="131"/>
        <v>403.01796551724101</v>
      </c>
      <c r="R130">
        <f t="shared" si="132"/>
        <v>504.4589737611721</v>
      </c>
      <c r="S130">
        <f t="shared" si="133"/>
        <v>50.105741281544717</v>
      </c>
      <c r="T130">
        <f t="shared" si="134"/>
        <v>40.030042010079647</v>
      </c>
      <c r="U130">
        <f t="shared" si="135"/>
        <v>2.7920233646074943E-2</v>
      </c>
      <c r="V130">
        <f t="shared" si="136"/>
        <v>2.2482627599761962</v>
      </c>
      <c r="W130">
        <f t="shared" si="137"/>
        <v>2.7729030204892289E-2</v>
      </c>
      <c r="X130">
        <f t="shared" si="138"/>
        <v>1.7347713481495011E-2</v>
      </c>
      <c r="Y130">
        <f t="shared" si="139"/>
        <v>0</v>
      </c>
      <c r="Z130">
        <f t="shared" si="140"/>
        <v>31.350503630906299</v>
      </c>
      <c r="AA130">
        <f t="shared" si="141"/>
        <v>30.975158620689701</v>
      </c>
      <c r="AB130">
        <f t="shared" si="142"/>
        <v>4.50499235679907</v>
      </c>
      <c r="AC130">
        <f t="shared" si="143"/>
        <v>66.887592913342488</v>
      </c>
      <c r="AD130">
        <f t="shared" si="144"/>
        <v>3.1020392608035672</v>
      </c>
      <c r="AE130">
        <f t="shared" si="145"/>
        <v>4.6376900792684737</v>
      </c>
      <c r="AF130">
        <f t="shared" si="146"/>
        <v>1.4029530959955028</v>
      </c>
      <c r="AG130">
        <f t="shared" si="147"/>
        <v>-17.960241512930271</v>
      </c>
      <c r="AH130">
        <f t="shared" si="148"/>
        <v>61.817090296672909</v>
      </c>
      <c r="AI130">
        <f t="shared" si="149"/>
        <v>6.1884204348099825</v>
      </c>
      <c r="AJ130">
        <f t="shared" si="150"/>
        <v>50.045269218552619</v>
      </c>
      <c r="AK130">
        <v>-4.1136994631011302E-2</v>
      </c>
      <c r="AL130">
        <v>4.6179880271970501E-2</v>
      </c>
      <c r="AM130">
        <v>3.4521152850607799</v>
      </c>
      <c r="AN130">
        <v>20</v>
      </c>
      <c r="AO130">
        <v>6</v>
      </c>
      <c r="AP130">
        <f t="shared" si="151"/>
        <v>1</v>
      </c>
      <c r="AQ130">
        <f t="shared" si="152"/>
        <v>0</v>
      </c>
      <c r="AR130">
        <f t="shared" si="153"/>
        <v>51681.83133081397</v>
      </c>
      <c r="AS130" t="s">
        <v>240</v>
      </c>
      <c r="AT130">
        <v>0</v>
      </c>
      <c r="AU130">
        <v>0</v>
      </c>
      <c r="AV130">
        <f t="shared" si="154"/>
        <v>0</v>
      </c>
      <c r="AW130" t="e">
        <f t="shared" si="155"/>
        <v>#DIV/0!</v>
      </c>
      <c r="AX130">
        <v>0</v>
      </c>
      <c r="AY130" t="s">
        <v>240</v>
      </c>
      <c r="AZ130">
        <v>0</v>
      </c>
      <c r="BA130">
        <v>0</v>
      </c>
      <c r="BB130" t="e">
        <f t="shared" si="156"/>
        <v>#DIV/0!</v>
      </c>
      <c r="BC130">
        <v>0.5</v>
      </c>
      <c r="BD130">
        <f t="shared" si="157"/>
        <v>0</v>
      </c>
      <c r="BE130">
        <f t="shared" si="158"/>
        <v>-1.9445598523764813</v>
      </c>
      <c r="BF130" t="e">
        <f t="shared" si="159"/>
        <v>#DIV/0!</v>
      </c>
      <c r="BG130" t="e">
        <f t="shared" si="160"/>
        <v>#DIV/0!</v>
      </c>
      <c r="BH130" t="e">
        <f t="shared" si="161"/>
        <v>#DIV/0!</v>
      </c>
      <c r="BI130" t="e">
        <f t="shared" si="162"/>
        <v>#DIV/0!</v>
      </c>
      <c r="BJ130" t="s">
        <v>240</v>
      </c>
      <c r="BK130">
        <v>0</v>
      </c>
      <c r="BL130">
        <f t="shared" si="163"/>
        <v>0</v>
      </c>
      <c r="BM130" t="e">
        <f t="shared" si="164"/>
        <v>#DIV/0!</v>
      </c>
      <c r="BN130" t="e">
        <f t="shared" si="165"/>
        <v>#DIV/0!</v>
      </c>
      <c r="BO130" t="e">
        <f t="shared" si="166"/>
        <v>#DIV/0!</v>
      </c>
      <c r="BP130" t="e">
        <f t="shared" si="167"/>
        <v>#DIV/0!</v>
      </c>
      <c r="BQ130">
        <f t="shared" si="168"/>
        <v>0</v>
      </c>
      <c r="BR130">
        <f t="shared" si="169"/>
        <v>0</v>
      </c>
      <c r="BS130">
        <f t="shared" si="170"/>
        <v>0</v>
      </c>
      <c r="BT130">
        <f t="shared" si="171"/>
        <v>0</v>
      </c>
      <c r="BU130">
        <v>6</v>
      </c>
      <c r="BV130">
        <v>0.5</v>
      </c>
      <c r="BW130" t="s">
        <v>241</v>
      </c>
      <c r="BX130">
        <v>1581627135.0310299</v>
      </c>
      <c r="BY130">
        <v>403.01796551724101</v>
      </c>
      <c r="BZ130">
        <v>399.96593103448299</v>
      </c>
      <c r="CA130">
        <v>31.230982758620701</v>
      </c>
      <c r="CB130">
        <v>30.554651724137901</v>
      </c>
      <c r="CC130">
        <v>350.01427586206898</v>
      </c>
      <c r="CD130">
        <v>99.125727586206906</v>
      </c>
      <c r="CE130">
        <v>0.19997358620689701</v>
      </c>
      <c r="CF130">
        <v>31.485165517241398</v>
      </c>
      <c r="CG130">
        <v>30.975158620689701</v>
      </c>
      <c r="CH130">
        <v>999.9</v>
      </c>
      <c r="CI130">
        <v>0</v>
      </c>
      <c r="CJ130">
        <v>0</v>
      </c>
      <c r="CK130">
        <v>10007.882413793101</v>
      </c>
      <c r="CL130">
        <v>0</v>
      </c>
      <c r="CM130">
        <v>1.42362448275862</v>
      </c>
      <c r="CN130">
        <v>0</v>
      </c>
      <c r="CO130">
        <v>0</v>
      </c>
      <c r="CP130">
        <v>0</v>
      </c>
      <c r="CQ130">
        <v>0</v>
      </c>
      <c r="CR130">
        <v>3.3758620689655201</v>
      </c>
      <c r="CS130">
        <v>0</v>
      </c>
      <c r="CT130">
        <v>170.65172413793101</v>
      </c>
      <c r="CU130">
        <v>0.91379310344827602</v>
      </c>
      <c r="CV130">
        <v>42.169896551724101</v>
      </c>
      <c r="CW130">
        <v>47.519241379310301</v>
      </c>
      <c r="CX130">
        <v>44.801379310344799</v>
      </c>
      <c r="CY130">
        <v>46.159206896551702</v>
      </c>
      <c r="CZ130">
        <v>43.1010344827586</v>
      </c>
      <c r="DA130">
        <v>0</v>
      </c>
      <c r="DB130">
        <v>0</v>
      </c>
      <c r="DC130">
        <v>0</v>
      </c>
      <c r="DD130">
        <v>633.5</v>
      </c>
      <c r="DE130">
        <v>3.6807692307692301</v>
      </c>
      <c r="DF130">
        <v>13.2273502887042</v>
      </c>
      <c r="DG130">
        <v>896.43418638788103</v>
      </c>
      <c r="DH130">
        <v>178.32692307692301</v>
      </c>
      <c r="DI130">
        <v>15</v>
      </c>
      <c r="DJ130">
        <v>100</v>
      </c>
      <c r="DK130">
        <v>100</v>
      </c>
      <c r="DL130">
        <v>2.6040000000000001</v>
      </c>
      <c r="DM130">
        <v>0.38400000000000001</v>
      </c>
      <c r="DN130">
        <v>2</v>
      </c>
      <c r="DO130">
        <v>323.46199999999999</v>
      </c>
      <c r="DP130">
        <v>657.82299999999998</v>
      </c>
      <c r="DQ130">
        <v>30.612400000000001</v>
      </c>
      <c r="DR130">
        <v>32.8249</v>
      </c>
      <c r="DS130">
        <v>29.9999</v>
      </c>
      <c r="DT130">
        <v>32.691800000000001</v>
      </c>
      <c r="DU130">
        <v>32.683100000000003</v>
      </c>
      <c r="DV130">
        <v>20.954000000000001</v>
      </c>
      <c r="DW130">
        <v>21.020299999999999</v>
      </c>
      <c r="DX130">
        <v>39.713099999999997</v>
      </c>
      <c r="DY130">
        <v>30.622599999999998</v>
      </c>
      <c r="DZ130">
        <v>400</v>
      </c>
      <c r="EA130">
        <v>30.631399999999999</v>
      </c>
      <c r="EB130">
        <v>99.886499999999998</v>
      </c>
      <c r="EC130">
        <v>100.261</v>
      </c>
    </row>
    <row r="131" spans="1:133" x14ac:dyDescent="0.35">
      <c r="A131">
        <v>115</v>
      </c>
      <c r="B131">
        <v>1581627148.0999999</v>
      </c>
      <c r="C131">
        <v>590</v>
      </c>
      <c r="D131" t="s">
        <v>468</v>
      </c>
      <c r="E131" t="s">
        <v>469</v>
      </c>
      <c r="F131" t="s">
        <v>232</v>
      </c>
      <c r="G131" t="s">
        <v>233</v>
      </c>
      <c r="H131" t="s">
        <v>234</v>
      </c>
      <c r="I131" t="s">
        <v>235</v>
      </c>
      <c r="J131" t="s">
        <v>236</v>
      </c>
      <c r="K131" t="s">
        <v>237</v>
      </c>
      <c r="L131" t="s">
        <v>238</v>
      </c>
      <c r="M131" t="s">
        <v>239</v>
      </c>
      <c r="N131">
        <v>1581627140.0310299</v>
      </c>
      <c r="O131">
        <f t="shared" si="129"/>
        <v>3.9527361950871757E-4</v>
      </c>
      <c r="P131">
        <f t="shared" si="130"/>
        <v>-1.9330767636248039</v>
      </c>
      <c r="Q131">
        <f t="shared" si="131"/>
        <v>402.98437931034499</v>
      </c>
      <c r="R131">
        <f t="shared" si="132"/>
        <v>507.07928320652076</v>
      </c>
      <c r="S131">
        <f t="shared" si="133"/>
        <v>50.366361603917369</v>
      </c>
      <c r="T131">
        <f t="shared" si="134"/>
        <v>40.026989153900473</v>
      </c>
      <c r="U131">
        <f t="shared" si="135"/>
        <v>2.7102388188516985E-2</v>
      </c>
      <c r="V131">
        <f t="shared" si="136"/>
        <v>2.2484715946688336</v>
      </c>
      <c r="W131">
        <f t="shared" si="137"/>
        <v>2.6922199836854812E-2</v>
      </c>
      <c r="X131">
        <f t="shared" si="138"/>
        <v>1.6842464127160912E-2</v>
      </c>
      <c r="Y131">
        <f t="shared" si="139"/>
        <v>0</v>
      </c>
      <c r="Z131">
        <f t="shared" si="140"/>
        <v>31.353823299989322</v>
      </c>
      <c r="AA131">
        <f t="shared" si="141"/>
        <v>30.9761689655172</v>
      </c>
      <c r="AB131">
        <f t="shared" si="142"/>
        <v>4.5052519316259279</v>
      </c>
      <c r="AC131">
        <f t="shared" si="143"/>
        <v>66.906176255364599</v>
      </c>
      <c r="AD131">
        <f t="shared" si="144"/>
        <v>3.1027855999218592</v>
      </c>
      <c r="AE131">
        <f t="shared" si="145"/>
        <v>4.6375174514222444</v>
      </c>
      <c r="AF131">
        <f t="shared" si="146"/>
        <v>1.4024663317040686</v>
      </c>
      <c r="AG131">
        <f t="shared" si="147"/>
        <v>-17.431566620334443</v>
      </c>
      <c r="AH131">
        <f t="shared" si="148"/>
        <v>61.62093897445137</v>
      </c>
      <c r="AI131">
        <f t="shared" si="149"/>
        <v>6.1682218325374798</v>
      </c>
      <c r="AJ131">
        <f t="shared" si="150"/>
        <v>50.35759418665441</v>
      </c>
      <c r="AK131">
        <v>-4.1142613076580403E-2</v>
      </c>
      <c r="AL131">
        <v>4.6186187469324701E-2</v>
      </c>
      <c r="AM131">
        <v>3.4524885406097798</v>
      </c>
      <c r="AN131">
        <v>20</v>
      </c>
      <c r="AO131">
        <v>6</v>
      </c>
      <c r="AP131">
        <f t="shared" si="151"/>
        <v>1</v>
      </c>
      <c r="AQ131">
        <f t="shared" si="152"/>
        <v>0</v>
      </c>
      <c r="AR131">
        <f t="shared" si="153"/>
        <v>51688.725701706302</v>
      </c>
      <c r="AS131" t="s">
        <v>240</v>
      </c>
      <c r="AT131">
        <v>0</v>
      </c>
      <c r="AU131">
        <v>0</v>
      </c>
      <c r="AV131">
        <f t="shared" si="154"/>
        <v>0</v>
      </c>
      <c r="AW131" t="e">
        <f t="shared" si="155"/>
        <v>#DIV/0!</v>
      </c>
      <c r="AX131">
        <v>0</v>
      </c>
      <c r="AY131" t="s">
        <v>240</v>
      </c>
      <c r="AZ131">
        <v>0</v>
      </c>
      <c r="BA131">
        <v>0</v>
      </c>
      <c r="BB131" t="e">
        <f t="shared" si="156"/>
        <v>#DIV/0!</v>
      </c>
      <c r="BC131">
        <v>0.5</v>
      </c>
      <c r="BD131">
        <f t="shared" si="157"/>
        <v>0</v>
      </c>
      <c r="BE131">
        <f t="shared" si="158"/>
        <v>-1.9330767636248039</v>
      </c>
      <c r="BF131" t="e">
        <f t="shared" si="159"/>
        <v>#DIV/0!</v>
      </c>
      <c r="BG131" t="e">
        <f t="shared" si="160"/>
        <v>#DIV/0!</v>
      </c>
      <c r="BH131" t="e">
        <f t="shared" si="161"/>
        <v>#DIV/0!</v>
      </c>
      <c r="BI131" t="e">
        <f t="shared" si="162"/>
        <v>#DIV/0!</v>
      </c>
      <c r="BJ131" t="s">
        <v>240</v>
      </c>
      <c r="BK131">
        <v>0</v>
      </c>
      <c r="BL131">
        <f t="shared" si="163"/>
        <v>0</v>
      </c>
      <c r="BM131" t="e">
        <f t="shared" si="164"/>
        <v>#DIV/0!</v>
      </c>
      <c r="BN131" t="e">
        <f t="shared" si="165"/>
        <v>#DIV/0!</v>
      </c>
      <c r="BO131" t="e">
        <f t="shared" si="166"/>
        <v>#DIV/0!</v>
      </c>
      <c r="BP131" t="e">
        <f t="shared" si="167"/>
        <v>#DIV/0!</v>
      </c>
      <c r="BQ131">
        <f t="shared" si="168"/>
        <v>0</v>
      </c>
      <c r="BR131">
        <f t="shared" si="169"/>
        <v>0</v>
      </c>
      <c r="BS131">
        <f t="shared" si="170"/>
        <v>0</v>
      </c>
      <c r="BT131">
        <f t="shared" si="171"/>
        <v>0</v>
      </c>
      <c r="BU131">
        <v>6</v>
      </c>
      <c r="BV131">
        <v>0.5</v>
      </c>
      <c r="BW131" t="s">
        <v>241</v>
      </c>
      <c r="BX131">
        <v>1581627140.0310299</v>
      </c>
      <c r="BY131">
        <v>402.98437931034499</v>
      </c>
      <c r="BZ131">
        <v>399.94375862069001</v>
      </c>
      <c r="CA131">
        <v>31.238275862068999</v>
      </c>
      <c r="CB131">
        <v>30.5818655172414</v>
      </c>
      <c r="CC131">
        <v>350.01820689655199</v>
      </c>
      <c r="CD131">
        <v>99.126403448275894</v>
      </c>
      <c r="CE131">
        <v>0.200000275862069</v>
      </c>
      <c r="CF131">
        <v>31.484510344827601</v>
      </c>
      <c r="CG131">
        <v>30.9761689655172</v>
      </c>
      <c r="CH131">
        <v>999.9</v>
      </c>
      <c r="CI131">
        <v>0</v>
      </c>
      <c r="CJ131">
        <v>0</v>
      </c>
      <c r="CK131">
        <v>10009.181034482801</v>
      </c>
      <c r="CL131">
        <v>0</v>
      </c>
      <c r="CM131">
        <v>1.9671196551724099</v>
      </c>
      <c r="CN131">
        <v>0</v>
      </c>
      <c r="CO131">
        <v>0</v>
      </c>
      <c r="CP131">
        <v>0</v>
      </c>
      <c r="CQ131">
        <v>0</v>
      </c>
      <c r="CR131">
        <v>2.9275862068965499</v>
      </c>
      <c r="CS131">
        <v>0</v>
      </c>
      <c r="CT131">
        <v>189.827586206896</v>
      </c>
      <c r="CU131">
        <v>1.25172413793103</v>
      </c>
      <c r="CV131">
        <v>42.157068965517198</v>
      </c>
      <c r="CW131">
        <v>47.504275862069001</v>
      </c>
      <c r="CX131">
        <v>44.788413793103402</v>
      </c>
      <c r="CY131">
        <v>46.1549310344828</v>
      </c>
      <c r="CZ131">
        <v>43.085896551724097</v>
      </c>
      <c r="DA131">
        <v>0</v>
      </c>
      <c r="DB131">
        <v>0</v>
      </c>
      <c r="DC131">
        <v>0</v>
      </c>
      <c r="DD131">
        <v>638.29999995231606</v>
      </c>
      <c r="DE131">
        <v>3.8423076923076902</v>
      </c>
      <c r="DF131">
        <v>-0.611965935906021</v>
      </c>
      <c r="DG131">
        <v>285.86324813732602</v>
      </c>
      <c r="DH131">
        <v>196.14230769230801</v>
      </c>
      <c r="DI131">
        <v>15</v>
      </c>
      <c r="DJ131">
        <v>100</v>
      </c>
      <c r="DK131">
        <v>100</v>
      </c>
      <c r="DL131">
        <v>2.6040000000000001</v>
      </c>
      <c r="DM131">
        <v>0.38400000000000001</v>
      </c>
      <c r="DN131">
        <v>2</v>
      </c>
      <c r="DO131">
        <v>323.36500000000001</v>
      </c>
      <c r="DP131">
        <v>657.73699999999997</v>
      </c>
      <c r="DQ131">
        <v>30.6296</v>
      </c>
      <c r="DR131">
        <v>32.822899999999997</v>
      </c>
      <c r="DS131">
        <v>29.9999</v>
      </c>
      <c r="DT131">
        <v>32.6907</v>
      </c>
      <c r="DU131">
        <v>32.681399999999996</v>
      </c>
      <c r="DV131">
        <v>20.954599999999999</v>
      </c>
      <c r="DW131">
        <v>21.020299999999999</v>
      </c>
      <c r="DX131">
        <v>39.713099999999997</v>
      </c>
      <c r="DY131">
        <v>30.637499999999999</v>
      </c>
      <c r="DZ131">
        <v>400</v>
      </c>
      <c r="EA131">
        <v>30.619399999999999</v>
      </c>
      <c r="EB131">
        <v>99.8874</v>
      </c>
      <c r="EC131">
        <v>100.264</v>
      </c>
    </row>
    <row r="132" spans="1:133" x14ac:dyDescent="0.35">
      <c r="A132">
        <v>116</v>
      </c>
      <c r="B132">
        <v>1581627153.0999999</v>
      </c>
      <c r="C132">
        <v>595</v>
      </c>
      <c r="D132" t="s">
        <v>470</v>
      </c>
      <c r="E132" t="s">
        <v>471</v>
      </c>
      <c r="F132" t="s">
        <v>232</v>
      </c>
      <c r="G132" t="s">
        <v>233</v>
      </c>
      <c r="H132" t="s">
        <v>234</v>
      </c>
      <c r="I132" t="s">
        <v>235</v>
      </c>
      <c r="J132" t="s">
        <v>236</v>
      </c>
      <c r="K132" t="s">
        <v>237</v>
      </c>
      <c r="L132" t="s">
        <v>238</v>
      </c>
      <c r="M132" t="s">
        <v>239</v>
      </c>
      <c r="N132">
        <v>1581627145.0310299</v>
      </c>
      <c r="O132">
        <f t="shared" si="129"/>
        <v>3.8516572712576604E-4</v>
      </c>
      <c r="P132">
        <f t="shared" si="130"/>
        <v>-1.9111007596340899</v>
      </c>
      <c r="Q132">
        <f t="shared" si="131"/>
        <v>402.96572413793098</v>
      </c>
      <c r="R132">
        <f t="shared" si="132"/>
        <v>508.61707767784753</v>
      </c>
      <c r="S132">
        <f t="shared" si="133"/>
        <v>50.519228371446495</v>
      </c>
      <c r="T132">
        <f t="shared" si="134"/>
        <v>40.025233789895807</v>
      </c>
      <c r="U132">
        <f t="shared" si="135"/>
        <v>2.6430444765914964E-2</v>
      </c>
      <c r="V132">
        <f t="shared" si="136"/>
        <v>2.2457443016948933</v>
      </c>
      <c r="W132">
        <f t="shared" si="137"/>
        <v>2.6258843216062377E-2</v>
      </c>
      <c r="X132">
        <f t="shared" si="138"/>
        <v>1.6427101737319597E-2</v>
      </c>
      <c r="Y132">
        <f t="shared" si="139"/>
        <v>0</v>
      </c>
      <c r="Z132">
        <f t="shared" si="140"/>
        <v>31.356734994130104</v>
      </c>
      <c r="AA132">
        <f t="shared" si="141"/>
        <v>30.975448275862099</v>
      </c>
      <c r="AB132">
        <f t="shared" si="142"/>
        <v>4.505066772823545</v>
      </c>
      <c r="AC132">
        <f t="shared" si="143"/>
        <v>66.932263659494879</v>
      </c>
      <c r="AD132">
        <f t="shared" si="144"/>
        <v>3.1039443265458981</v>
      </c>
      <c r="AE132">
        <f t="shared" si="145"/>
        <v>4.6374411335266101</v>
      </c>
      <c r="AF132">
        <f t="shared" si="146"/>
        <v>1.4011224462776468</v>
      </c>
      <c r="AG132">
        <f t="shared" si="147"/>
        <v>-16.985808566246284</v>
      </c>
      <c r="AH132">
        <f t="shared" si="148"/>
        <v>61.598382051388242</v>
      </c>
      <c r="AI132">
        <f t="shared" si="149"/>
        <v>6.1734212657910854</v>
      </c>
      <c r="AJ132">
        <f t="shared" si="150"/>
        <v>50.785994750933042</v>
      </c>
      <c r="AK132">
        <v>-4.1069275590843897E-2</v>
      </c>
      <c r="AL132">
        <v>4.6103859716868902E-2</v>
      </c>
      <c r="AM132">
        <v>3.4476150646640602</v>
      </c>
      <c r="AN132">
        <v>20</v>
      </c>
      <c r="AO132">
        <v>6</v>
      </c>
      <c r="AP132">
        <f t="shared" si="151"/>
        <v>1</v>
      </c>
      <c r="AQ132">
        <f t="shared" si="152"/>
        <v>0</v>
      </c>
      <c r="AR132">
        <f t="shared" si="153"/>
        <v>51600.406384009584</v>
      </c>
      <c r="AS132" t="s">
        <v>240</v>
      </c>
      <c r="AT132">
        <v>0</v>
      </c>
      <c r="AU132">
        <v>0</v>
      </c>
      <c r="AV132">
        <f t="shared" si="154"/>
        <v>0</v>
      </c>
      <c r="AW132" t="e">
        <f t="shared" si="155"/>
        <v>#DIV/0!</v>
      </c>
      <c r="AX132">
        <v>0</v>
      </c>
      <c r="AY132" t="s">
        <v>240</v>
      </c>
      <c r="AZ132">
        <v>0</v>
      </c>
      <c r="BA132">
        <v>0</v>
      </c>
      <c r="BB132" t="e">
        <f t="shared" si="156"/>
        <v>#DIV/0!</v>
      </c>
      <c r="BC132">
        <v>0.5</v>
      </c>
      <c r="BD132">
        <f t="shared" si="157"/>
        <v>0</v>
      </c>
      <c r="BE132">
        <f t="shared" si="158"/>
        <v>-1.9111007596340899</v>
      </c>
      <c r="BF132" t="e">
        <f t="shared" si="159"/>
        <v>#DIV/0!</v>
      </c>
      <c r="BG132" t="e">
        <f t="shared" si="160"/>
        <v>#DIV/0!</v>
      </c>
      <c r="BH132" t="e">
        <f t="shared" si="161"/>
        <v>#DIV/0!</v>
      </c>
      <c r="BI132" t="e">
        <f t="shared" si="162"/>
        <v>#DIV/0!</v>
      </c>
      <c r="BJ132" t="s">
        <v>240</v>
      </c>
      <c r="BK132">
        <v>0</v>
      </c>
      <c r="BL132">
        <f t="shared" si="163"/>
        <v>0</v>
      </c>
      <c r="BM132" t="e">
        <f t="shared" si="164"/>
        <v>#DIV/0!</v>
      </c>
      <c r="BN132" t="e">
        <f t="shared" si="165"/>
        <v>#DIV/0!</v>
      </c>
      <c r="BO132" t="e">
        <f t="shared" si="166"/>
        <v>#DIV/0!</v>
      </c>
      <c r="BP132" t="e">
        <f t="shared" si="167"/>
        <v>#DIV/0!</v>
      </c>
      <c r="BQ132">
        <f t="shared" si="168"/>
        <v>0</v>
      </c>
      <c r="BR132">
        <f t="shared" si="169"/>
        <v>0</v>
      </c>
      <c r="BS132">
        <f t="shared" si="170"/>
        <v>0</v>
      </c>
      <c r="BT132">
        <f t="shared" si="171"/>
        <v>0</v>
      </c>
      <c r="BU132">
        <v>6</v>
      </c>
      <c r="BV132">
        <v>0.5</v>
      </c>
      <c r="BW132" t="s">
        <v>241</v>
      </c>
      <c r="BX132">
        <v>1581627145.0310299</v>
      </c>
      <c r="BY132">
        <v>402.96572413793098</v>
      </c>
      <c r="BZ132">
        <v>399.95582758620702</v>
      </c>
      <c r="CA132">
        <v>31.2498655172414</v>
      </c>
      <c r="CB132">
        <v>30.610258620689699</v>
      </c>
      <c r="CC132">
        <v>350.02375862068999</v>
      </c>
      <c r="CD132">
        <v>99.126617241379293</v>
      </c>
      <c r="CE132">
        <v>0.200028655172414</v>
      </c>
      <c r="CF132">
        <v>31.484220689655199</v>
      </c>
      <c r="CG132">
        <v>30.975448275862099</v>
      </c>
      <c r="CH132">
        <v>999.9</v>
      </c>
      <c r="CI132">
        <v>0</v>
      </c>
      <c r="CJ132">
        <v>0</v>
      </c>
      <c r="CK132">
        <v>9991.3179310344804</v>
      </c>
      <c r="CL132">
        <v>0</v>
      </c>
      <c r="CM132">
        <v>2.13999724137931</v>
      </c>
      <c r="CN132">
        <v>0</v>
      </c>
      <c r="CO132">
        <v>0</v>
      </c>
      <c r="CP132">
        <v>0</v>
      </c>
      <c r="CQ132">
        <v>0</v>
      </c>
      <c r="CR132">
        <v>3.4896551724137899</v>
      </c>
      <c r="CS132">
        <v>0</v>
      </c>
      <c r="CT132">
        <v>209.01034482758601</v>
      </c>
      <c r="CU132">
        <v>1.41379310344828</v>
      </c>
      <c r="CV132">
        <v>42.142103448275897</v>
      </c>
      <c r="CW132">
        <v>47.495655172413798</v>
      </c>
      <c r="CX132">
        <v>44.805689655172401</v>
      </c>
      <c r="CY132">
        <v>46.137758620689702</v>
      </c>
      <c r="CZ132">
        <v>43.072862068965499</v>
      </c>
      <c r="DA132">
        <v>0</v>
      </c>
      <c r="DB132">
        <v>0</v>
      </c>
      <c r="DC132">
        <v>0</v>
      </c>
      <c r="DD132">
        <v>643.09999990463302</v>
      </c>
      <c r="DE132">
        <v>3.6961538461538499</v>
      </c>
      <c r="DF132">
        <v>-3.96923074862748</v>
      </c>
      <c r="DG132">
        <v>-232.92307687435201</v>
      </c>
      <c r="DH132">
        <v>212.93076923076899</v>
      </c>
      <c r="DI132">
        <v>15</v>
      </c>
      <c r="DJ132">
        <v>100</v>
      </c>
      <c r="DK132">
        <v>100</v>
      </c>
      <c r="DL132">
        <v>2.6040000000000001</v>
      </c>
      <c r="DM132">
        <v>0.38400000000000001</v>
      </c>
      <c r="DN132">
        <v>2</v>
      </c>
      <c r="DO132">
        <v>323.541</v>
      </c>
      <c r="DP132">
        <v>657.745</v>
      </c>
      <c r="DQ132">
        <v>30.645</v>
      </c>
      <c r="DR132">
        <v>32.82</v>
      </c>
      <c r="DS132">
        <v>30</v>
      </c>
      <c r="DT132">
        <v>32.688899999999997</v>
      </c>
      <c r="DU132">
        <v>32.680199999999999</v>
      </c>
      <c r="DV132">
        <v>20.9542</v>
      </c>
      <c r="DW132">
        <v>21.020299999999999</v>
      </c>
      <c r="DX132">
        <v>39.713099999999997</v>
      </c>
      <c r="DY132">
        <v>30.6556</v>
      </c>
      <c r="DZ132">
        <v>400</v>
      </c>
      <c r="EA132">
        <v>30.6173</v>
      </c>
      <c r="EB132">
        <v>99.8857</v>
      </c>
      <c r="EC132">
        <v>100.261</v>
      </c>
    </row>
    <row r="133" spans="1:133" x14ac:dyDescent="0.35">
      <c r="A133">
        <v>117</v>
      </c>
      <c r="B133">
        <v>1581627158.0999999</v>
      </c>
      <c r="C133">
        <v>600</v>
      </c>
      <c r="D133" t="s">
        <v>472</v>
      </c>
      <c r="E133" t="s">
        <v>473</v>
      </c>
      <c r="F133" t="s">
        <v>232</v>
      </c>
      <c r="G133" t="s">
        <v>233</v>
      </c>
      <c r="H133" t="s">
        <v>234</v>
      </c>
      <c r="I133" t="s">
        <v>235</v>
      </c>
      <c r="J133" t="s">
        <v>236</v>
      </c>
      <c r="K133" t="s">
        <v>237</v>
      </c>
      <c r="L133" t="s">
        <v>238</v>
      </c>
      <c r="M133" t="s">
        <v>239</v>
      </c>
      <c r="N133">
        <v>1581627150.0310299</v>
      </c>
      <c r="O133">
        <f t="shared" si="129"/>
        <v>3.8360978503709282E-4</v>
      </c>
      <c r="P133">
        <f t="shared" si="130"/>
        <v>-1.9007802796352409</v>
      </c>
      <c r="Q133">
        <f t="shared" si="131"/>
        <v>402.96848275862101</v>
      </c>
      <c r="R133">
        <f t="shared" si="132"/>
        <v>508.34548649126128</v>
      </c>
      <c r="S133">
        <f t="shared" si="133"/>
        <v>50.492224836933971</v>
      </c>
      <c r="T133">
        <f t="shared" si="134"/>
        <v>40.025486159197392</v>
      </c>
      <c r="U133">
        <f t="shared" si="135"/>
        <v>2.6352813595811531E-2</v>
      </c>
      <c r="V133">
        <f t="shared" si="136"/>
        <v>2.2465016392356114</v>
      </c>
      <c r="W133">
        <f t="shared" si="137"/>
        <v>2.6182272216484403E-2</v>
      </c>
      <c r="X133">
        <f t="shared" si="138"/>
        <v>1.637915048421516E-2</v>
      </c>
      <c r="Y133">
        <f t="shared" si="139"/>
        <v>0</v>
      </c>
      <c r="Z133">
        <f t="shared" si="140"/>
        <v>31.356502594918943</v>
      </c>
      <c r="AA133">
        <f t="shared" si="141"/>
        <v>30.975175862069001</v>
      </c>
      <c r="AB133">
        <f t="shared" si="142"/>
        <v>4.504996786294365</v>
      </c>
      <c r="AC133">
        <f t="shared" si="143"/>
        <v>66.968040636628416</v>
      </c>
      <c r="AD133">
        <f t="shared" si="144"/>
        <v>3.1054647431505908</v>
      </c>
      <c r="AE133">
        <f t="shared" si="145"/>
        <v>4.6372339904656625</v>
      </c>
      <c r="AF133">
        <f t="shared" si="146"/>
        <v>1.3995320431437741</v>
      </c>
      <c r="AG133">
        <f t="shared" si="147"/>
        <v>-16.917191520135795</v>
      </c>
      <c r="AH133">
        <f t="shared" si="148"/>
        <v>61.556927788320941</v>
      </c>
      <c r="AI133">
        <f t="shared" si="149"/>
        <v>6.1671547253701036</v>
      </c>
      <c r="AJ133">
        <f t="shared" si="150"/>
        <v>50.80689099355525</v>
      </c>
      <c r="AK133">
        <v>-4.1089632517337299E-2</v>
      </c>
      <c r="AL133">
        <v>4.6126712150222397E-2</v>
      </c>
      <c r="AM133">
        <v>3.44896813695842</v>
      </c>
      <c r="AN133">
        <v>20</v>
      </c>
      <c r="AO133">
        <v>6</v>
      </c>
      <c r="AP133">
        <f t="shared" si="151"/>
        <v>1</v>
      </c>
      <c r="AQ133">
        <f t="shared" si="152"/>
        <v>0</v>
      </c>
      <c r="AR133">
        <f t="shared" si="153"/>
        <v>51625.075077799018</v>
      </c>
      <c r="AS133" t="s">
        <v>240</v>
      </c>
      <c r="AT133">
        <v>0</v>
      </c>
      <c r="AU133">
        <v>0</v>
      </c>
      <c r="AV133">
        <f t="shared" si="154"/>
        <v>0</v>
      </c>
      <c r="AW133" t="e">
        <f t="shared" si="155"/>
        <v>#DIV/0!</v>
      </c>
      <c r="AX133">
        <v>0</v>
      </c>
      <c r="AY133" t="s">
        <v>240</v>
      </c>
      <c r="AZ133">
        <v>0</v>
      </c>
      <c r="BA133">
        <v>0</v>
      </c>
      <c r="BB133" t="e">
        <f t="shared" si="156"/>
        <v>#DIV/0!</v>
      </c>
      <c r="BC133">
        <v>0.5</v>
      </c>
      <c r="BD133">
        <f t="shared" si="157"/>
        <v>0</v>
      </c>
      <c r="BE133">
        <f t="shared" si="158"/>
        <v>-1.9007802796352409</v>
      </c>
      <c r="BF133" t="e">
        <f t="shared" si="159"/>
        <v>#DIV/0!</v>
      </c>
      <c r="BG133" t="e">
        <f t="shared" si="160"/>
        <v>#DIV/0!</v>
      </c>
      <c r="BH133" t="e">
        <f t="shared" si="161"/>
        <v>#DIV/0!</v>
      </c>
      <c r="BI133" t="e">
        <f t="shared" si="162"/>
        <v>#DIV/0!</v>
      </c>
      <c r="BJ133" t="s">
        <v>240</v>
      </c>
      <c r="BK133">
        <v>0</v>
      </c>
      <c r="BL133">
        <f t="shared" si="163"/>
        <v>0</v>
      </c>
      <c r="BM133" t="e">
        <f t="shared" si="164"/>
        <v>#DIV/0!</v>
      </c>
      <c r="BN133" t="e">
        <f t="shared" si="165"/>
        <v>#DIV/0!</v>
      </c>
      <c r="BO133" t="e">
        <f t="shared" si="166"/>
        <v>#DIV/0!</v>
      </c>
      <c r="BP133" t="e">
        <f t="shared" si="167"/>
        <v>#DIV/0!</v>
      </c>
      <c r="BQ133">
        <f t="shared" si="168"/>
        <v>0</v>
      </c>
      <c r="BR133">
        <f t="shared" si="169"/>
        <v>0</v>
      </c>
      <c r="BS133">
        <f t="shared" si="170"/>
        <v>0</v>
      </c>
      <c r="BT133">
        <f t="shared" si="171"/>
        <v>0</v>
      </c>
      <c r="BU133">
        <v>6</v>
      </c>
      <c r="BV133">
        <v>0.5</v>
      </c>
      <c r="BW133" t="s">
        <v>241</v>
      </c>
      <c r="BX133">
        <v>1581627150.0310299</v>
      </c>
      <c r="BY133">
        <v>402.96848275862101</v>
      </c>
      <c r="BZ133">
        <v>399.975103448276</v>
      </c>
      <c r="CA133">
        <v>31.265189655172399</v>
      </c>
      <c r="CB133">
        <v>30.628155172413798</v>
      </c>
      <c r="CC133">
        <v>350.01196551724098</v>
      </c>
      <c r="CD133">
        <v>99.126631034482799</v>
      </c>
      <c r="CE133">
        <v>0.19996117241379299</v>
      </c>
      <c r="CF133">
        <v>31.4834344827586</v>
      </c>
      <c r="CG133">
        <v>30.975175862069001</v>
      </c>
      <c r="CH133">
        <v>999.9</v>
      </c>
      <c r="CI133">
        <v>0</v>
      </c>
      <c r="CJ133">
        <v>0</v>
      </c>
      <c r="CK133">
        <v>9996.2689655172398</v>
      </c>
      <c r="CL133">
        <v>0</v>
      </c>
      <c r="CM133">
        <v>2.2665768965517201</v>
      </c>
      <c r="CN133">
        <v>0</v>
      </c>
      <c r="CO133">
        <v>0</v>
      </c>
      <c r="CP133">
        <v>0</v>
      </c>
      <c r="CQ133">
        <v>0</v>
      </c>
      <c r="CR133">
        <v>3.2827586206896502</v>
      </c>
      <c r="CS133">
        <v>0</v>
      </c>
      <c r="CT133">
        <v>193.068965517241</v>
      </c>
      <c r="CU133">
        <v>1.5965517241379299</v>
      </c>
      <c r="CV133">
        <v>42.131413793103498</v>
      </c>
      <c r="CW133">
        <v>47.4761034482759</v>
      </c>
      <c r="CX133">
        <v>44.803586206896497</v>
      </c>
      <c r="CY133">
        <v>46.120517241379297</v>
      </c>
      <c r="CZ133">
        <v>43.068517241379297</v>
      </c>
      <c r="DA133">
        <v>0</v>
      </c>
      <c r="DB133">
        <v>0</v>
      </c>
      <c r="DC133">
        <v>0</v>
      </c>
      <c r="DD133">
        <v>648.5</v>
      </c>
      <c r="DE133">
        <v>3.1153846153846199</v>
      </c>
      <c r="DF133">
        <v>-5.8871793804322303</v>
      </c>
      <c r="DG133">
        <v>-135.29914593410899</v>
      </c>
      <c r="DH133">
        <v>184.91153846153799</v>
      </c>
      <c r="DI133">
        <v>15</v>
      </c>
      <c r="DJ133">
        <v>100</v>
      </c>
      <c r="DK133">
        <v>100</v>
      </c>
      <c r="DL133">
        <v>2.6040000000000001</v>
      </c>
      <c r="DM133">
        <v>0.38400000000000001</v>
      </c>
      <c r="DN133">
        <v>2</v>
      </c>
      <c r="DO133">
        <v>323.51299999999998</v>
      </c>
      <c r="DP133">
        <v>657.77200000000005</v>
      </c>
      <c r="DQ133">
        <v>30.663599999999999</v>
      </c>
      <c r="DR133">
        <v>32.817799999999998</v>
      </c>
      <c r="DS133">
        <v>30</v>
      </c>
      <c r="DT133">
        <v>32.687800000000003</v>
      </c>
      <c r="DU133">
        <v>32.6785</v>
      </c>
      <c r="DV133">
        <v>20.956099999999999</v>
      </c>
      <c r="DW133">
        <v>21.020299999999999</v>
      </c>
      <c r="DX133">
        <v>39.713099999999997</v>
      </c>
      <c r="DY133">
        <v>30.674499999999998</v>
      </c>
      <c r="DZ133">
        <v>400</v>
      </c>
      <c r="EA133">
        <v>30.6173</v>
      </c>
      <c r="EB133">
        <v>99.886200000000002</v>
      </c>
      <c r="EC133">
        <v>100.26300000000001</v>
      </c>
    </row>
    <row r="134" spans="1:133" x14ac:dyDescent="0.35">
      <c r="A134">
        <v>118</v>
      </c>
      <c r="B134">
        <v>1581627163.0999999</v>
      </c>
      <c r="C134">
        <v>605</v>
      </c>
      <c r="D134" t="s">
        <v>474</v>
      </c>
      <c r="E134" t="s">
        <v>475</v>
      </c>
      <c r="F134" t="s">
        <v>232</v>
      </c>
      <c r="G134" t="s">
        <v>233</v>
      </c>
      <c r="H134" t="s">
        <v>234</v>
      </c>
      <c r="I134" t="s">
        <v>235</v>
      </c>
      <c r="J134" t="s">
        <v>236</v>
      </c>
      <c r="K134" t="s">
        <v>237</v>
      </c>
      <c r="L134" t="s">
        <v>238</v>
      </c>
      <c r="M134" t="s">
        <v>239</v>
      </c>
      <c r="N134">
        <v>1581627155.0310299</v>
      </c>
      <c r="O134">
        <f t="shared" si="129"/>
        <v>3.9235776232023143E-4</v>
      </c>
      <c r="P134">
        <f t="shared" si="130"/>
        <v>-1.8995230617561989</v>
      </c>
      <c r="Q134">
        <f t="shared" si="131"/>
        <v>402.98848275862099</v>
      </c>
      <c r="R134">
        <f t="shared" si="132"/>
        <v>505.62994409783772</v>
      </c>
      <c r="S134">
        <f t="shared" si="133"/>
        <v>50.222088832971359</v>
      </c>
      <c r="T134">
        <f t="shared" si="134"/>
        <v>40.027145575562756</v>
      </c>
      <c r="U134">
        <f t="shared" si="135"/>
        <v>2.6984831481346529E-2</v>
      </c>
      <c r="V134">
        <f t="shared" si="136"/>
        <v>2.2466426678311331</v>
      </c>
      <c r="W134">
        <f t="shared" si="137"/>
        <v>2.6806052934203788E-2</v>
      </c>
      <c r="X134">
        <f t="shared" si="138"/>
        <v>1.6769746775968597E-2</v>
      </c>
      <c r="Y134">
        <f t="shared" si="139"/>
        <v>0</v>
      </c>
      <c r="Z134">
        <f t="shared" si="140"/>
        <v>31.35324294247005</v>
      </c>
      <c r="AA134">
        <f t="shared" si="141"/>
        <v>30.9747689655172</v>
      </c>
      <c r="AB134">
        <f t="shared" si="142"/>
        <v>4.5048922512170044</v>
      </c>
      <c r="AC134">
        <f t="shared" si="143"/>
        <v>66.997723435487273</v>
      </c>
      <c r="AD134">
        <f t="shared" si="144"/>
        <v>3.1067754674403059</v>
      </c>
      <c r="AE134">
        <f t="shared" si="145"/>
        <v>4.6371358728805889</v>
      </c>
      <c r="AF134">
        <f t="shared" si="146"/>
        <v>1.3981167837766986</v>
      </c>
      <c r="AG134">
        <f t="shared" si="147"/>
        <v>-17.302977318322206</v>
      </c>
      <c r="AH134">
        <f t="shared" si="148"/>
        <v>61.564968732738151</v>
      </c>
      <c r="AI134">
        <f t="shared" si="149"/>
        <v>6.1675494378543894</v>
      </c>
      <c r="AJ134">
        <f t="shared" si="150"/>
        <v>50.429540852270335</v>
      </c>
      <c r="AK134">
        <v>-4.1093423991187497E-2</v>
      </c>
      <c r="AL134">
        <v>4.6130968411770501E-2</v>
      </c>
      <c r="AM134">
        <v>3.4492201210432598</v>
      </c>
      <c r="AN134">
        <v>20</v>
      </c>
      <c r="AO134">
        <v>6</v>
      </c>
      <c r="AP134">
        <f t="shared" si="151"/>
        <v>1</v>
      </c>
      <c r="AQ134">
        <f t="shared" si="152"/>
        <v>0</v>
      </c>
      <c r="AR134">
        <f t="shared" si="153"/>
        <v>51629.68969495684</v>
      </c>
      <c r="AS134" t="s">
        <v>240</v>
      </c>
      <c r="AT134">
        <v>0</v>
      </c>
      <c r="AU134">
        <v>0</v>
      </c>
      <c r="AV134">
        <f t="shared" si="154"/>
        <v>0</v>
      </c>
      <c r="AW134" t="e">
        <f t="shared" si="155"/>
        <v>#DIV/0!</v>
      </c>
      <c r="AX134">
        <v>0</v>
      </c>
      <c r="AY134" t="s">
        <v>240</v>
      </c>
      <c r="AZ134">
        <v>0</v>
      </c>
      <c r="BA134">
        <v>0</v>
      </c>
      <c r="BB134" t="e">
        <f t="shared" si="156"/>
        <v>#DIV/0!</v>
      </c>
      <c r="BC134">
        <v>0.5</v>
      </c>
      <c r="BD134">
        <f t="shared" si="157"/>
        <v>0</v>
      </c>
      <c r="BE134">
        <f t="shared" si="158"/>
        <v>-1.8995230617561989</v>
      </c>
      <c r="BF134" t="e">
        <f t="shared" si="159"/>
        <v>#DIV/0!</v>
      </c>
      <c r="BG134" t="e">
        <f t="shared" si="160"/>
        <v>#DIV/0!</v>
      </c>
      <c r="BH134" t="e">
        <f t="shared" si="161"/>
        <v>#DIV/0!</v>
      </c>
      <c r="BI134" t="e">
        <f t="shared" si="162"/>
        <v>#DIV/0!</v>
      </c>
      <c r="BJ134" t="s">
        <v>240</v>
      </c>
      <c r="BK134">
        <v>0</v>
      </c>
      <c r="BL134">
        <f t="shared" si="163"/>
        <v>0</v>
      </c>
      <c r="BM134" t="e">
        <f t="shared" si="164"/>
        <v>#DIV/0!</v>
      </c>
      <c r="BN134" t="e">
        <f t="shared" si="165"/>
        <v>#DIV/0!</v>
      </c>
      <c r="BO134" t="e">
        <f t="shared" si="166"/>
        <v>#DIV/0!</v>
      </c>
      <c r="BP134" t="e">
        <f t="shared" si="167"/>
        <v>#DIV/0!</v>
      </c>
      <c r="BQ134">
        <f t="shared" si="168"/>
        <v>0</v>
      </c>
      <c r="BR134">
        <f t="shared" si="169"/>
        <v>0</v>
      </c>
      <c r="BS134">
        <f t="shared" si="170"/>
        <v>0</v>
      </c>
      <c r="BT134">
        <f t="shared" si="171"/>
        <v>0</v>
      </c>
      <c r="BU134">
        <v>6</v>
      </c>
      <c r="BV134">
        <v>0.5</v>
      </c>
      <c r="BW134" t="s">
        <v>241</v>
      </c>
      <c r="BX134">
        <v>1581627155.0310299</v>
      </c>
      <c r="BY134">
        <v>402.98848275862099</v>
      </c>
      <c r="BZ134">
        <v>400.00341379310299</v>
      </c>
      <c r="CA134">
        <v>31.278641379310301</v>
      </c>
      <c r="CB134">
        <v>30.627110344827599</v>
      </c>
      <c r="CC134">
        <v>350.02355172413797</v>
      </c>
      <c r="CD134">
        <v>99.125793103448302</v>
      </c>
      <c r="CE134">
        <v>0.19998737931034499</v>
      </c>
      <c r="CF134">
        <v>31.483062068965499</v>
      </c>
      <c r="CG134">
        <v>30.9747689655172</v>
      </c>
      <c r="CH134">
        <v>999.9</v>
      </c>
      <c r="CI134">
        <v>0</v>
      </c>
      <c r="CJ134">
        <v>0</v>
      </c>
      <c r="CK134">
        <v>9997.2758620689692</v>
      </c>
      <c r="CL134">
        <v>0</v>
      </c>
      <c r="CM134">
        <v>1.8539948275862099</v>
      </c>
      <c r="CN134">
        <v>0</v>
      </c>
      <c r="CO134">
        <v>0</v>
      </c>
      <c r="CP134">
        <v>0</v>
      </c>
      <c r="CQ134">
        <v>0</v>
      </c>
      <c r="CR134">
        <v>3.11379310344828</v>
      </c>
      <c r="CS134">
        <v>0</v>
      </c>
      <c r="CT134">
        <v>169.88275862069</v>
      </c>
      <c r="CU134">
        <v>1.0206896551724101</v>
      </c>
      <c r="CV134">
        <v>42.118482758620701</v>
      </c>
      <c r="CW134">
        <v>47.456551724137903</v>
      </c>
      <c r="CX134">
        <v>44.812275862069001</v>
      </c>
      <c r="CY134">
        <v>46.094586206896601</v>
      </c>
      <c r="CZ134">
        <v>43.049206896551702</v>
      </c>
      <c r="DA134">
        <v>0</v>
      </c>
      <c r="DB134">
        <v>0</v>
      </c>
      <c r="DC134">
        <v>0</v>
      </c>
      <c r="DD134">
        <v>653.29999995231606</v>
      </c>
      <c r="DE134">
        <v>2.6807692307692301</v>
      </c>
      <c r="DF134">
        <v>-18.464957303164901</v>
      </c>
      <c r="DG134">
        <v>-239.79145342934001</v>
      </c>
      <c r="DH134">
        <v>170.742307692308</v>
      </c>
      <c r="DI134">
        <v>15</v>
      </c>
      <c r="DJ134">
        <v>100</v>
      </c>
      <c r="DK134">
        <v>100</v>
      </c>
      <c r="DL134">
        <v>2.6040000000000001</v>
      </c>
      <c r="DM134">
        <v>0.38400000000000001</v>
      </c>
      <c r="DN134">
        <v>2</v>
      </c>
      <c r="DO134">
        <v>323.411</v>
      </c>
      <c r="DP134">
        <v>657.75699999999995</v>
      </c>
      <c r="DQ134">
        <v>30.6813</v>
      </c>
      <c r="DR134">
        <v>32.815600000000003</v>
      </c>
      <c r="DS134">
        <v>29.9999</v>
      </c>
      <c r="DT134">
        <v>32.685899999999997</v>
      </c>
      <c r="DU134">
        <v>32.677300000000002</v>
      </c>
      <c r="DV134">
        <v>20.956700000000001</v>
      </c>
      <c r="DW134">
        <v>21.020299999999999</v>
      </c>
      <c r="DX134">
        <v>39.713099999999997</v>
      </c>
      <c r="DY134">
        <v>30.690799999999999</v>
      </c>
      <c r="DZ134">
        <v>400</v>
      </c>
      <c r="EA134">
        <v>30.6173</v>
      </c>
      <c r="EB134">
        <v>99.885599999999997</v>
      </c>
      <c r="EC134">
        <v>100.261</v>
      </c>
    </row>
    <row r="135" spans="1:133" x14ac:dyDescent="0.35">
      <c r="A135">
        <v>119</v>
      </c>
      <c r="B135">
        <v>1581627168.0999999</v>
      </c>
      <c r="C135">
        <v>610</v>
      </c>
      <c r="D135" t="s">
        <v>476</v>
      </c>
      <c r="E135" t="s">
        <v>477</v>
      </c>
      <c r="F135" t="s">
        <v>232</v>
      </c>
      <c r="G135" t="s">
        <v>233</v>
      </c>
      <c r="H135" t="s">
        <v>234</v>
      </c>
      <c r="I135" t="s">
        <v>235</v>
      </c>
      <c r="J135" t="s">
        <v>236</v>
      </c>
      <c r="K135" t="s">
        <v>237</v>
      </c>
      <c r="L135" t="s">
        <v>238</v>
      </c>
      <c r="M135" t="s">
        <v>239</v>
      </c>
      <c r="N135">
        <v>1581627160.0310299</v>
      </c>
      <c r="O135">
        <f t="shared" si="129"/>
        <v>3.9945716804851134E-4</v>
      </c>
      <c r="P135">
        <f t="shared" si="130"/>
        <v>-1.9174221289331763</v>
      </c>
      <c r="Q135">
        <f t="shared" si="131"/>
        <v>403.00334482758598</v>
      </c>
      <c r="R135">
        <f t="shared" si="132"/>
        <v>504.65161864261739</v>
      </c>
      <c r="S135">
        <f t="shared" si="133"/>
        <v>50.124958371310271</v>
      </c>
      <c r="T135">
        <f t="shared" si="134"/>
        <v>40.028655683926559</v>
      </c>
      <c r="U135">
        <f t="shared" si="135"/>
        <v>2.7486606371432517E-2</v>
      </c>
      <c r="V135">
        <f t="shared" si="136"/>
        <v>2.2484552941560692</v>
      </c>
      <c r="W135">
        <f t="shared" si="137"/>
        <v>2.7301290426911488E-2</v>
      </c>
      <c r="X135">
        <f t="shared" si="138"/>
        <v>1.7079852152294506E-2</v>
      </c>
      <c r="Y135">
        <f t="shared" si="139"/>
        <v>0</v>
      </c>
      <c r="Z135">
        <f t="shared" si="140"/>
        <v>31.351873662885694</v>
      </c>
      <c r="AA135">
        <f t="shared" si="141"/>
        <v>30.975875862069</v>
      </c>
      <c r="AB135">
        <f t="shared" si="142"/>
        <v>4.5051766270070752</v>
      </c>
      <c r="AC135">
        <f t="shared" si="143"/>
        <v>67.011909453539843</v>
      </c>
      <c r="AD135">
        <f t="shared" si="144"/>
        <v>3.1075891472994073</v>
      </c>
      <c r="AE135">
        <f t="shared" si="145"/>
        <v>4.63736845083326</v>
      </c>
      <c r="AF135">
        <f t="shared" si="146"/>
        <v>1.3975874797076679</v>
      </c>
      <c r="AG135">
        <f t="shared" si="147"/>
        <v>-17.616061110939349</v>
      </c>
      <c r="AH135">
        <f t="shared" si="148"/>
        <v>61.587470595663895</v>
      </c>
      <c r="AI135">
        <f t="shared" si="149"/>
        <v>6.1648902563666539</v>
      </c>
      <c r="AJ135">
        <f t="shared" si="150"/>
        <v>50.1362997410912</v>
      </c>
      <c r="AK135">
        <v>-4.1142174513997203E-2</v>
      </c>
      <c r="AL135">
        <v>4.6185695144404799E-2</v>
      </c>
      <c r="AM135">
        <v>3.4524594057935398</v>
      </c>
      <c r="AN135">
        <v>20</v>
      </c>
      <c r="AO135">
        <v>6</v>
      </c>
      <c r="AP135">
        <f t="shared" si="151"/>
        <v>1</v>
      </c>
      <c r="AQ135">
        <f t="shared" si="152"/>
        <v>0</v>
      </c>
      <c r="AR135">
        <f t="shared" si="153"/>
        <v>51688.282649974732</v>
      </c>
      <c r="AS135" t="s">
        <v>240</v>
      </c>
      <c r="AT135">
        <v>0</v>
      </c>
      <c r="AU135">
        <v>0</v>
      </c>
      <c r="AV135">
        <f t="shared" si="154"/>
        <v>0</v>
      </c>
      <c r="AW135" t="e">
        <f t="shared" si="155"/>
        <v>#DIV/0!</v>
      </c>
      <c r="AX135">
        <v>0</v>
      </c>
      <c r="AY135" t="s">
        <v>240</v>
      </c>
      <c r="AZ135">
        <v>0</v>
      </c>
      <c r="BA135">
        <v>0</v>
      </c>
      <c r="BB135" t="e">
        <f t="shared" si="156"/>
        <v>#DIV/0!</v>
      </c>
      <c r="BC135">
        <v>0.5</v>
      </c>
      <c r="BD135">
        <f t="shared" si="157"/>
        <v>0</v>
      </c>
      <c r="BE135">
        <f t="shared" si="158"/>
        <v>-1.9174221289331763</v>
      </c>
      <c r="BF135" t="e">
        <f t="shared" si="159"/>
        <v>#DIV/0!</v>
      </c>
      <c r="BG135" t="e">
        <f t="shared" si="160"/>
        <v>#DIV/0!</v>
      </c>
      <c r="BH135" t="e">
        <f t="shared" si="161"/>
        <v>#DIV/0!</v>
      </c>
      <c r="BI135" t="e">
        <f t="shared" si="162"/>
        <v>#DIV/0!</v>
      </c>
      <c r="BJ135" t="s">
        <v>240</v>
      </c>
      <c r="BK135">
        <v>0</v>
      </c>
      <c r="BL135">
        <f t="shared" si="163"/>
        <v>0</v>
      </c>
      <c r="BM135" t="e">
        <f t="shared" si="164"/>
        <v>#DIV/0!</v>
      </c>
      <c r="BN135" t="e">
        <f t="shared" si="165"/>
        <v>#DIV/0!</v>
      </c>
      <c r="BO135" t="e">
        <f t="shared" si="166"/>
        <v>#DIV/0!</v>
      </c>
      <c r="BP135" t="e">
        <f t="shared" si="167"/>
        <v>#DIV/0!</v>
      </c>
      <c r="BQ135">
        <f t="shared" si="168"/>
        <v>0</v>
      </c>
      <c r="BR135">
        <f t="shared" si="169"/>
        <v>0</v>
      </c>
      <c r="BS135">
        <f t="shared" si="170"/>
        <v>0</v>
      </c>
      <c r="BT135">
        <f t="shared" si="171"/>
        <v>0</v>
      </c>
      <c r="BU135">
        <v>6</v>
      </c>
      <c r="BV135">
        <v>0.5</v>
      </c>
      <c r="BW135" t="s">
        <v>241</v>
      </c>
      <c r="BX135">
        <v>1581627160.0310299</v>
      </c>
      <c r="BY135">
        <v>403.00334482758598</v>
      </c>
      <c r="BZ135">
        <v>399.99244827586199</v>
      </c>
      <c r="CA135">
        <v>31.286806896551699</v>
      </c>
      <c r="CB135">
        <v>30.623479310344798</v>
      </c>
      <c r="CC135">
        <v>350.01658620689699</v>
      </c>
      <c r="CD135">
        <v>99.125903448275807</v>
      </c>
      <c r="CE135">
        <v>0.199961206896552</v>
      </c>
      <c r="CF135">
        <v>31.4839448275862</v>
      </c>
      <c r="CG135">
        <v>30.975875862069</v>
      </c>
      <c r="CH135">
        <v>999.9</v>
      </c>
      <c r="CI135">
        <v>0</v>
      </c>
      <c r="CJ135">
        <v>0</v>
      </c>
      <c r="CK135">
        <v>10009.1248275862</v>
      </c>
      <c r="CL135">
        <v>0</v>
      </c>
      <c r="CM135">
        <v>1.7002751724137899</v>
      </c>
      <c r="CN135">
        <v>0</v>
      </c>
      <c r="CO135">
        <v>0</v>
      </c>
      <c r="CP135">
        <v>0</v>
      </c>
      <c r="CQ135">
        <v>0</v>
      </c>
      <c r="CR135">
        <v>3.8517241379310301</v>
      </c>
      <c r="CS135">
        <v>0</v>
      </c>
      <c r="CT135">
        <v>151.42758620689699</v>
      </c>
      <c r="CU135">
        <v>0.84137931034482805</v>
      </c>
      <c r="CV135">
        <v>42.116310344827603</v>
      </c>
      <c r="CW135">
        <v>47.436999999999998</v>
      </c>
      <c r="CX135">
        <v>44.807931034482799</v>
      </c>
      <c r="CY135">
        <v>46.079379310344798</v>
      </c>
      <c r="CZ135">
        <v>43.034206896551702</v>
      </c>
      <c r="DA135">
        <v>0</v>
      </c>
      <c r="DB135">
        <v>0</v>
      </c>
      <c r="DC135">
        <v>0</v>
      </c>
      <c r="DD135">
        <v>658.09999990463302</v>
      </c>
      <c r="DE135">
        <v>3.2769230769230799</v>
      </c>
      <c r="DF135">
        <v>21.3948717804798</v>
      </c>
      <c r="DG135">
        <v>-332.07863302800303</v>
      </c>
      <c r="DH135">
        <v>148.55769230769201</v>
      </c>
      <c r="DI135">
        <v>15</v>
      </c>
      <c r="DJ135">
        <v>100</v>
      </c>
      <c r="DK135">
        <v>100</v>
      </c>
      <c r="DL135">
        <v>2.6040000000000001</v>
      </c>
      <c r="DM135">
        <v>0.38400000000000001</v>
      </c>
      <c r="DN135">
        <v>2</v>
      </c>
      <c r="DO135">
        <v>323.45</v>
      </c>
      <c r="DP135">
        <v>657.71</v>
      </c>
      <c r="DQ135">
        <v>30.698899999999998</v>
      </c>
      <c r="DR135">
        <v>32.813200000000002</v>
      </c>
      <c r="DS135">
        <v>29.9999</v>
      </c>
      <c r="DT135">
        <v>32.684100000000001</v>
      </c>
      <c r="DU135">
        <v>32.677100000000003</v>
      </c>
      <c r="DV135">
        <v>20.954799999999999</v>
      </c>
      <c r="DW135">
        <v>21.020299999999999</v>
      </c>
      <c r="DX135">
        <v>40.084899999999998</v>
      </c>
      <c r="DY135">
        <v>30.707799999999999</v>
      </c>
      <c r="DZ135">
        <v>400</v>
      </c>
      <c r="EA135">
        <v>30.6173</v>
      </c>
      <c r="EB135">
        <v>99.887500000000003</v>
      </c>
      <c r="EC135">
        <v>100.262</v>
      </c>
    </row>
    <row r="136" spans="1:133" x14ac:dyDescent="0.35">
      <c r="A136">
        <v>120</v>
      </c>
      <c r="B136">
        <v>1581627173.0999999</v>
      </c>
      <c r="C136">
        <v>615</v>
      </c>
      <c r="D136" t="s">
        <v>478</v>
      </c>
      <c r="E136" t="s">
        <v>479</v>
      </c>
      <c r="F136" t="s">
        <v>232</v>
      </c>
      <c r="G136" t="s">
        <v>233</v>
      </c>
      <c r="H136" t="s">
        <v>234</v>
      </c>
      <c r="I136" t="s">
        <v>235</v>
      </c>
      <c r="J136" t="s">
        <v>236</v>
      </c>
      <c r="K136" t="s">
        <v>237</v>
      </c>
      <c r="L136" t="s">
        <v>238</v>
      </c>
      <c r="M136" t="s">
        <v>239</v>
      </c>
      <c r="N136">
        <v>1581627165.0310299</v>
      </c>
      <c r="O136">
        <f t="shared" si="129"/>
        <v>4.0185820880320341E-4</v>
      </c>
      <c r="P136">
        <f t="shared" si="130"/>
        <v>-1.9148278100021279</v>
      </c>
      <c r="Q136">
        <f t="shared" si="131"/>
        <v>403.00513793103499</v>
      </c>
      <c r="R136">
        <f t="shared" si="132"/>
        <v>503.82265686449028</v>
      </c>
      <c r="S136">
        <f t="shared" si="133"/>
        <v>50.042663190676159</v>
      </c>
      <c r="T136">
        <f t="shared" si="134"/>
        <v>40.028867512838097</v>
      </c>
      <c r="U136">
        <f t="shared" si="135"/>
        <v>2.765803745047268E-2</v>
      </c>
      <c r="V136">
        <f t="shared" si="136"/>
        <v>2.2471618762460328</v>
      </c>
      <c r="W136">
        <f t="shared" si="137"/>
        <v>2.7470304017257668E-2</v>
      </c>
      <c r="X136">
        <f t="shared" si="138"/>
        <v>1.7185700775784834E-2</v>
      </c>
      <c r="Y136">
        <f t="shared" si="139"/>
        <v>0</v>
      </c>
      <c r="Z136">
        <f t="shared" si="140"/>
        <v>31.353231273772955</v>
      </c>
      <c r="AA136">
        <f t="shared" si="141"/>
        <v>30.976517241379302</v>
      </c>
      <c r="AB136">
        <f t="shared" si="142"/>
        <v>4.5053414126572804</v>
      </c>
      <c r="AC136">
        <f t="shared" si="143"/>
        <v>67.012462061350774</v>
      </c>
      <c r="AD136">
        <f t="shared" si="144"/>
        <v>3.1080068796449245</v>
      </c>
      <c r="AE136">
        <f t="shared" si="145"/>
        <v>4.6379535746642233</v>
      </c>
      <c r="AF136">
        <f t="shared" si="146"/>
        <v>1.3973345330123559</v>
      </c>
      <c r="AG136">
        <f t="shared" si="147"/>
        <v>-17.721947008221271</v>
      </c>
      <c r="AH136">
        <f t="shared" si="148"/>
        <v>61.743374422367253</v>
      </c>
      <c r="AI136">
        <f t="shared" si="149"/>
        <v>6.184140843102309</v>
      </c>
      <c r="AJ136">
        <f t="shared" si="150"/>
        <v>50.205568257248288</v>
      </c>
      <c r="AK136">
        <v>-4.1107384462258999E-2</v>
      </c>
      <c r="AL136">
        <v>4.61466402635528E-2</v>
      </c>
      <c r="AM136">
        <v>3.4501478753060399</v>
      </c>
      <c r="AN136">
        <v>20</v>
      </c>
      <c r="AO136">
        <v>6</v>
      </c>
      <c r="AP136">
        <f t="shared" si="151"/>
        <v>1</v>
      </c>
      <c r="AQ136">
        <f t="shared" si="152"/>
        <v>0</v>
      </c>
      <c r="AR136">
        <f t="shared" si="153"/>
        <v>51645.989476336414</v>
      </c>
      <c r="AS136" t="s">
        <v>240</v>
      </c>
      <c r="AT136">
        <v>0</v>
      </c>
      <c r="AU136">
        <v>0</v>
      </c>
      <c r="AV136">
        <f t="shared" si="154"/>
        <v>0</v>
      </c>
      <c r="AW136" t="e">
        <f t="shared" si="155"/>
        <v>#DIV/0!</v>
      </c>
      <c r="AX136">
        <v>0</v>
      </c>
      <c r="AY136" t="s">
        <v>240</v>
      </c>
      <c r="AZ136">
        <v>0</v>
      </c>
      <c r="BA136">
        <v>0</v>
      </c>
      <c r="BB136" t="e">
        <f t="shared" si="156"/>
        <v>#DIV/0!</v>
      </c>
      <c r="BC136">
        <v>0.5</v>
      </c>
      <c r="BD136">
        <f t="shared" si="157"/>
        <v>0</v>
      </c>
      <c r="BE136">
        <f t="shared" si="158"/>
        <v>-1.9148278100021279</v>
      </c>
      <c r="BF136" t="e">
        <f t="shared" si="159"/>
        <v>#DIV/0!</v>
      </c>
      <c r="BG136" t="e">
        <f t="shared" si="160"/>
        <v>#DIV/0!</v>
      </c>
      <c r="BH136" t="e">
        <f t="shared" si="161"/>
        <v>#DIV/0!</v>
      </c>
      <c r="BI136" t="e">
        <f t="shared" si="162"/>
        <v>#DIV/0!</v>
      </c>
      <c r="BJ136" t="s">
        <v>240</v>
      </c>
      <c r="BK136">
        <v>0</v>
      </c>
      <c r="BL136">
        <f t="shared" si="163"/>
        <v>0</v>
      </c>
      <c r="BM136" t="e">
        <f t="shared" si="164"/>
        <v>#DIV/0!</v>
      </c>
      <c r="BN136" t="e">
        <f t="shared" si="165"/>
        <v>#DIV/0!</v>
      </c>
      <c r="BO136" t="e">
        <f t="shared" si="166"/>
        <v>#DIV/0!</v>
      </c>
      <c r="BP136" t="e">
        <f t="shared" si="167"/>
        <v>#DIV/0!</v>
      </c>
      <c r="BQ136">
        <f t="shared" si="168"/>
        <v>0</v>
      </c>
      <c r="BR136">
        <f t="shared" si="169"/>
        <v>0</v>
      </c>
      <c r="BS136">
        <f t="shared" si="170"/>
        <v>0</v>
      </c>
      <c r="BT136">
        <f t="shared" si="171"/>
        <v>0</v>
      </c>
      <c r="BU136">
        <v>6</v>
      </c>
      <c r="BV136">
        <v>0.5</v>
      </c>
      <c r="BW136" t="s">
        <v>241</v>
      </c>
      <c r="BX136">
        <v>1581627165.0310299</v>
      </c>
      <c r="BY136">
        <v>403.00513793103499</v>
      </c>
      <c r="BZ136">
        <v>400.00044827586203</v>
      </c>
      <c r="CA136">
        <v>31.290986206896601</v>
      </c>
      <c r="CB136">
        <v>30.623696551724102</v>
      </c>
      <c r="CC136">
        <v>350.02820689655198</v>
      </c>
      <c r="CD136">
        <v>99.125927586206899</v>
      </c>
      <c r="CE136">
        <v>0.20002075862068999</v>
      </c>
      <c r="CF136">
        <v>31.4861655172414</v>
      </c>
      <c r="CG136">
        <v>30.976517241379302</v>
      </c>
      <c r="CH136">
        <v>999.9</v>
      </c>
      <c r="CI136">
        <v>0</v>
      </c>
      <c r="CJ136">
        <v>0</v>
      </c>
      <c r="CK136">
        <v>10000.658620689699</v>
      </c>
      <c r="CL136">
        <v>0</v>
      </c>
      <c r="CM136">
        <v>1.3942034482758601</v>
      </c>
      <c r="CN136">
        <v>0</v>
      </c>
      <c r="CO136">
        <v>0</v>
      </c>
      <c r="CP136">
        <v>0</v>
      </c>
      <c r="CQ136">
        <v>0</v>
      </c>
      <c r="CR136">
        <v>3.5206896551724101</v>
      </c>
      <c r="CS136">
        <v>0</v>
      </c>
      <c r="CT136">
        <v>129.006896551724</v>
      </c>
      <c r="CU136">
        <v>0.555172413793103</v>
      </c>
      <c r="CV136">
        <v>42.1011034482759</v>
      </c>
      <c r="CW136">
        <v>47.428448275862003</v>
      </c>
      <c r="CX136">
        <v>44.799310344827603</v>
      </c>
      <c r="CY136">
        <v>46.070689655172401</v>
      </c>
      <c r="CZ136">
        <v>43.017103448275897</v>
      </c>
      <c r="DA136">
        <v>0</v>
      </c>
      <c r="DB136">
        <v>0</v>
      </c>
      <c r="DC136">
        <v>0</v>
      </c>
      <c r="DD136">
        <v>663.5</v>
      </c>
      <c r="DE136">
        <v>4.2076923076923096</v>
      </c>
      <c r="DF136">
        <v>21.3196578709966</v>
      </c>
      <c r="DG136">
        <v>-263.26153833642098</v>
      </c>
      <c r="DH136">
        <v>125.361538461538</v>
      </c>
      <c r="DI136">
        <v>15</v>
      </c>
      <c r="DJ136">
        <v>100</v>
      </c>
      <c r="DK136">
        <v>100</v>
      </c>
      <c r="DL136">
        <v>2.6040000000000001</v>
      </c>
      <c r="DM136">
        <v>0.38400000000000001</v>
      </c>
      <c r="DN136">
        <v>2</v>
      </c>
      <c r="DO136">
        <v>323.50200000000001</v>
      </c>
      <c r="DP136">
        <v>657.92899999999997</v>
      </c>
      <c r="DQ136">
        <v>30.716200000000001</v>
      </c>
      <c r="DR136">
        <v>32.810200000000002</v>
      </c>
      <c r="DS136">
        <v>30</v>
      </c>
      <c r="DT136">
        <v>32.683</v>
      </c>
      <c r="DU136">
        <v>32.674399999999999</v>
      </c>
      <c r="DV136">
        <v>20.953199999999999</v>
      </c>
      <c r="DW136">
        <v>21.020299999999999</v>
      </c>
      <c r="DX136">
        <v>40.084899999999998</v>
      </c>
      <c r="DY136">
        <v>30.725000000000001</v>
      </c>
      <c r="DZ136">
        <v>400</v>
      </c>
      <c r="EA136">
        <v>30.6173</v>
      </c>
      <c r="EB136">
        <v>99.887200000000007</v>
      </c>
      <c r="EC136">
        <v>100.26300000000001</v>
      </c>
    </row>
    <row r="137" spans="1:133" x14ac:dyDescent="0.35">
      <c r="A137">
        <v>121</v>
      </c>
      <c r="B137">
        <v>1581627178.0999999</v>
      </c>
      <c r="C137">
        <v>620</v>
      </c>
      <c r="D137" t="s">
        <v>480</v>
      </c>
      <c r="E137" t="s">
        <v>481</v>
      </c>
      <c r="F137" t="s">
        <v>232</v>
      </c>
      <c r="G137" t="s">
        <v>233</v>
      </c>
      <c r="H137" t="s">
        <v>234</v>
      </c>
      <c r="I137" t="s">
        <v>235</v>
      </c>
      <c r="J137" t="s">
        <v>236</v>
      </c>
      <c r="K137" t="s">
        <v>237</v>
      </c>
      <c r="L137" t="s">
        <v>238</v>
      </c>
      <c r="M137" t="s">
        <v>239</v>
      </c>
      <c r="N137">
        <v>1581627170.0310299</v>
      </c>
      <c r="O137">
        <f t="shared" si="129"/>
        <v>3.9953193000898579E-4</v>
      </c>
      <c r="P137">
        <f t="shared" si="130"/>
        <v>-1.9225090707569428</v>
      </c>
      <c r="Q137">
        <f t="shared" si="131"/>
        <v>403.01351724137902</v>
      </c>
      <c r="R137">
        <f t="shared" si="132"/>
        <v>504.90489147340446</v>
      </c>
      <c r="S137">
        <f t="shared" si="133"/>
        <v>50.150639963077488</v>
      </c>
      <c r="T137">
        <f t="shared" si="134"/>
        <v>40.030085160089087</v>
      </c>
      <c r="U137">
        <f t="shared" si="135"/>
        <v>2.7500174471475861E-2</v>
      </c>
      <c r="V137">
        <f t="shared" si="136"/>
        <v>2.2471552603191016</v>
      </c>
      <c r="W137">
        <f t="shared" si="137"/>
        <v>2.7314569660986953E-2</v>
      </c>
      <c r="X137">
        <f t="shared" si="138"/>
        <v>1.7088177353755153E-2</v>
      </c>
      <c r="Y137">
        <f t="shared" si="139"/>
        <v>0</v>
      </c>
      <c r="Z137">
        <f t="shared" si="140"/>
        <v>31.357424995373364</v>
      </c>
      <c r="AA137">
        <f t="shared" si="141"/>
        <v>30.9771413793103</v>
      </c>
      <c r="AB137">
        <f t="shared" si="142"/>
        <v>4.5055017736259373</v>
      </c>
      <c r="AC137">
        <f t="shared" si="143"/>
        <v>67.006281360679566</v>
      </c>
      <c r="AD137">
        <f t="shared" si="144"/>
        <v>3.1083248483249357</v>
      </c>
      <c r="AE137">
        <f t="shared" si="145"/>
        <v>4.6388559179900319</v>
      </c>
      <c r="AF137">
        <f t="shared" si="146"/>
        <v>1.3971769253010016</v>
      </c>
      <c r="AG137">
        <f t="shared" si="147"/>
        <v>-17.619358113396274</v>
      </c>
      <c r="AH137">
        <f t="shared" si="148"/>
        <v>62.082408818418763</v>
      </c>
      <c r="AI137">
        <f t="shared" si="149"/>
        <v>6.218240581883653</v>
      </c>
      <c r="AJ137">
        <f t="shared" si="150"/>
        <v>50.681291286906145</v>
      </c>
      <c r="AK137">
        <v>-4.1107206554998402E-2</v>
      </c>
      <c r="AL137">
        <v>4.6146440547067298E-2</v>
      </c>
      <c r="AM137">
        <v>3.4501360530166401</v>
      </c>
      <c r="AN137">
        <v>19</v>
      </c>
      <c r="AO137">
        <v>5</v>
      </c>
      <c r="AP137">
        <f t="shared" si="151"/>
        <v>1</v>
      </c>
      <c r="AQ137">
        <f t="shared" si="152"/>
        <v>0</v>
      </c>
      <c r="AR137">
        <f t="shared" si="153"/>
        <v>51645.214883337401</v>
      </c>
      <c r="AS137" t="s">
        <v>240</v>
      </c>
      <c r="AT137">
        <v>0</v>
      </c>
      <c r="AU137">
        <v>0</v>
      </c>
      <c r="AV137">
        <f t="shared" si="154"/>
        <v>0</v>
      </c>
      <c r="AW137" t="e">
        <f t="shared" si="155"/>
        <v>#DIV/0!</v>
      </c>
      <c r="AX137">
        <v>0</v>
      </c>
      <c r="AY137" t="s">
        <v>240</v>
      </c>
      <c r="AZ137">
        <v>0</v>
      </c>
      <c r="BA137">
        <v>0</v>
      </c>
      <c r="BB137" t="e">
        <f t="shared" si="156"/>
        <v>#DIV/0!</v>
      </c>
      <c r="BC137">
        <v>0.5</v>
      </c>
      <c r="BD137">
        <f t="shared" si="157"/>
        <v>0</v>
      </c>
      <c r="BE137">
        <f t="shared" si="158"/>
        <v>-1.9225090707569428</v>
      </c>
      <c r="BF137" t="e">
        <f t="shared" si="159"/>
        <v>#DIV/0!</v>
      </c>
      <c r="BG137" t="e">
        <f t="shared" si="160"/>
        <v>#DIV/0!</v>
      </c>
      <c r="BH137" t="e">
        <f t="shared" si="161"/>
        <v>#DIV/0!</v>
      </c>
      <c r="BI137" t="e">
        <f t="shared" si="162"/>
        <v>#DIV/0!</v>
      </c>
      <c r="BJ137" t="s">
        <v>240</v>
      </c>
      <c r="BK137">
        <v>0</v>
      </c>
      <c r="BL137">
        <f t="shared" si="163"/>
        <v>0</v>
      </c>
      <c r="BM137" t="e">
        <f t="shared" si="164"/>
        <v>#DIV/0!</v>
      </c>
      <c r="BN137" t="e">
        <f t="shared" si="165"/>
        <v>#DIV/0!</v>
      </c>
      <c r="BO137" t="e">
        <f t="shared" si="166"/>
        <v>#DIV/0!</v>
      </c>
      <c r="BP137" t="e">
        <f t="shared" si="167"/>
        <v>#DIV/0!</v>
      </c>
      <c r="BQ137">
        <f t="shared" si="168"/>
        <v>0</v>
      </c>
      <c r="BR137">
        <f t="shared" si="169"/>
        <v>0</v>
      </c>
      <c r="BS137">
        <f t="shared" si="170"/>
        <v>0</v>
      </c>
      <c r="BT137">
        <f t="shared" si="171"/>
        <v>0</v>
      </c>
      <c r="BU137">
        <v>6</v>
      </c>
      <c r="BV137">
        <v>0.5</v>
      </c>
      <c r="BW137" t="s">
        <v>241</v>
      </c>
      <c r="BX137">
        <v>1581627170.0310299</v>
      </c>
      <c r="BY137">
        <v>403.01351724137902</v>
      </c>
      <c r="BZ137">
        <v>399.99400000000003</v>
      </c>
      <c r="CA137">
        <v>31.293886206896602</v>
      </c>
      <c r="CB137">
        <v>30.630448275862101</v>
      </c>
      <c r="CC137">
        <v>350.02131034482801</v>
      </c>
      <c r="CD137">
        <v>99.126893103448296</v>
      </c>
      <c r="CE137">
        <v>0.20001144827586201</v>
      </c>
      <c r="CF137">
        <v>31.489589655172399</v>
      </c>
      <c r="CG137">
        <v>30.9771413793103</v>
      </c>
      <c r="CH137">
        <v>999.9</v>
      </c>
      <c r="CI137">
        <v>0</v>
      </c>
      <c r="CJ137">
        <v>0</v>
      </c>
      <c r="CK137">
        <v>10000.517931034499</v>
      </c>
      <c r="CL137">
        <v>0</v>
      </c>
      <c r="CM137">
        <v>1.1786755172413801</v>
      </c>
      <c r="CN137">
        <v>0</v>
      </c>
      <c r="CO137">
        <v>0</v>
      </c>
      <c r="CP137">
        <v>0</v>
      </c>
      <c r="CQ137">
        <v>0</v>
      </c>
      <c r="CR137">
        <v>3.0862068965517202</v>
      </c>
      <c r="CS137">
        <v>0</v>
      </c>
      <c r="CT137">
        <v>112.91724137931</v>
      </c>
      <c r="CU137">
        <v>0.68275862068965498</v>
      </c>
      <c r="CV137">
        <v>42.088068965517202</v>
      </c>
      <c r="CW137">
        <v>47.409206896551702</v>
      </c>
      <c r="CX137">
        <v>44.764827586206899</v>
      </c>
      <c r="CY137">
        <v>46.064172413793102</v>
      </c>
      <c r="CZ137">
        <v>43.008551724137902</v>
      </c>
      <c r="DA137">
        <v>0</v>
      </c>
      <c r="DB137">
        <v>0</v>
      </c>
      <c r="DC137">
        <v>0</v>
      </c>
      <c r="DD137">
        <v>668.29999995231606</v>
      </c>
      <c r="DE137">
        <v>3.45</v>
      </c>
      <c r="DF137">
        <v>-24.331623932344399</v>
      </c>
      <c r="DG137">
        <v>-113.767521623069</v>
      </c>
      <c r="DH137">
        <v>110.911538461538</v>
      </c>
      <c r="DI137">
        <v>15</v>
      </c>
      <c r="DJ137">
        <v>100</v>
      </c>
      <c r="DK137">
        <v>100</v>
      </c>
      <c r="DL137">
        <v>2.6040000000000001</v>
      </c>
      <c r="DM137">
        <v>0.38400000000000001</v>
      </c>
      <c r="DN137">
        <v>2</v>
      </c>
      <c r="DO137">
        <v>323.61700000000002</v>
      </c>
      <c r="DP137">
        <v>657.77</v>
      </c>
      <c r="DQ137">
        <v>30.732199999999999</v>
      </c>
      <c r="DR137">
        <v>32.807600000000001</v>
      </c>
      <c r="DS137">
        <v>30</v>
      </c>
      <c r="DT137">
        <v>32.680500000000002</v>
      </c>
      <c r="DU137">
        <v>32.674399999999999</v>
      </c>
      <c r="DV137">
        <v>20.956199999999999</v>
      </c>
      <c r="DW137">
        <v>21.020299999999999</v>
      </c>
      <c r="DX137">
        <v>40.084899999999998</v>
      </c>
      <c r="DY137">
        <v>30.7409</v>
      </c>
      <c r="DZ137">
        <v>400</v>
      </c>
      <c r="EA137">
        <v>30.6173</v>
      </c>
      <c r="EB137">
        <v>99.887699999999995</v>
      </c>
      <c r="EC137">
        <v>100.261</v>
      </c>
    </row>
    <row r="138" spans="1:133" x14ac:dyDescent="0.35">
      <c r="A138">
        <v>122</v>
      </c>
      <c r="B138">
        <v>1581627183.0999999</v>
      </c>
      <c r="C138">
        <v>625</v>
      </c>
      <c r="D138" t="s">
        <v>482</v>
      </c>
      <c r="E138" t="s">
        <v>483</v>
      </c>
      <c r="F138" t="s">
        <v>232</v>
      </c>
      <c r="G138" t="s">
        <v>233</v>
      </c>
      <c r="H138" t="s">
        <v>234</v>
      </c>
      <c r="I138" t="s">
        <v>235</v>
      </c>
      <c r="J138" t="s">
        <v>236</v>
      </c>
      <c r="K138" t="s">
        <v>237</v>
      </c>
      <c r="L138" t="s">
        <v>238</v>
      </c>
      <c r="M138" t="s">
        <v>239</v>
      </c>
      <c r="N138">
        <v>1581627175.0310299</v>
      </c>
      <c r="O138">
        <f t="shared" si="129"/>
        <v>3.9766656336344381E-4</v>
      </c>
      <c r="P138">
        <f t="shared" si="130"/>
        <v>-1.92841059336632</v>
      </c>
      <c r="Q138">
        <f t="shared" si="131"/>
        <v>403.03141379310301</v>
      </c>
      <c r="R138">
        <f t="shared" si="132"/>
        <v>505.83061933297591</v>
      </c>
      <c r="S138">
        <f t="shared" si="133"/>
        <v>50.242683364030064</v>
      </c>
      <c r="T138">
        <f t="shared" si="134"/>
        <v>40.031937441166605</v>
      </c>
      <c r="U138">
        <f t="shared" si="135"/>
        <v>2.7359329339494386E-2</v>
      </c>
      <c r="V138">
        <f t="shared" si="136"/>
        <v>2.2455108653191544</v>
      </c>
      <c r="W138">
        <f t="shared" si="137"/>
        <v>2.7175480437586837E-2</v>
      </c>
      <c r="X138">
        <f t="shared" si="138"/>
        <v>1.7001090266656346E-2</v>
      </c>
      <c r="Y138">
        <f t="shared" si="139"/>
        <v>0</v>
      </c>
      <c r="Z138">
        <f t="shared" si="140"/>
        <v>31.362513680471302</v>
      </c>
      <c r="AA138">
        <f t="shared" si="141"/>
        <v>30.981151724137899</v>
      </c>
      <c r="AB138">
        <f t="shared" si="142"/>
        <v>4.5065322779063006</v>
      </c>
      <c r="AC138">
        <f t="shared" si="143"/>
        <v>66.998503377179958</v>
      </c>
      <c r="AD138">
        <f t="shared" si="144"/>
        <v>3.1087690555507415</v>
      </c>
      <c r="AE138">
        <f t="shared" si="145"/>
        <v>4.640057462253111</v>
      </c>
      <c r="AF138">
        <f t="shared" si="146"/>
        <v>1.3977632223555592</v>
      </c>
      <c r="AG138">
        <f t="shared" si="147"/>
        <v>-17.537095444327871</v>
      </c>
      <c r="AH138">
        <f t="shared" si="148"/>
        <v>62.103353200361745</v>
      </c>
      <c r="AI138">
        <f t="shared" si="149"/>
        <v>6.2251565742726767</v>
      </c>
      <c r="AJ138">
        <f t="shared" si="150"/>
        <v>50.791414330306552</v>
      </c>
      <c r="AK138">
        <v>-4.10630021605385E-2</v>
      </c>
      <c r="AL138">
        <v>4.6096817241768402E-2</v>
      </c>
      <c r="AM138">
        <v>3.44719803964793</v>
      </c>
      <c r="AN138">
        <v>20</v>
      </c>
      <c r="AO138">
        <v>6</v>
      </c>
      <c r="AP138">
        <f t="shared" si="151"/>
        <v>1</v>
      </c>
      <c r="AQ138">
        <f t="shared" si="152"/>
        <v>0</v>
      </c>
      <c r="AR138">
        <f t="shared" si="153"/>
        <v>51591.172158472684</v>
      </c>
      <c r="AS138" t="s">
        <v>240</v>
      </c>
      <c r="AT138">
        <v>0</v>
      </c>
      <c r="AU138">
        <v>0</v>
      </c>
      <c r="AV138">
        <f t="shared" si="154"/>
        <v>0</v>
      </c>
      <c r="AW138" t="e">
        <f t="shared" si="155"/>
        <v>#DIV/0!</v>
      </c>
      <c r="AX138">
        <v>0</v>
      </c>
      <c r="AY138" t="s">
        <v>240</v>
      </c>
      <c r="AZ138">
        <v>0</v>
      </c>
      <c r="BA138">
        <v>0</v>
      </c>
      <c r="BB138" t="e">
        <f t="shared" si="156"/>
        <v>#DIV/0!</v>
      </c>
      <c r="BC138">
        <v>0.5</v>
      </c>
      <c r="BD138">
        <f t="shared" si="157"/>
        <v>0</v>
      </c>
      <c r="BE138">
        <f t="shared" si="158"/>
        <v>-1.92841059336632</v>
      </c>
      <c r="BF138" t="e">
        <f t="shared" si="159"/>
        <v>#DIV/0!</v>
      </c>
      <c r="BG138" t="e">
        <f t="shared" si="160"/>
        <v>#DIV/0!</v>
      </c>
      <c r="BH138" t="e">
        <f t="shared" si="161"/>
        <v>#DIV/0!</v>
      </c>
      <c r="BI138" t="e">
        <f t="shared" si="162"/>
        <v>#DIV/0!</v>
      </c>
      <c r="BJ138" t="s">
        <v>240</v>
      </c>
      <c r="BK138">
        <v>0</v>
      </c>
      <c r="BL138">
        <f t="shared" si="163"/>
        <v>0</v>
      </c>
      <c r="BM138" t="e">
        <f t="shared" si="164"/>
        <v>#DIV/0!</v>
      </c>
      <c r="BN138" t="e">
        <f t="shared" si="165"/>
        <v>#DIV/0!</v>
      </c>
      <c r="BO138" t="e">
        <f t="shared" si="166"/>
        <v>#DIV/0!</v>
      </c>
      <c r="BP138" t="e">
        <f t="shared" si="167"/>
        <v>#DIV/0!</v>
      </c>
      <c r="BQ138">
        <f t="shared" si="168"/>
        <v>0</v>
      </c>
      <c r="BR138">
        <f t="shared" si="169"/>
        <v>0</v>
      </c>
      <c r="BS138">
        <f t="shared" si="170"/>
        <v>0</v>
      </c>
      <c r="BT138">
        <f t="shared" si="171"/>
        <v>0</v>
      </c>
      <c r="BU138">
        <v>6</v>
      </c>
      <c r="BV138">
        <v>0.5</v>
      </c>
      <c r="BW138" t="s">
        <v>241</v>
      </c>
      <c r="BX138">
        <v>1581627175.0310299</v>
      </c>
      <c r="BY138">
        <v>403.03141379310301</v>
      </c>
      <c r="BZ138">
        <v>400.00051724137899</v>
      </c>
      <c r="CA138">
        <v>31.298300000000001</v>
      </c>
      <c r="CB138">
        <v>30.637965517241401</v>
      </c>
      <c r="CC138">
        <v>350.02286206896599</v>
      </c>
      <c r="CD138">
        <v>99.127072413793101</v>
      </c>
      <c r="CE138">
        <v>0.200017413793103</v>
      </c>
      <c r="CF138">
        <v>31.494148275862099</v>
      </c>
      <c r="CG138">
        <v>30.981151724137899</v>
      </c>
      <c r="CH138">
        <v>999.9</v>
      </c>
      <c r="CI138">
        <v>0</v>
      </c>
      <c r="CJ138">
        <v>0</v>
      </c>
      <c r="CK138">
        <v>9989.7458620689595</v>
      </c>
      <c r="CL138">
        <v>0</v>
      </c>
      <c r="CM138">
        <v>1.0368147931034499</v>
      </c>
      <c r="CN138">
        <v>0</v>
      </c>
      <c r="CO138">
        <v>0</v>
      </c>
      <c r="CP138">
        <v>0</v>
      </c>
      <c r="CQ138">
        <v>0</v>
      </c>
      <c r="CR138">
        <v>2.0758620689655198</v>
      </c>
      <c r="CS138">
        <v>0</v>
      </c>
      <c r="CT138">
        <v>102.093103448276</v>
      </c>
      <c r="CU138">
        <v>0.424137931034483</v>
      </c>
      <c r="CV138">
        <v>42.070689655172401</v>
      </c>
      <c r="CW138">
        <v>47.385620689655198</v>
      </c>
      <c r="CX138">
        <v>44.734689655172403</v>
      </c>
      <c r="CY138">
        <v>46.053482758620703</v>
      </c>
      <c r="CZ138">
        <v>43.002137931034497</v>
      </c>
      <c r="DA138">
        <v>0</v>
      </c>
      <c r="DB138">
        <v>0</v>
      </c>
      <c r="DC138">
        <v>0</v>
      </c>
      <c r="DD138">
        <v>673.09999990463302</v>
      </c>
      <c r="DE138">
        <v>2.43461538461538</v>
      </c>
      <c r="DF138">
        <v>-8.8786324163164601</v>
      </c>
      <c r="DG138">
        <v>-73.818803405805994</v>
      </c>
      <c r="DH138">
        <v>101.846153846154</v>
      </c>
      <c r="DI138">
        <v>15</v>
      </c>
      <c r="DJ138">
        <v>100</v>
      </c>
      <c r="DK138">
        <v>100</v>
      </c>
      <c r="DL138">
        <v>2.6040000000000001</v>
      </c>
      <c r="DM138">
        <v>0.38400000000000001</v>
      </c>
      <c r="DN138">
        <v>2</v>
      </c>
      <c r="DO138">
        <v>323.488</v>
      </c>
      <c r="DP138">
        <v>657.96400000000006</v>
      </c>
      <c r="DQ138">
        <v>30.747900000000001</v>
      </c>
      <c r="DR138">
        <v>32.804600000000001</v>
      </c>
      <c r="DS138">
        <v>29.9999</v>
      </c>
      <c r="DT138">
        <v>32.680100000000003</v>
      </c>
      <c r="DU138">
        <v>32.671500000000002</v>
      </c>
      <c r="DV138">
        <v>20.9543</v>
      </c>
      <c r="DW138">
        <v>21.020299999999999</v>
      </c>
      <c r="DX138">
        <v>40.084899999999998</v>
      </c>
      <c r="DY138">
        <v>30.751799999999999</v>
      </c>
      <c r="DZ138">
        <v>400</v>
      </c>
      <c r="EA138">
        <v>30.6173</v>
      </c>
      <c r="EB138">
        <v>99.890299999999996</v>
      </c>
      <c r="EC138">
        <v>100.26</v>
      </c>
    </row>
    <row r="139" spans="1:133" x14ac:dyDescent="0.35">
      <c r="A139">
        <v>123</v>
      </c>
      <c r="B139">
        <v>1581627188.0999999</v>
      </c>
      <c r="C139">
        <v>630</v>
      </c>
      <c r="D139" t="s">
        <v>484</v>
      </c>
      <c r="E139" t="s">
        <v>485</v>
      </c>
      <c r="F139" t="s">
        <v>232</v>
      </c>
      <c r="G139" t="s">
        <v>233</v>
      </c>
      <c r="H139" t="s">
        <v>234</v>
      </c>
      <c r="I139" t="s">
        <v>235</v>
      </c>
      <c r="J139" t="s">
        <v>236</v>
      </c>
      <c r="K139" t="s">
        <v>237</v>
      </c>
      <c r="L139" t="s">
        <v>238</v>
      </c>
      <c r="M139" t="s">
        <v>239</v>
      </c>
      <c r="N139">
        <v>1581627180.0310299</v>
      </c>
      <c r="O139">
        <f t="shared" si="129"/>
        <v>3.9746443992015601E-4</v>
      </c>
      <c r="P139">
        <f t="shared" si="130"/>
        <v>-1.9408490180358091</v>
      </c>
      <c r="Q139">
        <f t="shared" si="131"/>
        <v>403.049586206897</v>
      </c>
      <c r="R139">
        <f t="shared" si="132"/>
        <v>506.70611300431636</v>
      </c>
      <c r="S139">
        <f t="shared" si="133"/>
        <v>50.329284662439932</v>
      </c>
      <c r="T139">
        <f t="shared" si="134"/>
        <v>40.033456942156022</v>
      </c>
      <c r="U139">
        <f t="shared" si="135"/>
        <v>2.732451449153328E-2</v>
      </c>
      <c r="V139">
        <f t="shared" si="136"/>
        <v>2.2470397027728777</v>
      </c>
      <c r="W139">
        <f t="shared" si="137"/>
        <v>2.7141255363152209E-2</v>
      </c>
      <c r="X139">
        <f t="shared" si="138"/>
        <v>1.6979647135486019E-2</v>
      </c>
      <c r="Y139">
        <f t="shared" si="139"/>
        <v>0</v>
      </c>
      <c r="Z139">
        <f t="shared" si="140"/>
        <v>31.368945434935366</v>
      </c>
      <c r="AA139">
        <f t="shared" si="141"/>
        <v>30.9872379310345</v>
      </c>
      <c r="AB139">
        <f t="shared" si="142"/>
        <v>4.5080965910574449</v>
      </c>
      <c r="AC139">
        <f t="shared" si="143"/>
        <v>66.986203357001216</v>
      </c>
      <c r="AD139">
        <f t="shared" si="144"/>
        <v>3.1093079072853782</v>
      </c>
      <c r="AE139">
        <f t="shared" si="145"/>
        <v>4.6417138925076902</v>
      </c>
      <c r="AF139">
        <f t="shared" si="146"/>
        <v>1.3987886837720667</v>
      </c>
      <c r="AG139">
        <f t="shared" si="147"/>
        <v>-17.52818180047888</v>
      </c>
      <c r="AH139">
        <f t="shared" si="148"/>
        <v>62.169446501908268</v>
      </c>
      <c r="AI139">
        <f t="shared" si="149"/>
        <v>6.2279214954059841</v>
      </c>
      <c r="AJ139">
        <f t="shared" si="150"/>
        <v>50.869186196835372</v>
      </c>
      <c r="AK139">
        <v>-4.1104099201607597E-2</v>
      </c>
      <c r="AL139">
        <v>4.61429522706669E-2</v>
      </c>
      <c r="AM139">
        <v>3.4499295604067499</v>
      </c>
      <c r="AN139">
        <v>20</v>
      </c>
      <c r="AO139">
        <v>6</v>
      </c>
      <c r="AP139">
        <f t="shared" si="151"/>
        <v>1</v>
      </c>
      <c r="AQ139">
        <f t="shared" si="152"/>
        <v>0</v>
      </c>
      <c r="AR139">
        <f t="shared" si="153"/>
        <v>51639.621313240816</v>
      </c>
      <c r="AS139" t="s">
        <v>240</v>
      </c>
      <c r="AT139">
        <v>0</v>
      </c>
      <c r="AU139">
        <v>0</v>
      </c>
      <c r="AV139">
        <f t="shared" si="154"/>
        <v>0</v>
      </c>
      <c r="AW139" t="e">
        <f t="shared" si="155"/>
        <v>#DIV/0!</v>
      </c>
      <c r="AX139">
        <v>0</v>
      </c>
      <c r="AY139" t="s">
        <v>240</v>
      </c>
      <c r="AZ139">
        <v>0</v>
      </c>
      <c r="BA139">
        <v>0</v>
      </c>
      <c r="BB139" t="e">
        <f t="shared" si="156"/>
        <v>#DIV/0!</v>
      </c>
      <c r="BC139">
        <v>0.5</v>
      </c>
      <c r="BD139">
        <f t="shared" si="157"/>
        <v>0</v>
      </c>
      <c r="BE139">
        <f t="shared" si="158"/>
        <v>-1.9408490180358091</v>
      </c>
      <c r="BF139" t="e">
        <f t="shared" si="159"/>
        <v>#DIV/0!</v>
      </c>
      <c r="BG139" t="e">
        <f t="shared" si="160"/>
        <v>#DIV/0!</v>
      </c>
      <c r="BH139" t="e">
        <f t="shared" si="161"/>
        <v>#DIV/0!</v>
      </c>
      <c r="BI139" t="e">
        <f t="shared" si="162"/>
        <v>#DIV/0!</v>
      </c>
      <c r="BJ139" t="s">
        <v>240</v>
      </c>
      <c r="BK139">
        <v>0</v>
      </c>
      <c r="BL139">
        <f t="shared" si="163"/>
        <v>0</v>
      </c>
      <c r="BM139" t="e">
        <f t="shared" si="164"/>
        <v>#DIV/0!</v>
      </c>
      <c r="BN139" t="e">
        <f t="shared" si="165"/>
        <v>#DIV/0!</v>
      </c>
      <c r="BO139" t="e">
        <f t="shared" si="166"/>
        <v>#DIV/0!</v>
      </c>
      <c r="BP139" t="e">
        <f t="shared" si="167"/>
        <v>#DIV/0!</v>
      </c>
      <c r="BQ139">
        <f t="shared" si="168"/>
        <v>0</v>
      </c>
      <c r="BR139">
        <f t="shared" si="169"/>
        <v>0</v>
      </c>
      <c r="BS139">
        <f t="shared" si="170"/>
        <v>0</v>
      </c>
      <c r="BT139">
        <f t="shared" si="171"/>
        <v>0</v>
      </c>
      <c r="BU139">
        <v>6</v>
      </c>
      <c r="BV139">
        <v>0.5</v>
      </c>
      <c r="BW139" t="s">
        <v>241</v>
      </c>
      <c r="BX139">
        <v>1581627180.0310299</v>
      </c>
      <c r="BY139">
        <v>403.049586206897</v>
      </c>
      <c r="BZ139">
        <v>399.99713793103501</v>
      </c>
      <c r="CA139">
        <v>31.303948275862101</v>
      </c>
      <c r="CB139">
        <v>30.643931034482801</v>
      </c>
      <c r="CC139">
        <v>350.01106896551698</v>
      </c>
      <c r="CD139">
        <v>99.126396551724199</v>
      </c>
      <c r="CE139">
        <v>0.199984896551724</v>
      </c>
      <c r="CF139">
        <v>31.500431034482801</v>
      </c>
      <c r="CG139">
        <v>30.9872379310345</v>
      </c>
      <c r="CH139">
        <v>999.9</v>
      </c>
      <c r="CI139">
        <v>0</v>
      </c>
      <c r="CJ139">
        <v>0</v>
      </c>
      <c r="CK139">
        <v>9999.8120689655207</v>
      </c>
      <c r="CL139">
        <v>0</v>
      </c>
      <c r="CM139">
        <v>0.98002451724137996</v>
      </c>
      <c r="CN139">
        <v>0</v>
      </c>
      <c r="CO139">
        <v>0</v>
      </c>
      <c r="CP139">
        <v>0</v>
      </c>
      <c r="CQ139">
        <v>0</v>
      </c>
      <c r="CR139">
        <v>1.9827586206896599</v>
      </c>
      <c r="CS139">
        <v>0</v>
      </c>
      <c r="CT139">
        <v>95.458620689655206</v>
      </c>
      <c r="CU139">
        <v>0.15172413793103501</v>
      </c>
      <c r="CV139">
        <v>42.0555862068965</v>
      </c>
      <c r="CW139">
        <v>47.370655172413798</v>
      </c>
      <c r="CX139">
        <v>44.7261034482759</v>
      </c>
      <c r="CY139">
        <v>46.042758620689597</v>
      </c>
      <c r="CZ139">
        <v>42.995655172413798</v>
      </c>
      <c r="DA139">
        <v>0</v>
      </c>
      <c r="DB139">
        <v>0</v>
      </c>
      <c r="DC139">
        <v>0</v>
      </c>
      <c r="DD139">
        <v>678.5</v>
      </c>
      <c r="DE139">
        <v>2.2538461538461498</v>
      </c>
      <c r="DF139">
        <v>16.6427351344466</v>
      </c>
      <c r="DG139">
        <v>-85.668375920914897</v>
      </c>
      <c r="DH139">
        <v>95.176923076923103</v>
      </c>
      <c r="DI139">
        <v>15</v>
      </c>
      <c r="DJ139">
        <v>100</v>
      </c>
      <c r="DK139">
        <v>100</v>
      </c>
      <c r="DL139">
        <v>2.6040000000000001</v>
      </c>
      <c r="DM139">
        <v>0.38400000000000001</v>
      </c>
      <c r="DN139">
        <v>2</v>
      </c>
      <c r="DO139">
        <v>323.625</v>
      </c>
      <c r="DP139">
        <v>657.91899999999998</v>
      </c>
      <c r="DQ139">
        <v>30.757999999999999</v>
      </c>
      <c r="DR139">
        <v>32.802500000000002</v>
      </c>
      <c r="DS139">
        <v>29.9999</v>
      </c>
      <c r="DT139">
        <v>32.677199999999999</v>
      </c>
      <c r="DU139">
        <v>32.671500000000002</v>
      </c>
      <c r="DV139">
        <v>20.956099999999999</v>
      </c>
      <c r="DW139">
        <v>21.020299999999999</v>
      </c>
      <c r="DX139">
        <v>40.084899999999998</v>
      </c>
      <c r="DY139">
        <v>30.757000000000001</v>
      </c>
      <c r="DZ139">
        <v>400</v>
      </c>
      <c r="EA139">
        <v>30.6173</v>
      </c>
      <c r="EB139">
        <v>99.891099999999994</v>
      </c>
      <c r="EC139">
        <v>100.26300000000001</v>
      </c>
    </row>
    <row r="140" spans="1:133" x14ac:dyDescent="0.35">
      <c r="A140">
        <v>124</v>
      </c>
      <c r="B140">
        <v>1581627193.0999999</v>
      </c>
      <c r="C140">
        <v>635</v>
      </c>
      <c r="D140" t="s">
        <v>486</v>
      </c>
      <c r="E140" t="s">
        <v>487</v>
      </c>
      <c r="F140" t="s">
        <v>232</v>
      </c>
      <c r="G140" t="s">
        <v>233</v>
      </c>
      <c r="H140" t="s">
        <v>234</v>
      </c>
      <c r="I140" t="s">
        <v>235</v>
      </c>
      <c r="J140" t="s">
        <v>236</v>
      </c>
      <c r="K140" t="s">
        <v>237</v>
      </c>
      <c r="L140" t="s">
        <v>238</v>
      </c>
      <c r="M140" t="s">
        <v>239</v>
      </c>
      <c r="N140">
        <v>1581627185.0310299</v>
      </c>
      <c r="O140">
        <f t="shared" si="129"/>
        <v>4.0818452295480735E-4</v>
      </c>
      <c r="P140">
        <f t="shared" si="130"/>
        <v>-1.888023955917389</v>
      </c>
      <c r="Q140">
        <f t="shared" si="131"/>
        <v>402.930896551724</v>
      </c>
      <c r="R140">
        <f t="shared" si="132"/>
        <v>500.68649848742126</v>
      </c>
      <c r="S140">
        <f t="shared" si="133"/>
        <v>49.731046006964192</v>
      </c>
      <c r="T140">
        <f t="shared" si="134"/>
        <v>40.021400646066226</v>
      </c>
      <c r="U140">
        <f t="shared" si="135"/>
        <v>2.8049080077534545E-2</v>
      </c>
      <c r="V140">
        <f t="shared" si="136"/>
        <v>2.245275186401809</v>
      </c>
      <c r="W140">
        <f t="shared" si="137"/>
        <v>2.7855859560429644E-2</v>
      </c>
      <c r="X140">
        <f t="shared" si="138"/>
        <v>1.7427161252345856E-2</v>
      </c>
      <c r="Y140">
        <f t="shared" si="139"/>
        <v>0</v>
      </c>
      <c r="Z140">
        <f t="shared" si="140"/>
        <v>31.372082821379909</v>
      </c>
      <c r="AA140">
        <f t="shared" si="141"/>
        <v>30.9959275862069</v>
      </c>
      <c r="AB140">
        <f t="shared" si="142"/>
        <v>4.5103308777166164</v>
      </c>
      <c r="AC140">
        <f t="shared" si="143"/>
        <v>66.990463530981827</v>
      </c>
      <c r="AD140">
        <f t="shared" si="144"/>
        <v>3.1107033897123646</v>
      </c>
      <c r="AE140">
        <f t="shared" si="145"/>
        <v>4.643501814663102</v>
      </c>
      <c r="AF140">
        <f t="shared" si="146"/>
        <v>1.3996274880042519</v>
      </c>
      <c r="AG140">
        <f t="shared" si="147"/>
        <v>-18.000937462307004</v>
      </c>
      <c r="AH140">
        <f t="shared" si="148"/>
        <v>61.889385119748276</v>
      </c>
      <c r="AI140">
        <f t="shared" si="149"/>
        <v>6.2052114472085131</v>
      </c>
      <c r="AJ140">
        <f t="shared" si="150"/>
        <v>50.093659104649788</v>
      </c>
      <c r="AK140">
        <v>-4.1056669058426198E-2</v>
      </c>
      <c r="AL140">
        <v>4.6089707779837001E-2</v>
      </c>
      <c r="AM140">
        <v>3.4467770258261301</v>
      </c>
      <c r="AN140">
        <v>20</v>
      </c>
      <c r="AO140">
        <v>6</v>
      </c>
      <c r="AP140">
        <f t="shared" si="151"/>
        <v>1</v>
      </c>
      <c r="AQ140">
        <f t="shared" si="152"/>
        <v>0</v>
      </c>
      <c r="AR140">
        <f t="shared" si="153"/>
        <v>51581.296540540825</v>
      </c>
      <c r="AS140" t="s">
        <v>240</v>
      </c>
      <c r="AT140">
        <v>0</v>
      </c>
      <c r="AU140">
        <v>0</v>
      </c>
      <c r="AV140">
        <f t="shared" si="154"/>
        <v>0</v>
      </c>
      <c r="AW140" t="e">
        <f t="shared" si="155"/>
        <v>#DIV/0!</v>
      </c>
      <c r="AX140">
        <v>0</v>
      </c>
      <c r="AY140" t="s">
        <v>240</v>
      </c>
      <c r="AZ140">
        <v>0</v>
      </c>
      <c r="BA140">
        <v>0</v>
      </c>
      <c r="BB140" t="e">
        <f t="shared" si="156"/>
        <v>#DIV/0!</v>
      </c>
      <c r="BC140">
        <v>0.5</v>
      </c>
      <c r="BD140">
        <f t="shared" si="157"/>
        <v>0</v>
      </c>
      <c r="BE140">
        <f t="shared" si="158"/>
        <v>-1.888023955917389</v>
      </c>
      <c r="BF140" t="e">
        <f t="shared" si="159"/>
        <v>#DIV/0!</v>
      </c>
      <c r="BG140" t="e">
        <f t="shared" si="160"/>
        <v>#DIV/0!</v>
      </c>
      <c r="BH140" t="e">
        <f t="shared" si="161"/>
        <v>#DIV/0!</v>
      </c>
      <c r="BI140" t="e">
        <f t="shared" si="162"/>
        <v>#DIV/0!</v>
      </c>
      <c r="BJ140" t="s">
        <v>240</v>
      </c>
      <c r="BK140">
        <v>0</v>
      </c>
      <c r="BL140">
        <f t="shared" si="163"/>
        <v>0</v>
      </c>
      <c r="BM140" t="e">
        <f t="shared" si="164"/>
        <v>#DIV/0!</v>
      </c>
      <c r="BN140" t="e">
        <f t="shared" si="165"/>
        <v>#DIV/0!</v>
      </c>
      <c r="BO140" t="e">
        <f t="shared" si="166"/>
        <v>#DIV/0!</v>
      </c>
      <c r="BP140" t="e">
        <f t="shared" si="167"/>
        <v>#DIV/0!</v>
      </c>
      <c r="BQ140">
        <f t="shared" si="168"/>
        <v>0</v>
      </c>
      <c r="BR140">
        <f t="shared" si="169"/>
        <v>0</v>
      </c>
      <c r="BS140">
        <f t="shared" si="170"/>
        <v>0</v>
      </c>
      <c r="BT140">
        <f t="shared" si="171"/>
        <v>0</v>
      </c>
      <c r="BU140">
        <v>6</v>
      </c>
      <c r="BV140">
        <v>0.5</v>
      </c>
      <c r="BW140" t="s">
        <v>241</v>
      </c>
      <c r="BX140">
        <v>1581627185.0310299</v>
      </c>
      <c r="BY140">
        <v>402.930896551724</v>
      </c>
      <c r="BZ140">
        <v>399.97637931034501</v>
      </c>
      <c r="CA140">
        <v>31.3182068965517</v>
      </c>
      <c r="CB140">
        <v>30.6404103448276</v>
      </c>
      <c r="CC140">
        <v>350.01734482758599</v>
      </c>
      <c r="CD140">
        <v>99.125693103448299</v>
      </c>
      <c r="CE140">
        <v>0.20002500000000001</v>
      </c>
      <c r="CF140">
        <v>31.507210344827602</v>
      </c>
      <c r="CG140">
        <v>30.9959275862069</v>
      </c>
      <c r="CH140">
        <v>999.9</v>
      </c>
      <c r="CI140">
        <v>0</v>
      </c>
      <c r="CJ140">
        <v>0</v>
      </c>
      <c r="CK140">
        <v>9988.3441379310407</v>
      </c>
      <c r="CL140">
        <v>0</v>
      </c>
      <c r="CM140">
        <v>0.96086665517241399</v>
      </c>
      <c r="CN140">
        <v>0</v>
      </c>
      <c r="CO140">
        <v>0</v>
      </c>
      <c r="CP140">
        <v>0</v>
      </c>
      <c r="CQ140">
        <v>0</v>
      </c>
      <c r="CR140">
        <v>1.83448275862069</v>
      </c>
      <c r="CS140">
        <v>0</v>
      </c>
      <c r="CT140">
        <v>89.224137931034505</v>
      </c>
      <c r="CU140">
        <v>-0.14482758620689701</v>
      </c>
      <c r="CV140">
        <v>42.0555862068965</v>
      </c>
      <c r="CW140">
        <v>47.357620689655199</v>
      </c>
      <c r="CX140">
        <v>44.728241379310298</v>
      </c>
      <c r="CY140">
        <v>46.027793103448303</v>
      </c>
      <c r="CZ140">
        <v>42.9761034482759</v>
      </c>
      <c r="DA140">
        <v>0</v>
      </c>
      <c r="DB140">
        <v>0</v>
      </c>
      <c r="DC140">
        <v>0</v>
      </c>
      <c r="DD140">
        <v>683.29999995231606</v>
      </c>
      <c r="DE140">
        <v>2.68846153846154</v>
      </c>
      <c r="DF140">
        <v>15.3470086949487</v>
      </c>
      <c r="DG140">
        <v>-75.849572904639501</v>
      </c>
      <c r="DH140">
        <v>88.223076923076903</v>
      </c>
      <c r="DI140">
        <v>15</v>
      </c>
      <c r="DJ140">
        <v>100</v>
      </c>
      <c r="DK140">
        <v>100</v>
      </c>
      <c r="DL140">
        <v>2.484</v>
      </c>
      <c r="DM140">
        <v>0.39300000000000002</v>
      </c>
      <c r="DN140">
        <v>2</v>
      </c>
      <c r="DO140">
        <v>323.57799999999997</v>
      </c>
      <c r="DP140">
        <v>657.96100000000001</v>
      </c>
      <c r="DQ140">
        <v>30.761800000000001</v>
      </c>
      <c r="DR140">
        <v>32.8003</v>
      </c>
      <c r="DS140">
        <v>29.9999</v>
      </c>
      <c r="DT140">
        <v>32.6768</v>
      </c>
      <c r="DU140">
        <v>32.6691</v>
      </c>
      <c r="DV140">
        <v>20.959800000000001</v>
      </c>
      <c r="DW140">
        <v>21.020299999999999</v>
      </c>
      <c r="DX140">
        <v>40.084899999999998</v>
      </c>
      <c r="DY140">
        <v>30.757300000000001</v>
      </c>
      <c r="DZ140">
        <v>400</v>
      </c>
      <c r="EA140">
        <v>30.6173</v>
      </c>
      <c r="EB140">
        <v>99.890199999999993</v>
      </c>
      <c r="EC140">
        <v>100.262</v>
      </c>
    </row>
    <row r="141" spans="1:133" x14ac:dyDescent="0.35">
      <c r="A141">
        <v>125</v>
      </c>
      <c r="B141">
        <v>1581627213.5999999</v>
      </c>
      <c r="C141">
        <v>655.5</v>
      </c>
      <c r="D141" t="s">
        <v>488</v>
      </c>
      <c r="E141" t="s">
        <v>489</v>
      </c>
      <c r="F141" t="s">
        <v>232</v>
      </c>
      <c r="G141" t="s">
        <v>233</v>
      </c>
      <c r="H141" t="s">
        <v>234</v>
      </c>
      <c r="I141" t="s">
        <v>235</v>
      </c>
      <c r="J141" t="s">
        <v>236</v>
      </c>
      <c r="K141" t="s">
        <v>237</v>
      </c>
      <c r="L141" t="s">
        <v>238</v>
      </c>
      <c r="M141" t="s">
        <v>239</v>
      </c>
      <c r="N141">
        <v>1581627185.0310299</v>
      </c>
      <c r="O141">
        <f t="shared" si="129"/>
        <v>4.0276077590308999E-4</v>
      </c>
      <c r="P141">
        <f t="shared" si="130"/>
        <v>-1.955890360913807</v>
      </c>
      <c r="Q141">
        <f t="shared" si="131"/>
        <v>403.05089655172401</v>
      </c>
      <c r="R141">
        <f t="shared" si="132"/>
        <v>506.21281423935721</v>
      </c>
      <c r="S141">
        <f t="shared" si="133"/>
        <v>50.279951287491635</v>
      </c>
      <c r="T141">
        <f t="shared" si="134"/>
        <v>40.033319732238638</v>
      </c>
      <c r="U141">
        <f t="shared" si="135"/>
        <v>2.7656174786807892E-2</v>
      </c>
      <c r="V141">
        <f t="shared" si="136"/>
        <v>2.245275186401809</v>
      </c>
      <c r="W141">
        <f t="shared" si="137"/>
        <v>2.7468309972731419E-2</v>
      </c>
      <c r="X141">
        <f t="shared" si="138"/>
        <v>1.7184466146241049E-2</v>
      </c>
      <c r="Y141">
        <f t="shared" si="139"/>
        <v>0</v>
      </c>
      <c r="Z141">
        <f t="shared" si="140"/>
        <v>31.373878326759684</v>
      </c>
      <c r="AA141">
        <f t="shared" si="141"/>
        <v>30.9959275862069</v>
      </c>
      <c r="AB141">
        <f t="shared" si="142"/>
        <v>4.5103308777166164</v>
      </c>
      <c r="AC141">
        <f t="shared" si="143"/>
        <v>66.971212295629485</v>
      </c>
      <c r="AD141">
        <f t="shared" si="144"/>
        <v>3.1098094582494338</v>
      </c>
      <c r="AE141">
        <f t="shared" si="145"/>
        <v>4.643501814663102</v>
      </c>
      <c r="AF141">
        <f t="shared" si="146"/>
        <v>1.4005214194671827</v>
      </c>
      <c r="AG141">
        <f t="shared" si="147"/>
        <v>-17.76175021732627</v>
      </c>
      <c r="AH141">
        <f t="shared" si="148"/>
        <v>61.889385119748276</v>
      </c>
      <c r="AI141">
        <f t="shared" si="149"/>
        <v>6.2052114472085131</v>
      </c>
      <c r="AJ141">
        <f t="shared" si="150"/>
        <v>50.332846349630515</v>
      </c>
      <c r="AK141">
        <v>-4.1056669058426198E-2</v>
      </c>
      <c r="AL141">
        <v>4.6089707779837001E-2</v>
      </c>
      <c r="AM141">
        <v>3.4467770258261301</v>
      </c>
      <c r="AN141">
        <v>59</v>
      </c>
      <c r="AO141">
        <v>17</v>
      </c>
      <c r="AP141">
        <f t="shared" si="151"/>
        <v>1</v>
      </c>
      <c r="AQ141">
        <f t="shared" si="152"/>
        <v>0</v>
      </c>
      <c r="AR141">
        <f t="shared" si="153"/>
        <v>51581.296540540825</v>
      </c>
      <c r="AS141" t="s">
        <v>240</v>
      </c>
      <c r="AT141">
        <v>0</v>
      </c>
      <c r="AU141">
        <v>0</v>
      </c>
      <c r="AV141">
        <f t="shared" si="154"/>
        <v>0</v>
      </c>
      <c r="AW141" t="e">
        <f t="shared" si="155"/>
        <v>#DIV/0!</v>
      </c>
      <c r="AX141">
        <v>0</v>
      </c>
      <c r="AY141" t="s">
        <v>240</v>
      </c>
      <c r="AZ141">
        <v>0</v>
      </c>
      <c r="BA141">
        <v>0</v>
      </c>
      <c r="BB141" t="e">
        <f t="shared" si="156"/>
        <v>#DIV/0!</v>
      </c>
      <c r="BC141">
        <v>0.5</v>
      </c>
      <c r="BD141">
        <f t="shared" si="157"/>
        <v>0</v>
      </c>
      <c r="BE141">
        <f t="shared" si="158"/>
        <v>-1.955890360913807</v>
      </c>
      <c r="BF141" t="e">
        <f t="shared" si="159"/>
        <v>#DIV/0!</v>
      </c>
      <c r="BG141" t="e">
        <f t="shared" si="160"/>
        <v>#DIV/0!</v>
      </c>
      <c r="BH141" t="e">
        <f t="shared" si="161"/>
        <v>#DIV/0!</v>
      </c>
      <c r="BI141" t="e">
        <f t="shared" si="162"/>
        <v>#DIV/0!</v>
      </c>
      <c r="BJ141" t="s">
        <v>240</v>
      </c>
      <c r="BK141">
        <v>0</v>
      </c>
      <c r="BL141">
        <f t="shared" si="163"/>
        <v>0</v>
      </c>
      <c r="BM141" t="e">
        <f t="shared" si="164"/>
        <v>#DIV/0!</v>
      </c>
      <c r="BN141" t="e">
        <f t="shared" si="165"/>
        <v>#DIV/0!</v>
      </c>
      <c r="BO141" t="e">
        <f t="shared" si="166"/>
        <v>#DIV/0!</v>
      </c>
      <c r="BP141" t="e">
        <f t="shared" si="167"/>
        <v>#DIV/0!</v>
      </c>
      <c r="BQ141">
        <f t="shared" si="168"/>
        <v>0</v>
      </c>
      <c r="BR141">
        <f t="shared" si="169"/>
        <v>0</v>
      </c>
      <c r="BS141">
        <f t="shared" si="170"/>
        <v>0</v>
      </c>
      <c r="BT141">
        <f t="shared" si="171"/>
        <v>0</v>
      </c>
      <c r="BU141">
        <v>6</v>
      </c>
      <c r="BV141">
        <v>0.5</v>
      </c>
      <c r="BW141" t="s">
        <v>241</v>
      </c>
      <c r="BX141">
        <v>1581627185.0310299</v>
      </c>
      <c r="BY141">
        <v>403.05089655172401</v>
      </c>
      <c r="BZ141">
        <v>399.97637931034501</v>
      </c>
      <c r="CA141">
        <v>31.3092068965517</v>
      </c>
      <c r="CB141">
        <v>30.6404103448276</v>
      </c>
      <c r="CC141">
        <v>350.01734482758599</v>
      </c>
      <c r="CD141">
        <v>99.125693103448299</v>
      </c>
      <c r="CE141">
        <v>0.20002500000000001</v>
      </c>
      <c r="CF141">
        <v>31.507210344827602</v>
      </c>
      <c r="CG141">
        <v>30.9959275862069</v>
      </c>
      <c r="CH141">
        <v>999.9</v>
      </c>
      <c r="CI141">
        <v>0</v>
      </c>
      <c r="CJ141">
        <v>0</v>
      </c>
      <c r="CK141">
        <v>9988.3441379310407</v>
      </c>
      <c r="CL141">
        <v>0</v>
      </c>
      <c r="CM141">
        <v>0.96086665517241399</v>
      </c>
      <c r="CN141">
        <v>0</v>
      </c>
      <c r="CO141">
        <v>0</v>
      </c>
      <c r="CP141">
        <v>0</v>
      </c>
      <c r="CQ141">
        <v>0</v>
      </c>
      <c r="CR141">
        <v>1.83448275862069</v>
      </c>
      <c r="CS141">
        <v>0</v>
      </c>
      <c r="CT141">
        <v>89.224137931034505</v>
      </c>
      <c r="CU141">
        <v>-0.14482758620689701</v>
      </c>
      <c r="CV141">
        <v>42.0555862068965</v>
      </c>
      <c r="CW141">
        <v>47.357620689655199</v>
      </c>
      <c r="CX141">
        <v>44.728241379310298</v>
      </c>
      <c r="CY141">
        <v>46.027793103448303</v>
      </c>
      <c r="CZ141">
        <v>42.9761034482759</v>
      </c>
      <c r="DA141">
        <v>0</v>
      </c>
      <c r="DB141">
        <v>0</v>
      </c>
      <c r="DC141">
        <v>0</v>
      </c>
      <c r="DD141">
        <v>704.29999995231606</v>
      </c>
      <c r="DE141">
        <v>3.4038461538461502</v>
      </c>
      <c r="DF141">
        <v>-1.9999996907841799</v>
      </c>
      <c r="DG141">
        <v>-13.740171431211699</v>
      </c>
      <c r="DH141">
        <v>82.2730769230769</v>
      </c>
      <c r="DI141">
        <v>15</v>
      </c>
      <c r="DJ141">
        <v>100</v>
      </c>
      <c r="DK141">
        <v>100</v>
      </c>
      <c r="DL141">
        <v>2.484</v>
      </c>
      <c r="DM141">
        <v>0.39300000000000002</v>
      </c>
      <c r="DN141">
        <v>2</v>
      </c>
      <c r="DO141">
        <v>282.36</v>
      </c>
      <c r="DP141">
        <v>280.32400000000001</v>
      </c>
      <c r="DQ141">
        <v>30.584900000000001</v>
      </c>
      <c r="DR141">
        <v>32.7898</v>
      </c>
      <c r="DS141">
        <v>30.0001</v>
      </c>
      <c r="DT141">
        <v>32.664299999999997</v>
      </c>
      <c r="DU141">
        <v>32.6828</v>
      </c>
      <c r="DV141">
        <v>20.959800000000001</v>
      </c>
      <c r="DW141">
        <v>21.020299999999999</v>
      </c>
      <c r="DX141">
        <v>40.084899999999998</v>
      </c>
      <c r="DY141">
        <v>30.5824</v>
      </c>
      <c r="DZ141">
        <v>400</v>
      </c>
      <c r="EA141">
        <v>30.6173</v>
      </c>
      <c r="EB141">
        <v>99.890699999999995</v>
      </c>
      <c r="EC141">
        <v>100.26300000000001</v>
      </c>
    </row>
    <row r="142" spans="1:133" x14ac:dyDescent="0.35">
      <c r="A142">
        <v>126</v>
      </c>
      <c r="B142">
        <v>1581627218.5999999</v>
      </c>
      <c r="C142">
        <v>660.5</v>
      </c>
      <c r="D142" t="s">
        <v>490</v>
      </c>
      <c r="E142" t="s">
        <v>491</v>
      </c>
      <c r="F142" t="s">
        <v>232</v>
      </c>
      <c r="G142" t="s">
        <v>233</v>
      </c>
      <c r="H142" t="s">
        <v>234</v>
      </c>
      <c r="I142" t="s">
        <v>235</v>
      </c>
      <c r="J142" t="s">
        <v>236</v>
      </c>
      <c r="K142" t="s">
        <v>237</v>
      </c>
      <c r="L142" t="s">
        <v>238</v>
      </c>
      <c r="M142" t="s">
        <v>239</v>
      </c>
      <c r="N142">
        <v>1581627196.3931</v>
      </c>
      <c r="O142">
        <f t="shared" si="129"/>
        <v>3.0722344828405069E-4</v>
      </c>
      <c r="P142">
        <f t="shared" si="130"/>
        <v>-1.4896054414306674</v>
      </c>
      <c r="Q142">
        <f t="shared" si="131"/>
        <v>402.32424137931002</v>
      </c>
      <c r="R142">
        <f t="shared" si="132"/>
        <v>506.7298189014985</v>
      </c>
      <c r="S142">
        <f t="shared" si="133"/>
        <v>50.331316444111003</v>
      </c>
      <c r="T142">
        <f t="shared" si="134"/>
        <v>39.961154742968034</v>
      </c>
      <c r="U142">
        <f t="shared" si="135"/>
        <v>2.077899153819688E-2</v>
      </c>
      <c r="V142">
        <f t="shared" si="136"/>
        <v>2.2465440405815738</v>
      </c>
      <c r="W142">
        <f t="shared" si="137"/>
        <v>2.0672807643085472E-2</v>
      </c>
      <c r="X142">
        <f t="shared" si="138"/>
        <v>1.2929999641118088E-2</v>
      </c>
      <c r="Y142">
        <f t="shared" si="139"/>
        <v>0</v>
      </c>
      <c r="Z142">
        <f t="shared" si="140"/>
        <v>31.40991671810535</v>
      </c>
      <c r="AA142">
        <f t="shared" si="141"/>
        <v>31.004175862069001</v>
      </c>
      <c r="AB142">
        <f t="shared" si="142"/>
        <v>4.5124525690256245</v>
      </c>
      <c r="AC142">
        <f t="shared" si="143"/>
        <v>66.589741926494099</v>
      </c>
      <c r="AD142">
        <f t="shared" si="144"/>
        <v>3.0928615403327431</v>
      </c>
      <c r="AE142">
        <f t="shared" si="145"/>
        <v>4.6446516398078792</v>
      </c>
      <c r="AF142">
        <f t="shared" si="146"/>
        <v>1.4195910286928815</v>
      </c>
      <c r="AG142">
        <f t="shared" si="147"/>
        <v>-13.548554069326636</v>
      </c>
      <c r="AH142">
        <f t="shared" si="148"/>
        <v>61.453261926476948</v>
      </c>
      <c r="AI142">
        <f t="shared" si="149"/>
        <v>6.1583871166022375</v>
      </c>
      <c r="AJ142">
        <f t="shared" si="150"/>
        <v>54.063094973752548</v>
      </c>
      <c r="AK142">
        <v>-4.1090772430960397E-2</v>
      </c>
      <c r="AL142">
        <v>4.6127991803126302E-2</v>
      </c>
      <c r="AM142">
        <v>3.4490438972773898</v>
      </c>
      <c r="AN142">
        <v>26</v>
      </c>
      <c r="AO142">
        <v>7</v>
      </c>
      <c r="AP142">
        <f t="shared" si="151"/>
        <v>1</v>
      </c>
      <c r="AQ142">
        <f t="shared" si="152"/>
        <v>0</v>
      </c>
      <c r="AR142">
        <f t="shared" si="153"/>
        <v>51621.663590953693</v>
      </c>
      <c r="AS142" t="s">
        <v>240</v>
      </c>
      <c r="AT142">
        <v>0</v>
      </c>
      <c r="AU142">
        <v>0</v>
      </c>
      <c r="AV142">
        <f t="shared" si="154"/>
        <v>0</v>
      </c>
      <c r="AW142" t="e">
        <f t="shared" si="155"/>
        <v>#DIV/0!</v>
      </c>
      <c r="AX142">
        <v>0</v>
      </c>
      <c r="AY142" t="s">
        <v>240</v>
      </c>
      <c r="AZ142">
        <v>0</v>
      </c>
      <c r="BA142">
        <v>0</v>
      </c>
      <c r="BB142" t="e">
        <f t="shared" si="156"/>
        <v>#DIV/0!</v>
      </c>
      <c r="BC142">
        <v>0.5</v>
      </c>
      <c r="BD142">
        <f t="shared" si="157"/>
        <v>0</v>
      </c>
      <c r="BE142">
        <f t="shared" si="158"/>
        <v>-1.4896054414306674</v>
      </c>
      <c r="BF142" t="e">
        <f t="shared" si="159"/>
        <v>#DIV/0!</v>
      </c>
      <c r="BG142" t="e">
        <f t="shared" si="160"/>
        <v>#DIV/0!</v>
      </c>
      <c r="BH142" t="e">
        <f t="shared" si="161"/>
        <v>#DIV/0!</v>
      </c>
      <c r="BI142" t="e">
        <f t="shared" si="162"/>
        <v>#DIV/0!</v>
      </c>
      <c r="BJ142" t="s">
        <v>240</v>
      </c>
      <c r="BK142">
        <v>0</v>
      </c>
      <c r="BL142">
        <f t="shared" si="163"/>
        <v>0</v>
      </c>
      <c r="BM142" t="e">
        <f t="shared" si="164"/>
        <v>#DIV/0!</v>
      </c>
      <c r="BN142" t="e">
        <f t="shared" si="165"/>
        <v>#DIV/0!</v>
      </c>
      <c r="BO142" t="e">
        <f t="shared" si="166"/>
        <v>#DIV/0!</v>
      </c>
      <c r="BP142" t="e">
        <f t="shared" si="167"/>
        <v>#DIV/0!</v>
      </c>
      <c r="BQ142">
        <f t="shared" si="168"/>
        <v>0</v>
      </c>
      <c r="BR142">
        <f t="shared" si="169"/>
        <v>0</v>
      </c>
      <c r="BS142">
        <f t="shared" si="170"/>
        <v>0</v>
      </c>
      <c r="BT142">
        <f t="shared" si="171"/>
        <v>0</v>
      </c>
      <c r="BU142">
        <v>6</v>
      </c>
      <c r="BV142">
        <v>0.5</v>
      </c>
      <c r="BW142" t="s">
        <v>241</v>
      </c>
      <c r="BX142">
        <v>1581627196.3931</v>
      </c>
      <c r="BY142">
        <v>402.32424137931002</v>
      </c>
      <c r="BZ142">
        <v>399.98279310344799</v>
      </c>
      <c r="CA142">
        <v>31.138568965517202</v>
      </c>
      <c r="CB142">
        <v>30.628358620689699</v>
      </c>
      <c r="CC142">
        <v>350.040275862069</v>
      </c>
      <c r="CD142">
        <v>99.125906896551697</v>
      </c>
      <c r="CE142">
        <v>0.199837448275862</v>
      </c>
      <c r="CF142">
        <v>31.511568965517199</v>
      </c>
      <c r="CG142">
        <v>31.004175862069001</v>
      </c>
      <c r="CH142">
        <v>999.9</v>
      </c>
      <c r="CI142">
        <v>0</v>
      </c>
      <c r="CJ142">
        <v>0</v>
      </c>
      <c r="CK142">
        <v>9996.6193103448295</v>
      </c>
      <c r="CL142">
        <v>0</v>
      </c>
      <c r="CM142">
        <v>0.97733344827586199</v>
      </c>
      <c r="CN142">
        <v>0</v>
      </c>
      <c r="CO142">
        <v>0</v>
      </c>
      <c r="CP142">
        <v>0</v>
      </c>
      <c r="CQ142">
        <v>0</v>
      </c>
      <c r="CR142">
        <v>2.38620689655172</v>
      </c>
      <c r="CS142">
        <v>0</v>
      </c>
      <c r="CT142">
        <v>84.6</v>
      </c>
      <c r="CU142">
        <v>-0.22413793103448301</v>
      </c>
      <c r="CV142">
        <v>42.029827586206899</v>
      </c>
      <c r="CW142">
        <v>47.323172413793102</v>
      </c>
      <c r="CX142">
        <v>44.708896551724102</v>
      </c>
      <c r="CY142">
        <v>45.999689655172403</v>
      </c>
      <c r="CZ142">
        <v>42.950137931034497</v>
      </c>
      <c r="DA142">
        <v>0</v>
      </c>
      <c r="DB142">
        <v>0</v>
      </c>
      <c r="DC142">
        <v>0</v>
      </c>
      <c r="DD142">
        <v>708.5</v>
      </c>
      <c r="DE142">
        <v>3.2115384615384599</v>
      </c>
      <c r="DF142">
        <v>21.7401711153388</v>
      </c>
      <c r="DG142">
        <v>-0.26666687622316698</v>
      </c>
      <c r="DH142">
        <v>81.653846153846203</v>
      </c>
      <c r="DI142">
        <v>15</v>
      </c>
      <c r="DJ142">
        <v>100</v>
      </c>
      <c r="DK142">
        <v>100</v>
      </c>
      <c r="DL142">
        <v>2.484</v>
      </c>
      <c r="DM142">
        <v>0.39300000000000002</v>
      </c>
      <c r="DN142">
        <v>2</v>
      </c>
      <c r="DO142">
        <v>317.64</v>
      </c>
      <c r="DP142">
        <v>618.19299999999998</v>
      </c>
      <c r="DQ142">
        <v>30.567699999999999</v>
      </c>
      <c r="DR142">
        <v>32.786999999999999</v>
      </c>
      <c r="DS142">
        <v>30</v>
      </c>
      <c r="DT142">
        <v>32.666200000000003</v>
      </c>
      <c r="DU142">
        <v>32.674999999999997</v>
      </c>
      <c r="DV142">
        <v>20.962199999999999</v>
      </c>
      <c r="DW142">
        <v>20.626200000000001</v>
      </c>
      <c r="DX142">
        <v>40.584099999999999</v>
      </c>
      <c r="DY142">
        <v>30.566700000000001</v>
      </c>
      <c r="DZ142">
        <v>400</v>
      </c>
      <c r="EA142">
        <v>30.6648</v>
      </c>
      <c r="EB142">
        <v>99.892200000000003</v>
      </c>
      <c r="EC142">
        <v>100.26300000000001</v>
      </c>
    </row>
    <row r="143" spans="1:133" x14ac:dyDescent="0.35">
      <c r="A143">
        <v>127</v>
      </c>
      <c r="B143">
        <v>1581627223.5999999</v>
      </c>
      <c r="C143">
        <v>665.5</v>
      </c>
      <c r="D143" t="s">
        <v>492</v>
      </c>
      <c r="E143" t="s">
        <v>493</v>
      </c>
      <c r="F143" t="s">
        <v>232</v>
      </c>
      <c r="G143" t="s">
        <v>233</v>
      </c>
      <c r="H143" t="s">
        <v>234</v>
      </c>
      <c r="I143" t="s">
        <v>235</v>
      </c>
      <c r="J143" t="s">
        <v>236</v>
      </c>
      <c r="K143" t="s">
        <v>237</v>
      </c>
      <c r="L143" t="s">
        <v>238</v>
      </c>
      <c r="M143" t="s">
        <v>239</v>
      </c>
      <c r="N143">
        <v>1581627207.7551701</v>
      </c>
      <c r="O143">
        <f t="shared" si="129"/>
        <v>2.8128373599382232E-4</v>
      </c>
      <c r="P143">
        <f t="shared" si="130"/>
        <v>-1.4861503250297694</v>
      </c>
      <c r="Q143">
        <f t="shared" si="131"/>
        <v>402.29648275862098</v>
      </c>
      <c r="R143">
        <f t="shared" si="132"/>
        <v>517.07972495152342</v>
      </c>
      <c r="S143">
        <f t="shared" si="133"/>
        <v>51.360093773100381</v>
      </c>
      <c r="T143">
        <f t="shared" si="134"/>
        <v>39.958992940611445</v>
      </c>
      <c r="U143">
        <f t="shared" si="135"/>
        <v>1.8989559936740428E-2</v>
      </c>
      <c r="V143">
        <f t="shared" si="136"/>
        <v>2.2463630742994094</v>
      </c>
      <c r="W143">
        <f t="shared" si="137"/>
        <v>1.8900827852649373E-2</v>
      </c>
      <c r="X143">
        <f t="shared" si="138"/>
        <v>1.182095497446577E-2</v>
      </c>
      <c r="Y143">
        <f t="shared" si="139"/>
        <v>0</v>
      </c>
      <c r="Z143">
        <f t="shared" si="140"/>
        <v>31.418940994416275</v>
      </c>
      <c r="AA143">
        <f t="shared" si="141"/>
        <v>31.007803448275901</v>
      </c>
      <c r="AB143">
        <f t="shared" si="142"/>
        <v>4.5133859626506041</v>
      </c>
      <c r="AC143">
        <f t="shared" si="143"/>
        <v>66.564763055662411</v>
      </c>
      <c r="AD143">
        <f t="shared" si="144"/>
        <v>3.0917800858712581</v>
      </c>
      <c r="AE143">
        <f t="shared" si="145"/>
        <v>4.6447699112004157</v>
      </c>
      <c r="AF143">
        <f t="shared" si="146"/>
        <v>1.421605876779346</v>
      </c>
      <c r="AG143">
        <f t="shared" si="147"/>
        <v>-12.404612757327564</v>
      </c>
      <c r="AH143">
        <f t="shared" si="148"/>
        <v>61.063278346834238</v>
      </c>
      <c r="AI143">
        <f t="shared" si="149"/>
        <v>6.1199217626264781</v>
      </c>
      <c r="AJ143">
        <f t="shared" si="150"/>
        <v>54.778587352133151</v>
      </c>
      <c r="AK143">
        <v>-4.1085907486261203E-2</v>
      </c>
      <c r="AL143">
        <v>4.61225304765088E-2</v>
      </c>
      <c r="AM143">
        <v>3.4487205609457598</v>
      </c>
      <c r="AN143">
        <v>20</v>
      </c>
      <c r="AO143">
        <v>6</v>
      </c>
      <c r="AP143">
        <f t="shared" si="151"/>
        <v>1</v>
      </c>
      <c r="AQ143">
        <f t="shared" si="152"/>
        <v>0</v>
      </c>
      <c r="AR143">
        <f t="shared" si="153"/>
        <v>51615.757556736477</v>
      </c>
      <c r="AS143" t="s">
        <v>240</v>
      </c>
      <c r="AT143">
        <v>0</v>
      </c>
      <c r="AU143">
        <v>0</v>
      </c>
      <c r="AV143">
        <f t="shared" si="154"/>
        <v>0</v>
      </c>
      <c r="AW143" t="e">
        <f t="shared" si="155"/>
        <v>#DIV/0!</v>
      </c>
      <c r="AX143">
        <v>0</v>
      </c>
      <c r="AY143" t="s">
        <v>240</v>
      </c>
      <c r="AZ143">
        <v>0</v>
      </c>
      <c r="BA143">
        <v>0</v>
      </c>
      <c r="BB143" t="e">
        <f t="shared" si="156"/>
        <v>#DIV/0!</v>
      </c>
      <c r="BC143">
        <v>0.5</v>
      </c>
      <c r="BD143">
        <f t="shared" si="157"/>
        <v>0</v>
      </c>
      <c r="BE143">
        <f t="shared" si="158"/>
        <v>-1.4861503250297694</v>
      </c>
      <c r="BF143" t="e">
        <f t="shared" si="159"/>
        <v>#DIV/0!</v>
      </c>
      <c r="BG143" t="e">
        <f t="shared" si="160"/>
        <v>#DIV/0!</v>
      </c>
      <c r="BH143" t="e">
        <f t="shared" si="161"/>
        <v>#DIV/0!</v>
      </c>
      <c r="BI143" t="e">
        <f t="shared" si="162"/>
        <v>#DIV/0!</v>
      </c>
      <c r="BJ143" t="s">
        <v>240</v>
      </c>
      <c r="BK143">
        <v>0</v>
      </c>
      <c r="BL143">
        <f t="shared" si="163"/>
        <v>0</v>
      </c>
      <c r="BM143" t="e">
        <f t="shared" si="164"/>
        <v>#DIV/0!</v>
      </c>
      <c r="BN143" t="e">
        <f t="shared" si="165"/>
        <v>#DIV/0!</v>
      </c>
      <c r="BO143" t="e">
        <f t="shared" si="166"/>
        <v>#DIV/0!</v>
      </c>
      <c r="BP143" t="e">
        <f t="shared" si="167"/>
        <v>#DIV/0!</v>
      </c>
      <c r="BQ143">
        <f t="shared" si="168"/>
        <v>0</v>
      </c>
      <c r="BR143">
        <f t="shared" si="169"/>
        <v>0</v>
      </c>
      <c r="BS143">
        <f t="shared" si="170"/>
        <v>0</v>
      </c>
      <c r="BT143">
        <f t="shared" si="171"/>
        <v>0</v>
      </c>
      <c r="BU143">
        <v>6</v>
      </c>
      <c r="BV143">
        <v>0.5</v>
      </c>
      <c r="BW143" t="s">
        <v>241</v>
      </c>
      <c r="BX143">
        <v>1581627207.7551701</v>
      </c>
      <c r="BY143">
        <v>402.29648275862098</v>
      </c>
      <c r="BZ143">
        <v>399.94299999999998</v>
      </c>
      <c r="CA143">
        <v>31.127217241379299</v>
      </c>
      <c r="CB143">
        <v>30.660068965517201</v>
      </c>
      <c r="CC143">
        <v>350.03210344827602</v>
      </c>
      <c r="CD143">
        <v>99.127437931034507</v>
      </c>
      <c r="CE143">
        <v>0.19978627586206901</v>
      </c>
      <c r="CF143">
        <v>31.512017241379301</v>
      </c>
      <c r="CG143">
        <v>31.007803448275901</v>
      </c>
      <c r="CH143">
        <v>999.9</v>
      </c>
      <c r="CI143">
        <v>0</v>
      </c>
      <c r="CJ143">
        <v>0</v>
      </c>
      <c r="CK143">
        <v>9995.2813793103396</v>
      </c>
      <c r="CL143">
        <v>0</v>
      </c>
      <c r="CM143">
        <v>1.00698372413793</v>
      </c>
      <c r="CN143">
        <v>0</v>
      </c>
      <c r="CO143">
        <v>0</v>
      </c>
      <c r="CP143">
        <v>0</v>
      </c>
      <c r="CQ143">
        <v>0</v>
      </c>
      <c r="CR143">
        <v>3.3068965517241402</v>
      </c>
      <c r="CS143">
        <v>0</v>
      </c>
      <c r="CT143">
        <v>83.717241379310295</v>
      </c>
      <c r="CU143">
        <v>0.17931034482758601</v>
      </c>
      <c r="CV143">
        <v>42.017000000000003</v>
      </c>
      <c r="CW143">
        <v>47.284379310344796</v>
      </c>
      <c r="CX143">
        <v>44.674344827586197</v>
      </c>
      <c r="CY143">
        <v>45.969448275862</v>
      </c>
      <c r="CZ143">
        <v>42.919965517241401</v>
      </c>
      <c r="DA143">
        <v>0</v>
      </c>
      <c r="DB143">
        <v>0</v>
      </c>
      <c r="DC143">
        <v>0</v>
      </c>
      <c r="DD143">
        <v>713.90000009536698</v>
      </c>
      <c r="DE143">
        <v>3.9923076923076901</v>
      </c>
      <c r="DF143">
        <v>13.593162308942899</v>
      </c>
      <c r="DG143">
        <v>9.6444443101579402</v>
      </c>
      <c r="DH143">
        <v>83.157692307692301</v>
      </c>
      <c r="DI143">
        <v>15</v>
      </c>
      <c r="DJ143">
        <v>100</v>
      </c>
      <c r="DK143">
        <v>100</v>
      </c>
      <c r="DL143">
        <v>2.484</v>
      </c>
      <c r="DM143">
        <v>0.39300000000000002</v>
      </c>
      <c r="DN143">
        <v>2</v>
      </c>
      <c r="DO143">
        <v>323.029</v>
      </c>
      <c r="DP143">
        <v>656.43600000000004</v>
      </c>
      <c r="DQ143">
        <v>30.555099999999999</v>
      </c>
      <c r="DR143">
        <v>32.783999999999999</v>
      </c>
      <c r="DS143">
        <v>29.9999</v>
      </c>
      <c r="DT143">
        <v>32.668399999999998</v>
      </c>
      <c r="DU143">
        <v>32.664499999999997</v>
      </c>
      <c r="DV143">
        <v>20.963899999999999</v>
      </c>
      <c r="DW143">
        <v>20.626200000000001</v>
      </c>
      <c r="DX143">
        <v>40.584099999999999</v>
      </c>
      <c r="DY143">
        <v>30.555900000000001</v>
      </c>
      <c r="DZ143">
        <v>400</v>
      </c>
      <c r="EA143">
        <v>30.6648</v>
      </c>
      <c r="EB143">
        <v>99.893000000000001</v>
      </c>
      <c r="EC143">
        <v>100.265</v>
      </c>
    </row>
    <row r="144" spans="1:133" x14ac:dyDescent="0.35">
      <c r="A144">
        <v>128</v>
      </c>
      <c r="B144">
        <v>1581627228.5999999</v>
      </c>
      <c r="C144">
        <v>670.5</v>
      </c>
      <c r="D144" t="s">
        <v>494</v>
      </c>
      <c r="E144" t="s">
        <v>495</v>
      </c>
      <c r="F144" t="s">
        <v>232</v>
      </c>
      <c r="G144" t="s">
        <v>233</v>
      </c>
      <c r="H144" t="s">
        <v>234</v>
      </c>
      <c r="I144" t="s">
        <v>235</v>
      </c>
      <c r="J144" t="s">
        <v>236</v>
      </c>
      <c r="K144" t="s">
        <v>237</v>
      </c>
      <c r="L144" t="s">
        <v>238</v>
      </c>
      <c r="M144" t="s">
        <v>239</v>
      </c>
      <c r="N144">
        <v>1581627219.11724</v>
      </c>
      <c r="O144">
        <f t="shared" si="129"/>
        <v>2.5700379069245965E-4</v>
      </c>
      <c r="P144">
        <f t="shared" si="130"/>
        <v>-1.4596643231851809</v>
      </c>
      <c r="Q144">
        <f t="shared" si="131"/>
        <v>402.27541379310298</v>
      </c>
      <c r="R144">
        <f t="shared" si="132"/>
        <v>526.30949643855251</v>
      </c>
      <c r="S144">
        <f t="shared" si="133"/>
        <v>52.27747196472982</v>
      </c>
      <c r="T144">
        <f t="shared" si="134"/>
        <v>39.957366927587458</v>
      </c>
      <c r="U144">
        <f t="shared" si="135"/>
        <v>1.7353475493952553E-2</v>
      </c>
      <c r="V144">
        <f t="shared" si="136"/>
        <v>2.2461072128419448</v>
      </c>
      <c r="W144">
        <f t="shared" si="137"/>
        <v>1.7279333914465567E-2</v>
      </c>
      <c r="X144">
        <f t="shared" si="138"/>
        <v>1.0806218529965307E-2</v>
      </c>
      <c r="Y144">
        <f t="shared" si="139"/>
        <v>0</v>
      </c>
      <c r="Z144">
        <f t="shared" si="140"/>
        <v>31.423645435004158</v>
      </c>
      <c r="AA144">
        <f t="shared" si="141"/>
        <v>31.004765517241399</v>
      </c>
      <c r="AB144">
        <f t="shared" si="142"/>
        <v>4.5126042784077711</v>
      </c>
      <c r="AC144">
        <f t="shared" si="143"/>
        <v>66.577699652119378</v>
      </c>
      <c r="AD144">
        <f t="shared" si="144"/>
        <v>3.09179770317983</v>
      </c>
      <c r="AE144">
        <f t="shared" si="145"/>
        <v>4.6438938553525233</v>
      </c>
      <c r="AF144">
        <f t="shared" si="146"/>
        <v>1.4208065752279411</v>
      </c>
      <c r="AG144">
        <f t="shared" si="147"/>
        <v>-11.33386716953747</v>
      </c>
      <c r="AH144">
        <f t="shared" si="148"/>
        <v>61.022083376074114</v>
      </c>
      <c r="AI144">
        <f t="shared" si="149"/>
        <v>6.1162980226461316</v>
      </c>
      <c r="AJ144">
        <f t="shared" si="150"/>
        <v>55.804514229182779</v>
      </c>
      <c r="AK144">
        <v>-4.1079029724854901E-2</v>
      </c>
      <c r="AL144">
        <v>4.6114809586805201E-2</v>
      </c>
      <c r="AM144">
        <v>3.4482634254158899</v>
      </c>
      <c r="AN144">
        <v>20</v>
      </c>
      <c r="AO144">
        <v>6</v>
      </c>
      <c r="AP144">
        <f t="shared" si="151"/>
        <v>1</v>
      </c>
      <c r="AQ144">
        <f t="shared" si="152"/>
        <v>0</v>
      </c>
      <c r="AR144">
        <f t="shared" si="153"/>
        <v>51608.056129464072</v>
      </c>
      <c r="AS144" t="s">
        <v>240</v>
      </c>
      <c r="AT144">
        <v>0</v>
      </c>
      <c r="AU144">
        <v>0</v>
      </c>
      <c r="AV144">
        <f t="shared" si="154"/>
        <v>0</v>
      </c>
      <c r="AW144" t="e">
        <f t="shared" si="155"/>
        <v>#DIV/0!</v>
      </c>
      <c r="AX144">
        <v>0</v>
      </c>
      <c r="AY144" t="s">
        <v>240</v>
      </c>
      <c r="AZ144">
        <v>0</v>
      </c>
      <c r="BA144">
        <v>0</v>
      </c>
      <c r="BB144" t="e">
        <f t="shared" si="156"/>
        <v>#DIV/0!</v>
      </c>
      <c r="BC144">
        <v>0.5</v>
      </c>
      <c r="BD144">
        <f t="shared" si="157"/>
        <v>0</v>
      </c>
      <c r="BE144">
        <f t="shared" si="158"/>
        <v>-1.4596643231851809</v>
      </c>
      <c r="BF144" t="e">
        <f t="shared" si="159"/>
        <v>#DIV/0!</v>
      </c>
      <c r="BG144" t="e">
        <f t="shared" si="160"/>
        <v>#DIV/0!</v>
      </c>
      <c r="BH144" t="e">
        <f t="shared" si="161"/>
        <v>#DIV/0!</v>
      </c>
      <c r="BI144" t="e">
        <f t="shared" si="162"/>
        <v>#DIV/0!</v>
      </c>
      <c r="BJ144" t="s">
        <v>240</v>
      </c>
      <c r="BK144">
        <v>0</v>
      </c>
      <c r="BL144">
        <f t="shared" si="163"/>
        <v>0</v>
      </c>
      <c r="BM144" t="e">
        <f t="shared" si="164"/>
        <v>#DIV/0!</v>
      </c>
      <c r="BN144" t="e">
        <f t="shared" si="165"/>
        <v>#DIV/0!</v>
      </c>
      <c r="BO144" t="e">
        <f t="shared" si="166"/>
        <v>#DIV/0!</v>
      </c>
      <c r="BP144" t="e">
        <f t="shared" si="167"/>
        <v>#DIV/0!</v>
      </c>
      <c r="BQ144">
        <f t="shared" si="168"/>
        <v>0</v>
      </c>
      <c r="BR144">
        <f t="shared" si="169"/>
        <v>0</v>
      </c>
      <c r="BS144">
        <f t="shared" si="170"/>
        <v>0</v>
      </c>
      <c r="BT144">
        <f t="shared" si="171"/>
        <v>0</v>
      </c>
      <c r="BU144">
        <v>6</v>
      </c>
      <c r="BV144">
        <v>0.5</v>
      </c>
      <c r="BW144" t="s">
        <v>241</v>
      </c>
      <c r="BX144">
        <v>1581627219.11724</v>
      </c>
      <c r="BY144">
        <v>402.27541379310298</v>
      </c>
      <c r="BZ144">
        <v>399.95062068965501</v>
      </c>
      <c r="CA144">
        <v>31.127031034482801</v>
      </c>
      <c r="CB144">
        <v>30.700213793103401</v>
      </c>
      <c r="CC144">
        <v>350.03837931034502</v>
      </c>
      <c r="CD144">
        <v>99.128582758620695</v>
      </c>
      <c r="CE144">
        <v>0.19980162068965501</v>
      </c>
      <c r="CF144">
        <v>31.5086965517241</v>
      </c>
      <c r="CG144">
        <v>31.004765517241399</v>
      </c>
      <c r="CH144">
        <v>999.9</v>
      </c>
      <c r="CI144">
        <v>0</v>
      </c>
      <c r="CJ144">
        <v>0</v>
      </c>
      <c r="CK144">
        <v>9993.4927586206904</v>
      </c>
      <c r="CL144">
        <v>0</v>
      </c>
      <c r="CM144">
        <v>1.0377736551724099</v>
      </c>
      <c r="CN144">
        <v>0</v>
      </c>
      <c r="CO144">
        <v>0</v>
      </c>
      <c r="CP144">
        <v>0</v>
      </c>
      <c r="CQ144">
        <v>0</v>
      </c>
      <c r="CR144">
        <v>2.7724137931034498</v>
      </c>
      <c r="CS144">
        <v>0</v>
      </c>
      <c r="CT144">
        <v>82.375862068965503</v>
      </c>
      <c r="CU144">
        <v>0.38965517241379299</v>
      </c>
      <c r="CV144">
        <v>41.978206896551697</v>
      </c>
      <c r="CW144">
        <v>47.247758620689702</v>
      </c>
      <c r="CX144">
        <v>44.6333448275862</v>
      </c>
      <c r="CY144">
        <v>45.937068965517199</v>
      </c>
      <c r="CZ144">
        <v>42.896379310344798</v>
      </c>
      <c r="DA144">
        <v>0</v>
      </c>
      <c r="DB144">
        <v>0</v>
      </c>
      <c r="DC144">
        <v>0</v>
      </c>
      <c r="DD144">
        <v>718.70000004768394</v>
      </c>
      <c r="DE144">
        <v>4.6307692307692303</v>
      </c>
      <c r="DF144">
        <v>-0.109401812929313</v>
      </c>
      <c r="DG144">
        <v>-13.039316138477799</v>
      </c>
      <c r="DH144">
        <v>82.576923076923094</v>
      </c>
      <c r="DI144">
        <v>15</v>
      </c>
      <c r="DJ144">
        <v>100</v>
      </c>
      <c r="DK144">
        <v>100</v>
      </c>
      <c r="DL144">
        <v>2.484</v>
      </c>
      <c r="DM144">
        <v>0.39300000000000002</v>
      </c>
      <c r="DN144">
        <v>2</v>
      </c>
      <c r="DO144">
        <v>323.31599999999997</v>
      </c>
      <c r="DP144">
        <v>657.29200000000003</v>
      </c>
      <c r="DQ144">
        <v>30.5487</v>
      </c>
      <c r="DR144">
        <v>32.781700000000001</v>
      </c>
      <c r="DS144">
        <v>29.9999</v>
      </c>
      <c r="DT144">
        <v>32.665500000000002</v>
      </c>
      <c r="DU144">
        <v>32.659999999999997</v>
      </c>
      <c r="DV144">
        <v>20.9649</v>
      </c>
      <c r="DW144">
        <v>20.904199999999999</v>
      </c>
      <c r="DX144">
        <v>40.584099999999999</v>
      </c>
      <c r="DY144">
        <v>30.554400000000001</v>
      </c>
      <c r="DZ144">
        <v>400</v>
      </c>
      <c r="EA144">
        <v>30.645399999999999</v>
      </c>
      <c r="EB144">
        <v>99.8917</v>
      </c>
      <c r="EC144">
        <v>100.265</v>
      </c>
    </row>
    <row r="145" spans="1:133" x14ac:dyDescent="0.35">
      <c r="A145">
        <v>129</v>
      </c>
      <c r="B145">
        <v>1581627233.5999999</v>
      </c>
      <c r="C145">
        <v>675.5</v>
      </c>
      <c r="D145" t="s">
        <v>496</v>
      </c>
      <c r="E145" t="s">
        <v>497</v>
      </c>
      <c r="F145" t="s">
        <v>232</v>
      </c>
      <c r="G145" t="s">
        <v>233</v>
      </c>
      <c r="H145" t="s">
        <v>234</v>
      </c>
      <c r="I145" t="s">
        <v>235</v>
      </c>
      <c r="J145" t="s">
        <v>236</v>
      </c>
      <c r="K145" t="s">
        <v>237</v>
      </c>
      <c r="L145" t="s">
        <v>238</v>
      </c>
      <c r="M145" t="s">
        <v>239</v>
      </c>
      <c r="N145">
        <v>1581627225.5310299</v>
      </c>
      <c r="O145">
        <f t="shared" ref="O145:O176" si="172">CC145*AP145*(CA145-CB145)/(100*BU145*(1000-AP145*CA145))</f>
        <v>3.3269790328986897E-4</v>
      </c>
      <c r="P145">
        <f t="shared" ref="P145:P176" si="173">CC145*AP145*(BZ145-BY145*(1000-AP145*CB145)/(1000-AP145*CA145))/(100*BU145)</f>
        <v>-1.8439182442460929</v>
      </c>
      <c r="Q145">
        <f t="shared" ref="Q145:Q176" si="174">BY145 - IF(AP145&gt;1, P145*BU145*100/(AR145*CK145), 0)</f>
        <v>402.891655172414</v>
      </c>
      <c r="R145">
        <f t="shared" ref="R145:R176" si="175">((X145-O145/2)*Q145-P145)/(X145+O145/2)</f>
        <v>522.1906100171193</v>
      </c>
      <c r="S145">
        <f t="shared" ref="S145:S176" si="176">R145*(CD145+CE145)/1000</f>
        <v>51.868255546704283</v>
      </c>
      <c r="T145">
        <f t="shared" ref="T145:T176" si="177">(BY145 - IF(AP145&gt;1, P145*BU145*100/(AR145*CK145), 0))*(CD145+CE145)/1000</f>
        <v>40.018504598220076</v>
      </c>
      <c r="U145">
        <f t="shared" ref="U145:U176" si="178">2/((1/W145-1/V145)+SIGN(W145)*SQRT((1/W145-1/V145)*(1/W145-1/V145) + 4*BV145/((BV145+1)*(BV145+1))*(2*1/W145*1/V145-1/V145*1/V145)))</f>
        <v>2.2775453113493861E-2</v>
      </c>
      <c r="V145">
        <f t="shared" ref="V145:V176" si="179">AM145+AL145*BU145+AK145*BU145*BU145</f>
        <v>2.2463037037309856</v>
      </c>
      <c r="W145">
        <f t="shared" ref="W145:W176" si="180">O145*(1000-(1000*0.61365*EXP(17.502*AA145/(240.97+AA145))/(CD145+CE145)+CA145)/2)/(1000*0.61365*EXP(17.502*AA145/(240.97+AA145))/(CD145+CE145)-CA145)</f>
        <v>2.2647938530430099E-2</v>
      </c>
      <c r="X145">
        <f t="shared" ref="X145:X176" si="181">1/((BV145+1)/(U145/1.6)+1/(V145/1.37)) + BV145/((BV145+1)/(U145/1.6) + BV145/(V145/1.37))</f>
        <v>1.4166358636137707E-2</v>
      </c>
      <c r="Y145">
        <f t="shared" ref="Y145:Y176" si="182">(BR145*BT145)</f>
        <v>0</v>
      </c>
      <c r="Z145">
        <f t="shared" ref="Z145:Z176" si="183">(CF145+(Y145+2*0.95*0.0000000567*(((CF145+$B$7)+273)^4-(CF145+273)^4)-44100*O145)/(1.84*29.3*V145+8*0.95*0.0000000567*(CF145+273)^3))</f>
        <v>31.393324649757911</v>
      </c>
      <c r="AA145">
        <f t="shared" ref="AA145:AA176" si="184">($C$7*CG145+$D$7*CH145+$E$7*Z145)</f>
        <v>30.9977137931035</v>
      </c>
      <c r="AB145">
        <f t="shared" ref="AB145:AB176" si="185">0.61365*EXP(17.502*AA145/(240.97+AA145))</f>
        <v>4.5107902672427631</v>
      </c>
      <c r="AC145">
        <f t="shared" ref="AC145:AC176" si="186">(AD145/AE145*100)</f>
        <v>66.93842872234822</v>
      </c>
      <c r="AD145">
        <f t="shared" ref="AD145:AD176" si="187">CA145*(CD145+CE145)/1000</f>
        <v>3.1076174754550108</v>
      </c>
      <c r="AE145">
        <f t="shared" ref="AE145:AE176" si="188">0.61365*EXP(17.502*CF145/(240.97+CF145))</f>
        <v>4.642501377415055</v>
      </c>
      <c r="AF145">
        <f t="shared" ref="AF145:AF176" si="189">(AB145-CA145*(CD145+CE145)/1000)</f>
        <v>1.4031727917877523</v>
      </c>
      <c r="AG145">
        <f t="shared" ref="AG145:AG176" si="190">(-O145*44100)</f>
        <v>-14.671977535083222</v>
      </c>
      <c r="AH145">
        <f t="shared" ref="AH145:AH176" si="191">2*29.3*V145*0.92*(CF145-AA145)</f>
        <v>61.24206576743984</v>
      </c>
      <c r="AI145">
        <f t="shared" ref="AI145:AI176" si="192">2*0.95*0.0000000567*(((CF145+$B$7)+273)^4-(AA145+273)^4)</f>
        <v>6.1374370191277743</v>
      </c>
      <c r="AJ145">
        <f t="shared" ref="AJ145:AJ176" si="193">Y145+AI145+AG145+AH145</f>
        <v>52.707525251484391</v>
      </c>
      <c r="AK145">
        <v>-4.10843114948925E-2</v>
      </c>
      <c r="AL145">
        <v>4.6120738836380903E-2</v>
      </c>
      <c r="AM145">
        <v>3.44861448452883</v>
      </c>
      <c r="AN145">
        <v>20</v>
      </c>
      <c r="AO145">
        <v>6</v>
      </c>
      <c r="AP145">
        <f t="shared" ref="AP145:AP176" si="194">IF(AN145*$H$13&gt;=AR145,1,(AR145/(AR145-AN145*$H$13)))</f>
        <v>1</v>
      </c>
      <c r="AQ145">
        <f t="shared" ref="AQ145:AQ176" si="195">(AP145-1)*100</f>
        <v>0</v>
      </c>
      <c r="AR145">
        <f t="shared" ref="AR145:AR176" si="196">MAX(0,($B$13+$C$13*CK145)/(1+$D$13*CK145)*CD145/(CF145+273)*$E$13)</f>
        <v>51615.309809369668</v>
      </c>
      <c r="AS145" t="s">
        <v>240</v>
      </c>
      <c r="AT145">
        <v>0</v>
      </c>
      <c r="AU145">
        <v>0</v>
      </c>
      <c r="AV145">
        <f t="shared" ref="AV145:AV176" si="197">AU145-AT145</f>
        <v>0</v>
      </c>
      <c r="AW145" t="e">
        <f t="shared" ref="AW145:AW176" si="198">AV145/AU145</f>
        <v>#DIV/0!</v>
      </c>
      <c r="AX145">
        <v>0</v>
      </c>
      <c r="AY145" t="s">
        <v>240</v>
      </c>
      <c r="AZ145">
        <v>0</v>
      </c>
      <c r="BA145">
        <v>0</v>
      </c>
      <c r="BB145" t="e">
        <f t="shared" ref="BB145:BB176" si="199">1-AZ145/BA145</f>
        <v>#DIV/0!</v>
      </c>
      <c r="BC145">
        <v>0.5</v>
      </c>
      <c r="BD145">
        <f t="shared" ref="BD145:BD176" si="200">BR145</f>
        <v>0</v>
      </c>
      <c r="BE145">
        <f t="shared" ref="BE145:BE176" si="201">P145</f>
        <v>-1.8439182442460929</v>
      </c>
      <c r="BF145" t="e">
        <f t="shared" ref="BF145:BF176" si="202">BB145*BC145*BD145</f>
        <v>#DIV/0!</v>
      </c>
      <c r="BG145" t="e">
        <f t="shared" ref="BG145:BG176" si="203">BL145/BA145</f>
        <v>#DIV/0!</v>
      </c>
      <c r="BH145" t="e">
        <f t="shared" ref="BH145:BH176" si="204">(BE145-AX145)/BD145</f>
        <v>#DIV/0!</v>
      </c>
      <c r="BI145" t="e">
        <f t="shared" ref="BI145:BI176" si="205">(AU145-BA145)/BA145</f>
        <v>#DIV/0!</v>
      </c>
      <c r="BJ145" t="s">
        <v>240</v>
      </c>
      <c r="BK145">
        <v>0</v>
      </c>
      <c r="BL145">
        <f t="shared" ref="BL145:BL176" si="206">BA145-BK145</f>
        <v>0</v>
      </c>
      <c r="BM145" t="e">
        <f t="shared" ref="BM145:BM176" si="207">(BA145-AZ145)/(BA145-BK145)</f>
        <v>#DIV/0!</v>
      </c>
      <c r="BN145" t="e">
        <f t="shared" ref="BN145:BN176" si="208">(AU145-BA145)/(AU145-BK145)</f>
        <v>#DIV/0!</v>
      </c>
      <c r="BO145" t="e">
        <f t="shared" ref="BO145:BO176" si="209">(BA145-AZ145)/(BA145-AT145)</f>
        <v>#DIV/0!</v>
      </c>
      <c r="BP145" t="e">
        <f t="shared" ref="BP145:BP176" si="210">(AU145-BA145)/(AU145-AT145)</f>
        <v>#DIV/0!</v>
      </c>
      <c r="BQ145">
        <f t="shared" ref="BQ145:BQ176" si="211">$B$11*CL145+$C$11*CM145+$F$11*CN145</f>
        <v>0</v>
      </c>
      <c r="BR145">
        <f t="shared" ref="BR145:BR176" si="212">BQ145*BS145</f>
        <v>0</v>
      </c>
      <c r="BS145">
        <f t="shared" ref="BS145:BS176" si="213">($B$11*$D$9+$C$11*$D$9+$F$11*((DA145+CS145)/MAX(DA145+CS145+DB145, 0.1)*$I$9+DB145/MAX(DA145+CS145+DB145, 0.1)*$J$9))/($B$11+$C$11+$F$11)</f>
        <v>0</v>
      </c>
      <c r="BT145">
        <f t="shared" ref="BT145:BT176" si="214">($B$11*$K$9+$C$11*$K$9+$F$11*((DA145+CS145)/MAX(DA145+CS145+DB145, 0.1)*$P$9+DB145/MAX(DA145+CS145+DB145, 0.1)*$Q$9))/($B$11+$C$11+$F$11)</f>
        <v>0</v>
      </c>
      <c r="BU145">
        <v>6</v>
      </c>
      <c r="BV145">
        <v>0.5</v>
      </c>
      <c r="BW145" t="s">
        <v>241</v>
      </c>
      <c r="BX145">
        <v>1581627225.5310299</v>
      </c>
      <c r="BY145">
        <v>402.891655172414</v>
      </c>
      <c r="BZ145">
        <v>399.96072413793098</v>
      </c>
      <c r="CA145">
        <v>31.286355172413799</v>
      </c>
      <c r="CB145">
        <v>30.733913793103401</v>
      </c>
      <c r="CC145">
        <v>350.03424137931</v>
      </c>
      <c r="CD145">
        <v>99.128279310344794</v>
      </c>
      <c r="CE145">
        <v>0.19992489655172399</v>
      </c>
      <c r="CF145">
        <v>31.503417241379299</v>
      </c>
      <c r="CG145">
        <v>30.9977137931035</v>
      </c>
      <c r="CH145">
        <v>999.9</v>
      </c>
      <c r="CI145">
        <v>0</v>
      </c>
      <c r="CJ145">
        <v>0</v>
      </c>
      <c r="CK145">
        <v>9994.8082758620694</v>
      </c>
      <c r="CL145">
        <v>0</v>
      </c>
      <c r="CM145">
        <v>1.0420158620689699</v>
      </c>
      <c r="CN145">
        <v>0</v>
      </c>
      <c r="CO145">
        <v>0</v>
      </c>
      <c r="CP145">
        <v>0</v>
      </c>
      <c r="CQ145">
        <v>0</v>
      </c>
      <c r="CR145">
        <v>2.4</v>
      </c>
      <c r="CS145">
        <v>0</v>
      </c>
      <c r="CT145">
        <v>83.648275862068999</v>
      </c>
      <c r="CU145">
        <v>0.53103448275862097</v>
      </c>
      <c r="CV145">
        <v>41.956551724137903</v>
      </c>
      <c r="CW145">
        <v>47.239137931034499</v>
      </c>
      <c r="CX145">
        <v>44.624724137930997</v>
      </c>
      <c r="CY145">
        <v>45.9305862068965</v>
      </c>
      <c r="CZ145">
        <v>42.881413793103498</v>
      </c>
      <c r="DA145">
        <v>0</v>
      </c>
      <c r="DB145">
        <v>0</v>
      </c>
      <c r="DC145">
        <v>0</v>
      </c>
      <c r="DD145">
        <v>723.5</v>
      </c>
      <c r="DE145">
        <v>3.3615384615384598</v>
      </c>
      <c r="DF145">
        <v>-22.1606836233168</v>
      </c>
      <c r="DG145">
        <v>22.1128206250124</v>
      </c>
      <c r="DH145">
        <v>83.484615384615395</v>
      </c>
      <c r="DI145">
        <v>15</v>
      </c>
      <c r="DJ145">
        <v>100</v>
      </c>
      <c r="DK145">
        <v>100</v>
      </c>
      <c r="DL145">
        <v>2.484</v>
      </c>
      <c r="DM145">
        <v>0.39300000000000002</v>
      </c>
      <c r="DN145">
        <v>2</v>
      </c>
      <c r="DO145">
        <v>323.26799999999997</v>
      </c>
      <c r="DP145">
        <v>657.80100000000004</v>
      </c>
      <c r="DQ145">
        <v>30.561199999999999</v>
      </c>
      <c r="DR145">
        <v>32.778799999999997</v>
      </c>
      <c r="DS145">
        <v>29.999400000000001</v>
      </c>
      <c r="DT145">
        <v>32.662599999999998</v>
      </c>
      <c r="DU145">
        <v>32.6569</v>
      </c>
      <c r="DV145">
        <v>20.964600000000001</v>
      </c>
      <c r="DW145">
        <v>20.904199999999999</v>
      </c>
      <c r="DX145">
        <v>40.584099999999999</v>
      </c>
      <c r="DY145">
        <v>30.593800000000002</v>
      </c>
      <c r="DZ145">
        <v>400</v>
      </c>
      <c r="EA145">
        <v>30.63</v>
      </c>
      <c r="EB145">
        <v>99.892899999999997</v>
      </c>
      <c r="EC145">
        <v>100.264</v>
      </c>
    </row>
    <row r="146" spans="1:133" x14ac:dyDescent="0.35">
      <c r="A146">
        <v>130</v>
      </c>
      <c r="B146">
        <v>1581627238.5999999</v>
      </c>
      <c r="C146">
        <v>680.5</v>
      </c>
      <c r="D146" t="s">
        <v>498</v>
      </c>
      <c r="E146" t="s">
        <v>499</v>
      </c>
      <c r="F146" t="s">
        <v>232</v>
      </c>
      <c r="G146" t="s">
        <v>233</v>
      </c>
      <c r="H146" t="s">
        <v>234</v>
      </c>
      <c r="I146" t="s">
        <v>235</v>
      </c>
      <c r="J146" t="s">
        <v>236</v>
      </c>
      <c r="K146" t="s">
        <v>237</v>
      </c>
      <c r="L146" t="s">
        <v>238</v>
      </c>
      <c r="M146" t="s">
        <v>239</v>
      </c>
      <c r="N146">
        <v>1581627230.5310299</v>
      </c>
      <c r="O146">
        <f t="shared" si="172"/>
        <v>3.6150879693321801E-4</v>
      </c>
      <c r="P146">
        <f t="shared" si="173"/>
        <v>-1.8909742461325221</v>
      </c>
      <c r="Q146">
        <f t="shared" si="174"/>
        <v>402.98182758620698</v>
      </c>
      <c r="R146">
        <f t="shared" si="175"/>
        <v>514.62723778060831</v>
      </c>
      <c r="S146">
        <f t="shared" si="176"/>
        <v>51.116331183345274</v>
      </c>
      <c r="T146">
        <f t="shared" si="177"/>
        <v>40.026938038883742</v>
      </c>
      <c r="U146">
        <f t="shared" si="178"/>
        <v>2.4852733410534469E-2</v>
      </c>
      <c r="V146">
        <f t="shared" si="179"/>
        <v>2.2473762636563812</v>
      </c>
      <c r="W146">
        <f t="shared" si="180"/>
        <v>2.4701053215681057E-2</v>
      </c>
      <c r="X146">
        <f t="shared" si="181"/>
        <v>1.545170883864193E-2</v>
      </c>
      <c r="Y146">
        <f t="shared" si="182"/>
        <v>0</v>
      </c>
      <c r="Z146">
        <f t="shared" si="183"/>
        <v>31.379494016257738</v>
      </c>
      <c r="AA146">
        <f t="shared" si="184"/>
        <v>30.993579310344799</v>
      </c>
      <c r="AB146">
        <f t="shared" si="185"/>
        <v>4.5097269932588269</v>
      </c>
      <c r="AC146">
        <f t="shared" si="186"/>
        <v>67.045381676367271</v>
      </c>
      <c r="AD146">
        <f t="shared" si="187"/>
        <v>3.1118140026987295</v>
      </c>
      <c r="AE146">
        <f t="shared" si="188"/>
        <v>4.6413547434477636</v>
      </c>
      <c r="AF146">
        <f t="shared" si="189"/>
        <v>1.3979129905600973</v>
      </c>
      <c r="AG146">
        <f t="shared" si="190"/>
        <v>-15.942537944754914</v>
      </c>
      <c r="AH146">
        <f t="shared" si="191"/>
        <v>61.245404198323193</v>
      </c>
      <c r="AI146">
        <f t="shared" si="192"/>
        <v>6.1345857663890708</v>
      </c>
      <c r="AJ146">
        <f t="shared" si="193"/>
        <v>51.437452019957348</v>
      </c>
      <c r="AK146">
        <v>-4.1113149756721201E-2</v>
      </c>
      <c r="AL146">
        <v>4.6153112311654101E-2</v>
      </c>
      <c r="AM146">
        <v>3.4505309810284199</v>
      </c>
      <c r="AN146">
        <v>20</v>
      </c>
      <c r="AO146">
        <v>6</v>
      </c>
      <c r="AP146">
        <f t="shared" si="194"/>
        <v>1</v>
      </c>
      <c r="AQ146">
        <f t="shared" si="195"/>
        <v>0</v>
      </c>
      <c r="AR146">
        <f t="shared" si="196"/>
        <v>51650.76809029618</v>
      </c>
      <c r="AS146" t="s">
        <v>240</v>
      </c>
      <c r="AT146">
        <v>0</v>
      </c>
      <c r="AU146">
        <v>0</v>
      </c>
      <c r="AV146">
        <f t="shared" si="197"/>
        <v>0</v>
      </c>
      <c r="AW146" t="e">
        <f t="shared" si="198"/>
        <v>#DIV/0!</v>
      </c>
      <c r="AX146">
        <v>0</v>
      </c>
      <c r="AY146" t="s">
        <v>240</v>
      </c>
      <c r="AZ146">
        <v>0</v>
      </c>
      <c r="BA146">
        <v>0</v>
      </c>
      <c r="BB146" t="e">
        <f t="shared" si="199"/>
        <v>#DIV/0!</v>
      </c>
      <c r="BC146">
        <v>0.5</v>
      </c>
      <c r="BD146">
        <f t="shared" si="200"/>
        <v>0</v>
      </c>
      <c r="BE146">
        <f t="shared" si="201"/>
        <v>-1.8909742461325221</v>
      </c>
      <c r="BF146" t="e">
        <f t="shared" si="202"/>
        <v>#DIV/0!</v>
      </c>
      <c r="BG146" t="e">
        <f t="shared" si="203"/>
        <v>#DIV/0!</v>
      </c>
      <c r="BH146" t="e">
        <f t="shared" si="204"/>
        <v>#DIV/0!</v>
      </c>
      <c r="BI146" t="e">
        <f t="shared" si="205"/>
        <v>#DIV/0!</v>
      </c>
      <c r="BJ146" t="s">
        <v>240</v>
      </c>
      <c r="BK146">
        <v>0</v>
      </c>
      <c r="BL146">
        <f t="shared" si="206"/>
        <v>0</v>
      </c>
      <c r="BM146" t="e">
        <f t="shared" si="207"/>
        <v>#DIV/0!</v>
      </c>
      <c r="BN146" t="e">
        <f t="shared" si="208"/>
        <v>#DIV/0!</v>
      </c>
      <c r="BO146" t="e">
        <f t="shared" si="209"/>
        <v>#DIV/0!</v>
      </c>
      <c r="BP146" t="e">
        <f t="shared" si="210"/>
        <v>#DIV/0!</v>
      </c>
      <c r="BQ146">
        <f t="shared" si="211"/>
        <v>0</v>
      </c>
      <c r="BR146">
        <f t="shared" si="212"/>
        <v>0</v>
      </c>
      <c r="BS146">
        <f t="shared" si="213"/>
        <v>0</v>
      </c>
      <c r="BT146">
        <f t="shared" si="214"/>
        <v>0</v>
      </c>
      <c r="BU146">
        <v>6</v>
      </c>
      <c r="BV146">
        <v>0.5</v>
      </c>
      <c r="BW146" t="s">
        <v>241</v>
      </c>
      <c r="BX146">
        <v>1581627230.5310299</v>
      </c>
      <c r="BY146">
        <v>402.98182758620698</v>
      </c>
      <c r="BZ146">
        <v>399.990172413793</v>
      </c>
      <c r="CA146">
        <v>31.3290137931034</v>
      </c>
      <c r="CB146">
        <v>30.728755172413798</v>
      </c>
      <c r="CC146">
        <v>350.032206896552</v>
      </c>
      <c r="CD146">
        <v>99.126886206896501</v>
      </c>
      <c r="CE146">
        <v>0.20001962068965501</v>
      </c>
      <c r="CF146">
        <v>31.4990689655172</v>
      </c>
      <c r="CG146">
        <v>30.993579310344799</v>
      </c>
      <c r="CH146">
        <v>999.9</v>
      </c>
      <c r="CI146">
        <v>0</v>
      </c>
      <c r="CJ146">
        <v>0</v>
      </c>
      <c r="CK146">
        <v>10001.9644827586</v>
      </c>
      <c r="CL146">
        <v>0</v>
      </c>
      <c r="CM146">
        <v>1.0288324137931</v>
      </c>
      <c r="CN146">
        <v>0</v>
      </c>
      <c r="CO146">
        <v>0</v>
      </c>
      <c r="CP146">
        <v>0</v>
      </c>
      <c r="CQ146">
        <v>0</v>
      </c>
      <c r="CR146">
        <v>1.9620689655172401</v>
      </c>
      <c r="CS146">
        <v>0</v>
      </c>
      <c r="CT146">
        <v>82.2344827586207</v>
      </c>
      <c r="CU146">
        <v>0.38275862068965499</v>
      </c>
      <c r="CV146">
        <v>41.9413448275862</v>
      </c>
      <c r="CW146">
        <v>47.223931034482703</v>
      </c>
      <c r="CX146">
        <v>44.635517241379297</v>
      </c>
      <c r="CY146">
        <v>45.919896551724101</v>
      </c>
      <c r="CZ146">
        <v>42.868482758620701</v>
      </c>
      <c r="DA146">
        <v>0</v>
      </c>
      <c r="DB146">
        <v>0</v>
      </c>
      <c r="DC146">
        <v>0</v>
      </c>
      <c r="DD146">
        <v>728.90000009536698</v>
      </c>
      <c r="DE146">
        <v>3.1115384615384598</v>
      </c>
      <c r="DF146">
        <v>-1.5965809831595099</v>
      </c>
      <c r="DG146">
        <v>-7.9897432757670304</v>
      </c>
      <c r="DH146">
        <v>81.611538461538402</v>
      </c>
      <c r="DI146">
        <v>15</v>
      </c>
      <c r="DJ146">
        <v>100</v>
      </c>
      <c r="DK146">
        <v>100</v>
      </c>
      <c r="DL146">
        <v>2.484</v>
      </c>
      <c r="DM146">
        <v>0.39300000000000002</v>
      </c>
      <c r="DN146">
        <v>2</v>
      </c>
      <c r="DO146">
        <v>323.48500000000001</v>
      </c>
      <c r="DP146">
        <v>657.88199999999995</v>
      </c>
      <c r="DQ146">
        <v>30.5913</v>
      </c>
      <c r="DR146">
        <v>32.7759</v>
      </c>
      <c r="DS146">
        <v>29.999600000000001</v>
      </c>
      <c r="DT146">
        <v>32.659700000000001</v>
      </c>
      <c r="DU146">
        <v>32.654000000000003</v>
      </c>
      <c r="DV146">
        <v>20.9648</v>
      </c>
      <c r="DW146">
        <v>20.904199999999999</v>
      </c>
      <c r="DX146">
        <v>40.584099999999999</v>
      </c>
      <c r="DY146">
        <v>30.5977</v>
      </c>
      <c r="DZ146">
        <v>400</v>
      </c>
      <c r="EA146">
        <v>30.618099999999998</v>
      </c>
      <c r="EB146">
        <v>99.892700000000005</v>
      </c>
      <c r="EC146">
        <v>100.267</v>
      </c>
    </row>
    <row r="147" spans="1:133" x14ac:dyDescent="0.35">
      <c r="A147">
        <v>131</v>
      </c>
      <c r="B147">
        <v>1581627243.5999999</v>
      </c>
      <c r="C147">
        <v>685.5</v>
      </c>
      <c r="D147" t="s">
        <v>500</v>
      </c>
      <c r="E147" t="s">
        <v>501</v>
      </c>
      <c r="F147" t="s">
        <v>232</v>
      </c>
      <c r="G147" t="s">
        <v>233</v>
      </c>
      <c r="H147" t="s">
        <v>234</v>
      </c>
      <c r="I147" t="s">
        <v>235</v>
      </c>
      <c r="J147" t="s">
        <v>236</v>
      </c>
      <c r="K147" t="s">
        <v>237</v>
      </c>
      <c r="L147" t="s">
        <v>238</v>
      </c>
      <c r="M147" t="s">
        <v>239</v>
      </c>
      <c r="N147">
        <v>1581627235.5310299</v>
      </c>
      <c r="O147">
        <f t="shared" si="172"/>
        <v>3.834616411214318E-4</v>
      </c>
      <c r="P147">
        <f t="shared" si="173"/>
        <v>-1.8862982014135321</v>
      </c>
      <c r="Q147">
        <f t="shared" si="174"/>
        <v>402.99868965517197</v>
      </c>
      <c r="R147">
        <f t="shared" si="175"/>
        <v>507.32404092875208</v>
      </c>
      <c r="S147">
        <f t="shared" si="176"/>
        <v>50.390156839603613</v>
      </c>
      <c r="T147">
        <f t="shared" si="177"/>
        <v>40.028000921664912</v>
      </c>
      <c r="U147">
        <f t="shared" si="178"/>
        <v>2.6399168618183057E-2</v>
      </c>
      <c r="V147">
        <f t="shared" si="179"/>
        <v>2.2492474404209344</v>
      </c>
      <c r="W147">
        <f t="shared" si="180"/>
        <v>2.6228236305065964E-2</v>
      </c>
      <c r="X147">
        <f t="shared" si="181"/>
        <v>1.6407912903305052E-2</v>
      </c>
      <c r="Y147">
        <f t="shared" si="182"/>
        <v>0</v>
      </c>
      <c r="Z147">
        <f t="shared" si="183"/>
        <v>31.369024824881137</v>
      </c>
      <c r="AA147">
        <f t="shared" si="184"/>
        <v>30.992465517241399</v>
      </c>
      <c r="AB147">
        <f t="shared" si="185"/>
        <v>4.5094405939770539</v>
      </c>
      <c r="AC147">
        <f t="shared" si="186"/>
        <v>67.083650727105223</v>
      </c>
      <c r="AD147">
        <f t="shared" si="187"/>
        <v>3.1130059403037631</v>
      </c>
      <c r="AE147">
        <f t="shared" si="188"/>
        <v>4.6404837938343588</v>
      </c>
      <c r="AF147">
        <f t="shared" si="189"/>
        <v>1.3964346536732908</v>
      </c>
      <c r="AG147">
        <f t="shared" si="190"/>
        <v>-16.910658373455142</v>
      </c>
      <c r="AH147">
        <f t="shared" si="191"/>
        <v>61.030876716412955</v>
      </c>
      <c r="AI147">
        <f t="shared" si="192"/>
        <v>6.1078792147289924</v>
      </c>
      <c r="AJ147">
        <f t="shared" si="193"/>
        <v>50.228097557686809</v>
      </c>
      <c r="AK147">
        <v>-4.1163490396838802E-2</v>
      </c>
      <c r="AL147">
        <v>4.6209624090268499E-2</v>
      </c>
      <c r="AM147">
        <v>3.4538753501655202</v>
      </c>
      <c r="AN147">
        <v>20</v>
      </c>
      <c r="AO147">
        <v>6</v>
      </c>
      <c r="AP147">
        <f t="shared" si="194"/>
        <v>1</v>
      </c>
      <c r="AQ147">
        <f t="shared" si="195"/>
        <v>0</v>
      </c>
      <c r="AR147">
        <f t="shared" si="196"/>
        <v>51711.943133340101</v>
      </c>
      <c r="AS147" t="s">
        <v>240</v>
      </c>
      <c r="AT147">
        <v>0</v>
      </c>
      <c r="AU147">
        <v>0</v>
      </c>
      <c r="AV147">
        <f t="shared" si="197"/>
        <v>0</v>
      </c>
      <c r="AW147" t="e">
        <f t="shared" si="198"/>
        <v>#DIV/0!</v>
      </c>
      <c r="AX147">
        <v>0</v>
      </c>
      <c r="AY147" t="s">
        <v>240</v>
      </c>
      <c r="AZ147">
        <v>0</v>
      </c>
      <c r="BA147">
        <v>0</v>
      </c>
      <c r="BB147" t="e">
        <f t="shared" si="199"/>
        <v>#DIV/0!</v>
      </c>
      <c r="BC147">
        <v>0.5</v>
      </c>
      <c r="BD147">
        <f t="shared" si="200"/>
        <v>0</v>
      </c>
      <c r="BE147">
        <f t="shared" si="201"/>
        <v>-1.8862982014135321</v>
      </c>
      <c r="BF147" t="e">
        <f t="shared" si="202"/>
        <v>#DIV/0!</v>
      </c>
      <c r="BG147" t="e">
        <f t="shared" si="203"/>
        <v>#DIV/0!</v>
      </c>
      <c r="BH147" t="e">
        <f t="shared" si="204"/>
        <v>#DIV/0!</v>
      </c>
      <c r="BI147" t="e">
        <f t="shared" si="205"/>
        <v>#DIV/0!</v>
      </c>
      <c r="BJ147" t="s">
        <v>240</v>
      </c>
      <c r="BK147">
        <v>0</v>
      </c>
      <c r="BL147">
        <f t="shared" si="206"/>
        <v>0</v>
      </c>
      <c r="BM147" t="e">
        <f t="shared" si="207"/>
        <v>#DIV/0!</v>
      </c>
      <c r="BN147" t="e">
        <f t="shared" si="208"/>
        <v>#DIV/0!</v>
      </c>
      <c r="BO147" t="e">
        <f t="shared" si="209"/>
        <v>#DIV/0!</v>
      </c>
      <c r="BP147" t="e">
        <f t="shared" si="210"/>
        <v>#DIV/0!</v>
      </c>
      <c r="BQ147">
        <f t="shared" si="211"/>
        <v>0</v>
      </c>
      <c r="BR147">
        <f t="shared" si="212"/>
        <v>0</v>
      </c>
      <c r="BS147">
        <f t="shared" si="213"/>
        <v>0</v>
      </c>
      <c r="BT147">
        <f t="shared" si="214"/>
        <v>0</v>
      </c>
      <c r="BU147">
        <v>6</v>
      </c>
      <c r="BV147">
        <v>0.5</v>
      </c>
      <c r="BW147" t="s">
        <v>241</v>
      </c>
      <c r="BX147">
        <v>1581627235.5310299</v>
      </c>
      <c r="BY147">
        <v>402.99868965517197</v>
      </c>
      <c r="BZ147">
        <v>400.03010344827601</v>
      </c>
      <c r="CA147">
        <v>31.3414931034483</v>
      </c>
      <c r="CB147">
        <v>30.704765517241398</v>
      </c>
      <c r="CC147">
        <v>350.01786206896497</v>
      </c>
      <c r="CD147">
        <v>99.125465517241395</v>
      </c>
      <c r="CE147">
        <v>0.19992175862069</v>
      </c>
      <c r="CF147">
        <v>31.495765517241399</v>
      </c>
      <c r="CG147">
        <v>30.992465517241399</v>
      </c>
      <c r="CH147">
        <v>999.9</v>
      </c>
      <c r="CI147">
        <v>0</v>
      </c>
      <c r="CJ147">
        <v>0</v>
      </c>
      <c r="CK147">
        <v>10014.354827586199</v>
      </c>
      <c r="CL147">
        <v>0</v>
      </c>
      <c r="CM147">
        <v>1.0089893793103399</v>
      </c>
      <c r="CN147">
        <v>0</v>
      </c>
      <c r="CO147">
        <v>0</v>
      </c>
      <c r="CP147">
        <v>0</v>
      </c>
      <c r="CQ147">
        <v>0</v>
      </c>
      <c r="CR147">
        <v>2.8206896551724099</v>
      </c>
      <c r="CS147">
        <v>0</v>
      </c>
      <c r="CT147">
        <v>84.3</v>
      </c>
      <c r="CU147">
        <v>0.62758620689655198</v>
      </c>
      <c r="CV147">
        <v>41.926310344827598</v>
      </c>
      <c r="CW147">
        <v>47.208724137931</v>
      </c>
      <c r="CX147">
        <v>44.6225862068965</v>
      </c>
      <c r="CY147">
        <v>45.909206896551702</v>
      </c>
      <c r="CZ147">
        <v>42.853275862068998</v>
      </c>
      <c r="DA147">
        <v>0</v>
      </c>
      <c r="DB147">
        <v>0</v>
      </c>
      <c r="DC147">
        <v>0</v>
      </c>
      <c r="DD147">
        <v>733.70000004768394</v>
      </c>
      <c r="DE147">
        <v>3.7576923076923099</v>
      </c>
      <c r="DF147">
        <v>24.133333673342602</v>
      </c>
      <c r="DG147">
        <v>-18.201709103231401</v>
      </c>
      <c r="DH147">
        <v>83.423076923076906</v>
      </c>
      <c r="DI147">
        <v>15</v>
      </c>
      <c r="DJ147">
        <v>100</v>
      </c>
      <c r="DK147">
        <v>100</v>
      </c>
      <c r="DL147">
        <v>2.484</v>
      </c>
      <c r="DM147">
        <v>0.39300000000000002</v>
      </c>
      <c r="DN147">
        <v>2</v>
      </c>
      <c r="DO147">
        <v>323.26299999999998</v>
      </c>
      <c r="DP147">
        <v>658.22299999999996</v>
      </c>
      <c r="DQ147">
        <v>30.601800000000001</v>
      </c>
      <c r="DR147">
        <v>32.7729</v>
      </c>
      <c r="DS147">
        <v>29.999700000000001</v>
      </c>
      <c r="DT147">
        <v>32.656799999999997</v>
      </c>
      <c r="DU147">
        <v>32.652000000000001</v>
      </c>
      <c r="DV147">
        <v>20.960599999999999</v>
      </c>
      <c r="DW147">
        <v>20.904199999999999</v>
      </c>
      <c r="DX147">
        <v>40.584099999999999</v>
      </c>
      <c r="DY147">
        <v>30.602699999999999</v>
      </c>
      <c r="DZ147">
        <v>400</v>
      </c>
      <c r="EA147">
        <v>30.613399999999999</v>
      </c>
      <c r="EB147">
        <v>99.893299999999996</v>
      </c>
      <c r="EC147">
        <v>100.27</v>
      </c>
    </row>
    <row r="148" spans="1:133" x14ac:dyDescent="0.35">
      <c r="A148">
        <v>132</v>
      </c>
      <c r="B148">
        <v>1581627248.5999999</v>
      </c>
      <c r="C148">
        <v>690.5</v>
      </c>
      <c r="D148" t="s">
        <v>502</v>
      </c>
      <c r="E148" t="s">
        <v>503</v>
      </c>
      <c r="F148" t="s">
        <v>232</v>
      </c>
      <c r="G148" t="s">
        <v>233</v>
      </c>
      <c r="H148" t="s">
        <v>234</v>
      </c>
      <c r="I148" t="s">
        <v>235</v>
      </c>
      <c r="J148" t="s">
        <v>236</v>
      </c>
      <c r="K148" t="s">
        <v>237</v>
      </c>
      <c r="L148" t="s">
        <v>238</v>
      </c>
      <c r="M148" t="s">
        <v>239</v>
      </c>
      <c r="N148">
        <v>1581627240.5310299</v>
      </c>
      <c r="O148">
        <f t="shared" si="172"/>
        <v>3.930847302802121E-4</v>
      </c>
      <c r="P148">
        <f t="shared" si="173"/>
        <v>-1.8995422842673824</v>
      </c>
      <c r="Q148">
        <f t="shared" si="174"/>
        <v>403.02065517241402</v>
      </c>
      <c r="R148">
        <f t="shared" si="175"/>
        <v>505.34513265899909</v>
      </c>
      <c r="S148">
        <f t="shared" si="176"/>
        <v>50.193506213550343</v>
      </c>
      <c r="T148">
        <f t="shared" si="177"/>
        <v>40.030107054055662</v>
      </c>
      <c r="U148">
        <f t="shared" si="178"/>
        <v>2.706474365936197E-2</v>
      </c>
      <c r="V148">
        <f t="shared" si="179"/>
        <v>2.2470301571226572</v>
      </c>
      <c r="W148">
        <f t="shared" si="180"/>
        <v>2.688493928128995E-2</v>
      </c>
      <c r="X148">
        <f t="shared" si="181"/>
        <v>1.681914206833128E-2</v>
      </c>
      <c r="Y148">
        <f t="shared" si="182"/>
        <v>0</v>
      </c>
      <c r="Z148">
        <f t="shared" si="183"/>
        <v>31.364320665167899</v>
      </c>
      <c r="AA148">
        <f t="shared" si="184"/>
        <v>30.993710344827601</v>
      </c>
      <c r="AB148">
        <f t="shared" si="185"/>
        <v>4.5097606883335883</v>
      </c>
      <c r="AC148">
        <f t="shared" si="186"/>
        <v>67.094377690796009</v>
      </c>
      <c r="AD148">
        <f t="shared" si="187"/>
        <v>3.1132548815842505</v>
      </c>
      <c r="AE148">
        <f t="shared" si="188"/>
        <v>4.6401129106997088</v>
      </c>
      <c r="AF148">
        <f t="shared" si="189"/>
        <v>1.3965058067493379</v>
      </c>
      <c r="AG148">
        <f t="shared" si="190"/>
        <v>-17.335036605357352</v>
      </c>
      <c r="AH148">
        <f t="shared" si="191"/>
        <v>60.649478278464542</v>
      </c>
      <c r="AI148">
        <f t="shared" si="192"/>
        <v>6.0756938856682536</v>
      </c>
      <c r="AJ148">
        <f t="shared" si="193"/>
        <v>49.390135558775441</v>
      </c>
      <c r="AK148">
        <v>-4.1103842524603799E-2</v>
      </c>
      <c r="AL148">
        <v>4.6142664128243999E-2</v>
      </c>
      <c r="AM148">
        <v>3.44991250323893</v>
      </c>
      <c r="AN148">
        <v>20</v>
      </c>
      <c r="AO148">
        <v>6</v>
      </c>
      <c r="AP148">
        <f t="shared" si="194"/>
        <v>1</v>
      </c>
      <c r="AQ148">
        <f t="shared" si="195"/>
        <v>0</v>
      </c>
      <c r="AR148">
        <f t="shared" si="196"/>
        <v>51640.316078873831</v>
      </c>
      <c r="AS148" t="s">
        <v>240</v>
      </c>
      <c r="AT148">
        <v>0</v>
      </c>
      <c r="AU148">
        <v>0</v>
      </c>
      <c r="AV148">
        <f t="shared" si="197"/>
        <v>0</v>
      </c>
      <c r="AW148" t="e">
        <f t="shared" si="198"/>
        <v>#DIV/0!</v>
      </c>
      <c r="AX148">
        <v>0</v>
      </c>
      <c r="AY148" t="s">
        <v>240</v>
      </c>
      <c r="AZ148">
        <v>0</v>
      </c>
      <c r="BA148">
        <v>0</v>
      </c>
      <c r="BB148" t="e">
        <f t="shared" si="199"/>
        <v>#DIV/0!</v>
      </c>
      <c r="BC148">
        <v>0.5</v>
      </c>
      <c r="BD148">
        <f t="shared" si="200"/>
        <v>0</v>
      </c>
      <c r="BE148">
        <f t="shared" si="201"/>
        <v>-1.8995422842673824</v>
      </c>
      <c r="BF148" t="e">
        <f t="shared" si="202"/>
        <v>#DIV/0!</v>
      </c>
      <c r="BG148" t="e">
        <f t="shared" si="203"/>
        <v>#DIV/0!</v>
      </c>
      <c r="BH148" t="e">
        <f t="shared" si="204"/>
        <v>#DIV/0!</v>
      </c>
      <c r="BI148" t="e">
        <f t="shared" si="205"/>
        <v>#DIV/0!</v>
      </c>
      <c r="BJ148" t="s">
        <v>240</v>
      </c>
      <c r="BK148">
        <v>0</v>
      </c>
      <c r="BL148">
        <f t="shared" si="206"/>
        <v>0</v>
      </c>
      <c r="BM148" t="e">
        <f t="shared" si="207"/>
        <v>#DIV/0!</v>
      </c>
      <c r="BN148" t="e">
        <f t="shared" si="208"/>
        <v>#DIV/0!</v>
      </c>
      <c r="BO148" t="e">
        <f t="shared" si="209"/>
        <v>#DIV/0!</v>
      </c>
      <c r="BP148" t="e">
        <f t="shared" si="210"/>
        <v>#DIV/0!</v>
      </c>
      <c r="BQ148">
        <f t="shared" si="211"/>
        <v>0</v>
      </c>
      <c r="BR148">
        <f t="shared" si="212"/>
        <v>0</v>
      </c>
      <c r="BS148">
        <f t="shared" si="213"/>
        <v>0</v>
      </c>
      <c r="BT148">
        <f t="shared" si="214"/>
        <v>0</v>
      </c>
      <c r="BU148">
        <v>6</v>
      </c>
      <c r="BV148">
        <v>0.5</v>
      </c>
      <c r="BW148" t="s">
        <v>241</v>
      </c>
      <c r="BX148">
        <v>1581627240.5310299</v>
      </c>
      <c r="BY148">
        <v>403.02065517241402</v>
      </c>
      <c r="BZ148">
        <v>400.03603448275902</v>
      </c>
      <c r="CA148">
        <v>31.344058620689601</v>
      </c>
      <c r="CB148">
        <v>30.6913551724138</v>
      </c>
      <c r="CC148">
        <v>350.01855172413798</v>
      </c>
      <c r="CD148">
        <v>99.125186206896501</v>
      </c>
      <c r="CE148">
        <v>0.20001348275862099</v>
      </c>
      <c r="CF148">
        <v>31.494358620689699</v>
      </c>
      <c r="CG148">
        <v>30.993710344827601</v>
      </c>
      <c r="CH148">
        <v>999.9</v>
      </c>
      <c r="CI148">
        <v>0</v>
      </c>
      <c r="CJ148">
        <v>0</v>
      </c>
      <c r="CK148">
        <v>9999.8717241379309</v>
      </c>
      <c r="CL148">
        <v>0</v>
      </c>
      <c r="CM148">
        <v>0.99256841379310401</v>
      </c>
      <c r="CN148">
        <v>0</v>
      </c>
      <c r="CO148">
        <v>0</v>
      </c>
      <c r="CP148">
        <v>0</v>
      </c>
      <c r="CQ148">
        <v>0</v>
      </c>
      <c r="CR148">
        <v>3.83103448275862</v>
      </c>
      <c r="CS148">
        <v>0</v>
      </c>
      <c r="CT148">
        <v>85.858620689655197</v>
      </c>
      <c r="CU148">
        <v>0.68275862068965498</v>
      </c>
      <c r="CV148">
        <v>41.909206896551702</v>
      </c>
      <c r="CW148">
        <v>47.193517241379297</v>
      </c>
      <c r="CX148">
        <v>44.5795517241379</v>
      </c>
      <c r="CY148">
        <v>45.8899655172414</v>
      </c>
      <c r="CZ148">
        <v>42.838068965517202</v>
      </c>
      <c r="DA148">
        <v>0</v>
      </c>
      <c r="DB148">
        <v>0</v>
      </c>
      <c r="DC148">
        <v>0</v>
      </c>
      <c r="DD148">
        <v>739.09999990463302</v>
      </c>
      <c r="DE148">
        <v>4.0230769230769203</v>
      </c>
      <c r="DF148">
        <v>-0.40341855540607102</v>
      </c>
      <c r="DG148">
        <v>61.429059910426901</v>
      </c>
      <c r="DH148">
        <v>85.184615384615398</v>
      </c>
      <c r="DI148">
        <v>15</v>
      </c>
      <c r="DJ148">
        <v>100</v>
      </c>
      <c r="DK148">
        <v>100</v>
      </c>
      <c r="DL148">
        <v>2.484</v>
      </c>
      <c r="DM148">
        <v>0.39300000000000002</v>
      </c>
      <c r="DN148">
        <v>2</v>
      </c>
      <c r="DO148">
        <v>323.47399999999999</v>
      </c>
      <c r="DP148">
        <v>658.17600000000004</v>
      </c>
      <c r="DQ148">
        <v>30.607099999999999</v>
      </c>
      <c r="DR148">
        <v>32.769500000000001</v>
      </c>
      <c r="DS148">
        <v>29.999700000000001</v>
      </c>
      <c r="DT148">
        <v>32.654600000000002</v>
      </c>
      <c r="DU148">
        <v>32.649799999999999</v>
      </c>
      <c r="DV148">
        <v>20.9587</v>
      </c>
      <c r="DW148">
        <v>21.175000000000001</v>
      </c>
      <c r="DX148">
        <v>40.584099999999999</v>
      </c>
      <c r="DY148">
        <v>30.607600000000001</v>
      </c>
      <c r="DZ148">
        <v>400</v>
      </c>
      <c r="EA148">
        <v>30.611499999999999</v>
      </c>
      <c r="EB148">
        <v>99.894599999999997</v>
      </c>
      <c r="EC148">
        <v>100.26900000000001</v>
      </c>
    </row>
    <row r="149" spans="1:133" x14ac:dyDescent="0.35">
      <c r="A149">
        <v>133</v>
      </c>
      <c r="B149">
        <v>1581627253.5999999</v>
      </c>
      <c r="C149">
        <v>695.5</v>
      </c>
      <c r="D149" t="s">
        <v>504</v>
      </c>
      <c r="E149" t="s">
        <v>505</v>
      </c>
      <c r="F149" t="s">
        <v>232</v>
      </c>
      <c r="G149" t="s">
        <v>233</v>
      </c>
      <c r="H149" t="s">
        <v>234</v>
      </c>
      <c r="I149" t="s">
        <v>235</v>
      </c>
      <c r="J149" t="s">
        <v>236</v>
      </c>
      <c r="K149" t="s">
        <v>237</v>
      </c>
      <c r="L149" t="s">
        <v>238</v>
      </c>
      <c r="M149" t="s">
        <v>239</v>
      </c>
      <c r="N149">
        <v>1581627245.5310299</v>
      </c>
      <c r="O149">
        <f t="shared" si="172"/>
        <v>4.0000758312254647E-4</v>
      </c>
      <c r="P149">
        <f t="shared" si="173"/>
        <v>-1.8937771920307482</v>
      </c>
      <c r="Q149">
        <f t="shared" si="174"/>
        <v>403.02824137930997</v>
      </c>
      <c r="R149">
        <f t="shared" si="175"/>
        <v>503.04180579262584</v>
      </c>
      <c r="S149">
        <f t="shared" si="176"/>
        <v>49.965012707722074</v>
      </c>
      <c r="T149">
        <f t="shared" si="177"/>
        <v>40.031088808530392</v>
      </c>
      <c r="U149">
        <f t="shared" si="178"/>
        <v>2.7557053085672807E-2</v>
      </c>
      <c r="V149">
        <f t="shared" si="179"/>
        <v>2.2462215523808409</v>
      </c>
      <c r="W149">
        <f t="shared" si="180"/>
        <v>2.7370605611296825E-2</v>
      </c>
      <c r="X149">
        <f t="shared" si="181"/>
        <v>1.7123274799995522E-2</v>
      </c>
      <c r="Y149">
        <f t="shared" si="182"/>
        <v>0</v>
      </c>
      <c r="Z149">
        <f t="shared" si="183"/>
        <v>31.361131926501837</v>
      </c>
      <c r="AA149">
        <f t="shared" si="184"/>
        <v>30.990610344827601</v>
      </c>
      <c r="AB149">
        <f t="shared" si="185"/>
        <v>4.5089635925727487</v>
      </c>
      <c r="AC149">
        <f t="shared" si="186"/>
        <v>67.093517178759427</v>
      </c>
      <c r="AD149">
        <f t="shared" si="187"/>
        <v>3.1130637065184201</v>
      </c>
      <c r="AE149">
        <f t="shared" si="188"/>
        <v>4.6398874845451674</v>
      </c>
      <c r="AF149">
        <f t="shared" si="189"/>
        <v>1.3958998860543286</v>
      </c>
      <c r="AG149">
        <f t="shared" si="190"/>
        <v>-17.640334415704299</v>
      </c>
      <c r="AH149">
        <f t="shared" si="191"/>
        <v>60.899498064678866</v>
      </c>
      <c r="AI149">
        <f t="shared" si="192"/>
        <v>6.1028173656053717</v>
      </c>
      <c r="AJ149">
        <f t="shared" si="193"/>
        <v>49.361981014579939</v>
      </c>
      <c r="AK149">
        <v>-4.1082103176326601E-2</v>
      </c>
      <c r="AL149">
        <v>4.6118259805331401E-2</v>
      </c>
      <c r="AM149">
        <v>3.4484677078966102</v>
      </c>
      <c r="AN149">
        <v>20</v>
      </c>
      <c r="AO149">
        <v>6</v>
      </c>
      <c r="AP149">
        <f t="shared" si="194"/>
        <v>1</v>
      </c>
      <c r="AQ149">
        <f t="shared" si="195"/>
        <v>0</v>
      </c>
      <c r="AR149">
        <f t="shared" si="196"/>
        <v>51614.275932838063</v>
      </c>
      <c r="AS149" t="s">
        <v>240</v>
      </c>
      <c r="AT149">
        <v>0</v>
      </c>
      <c r="AU149">
        <v>0</v>
      </c>
      <c r="AV149">
        <f t="shared" si="197"/>
        <v>0</v>
      </c>
      <c r="AW149" t="e">
        <f t="shared" si="198"/>
        <v>#DIV/0!</v>
      </c>
      <c r="AX149">
        <v>0</v>
      </c>
      <c r="AY149" t="s">
        <v>240</v>
      </c>
      <c r="AZ149">
        <v>0</v>
      </c>
      <c r="BA149">
        <v>0</v>
      </c>
      <c r="BB149" t="e">
        <f t="shared" si="199"/>
        <v>#DIV/0!</v>
      </c>
      <c r="BC149">
        <v>0.5</v>
      </c>
      <c r="BD149">
        <f t="shared" si="200"/>
        <v>0</v>
      </c>
      <c r="BE149">
        <f t="shared" si="201"/>
        <v>-1.8937771920307482</v>
      </c>
      <c r="BF149" t="e">
        <f t="shared" si="202"/>
        <v>#DIV/0!</v>
      </c>
      <c r="BG149" t="e">
        <f t="shared" si="203"/>
        <v>#DIV/0!</v>
      </c>
      <c r="BH149" t="e">
        <f t="shared" si="204"/>
        <v>#DIV/0!</v>
      </c>
      <c r="BI149" t="e">
        <f t="shared" si="205"/>
        <v>#DIV/0!</v>
      </c>
      <c r="BJ149" t="s">
        <v>240</v>
      </c>
      <c r="BK149">
        <v>0</v>
      </c>
      <c r="BL149">
        <f t="shared" si="206"/>
        <v>0</v>
      </c>
      <c r="BM149" t="e">
        <f t="shared" si="207"/>
        <v>#DIV/0!</v>
      </c>
      <c r="BN149" t="e">
        <f t="shared" si="208"/>
        <v>#DIV/0!</v>
      </c>
      <c r="BO149" t="e">
        <f t="shared" si="209"/>
        <v>#DIV/0!</v>
      </c>
      <c r="BP149" t="e">
        <f t="shared" si="210"/>
        <v>#DIV/0!</v>
      </c>
      <c r="BQ149">
        <f t="shared" si="211"/>
        <v>0</v>
      </c>
      <c r="BR149">
        <f t="shared" si="212"/>
        <v>0</v>
      </c>
      <c r="BS149">
        <f t="shared" si="213"/>
        <v>0</v>
      </c>
      <c r="BT149">
        <f t="shared" si="214"/>
        <v>0</v>
      </c>
      <c r="BU149">
        <v>6</v>
      </c>
      <c r="BV149">
        <v>0.5</v>
      </c>
      <c r="BW149" t="s">
        <v>241</v>
      </c>
      <c r="BX149">
        <v>1581627245.5310299</v>
      </c>
      <c r="BY149">
        <v>403.02824137930997</v>
      </c>
      <c r="BZ149">
        <v>400.05827586206902</v>
      </c>
      <c r="CA149">
        <v>31.341955172413801</v>
      </c>
      <c r="CB149">
        <v>30.677751724137899</v>
      </c>
      <c r="CC149">
        <v>350.01675862068998</v>
      </c>
      <c r="CD149">
        <v>99.125782758620701</v>
      </c>
      <c r="CE149">
        <v>0.19998327586206899</v>
      </c>
      <c r="CF149">
        <v>31.493503448275899</v>
      </c>
      <c r="CG149">
        <v>30.990610344827601</v>
      </c>
      <c r="CH149">
        <v>999.9</v>
      </c>
      <c r="CI149">
        <v>0</v>
      </c>
      <c r="CJ149">
        <v>0</v>
      </c>
      <c r="CK149">
        <v>9994.5227586206893</v>
      </c>
      <c r="CL149">
        <v>0</v>
      </c>
      <c r="CM149">
        <v>0.99895462068965502</v>
      </c>
      <c r="CN149">
        <v>0</v>
      </c>
      <c r="CO149">
        <v>0</v>
      </c>
      <c r="CP149">
        <v>0</v>
      </c>
      <c r="CQ149">
        <v>0</v>
      </c>
      <c r="CR149">
        <v>5.5068965517241404</v>
      </c>
      <c r="CS149">
        <v>0</v>
      </c>
      <c r="CT149">
        <v>87.565517241379297</v>
      </c>
      <c r="CU149">
        <v>0.79655172413793096</v>
      </c>
      <c r="CV149">
        <v>41.8899655172414</v>
      </c>
      <c r="CW149">
        <v>47.186999999999998</v>
      </c>
      <c r="CX149">
        <v>44.544965517241401</v>
      </c>
      <c r="CY149">
        <v>45.879241379310301</v>
      </c>
      <c r="CZ149">
        <v>42.822862068965499</v>
      </c>
      <c r="DA149">
        <v>0</v>
      </c>
      <c r="DB149">
        <v>0</v>
      </c>
      <c r="DC149">
        <v>0</v>
      </c>
      <c r="DD149">
        <v>743.90000009536698</v>
      </c>
      <c r="DE149">
        <v>4.2153846153846199</v>
      </c>
      <c r="DF149">
        <v>4.0000002650096498</v>
      </c>
      <c r="DG149">
        <v>14.8649569172324</v>
      </c>
      <c r="DH149">
        <v>87.646153846153894</v>
      </c>
      <c r="DI149">
        <v>15</v>
      </c>
      <c r="DJ149">
        <v>100</v>
      </c>
      <c r="DK149">
        <v>100</v>
      </c>
      <c r="DL149">
        <v>2.484</v>
      </c>
      <c r="DM149">
        <v>0.39300000000000002</v>
      </c>
      <c r="DN149">
        <v>2</v>
      </c>
      <c r="DO149">
        <v>323.49400000000003</v>
      </c>
      <c r="DP149">
        <v>658.07500000000005</v>
      </c>
      <c r="DQ149">
        <v>30.611499999999999</v>
      </c>
      <c r="DR149">
        <v>32.766399999999997</v>
      </c>
      <c r="DS149">
        <v>29.9999</v>
      </c>
      <c r="DT149">
        <v>32.651600000000002</v>
      </c>
      <c r="DU149">
        <v>32.646900000000002</v>
      </c>
      <c r="DV149">
        <v>20.9527</v>
      </c>
      <c r="DW149">
        <v>21.175000000000001</v>
      </c>
      <c r="DX149">
        <v>40.584099999999999</v>
      </c>
      <c r="DY149">
        <v>30.613499999999998</v>
      </c>
      <c r="DZ149">
        <v>400</v>
      </c>
      <c r="EA149">
        <v>30.612200000000001</v>
      </c>
      <c r="EB149">
        <v>99.894999999999996</v>
      </c>
      <c r="EC149">
        <v>100.26900000000001</v>
      </c>
    </row>
    <row r="150" spans="1:133" x14ac:dyDescent="0.35">
      <c r="A150">
        <v>134</v>
      </c>
      <c r="B150">
        <v>1581627258.5999999</v>
      </c>
      <c r="C150">
        <v>700.5</v>
      </c>
      <c r="D150" t="s">
        <v>506</v>
      </c>
      <c r="E150" t="s">
        <v>507</v>
      </c>
      <c r="F150" t="s">
        <v>232</v>
      </c>
      <c r="G150" t="s">
        <v>233</v>
      </c>
      <c r="H150" t="s">
        <v>234</v>
      </c>
      <c r="I150" t="s">
        <v>235</v>
      </c>
      <c r="J150" t="s">
        <v>236</v>
      </c>
      <c r="K150" t="s">
        <v>237</v>
      </c>
      <c r="L150" t="s">
        <v>238</v>
      </c>
      <c r="M150" t="s">
        <v>239</v>
      </c>
      <c r="N150">
        <v>1581627250.5310299</v>
      </c>
      <c r="O150">
        <f t="shared" si="172"/>
        <v>4.2047548166825169E-4</v>
      </c>
      <c r="P150">
        <f t="shared" si="173"/>
        <v>-1.8876117096274789</v>
      </c>
      <c r="Q150">
        <f t="shared" si="174"/>
        <v>403.017413793103</v>
      </c>
      <c r="R150">
        <f t="shared" si="175"/>
        <v>497.36989805811243</v>
      </c>
      <c r="S150">
        <f t="shared" si="176"/>
        <v>49.402059956020487</v>
      </c>
      <c r="T150">
        <f t="shared" si="177"/>
        <v>40.030348674621507</v>
      </c>
      <c r="U150">
        <f t="shared" si="178"/>
        <v>2.8976160586407718E-2</v>
      </c>
      <c r="V150">
        <f t="shared" si="179"/>
        <v>2.2461949227254649</v>
      </c>
      <c r="W150">
        <f t="shared" si="180"/>
        <v>2.8770090726338359E-2</v>
      </c>
      <c r="X150">
        <f t="shared" si="181"/>
        <v>1.7999698985541056E-2</v>
      </c>
      <c r="Y150">
        <f t="shared" si="182"/>
        <v>0</v>
      </c>
      <c r="Z150">
        <f t="shared" si="183"/>
        <v>31.355119303023333</v>
      </c>
      <c r="AA150">
        <f t="shared" si="184"/>
        <v>30.988296551724101</v>
      </c>
      <c r="AB150">
        <f t="shared" si="185"/>
        <v>4.5083687323365629</v>
      </c>
      <c r="AC150">
        <f t="shared" si="186"/>
        <v>67.076249226474829</v>
      </c>
      <c r="AD150">
        <f t="shared" si="187"/>
        <v>3.1123972379634828</v>
      </c>
      <c r="AE150">
        <f t="shared" si="188"/>
        <v>4.6400883678734788</v>
      </c>
      <c r="AF150">
        <f t="shared" si="189"/>
        <v>1.3959714943730801</v>
      </c>
      <c r="AG150">
        <f t="shared" si="190"/>
        <v>-18.542968741569901</v>
      </c>
      <c r="AH150">
        <f t="shared" si="191"/>
        <v>61.271253322603563</v>
      </c>
      <c r="AI150">
        <f t="shared" si="192"/>
        <v>6.1400973103077829</v>
      </c>
      <c r="AJ150">
        <f t="shared" si="193"/>
        <v>48.868381891341443</v>
      </c>
      <c r="AK150">
        <v>-4.10813873575267E-2</v>
      </c>
      <c r="AL150">
        <v>4.6117456236019302E-2</v>
      </c>
      <c r="AM150">
        <v>3.4484201301803101</v>
      </c>
      <c r="AN150">
        <v>20</v>
      </c>
      <c r="AO150">
        <v>6</v>
      </c>
      <c r="AP150">
        <f t="shared" si="194"/>
        <v>1</v>
      </c>
      <c r="AQ150">
        <f t="shared" si="195"/>
        <v>0</v>
      </c>
      <c r="AR150">
        <f t="shared" si="196"/>
        <v>51613.301616284487</v>
      </c>
      <c r="AS150" t="s">
        <v>240</v>
      </c>
      <c r="AT150">
        <v>0</v>
      </c>
      <c r="AU150">
        <v>0</v>
      </c>
      <c r="AV150">
        <f t="shared" si="197"/>
        <v>0</v>
      </c>
      <c r="AW150" t="e">
        <f t="shared" si="198"/>
        <v>#DIV/0!</v>
      </c>
      <c r="AX150">
        <v>0</v>
      </c>
      <c r="AY150" t="s">
        <v>240</v>
      </c>
      <c r="AZ150">
        <v>0</v>
      </c>
      <c r="BA150">
        <v>0</v>
      </c>
      <c r="BB150" t="e">
        <f t="shared" si="199"/>
        <v>#DIV/0!</v>
      </c>
      <c r="BC150">
        <v>0.5</v>
      </c>
      <c r="BD150">
        <f t="shared" si="200"/>
        <v>0</v>
      </c>
      <c r="BE150">
        <f t="shared" si="201"/>
        <v>-1.8876117096274789</v>
      </c>
      <c r="BF150" t="e">
        <f t="shared" si="202"/>
        <v>#DIV/0!</v>
      </c>
      <c r="BG150" t="e">
        <f t="shared" si="203"/>
        <v>#DIV/0!</v>
      </c>
      <c r="BH150" t="e">
        <f t="shared" si="204"/>
        <v>#DIV/0!</v>
      </c>
      <c r="BI150" t="e">
        <f t="shared" si="205"/>
        <v>#DIV/0!</v>
      </c>
      <c r="BJ150" t="s">
        <v>240</v>
      </c>
      <c r="BK150">
        <v>0</v>
      </c>
      <c r="BL150">
        <f t="shared" si="206"/>
        <v>0</v>
      </c>
      <c r="BM150" t="e">
        <f t="shared" si="207"/>
        <v>#DIV/0!</v>
      </c>
      <c r="BN150" t="e">
        <f t="shared" si="208"/>
        <v>#DIV/0!</v>
      </c>
      <c r="BO150" t="e">
        <f t="shared" si="209"/>
        <v>#DIV/0!</v>
      </c>
      <c r="BP150" t="e">
        <f t="shared" si="210"/>
        <v>#DIV/0!</v>
      </c>
      <c r="BQ150">
        <f t="shared" si="211"/>
        <v>0</v>
      </c>
      <c r="BR150">
        <f t="shared" si="212"/>
        <v>0</v>
      </c>
      <c r="BS150">
        <f t="shared" si="213"/>
        <v>0</v>
      </c>
      <c r="BT150">
        <f t="shared" si="214"/>
        <v>0</v>
      </c>
      <c r="BU150">
        <v>6</v>
      </c>
      <c r="BV150">
        <v>0.5</v>
      </c>
      <c r="BW150" t="s">
        <v>241</v>
      </c>
      <c r="BX150">
        <v>1581627250.5310299</v>
      </c>
      <c r="BY150">
        <v>403.017413793103</v>
      </c>
      <c r="BZ150">
        <v>400.072172413793</v>
      </c>
      <c r="CA150">
        <v>31.334982758620701</v>
      </c>
      <c r="CB150">
        <v>30.636793103448301</v>
      </c>
      <c r="CC150">
        <v>350.01941379310398</v>
      </c>
      <c r="CD150">
        <v>99.126610344827597</v>
      </c>
      <c r="CE150">
        <v>0.19998772413793101</v>
      </c>
      <c r="CF150">
        <v>31.494265517241399</v>
      </c>
      <c r="CG150">
        <v>30.988296551724101</v>
      </c>
      <c r="CH150">
        <v>999.9</v>
      </c>
      <c r="CI150">
        <v>0</v>
      </c>
      <c r="CJ150">
        <v>0</v>
      </c>
      <c r="CK150">
        <v>9994.2651724137995</v>
      </c>
      <c r="CL150">
        <v>0</v>
      </c>
      <c r="CM150">
        <v>1.0290603448275899</v>
      </c>
      <c r="CN150">
        <v>0</v>
      </c>
      <c r="CO150">
        <v>0</v>
      </c>
      <c r="CP150">
        <v>0</v>
      </c>
      <c r="CQ150">
        <v>0</v>
      </c>
      <c r="CR150">
        <v>5.2137931034482801</v>
      </c>
      <c r="CS150">
        <v>0</v>
      </c>
      <c r="CT150">
        <v>86.579310344827604</v>
      </c>
      <c r="CU150">
        <v>0.40344827586206899</v>
      </c>
      <c r="CV150">
        <v>41.879275862069001</v>
      </c>
      <c r="CW150">
        <v>47.167758620689597</v>
      </c>
      <c r="CX150">
        <v>44.5191034482758</v>
      </c>
      <c r="CY150">
        <v>45.861965517241401</v>
      </c>
      <c r="CZ150">
        <v>42.812068965517199</v>
      </c>
      <c r="DA150">
        <v>0</v>
      </c>
      <c r="DB150">
        <v>0</v>
      </c>
      <c r="DC150">
        <v>0</v>
      </c>
      <c r="DD150">
        <v>748.70000004768394</v>
      </c>
      <c r="DE150">
        <v>3.9230769230769198</v>
      </c>
      <c r="DF150">
        <v>8.5743590880692704</v>
      </c>
      <c r="DG150">
        <v>-4.3623934442906798</v>
      </c>
      <c r="DH150">
        <v>87.784615384615407</v>
      </c>
      <c r="DI150">
        <v>15</v>
      </c>
      <c r="DJ150">
        <v>100</v>
      </c>
      <c r="DK150">
        <v>100</v>
      </c>
      <c r="DL150">
        <v>2.484</v>
      </c>
      <c r="DM150">
        <v>0.39300000000000002</v>
      </c>
      <c r="DN150">
        <v>2</v>
      </c>
      <c r="DO150">
        <v>323.55</v>
      </c>
      <c r="DP150">
        <v>658.14099999999996</v>
      </c>
      <c r="DQ150">
        <v>30.618300000000001</v>
      </c>
      <c r="DR150">
        <v>32.762799999999999</v>
      </c>
      <c r="DS150">
        <v>29.999700000000001</v>
      </c>
      <c r="DT150">
        <v>32.648699999999998</v>
      </c>
      <c r="DU150">
        <v>32.6447</v>
      </c>
      <c r="DV150">
        <v>20.953399999999998</v>
      </c>
      <c r="DW150">
        <v>21.175000000000001</v>
      </c>
      <c r="DX150">
        <v>40.584099999999999</v>
      </c>
      <c r="DY150">
        <v>30.624600000000001</v>
      </c>
      <c r="DZ150">
        <v>400</v>
      </c>
      <c r="EA150">
        <v>30.623200000000001</v>
      </c>
      <c r="EB150">
        <v>99.895700000000005</v>
      </c>
      <c r="EC150">
        <v>100.268</v>
      </c>
    </row>
    <row r="151" spans="1:133" x14ac:dyDescent="0.35">
      <c r="A151">
        <v>135</v>
      </c>
      <c r="B151">
        <v>1581627263.5999999</v>
      </c>
      <c r="C151">
        <v>705.5</v>
      </c>
      <c r="D151" t="s">
        <v>508</v>
      </c>
      <c r="E151" t="s">
        <v>509</v>
      </c>
      <c r="F151" t="s">
        <v>232</v>
      </c>
      <c r="G151" t="s">
        <v>233</v>
      </c>
      <c r="H151" t="s">
        <v>234</v>
      </c>
      <c r="I151" t="s">
        <v>235</v>
      </c>
      <c r="J151" t="s">
        <v>236</v>
      </c>
      <c r="K151" t="s">
        <v>237</v>
      </c>
      <c r="L151" t="s">
        <v>238</v>
      </c>
      <c r="M151" t="s">
        <v>239</v>
      </c>
      <c r="N151">
        <v>1581627255.5310299</v>
      </c>
      <c r="O151">
        <f t="shared" si="172"/>
        <v>4.3797702649264286E-4</v>
      </c>
      <c r="P151">
        <f t="shared" si="173"/>
        <v>-1.9038197754646424</v>
      </c>
      <c r="Q151">
        <f t="shared" si="174"/>
        <v>403.00372413793099</v>
      </c>
      <c r="R151">
        <f t="shared" si="175"/>
        <v>494.15438555554971</v>
      </c>
      <c r="S151">
        <f t="shared" si="176"/>
        <v>49.083239913023412</v>
      </c>
      <c r="T151">
        <f t="shared" si="177"/>
        <v>40.029450422595403</v>
      </c>
      <c r="U151">
        <f t="shared" si="178"/>
        <v>3.0160884346734848E-2</v>
      </c>
      <c r="V151">
        <f t="shared" si="179"/>
        <v>2.2486966431597235</v>
      </c>
      <c r="W151">
        <f t="shared" si="180"/>
        <v>2.9937935560706924E-2</v>
      </c>
      <c r="X151">
        <f t="shared" si="181"/>
        <v>1.8731103299991749E-2</v>
      </c>
      <c r="Y151">
        <f t="shared" si="182"/>
        <v>0</v>
      </c>
      <c r="Z151">
        <f t="shared" si="183"/>
        <v>31.350270785420609</v>
      </c>
      <c r="AA151">
        <f t="shared" si="184"/>
        <v>30.988079310344801</v>
      </c>
      <c r="AB151">
        <f t="shared" si="185"/>
        <v>4.5083128845879292</v>
      </c>
      <c r="AC151">
        <f t="shared" si="186"/>
        <v>67.041605902044282</v>
      </c>
      <c r="AD151">
        <f t="shared" si="187"/>
        <v>3.1109305318427096</v>
      </c>
      <c r="AE151">
        <f t="shared" si="188"/>
        <v>4.640298349040366</v>
      </c>
      <c r="AF151">
        <f t="shared" si="189"/>
        <v>1.3973823527452196</v>
      </c>
      <c r="AG151">
        <f t="shared" si="190"/>
        <v>-19.314786868325552</v>
      </c>
      <c r="AH151">
        <f t="shared" si="191"/>
        <v>61.462398644696208</v>
      </c>
      <c r="AI151">
        <f t="shared" si="192"/>
        <v>6.1524176074333727</v>
      </c>
      <c r="AJ151">
        <f t="shared" si="193"/>
        <v>48.300029383804031</v>
      </c>
      <c r="AK151">
        <v>-4.11486682620699E-2</v>
      </c>
      <c r="AL151">
        <v>4.6192984945499997E-2</v>
      </c>
      <c r="AM151">
        <v>3.4528907909212401</v>
      </c>
      <c r="AN151">
        <v>20</v>
      </c>
      <c r="AO151">
        <v>6</v>
      </c>
      <c r="AP151">
        <f t="shared" si="194"/>
        <v>1</v>
      </c>
      <c r="AQ151">
        <f t="shared" si="195"/>
        <v>0</v>
      </c>
      <c r="AR151">
        <f t="shared" si="196"/>
        <v>51694.258842570882</v>
      </c>
      <c r="AS151" t="s">
        <v>240</v>
      </c>
      <c r="AT151">
        <v>0</v>
      </c>
      <c r="AU151">
        <v>0</v>
      </c>
      <c r="AV151">
        <f t="shared" si="197"/>
        <v>0</v>
      </c>
      <c r="AW151" t="e">
        <f t="shared" si="198"/>
        <v>#DIV/0!</v>
      </c>
      <c r="AX151">
        <v>0</v>
      </c>
      <c r="AY151" t="s">
        <v>240</v>
      </c>
      <c r="AZ151">
        <v>0</v>
      </c>
      <c r="BA151">
        <v>0</v>
      </c>
      <c r="BB151" t="e">
        <f t="shared" si="199"/>
        <v>#DIV/0!</v>
      </c>
      <c r="BC151">
        <v>0.5</v>
      </c>
      <c r="BD151">
        <f t="shared" si="200"/>
        <v>0</v>
      </c>
      <c r="BE151">
        <f t="shared" si="201"/>
        <v>-1.9038197754646424</v>
      </c>
      <c r="BF151" t="e">
        <f t="shared" si="202"/>
        <v>#DIV/0!</v>
      </c>
      <c r="BG151" t="e">
        <f t="shared" si="203"/>
        <v>#DIV/0!</v>
      </c>
      <c r="BH151" t="e">
        <f t="shared" si="204"/>
        <v>#DIV/0!</v>
      </c>
      <c r="BI151" t="e">
        <f t="shared" si="205"/>
        <v>#DIV/0!</v>
      </c>
      <c r="BJ151" t="s">
        <v>240</v>
      </c>
      <c r="BK151">
        <v>0</v>
      </c>
      <c r="BL151">
        <f t="shared" si="206"/>
        <v>0</v>
      </c>
      <c r="BM151" t="e">
        <f t="shared" si="207"/>
        <v>#DIV/0!</v>
      </c>
      <c r="BN151" t="e">
        <f t="shared" si="208"/>
        <v>#DIV/0!</v>
      </c>
      <c r="BO151" t="e">
        <f t="shared" si="209"/>
        <v>#DIV/0!</v>
      </c>
      <c r="BP151" t="e">
        <f t="shared" si="210"/>
        <v>#DIV/0!</v>
      </c>
      <c r="BQ151">
        <f t="shared" si="211"/>
        <v>0</v>
      </c>
      <c r="BR151">
        <f t="shared" si="212"/>
        <v>0</v>
      </c>
      <c r="BS151">
        <f t="shared" si="213"/>
        <v>0</v>
      </c>
      <c r="BT151">
        <f t="shared" si="214"/>
        <v>0</v>
      </c>
      <c r="BU151">
        <v>6</v>
      </c>
      <c r="BV151">
        <v>0.5</v>
      </c>
      <c r="BW151" t="s">
        <v>241</v>
      </c>
      <c r="BX151">
        <v>1581627255.5310299</v>
      </c>
      <c r="BY151">
        <v>403.00372413793099</v>
      </c>
      <c r="BZ151">
        <v>400.04279310344799</v>
      </c>
      <c r="CA151">
        <v>31.319855172413799</v>
      </c>
      <c r="CB151">
        <v>30.5925965517241</v>
      </c>
      <c r="CC151">
        <v>350.02100000000002</v>
      </c>
      <c r="CD151">
        <v>99.127803448275898</v>
      </c>
      <c r="CE151">
        <v>0.19993975862068999</v>
      </c>
      <c r="CF151">
        <v>31.495062068965499</v>
      </c>
      <c r="CG151">
        <v>30.988079310344801</v>
      </c>
      <c r="CH151">
        <v>999.9</v>
      </c>
      <c r="CI151">
        <v>0</v>
      </c>
      <c r="CJ151">
        <v>0</v>
      </c>
      <c r="CK151">
        <v>10010.5127586207</v>
      </c>
      <c r="CL151">
        <v>0</v>
      </c>
      <c r="CM151">
        <v>1.0876751724137901</v>
      </c>
      <c r="CN151">
        <v>0</v>
      </c>
      <c r="CO151">
        <v>0</v>
      </c>
      <c r="CP151">
        <v>0</v>
      </c>
      <c r="CQ151">
        <v>0</v>
      </c>
      <c r="CR151">
        <v>5.7413793103448301</v>
      </c>
      <c r="CS151">
        <v>0</v>
      </c>
      <c r="CT151">
        <v>86.065517241379297</v>
      </c>
      <c r="CU151">
        <v>0.2</v>
      </c>
      <c r="CV151">
        <v>41.874965517241399</v>
      </c>
      <c r="CW151">
        <v>47.148517241379302</v>
      </c>
      <c r="CX151">
        <v>44.532034482758597</v>
      </c>
      <c r="CY151">
        <v>45.842413793103397</v>
      </c>
      <c r="CZ151">
        <v>42.807724137930997</v>
      </c>
      <c r="DA151">
        <v>0</v>
      </c>
      <c r="DB151">
        <v>0</v>
      </c>
      <c r="DC151">
        <v>0</v>
      </c>
      <c r="DD151">
        <v>753.5</v>
      </c>
      <c r="DE151">
        <v>4.1769230769230798</v>
      </c>
      <c r="DF151">
        <v>-27.446153775364301</v>
      </c>
      <c r="DG151">
        <v>12.4341877656399</v>
      </c>
      <c r="DH151">
        <v>87.25</v>
      </c>
      <c r="DI151">
        <v>15</v>
      </c>
      <c r="DJ151">
        <v>100</v>
      </c>
      <c r="DK151">
        <v>100</v>
      </c>
      <c r="DL151">
        <v>2.484</v>
      </c>
      <c r="DM151">
        <v>0.39300000000000002</v>
      </c>
      <c r="DN151">
        <v>2</v>
      </c>
      <c r="DO151">
        <v>323.46600000000001</v>
      </c>
      <c r="DP151">
        <v>658.18200000000002</v>
      </c>
      <c r="DQ151">
        <v>30.628499999999999</v>
      </c>
      <c r="DR151">
        <v>32.759799999999998</v>
      </c>
      <c r="DS151">
        <v>29.9998</v>
      </c>
      <c r="DT151">
        <v>32.645800000000001</v>
      </c>
      <c r="DU151">
        <v>32.642400000000002</v>
      </c>
      <c r="DV151">
        <v>20.956399999999999</v>
      </c>
      <c r="DW151">
        <v>21.175000000000001</v>
      </c>
      <c r="DX151">
        <v>40.584099999999999</v>
      </c>
      <c r="DY151">
        <v>30.633500000000002</v>
      </c>
      <c r="DZ151">
        <v>400</v>
      </c>
      <c r="EA151">
        <v>30.623200000000001</v>
      </c>
      <c r="EB151">
        <v>99.898499999999999</v>
      </c>
      <c r="EC151">
        <v>100.26900000000001</v>
      </c>
    </row>
    <row r="152" spans="1:133" x14ac:dyDescent="0.35">
      <c r="A152">
        <v>136</v>
      </c>
      <c r="B152">
        <v>1581627268.5999999</v>
      </c>
      <c r="C152">
        <v>710.5</v>
      </c>
      <c r="D152" t="s">
        <v>510</v>
      </c>
      <c r="E152" t="s">
        <v>511</v>
      </c>
      <c r="F152" t="s">
        <v>232</v>
      </c>
      <c r="G152" t="s">
        <v>233</v>
      </c>
      <c r="H152" t="s">
        <v>234</v>
      </c>
      <c r="I152" t="s">
        <v>235</v>
      </c>
      <c r="J152" t="s">
        <v>236</v>
      </c>
      <c r="K152" t="s">
        <v>237</v>
      </c>
      <c r="L152" t="s">
        <v>238</v>
      </c>
      <c r="M152" t="s">
        <v>239</v>
      </c>
      <c r="N152">
        <v>1581627260.5310299</v>
      </c>
      <c r="O152">
        <f t="shared" si="172"/>
        <v>4.4980296635855986E-4</v>
      </c>
      <c r="P152">
        <f t="shared" si="173"/>
        <v>-1.9132897656929686</v>
      </c>
      <c r="Q152">
        <f t="shared" si="174"/>
        <v>402.99610344827602</v>
      </c>
      <c r="R152">
        <f t="shared" si="175"/>
        <v>492.18352425708963</v>
      </c>
      <c r="S152">
        <f t="shared" si="176"/>
        <v>48.888242763593489</v>
      </c>
      <c r="T152">
        <f t="shared" si="177"/>
        <v>40.029319079503423</v>
      </c>
      <c r="U152">
        <f t="shared" si="178"/>
        <v>3.091282357817856E-2</v>
      </c>
      <c r="V152">
        <f t="shared" si="179"/>
        <v>2.2497006781975406</v>
      </c>
      <c r="W152">
        <f t="shared" si="180"/>
        <v>3.067876978944982E-2</v>
      </c>
      <c r="X152">
        <f t="shared" si="181"/>
        <v>1.9195112092993478E-2</v>
      </c>
      <c r="Y152">
        <f t="shared" si="182"/>
        <v>0</v>
      </c>
      <c r="Z152">
        <f t="shared" si="183"/>
        <v>31.345800777882932</v>
      </c>
      <c r="AA152">
        <f t="shared" si="184"/>
        <v>30.991141379310299</v>
      </c>
      <c r="AB152">
        <f t="shared" si="185"/>
        <v>4.509100127518356</v>
      </c>
      <c r="AC152">
        <f t="shared" si="186"/>
        <v>66.993915160363997</v>
      </c>
      <c r="AD152">
        <f t="shared" si="187"/>
        <v>3.1086079220918701</v>
      </c>
      <c r="AE152">
        <f t="shared" si="188"/>
        <v>4.6401347266401203</v>
      </c>
      <c r="AF152">
        <f t="shared" si="189"/>
        <v>1.4004922054264859</v>
      </c>
      <c r="AG152">
        <f t="shared" si="190"/>
        <v>-19.836310816412489</v>
      </c>
      <c r="AH152">
        <f t="shared" si="191"/>
        <v>61.043174829270683</v>
      </c>
      <c r="AI152">
        <f t="shared" si="192"/>
        <v>6.1077994665730024</v>
      </c>
      <c r="AJ152">
        <f t="shared" si="193"/>
        <v>47.314663479431196</v>
      </c>
      <c r="AK152">
        <v>-4.1175689633220602E-2</v>
      </c>
      <c r="AL152">
        <v>4.6223318801818701E-2</v>
      </c>
      <c r="AM152">
        <v>3.4546855921825701</v>
      </c>
      <c r="AN152">
        <v>20</v>
      </c>
      <c r="AO152">
        <v>6</v>
      </c>
      <c r="AP152">
        <f t="shared" si="194"/>
        <v>1</v>
      </c>
      <c r="AQ152">
        <f t="shared" si="195"/>
        <v>0</v>
      </c>
      <c r="AR152">
        <f t="shared" si="196"/>
        <v>51726.944339048183</v>
      </c>
      <c r="AS152" t="s">
        <v>240</v>
      </c>
      <c r="AT152">
        <v>0</v>
      </c>
      <c r="AU152">
        <v>0</v>
      </c>
      <c r="AV152">
        <f t="shared" si="197"/>
        <v>0</v>
      </c>
      <c r="AW152" t="e">
        <f t="shared" si="198"/>
        <v>#DIV/0!</v>
      </c>
      <c r="AX152">
        <v>0</v>
      </c>
      <c r="AY152" t="s">
        <v>240</v>
      </c>
      <c r="AZ152">
        <v>0</v>
      </c>
      <c r="BA152">
        <v>0</v>
      </c>
      <c r="BB152" t="e">
        <f t="shared" si="199"/>
        <v>#DIV/0!</v>
      </c>
      <c r="BC152">
        <v>0.5</v>
      </c>
      <c r="BD152">
        <f t="shared" si="200"/>
        <v>0</v>
      </c>
      <c r="BE152">
        <f t="shared" si="201"/>
        <v>-1.9132897656929686</v>
      </c>
      <c r="BF152" t="e">
        <f t="shared" si="202"/>
        <v>#DIV/0!</v>
      </c>
      <c r="BG152" t="e">
        <f t="shared" si="203"/>
        <v>#DIV/0!</v>
      </c>
      <c r="BH152" t="e">
        <f t="shared" si="204"/>
        <v>#DIV/0!</v>
      </c>
      <c r="BI152" t="e">
        <f t="shared" si="205"/>
        <v>#DIV/0!</v>
      </c>
      <c r="BJ152" t="s">
        <v>240</v>
      </c>
      <c r="BK152">
        <v>0</v>
      </c>
      <c r="BL152">
        <f t="shared" si="206"/>
        <v>0</v>
      </c>
      <c r="BM152" t="e">
        <f t="shared" si="207"/>
        <v>#DIV/0!</v>
      </c>
      <c r="BN152" t="e">
        <f t="shared" si="208"/>
        <v>#DIV/0!</v>
      </c>
      <c r="BO152" t="e">
        <f t="shared" si="209"/>
        <v>#DIV/0!</v>
      </c>
      <c r="BP152" t="e">
        <f t="shared" si="210"/>
        <v>#DIV/0!</v>
      </c>
      <c r="BQ152">
        <f t="shared" si="211"/>
        <v>0</v>
      </c>
      <c r="BR152">
        <f t="shared" si="212"/>
        <v>0</v>
      </c>
      <c r="BS152">
        <f t="shared" si="213"/>
        <v>0</v>
      </c>
      <c r="BT152">
        <f t="shared" si="214"/>
        <v>0</v>
      </c>
      <c r="BU152">
        <v>6</v>
      </c>
      <c r="BV152">
        <v>0.5</v>
      </c>
      <c r="BW152" t="s">
        <v>241</v>
      </c>
      <c r="BX152">
        <v>1581627260.5310299</v>
      </c>
      <c r="BY152">
        <v>402.99610344827602</v>
      </c>
      <c r="BZ152">
        <v>400.02710344827602</v>
      </c>
      <c r="CA152">
        <v>31.295982758620699</v>
      </c>
      <c r="CB152">
        <v>30.549068965517201</v>
      </c>
      <c r="CC152">
        <v>350.02106896551697</v>
      </c>
      <c r="CD152">
        <v>99.129327586206898</v>
      </c>
      <c r="CE152">
        <v>0.19996800000000001</v>
      </c>
      <c r="CF152">
        <v>31.494441379310299</v>
      </c>
      <c r="CG152">
        <v>30.991141379310299</v>
      </c>
      <c r="CH152">
        <v>999.9</v>
      </c>
      <c r="CI152">
        <v>0</v>
      </c>
      <c r="CJ152">
        <v>0</v>
      </c>
      <c r="CK152">
        <v>10016.9324137931</v>
      </c>
      <c r="CL152">
        <v>0</v>
      </c>
      <c r="CM152">
        <v>1.15974586206897</v>
      </c>
      <c r="CN152">
        <v>0</v>
      </c>
      <c r="CO152">
        <v>0</v>
      </c>
      <c r="CP152">
        <v>0</v>
      </c>
      <c r="CQ152">
        <v>0</v>
      </c>
      <c r="CR152">
        <v>4.4241379310344797</v>
      </c>
      <c r="CS152">
        <v>0</v>
      </c>
      <c r="CT152">
        <v>86.931034482758605</v>
      </c>
      <c r="CU152">
        <v>0.1</v>
      </c>
      <c r="CV152">
        <v>41.859793103448297</v>
      </c>
      <c r="CW152">
        <v>47.129275862069001</v>
      </c>
      <c r="CX152">
        <v>44.534275862069002</v>
      </c>
      <c r="CY152">
        <v>45.822862068965499</v>
      </c>
      <c r="CZ152">
        <v>42.8055862068965</v>
      </c>
      <c r="DA152">
        <v>0</v>
      </c>
      <c r="DB152">
        <v>0</v>
      </c>
      <c r="DC152">
        <v>0</v>
      </c>
      <c r="DD152">
        <v>758.90000009536698</v>
      </c>
      <c r="DE152">
        <v>3.4615384615384599</v>
      </c>
      <c r="DF152">
        <v>12.4170935409521</v>
      </c>
      <c r="DG152">
        <v>-12.205127858201299</v>
      </c>
      <c r="DH152">
        <v>87.276923076923097</v>
      </c>
      <c r="DI152">
        <v>15</v>
      </c>
      <c r="DJ152">
        <v>100</v>
      </c>
      <c r="DK152">
        <v>100</v>
      </c>
      <c r="DL152">
        <v>2.484</v>
      </c>
      <c r="DM152">
        <v>0.39300000000000002</v>
      </c>
      <c r="DN152">
        <v>2</v>
      </c>
      <c r="DO152">
        <v>323.52199999999999</v>
      </c>
      <c r="DP152">
        <v>658.24</v>
      </c>
      <c r="DQ152">
        <v>30.635000000000002</v>
      </c>
      <c r="DR152">
        <v>32.7562</v>
      </c>
      <c r="DS152">
        <v>29.999700000000001</v>
      </c>
      <c r="DT152">
        <v>32.642899999999997</v>
      </c>
      <c r="DU152">
        <v>32.639499999999998</v>
      </c>
      <c r="DV152">
        <v>20.9559</v>
      </c>
      <c r="DW152">
        <v>20.898399999999999</v>
      </c>
      <c r="DX152">
        <v>40.584099999999999</v>
      </c>
      <c r="DY152">
        <v>30.636900000000001</v>
      </c>
      <c r="DZ152">
        <v>400</v>
      </c>
      <c r="EA152">
        <v>30.632000000000001</v>
      </c>
      <c r="EB152">
        <v>99.898099999999999</v>
      </c>
      <c r="EC152">
        <v>100.27200000000001</v>
      </c>
    </row>
    <row r="153" spans="1:133" x14ac:dyDescent="0.35">
      <c r="A153">
        <v>137</v>
      </c>
      <c r="B153">
        <v>1581627273.5999999</v>
      </c>
      <c r="C153">
        <v>715.5</v>
      </c>
      <c r="D153" t="s">
        <v>512</v>
      </c>
      <c r="E153" t="s">
        <v>513</v>
      </c>
      <c r="F153" t="s">
        <v>232</v>
      </c>
      <c r="G153" t="s">
        <v>233</v>
      </c>
      <c r="H153" t="s">
        <v>234</v>
      </c>
      <c r="I153" t="s">
        <v>235</v>
      </c>
      <c r="J153" t="s">
        <v>236</v>
      </c>
      <c r="K153" t="s">
        <v>237</v>
      </c>
      <c r="L153" t="s">
        <v>238</v>
      </c>
      <c r="M153" t="s">
        <v>239</v>
      </c>
      <c r="N153">
        <v>1581627265.5310299</v>
      </c>
      <c r="O153">
        <f t="shared" si="172"/>
        <v>4.3746459469812347E-4</v>
      </c>
      <c r="P153">
        <f t="shared" si="173"/>
        <v>-1.9270962869217858</v>
      </c>
      <c r="Q153">
        <f t="shared" si="174"/>
        <v>402.99548275862099</v>
      </c>
      <c r="R153">
        <f t="shared" si="175"/>
        <v>495.89392321981552</v>
      </c>
      <c r="S153">
        <f t="shared" si="176"/>
        <v>49.25696541880523</v>
      </c>
      <c r="T153">
        <f t="shared" si="177"/>
        <v>40.029396668724715</v>
      </c>
      <c r="U153">
        <f t="shared" si="178"/>
        <v>2.9993151431571722E-2</v>
      </c>
      <c r="V153">
        <f t="shared" si="179"/>
        <v>2.2499401036181048</v>
      </c>
      <c r="W153">
        <f t="shared" si="180"/>
        <v>2.9772786615405392E-2</v>
      </c>
      <c r="X153">
        <f t="shared" si="181"/>
        <v>1.8627655464380426E-2</v>
      </c>
      <c r="Y153">
        <f t="shared" si="182"/>
        <v>0</v>
      </c>
      <c r="Z153">
        <f t="shared" si="183"/>
        <v>31.347329660646761</v>
      </c>
      <c r="AA153">
        <f t="shared" si="184"/>
        <v>30.9923</v>
      </c>
      <c r="AB153">
        <f t="shared" si="185"/>
        <v>4.5093980344451898</v>
      </c>
      <c r="AC153">
        <f t="shared" si="186"/>
        <v>66.944248235669988</v>
      </c>
      <c r="AD153">
        <f t="shared" si="187"/>
        <v>3.1058512060827574</v>
      </c>
      <c r="AE153">
        <f t="shared" si="188"/>
        <v>4.6394593829016406</v>
      </c>
      <c r="AF153">
        <f t="shared" si="189"/>
        <v>1.4035468283624324</v>
      </c>
      <c r="AG153">
        <f t="shared" si="190"/>
        <v>-19.292188626187244</v>
      </c>
      <c r="AH153">
        <f t="shared" si="191"/>
        <v>60.598356295037654</v>
      </c>
      <c r="AI153">
        <f t="shared" si="192"/>
        <v>6.0626050093773811</v>
      </c>
      <c r="AJ153">
        <f t="shared" si="193"/>
        <v>47.368772678227792</v>
      </c>
      <c r="AK153">
        <v>-4.1182134845580601E-2</v>
      </c>
      <c r="AL153">
        <v>4.62305541173244E-2</v>
      </c>
      <c r="AM153">
        <v>3.4551136333550598</v>
      </c>
      <c r="AN153">
        <v>20</v>
      </c>
      <c r="AO153">
        <v>6</v>
      </c>
      <c r="AP153">
        <f t="shared" si="194"/>
        <v>1</v>
      </c>
      <c r="AQ153">
        <f t="shared" si="195"/>
        <v>0</v>
      </c>
      <c r="AR153">
        <f t="shared" si="196"/>
        <v>51735.149316658753</v>
      </c>
      <c r="AS153" t="s">
        <v>240</v>
      </c>
      <c r="AT153">
        <v>0</v>
      </c>
      <c r="AU153">
        <v>0</v>
      </c>
      <c r="AV153">
        <f t="shared" si="197"/>
        <v>0</v>
      </c>
      <c r="AW153" t="e">
        <f t="shared" si="198"/>
        <v>#DIV/0!</v>
      </c>
      <c r="AX153">
        <v>0</v>
      </c>
      <c r="AY153" t="s">
        <v>240</v>
      </c>
      <c r="AZ153">
        <v>0</v>
      </c>
      <c r="BA153">
        <v>0</v>
      </c>
      <c r="BB153" t="e">
        <f t="shared" si="199"/>
        <v>#DIV/0!</v>
      </c>
      <c r="BC153">
        <v>0.5</v>
      </c>
      <c r="BD153">
        <f t="shared" si="200"/>
        <v>0</v>
      </c>
      <c r="BE153">
        <f t="shared" si="201"/>
        <v>-1.9270962869217858</v>
      </c>
      <c r="BF153" t="e">
        <f t="shared" si="202"/>
        <v>#DIV/0!</v>
      </c>
      <c r="BG153" t="e">
        <f t="shared" si="203"/>
        <v>#DIV/0!</v>
      </c>
      <c r="BH153" t="e">
        <f t="shared" si="204"/>
        <v>#DIV/0!</v>
      </c>
      <c r="BI153" t="e">
        <f t="shared" si="205"/>
        <v>#DIV/0!</v>
      </c>
      <c r="BJ153" t="s">
        <v>240</v>
      </c>
      <c r="BK153">
        <v>0</v>
      </c>
      <c r="BL153">
        <f t="shared" si="206"/>
        <v>0</v>
      </c>
      <c r="BM153" t="e">
        <f t="shared" si="207"/>
        <v>#DIV/0!</v>
      </c>
      <c r="BN153" t="e">
        <f t="shared" si="208"/>
        <v>#DIV/0!</v>
      </c>
      <c r="BO153" t="e">
        <f t="shared" si="209"/>
        <v>#DIV/0!</v>
      </c>
      <c r="BP153" t="e">
        <f t="shared" si="210"/>
        <v>#DIV/0!</v>
      </c>
      <c r="BQ153">
        <f t="shared" si="211"/>
        <v>0</v>
      </c>
      <c r="BR153">
        <f t="shared" si="212"/>
        <v>0</v>
      </c>
      <c r="BS153">
        <f t="shared" si="213"/>
        <v>0</v>
      </c>
      <c r="BT153">
        <f t="shared" si="214"/>
        <v>0</v>
      </c>
      <c r="BU153">
        <v>6</v>
      </c>
      <c r="BV153">
        <v>0.5</v>
      </c>
      <c r="BW153" t="s">
        <v>241</v>
      </c>
      <c r="BX153">
        <v>1581627265.5310299</v>
      </c>
      <c r="BY153">
        <v>402.99548275862099</v>
      </c>
      <c r="BZ153">
        <v>399.99424137930998</v>
      </c>
      <c r="CA153">
        <v>31.268120689655198</v>
      </c>
      <c r="CB153">
        <v>30.541662068965501</v>
      </c>
      <c r="CC153">
        <v>350.01517241379298</v>
      </c>
      <c r="CD153">
        <v>99.129665517241406</v>
      </c>
      <c r="CE153">
        <v>0.19997558620689701</v>
      </c>
      <c r="CF153">
        <v>31.4918793103448</v>
      </c>
      <c r="CG153">
        <v>30.9923</v>
      </c>
      <c r="CH153">
        <v>999.9</v>
      </c>
      <c r="CI153">
        <v>0</v>
      </c>
      <c r="CJ153">
        <v>0</v>
      </c>
      <c r="CK153">
        <v>10018.466206896501</v>
      </c>
      <c r="CL153">
        <v>0</v>
      </c>
      <c r="CM153">
        <v>1.2311324137930999</v>
      </c>
      <c r="CN153">
        <v>0</v>
      </c>
      <c r="CO153">
        <v>0</v>
      </c>
      <c r="CP153">
        <v>0</v>
      </c>
      <c r="CQ153">
        <v>0</v>
      </c>
      <c r="CR153">
        <v>3.5586206896551702</v>
      </c>
      <c r="CS153">
        <v>0</v>
      </c>
      <c r="CT153">
        <v>87.531034482758599</v>
      </c>
      <c r="CU153">
        <v>5.8620689655172399E-2</v>
      </c>
      <c r="CV153">
        <v>41.840241379310299</v>
      </c>
      <c r="CW153">
        <v>47.107620689655199</v>
      </c>
      <c r="CX153">
        <v>44.506344827586197</v>
      </c>
      <c r="CY153">
        <v>45.8163448275862</v>
      </c>
      <c r="CZ153">
        <v>42.801310344827598</v>
      </c>
      <c r="DA153">
        <v>0</v>
      </c>
      <c r="DB153">
        <v>0</v>
      </c>
      <c r="DC153">
        <v>0</v>
      </c>
      <c r="DD153">
        <v>763.70000004768394</v>
      </c>
      <c r="DE153">
        <v>3.8423076923076902</v>
      </c>
      <c r="DF153">
        <v>10.738461368076999</v>
      </c>
      <c r="DG153">
        <v>2.1333331839815899</v>
      </c>
      <c r="DH153">
        <v>87.515384615384605</v>
      </c>
      <c r="DI153">
        <v>15</v>
      </c>
      <c r="DJ153">
        <v>100</v>
      </c>
      <c r="DK153">
        <v>100</v>
      </c>
      <c r="DL153">
        <v>2.484</v>
      </c>
      <c r="DM153">
        <v>0.39300000000000002</v>
      </c>
      <c r="DN153">
        <v>2</v>
      </c>
      <c r="DO153">
        <v>323.42700000000002</v>
      </c>
      <c r="DP153">
        <v>658.279</v>
      </c>
      <c r="DQ153">
        <v>30.639600000000002</v>
      </c>
      <c r="DR153">
        <v>32.752400000000002</v>
      </c>
      <c r="DS153">
        <v>29.9999</v>
      </c>
      <c r="DT153">
        <v>32.64</v>
      </c>
      <c r="DU153">
        <v>32.636800000000001</v>
      </c>
      <c r="DV153">
        <v>20.952999999999999</v>
      </c>
      <c r="DW153">
        <v>20.898399999999999</v>
      </c>
      <c r="DX153">
        <v>40.584099999999999</v>
      </c>
      <c r="DY153">
        <v>30.640799999999999</v>
      </c>
      <c r="DZ153">
        <v>400</v>
      </c>
      <c r="EA153">
        <v>30.641100000000002</v>
      </c>
      <c r="EB153">
        <v>99.899199999999993</v>
      </c>
      <c r="EC153">
        <v>100.27500000000001</v>
      </c>
    </row>
    <row r="154" spans="1:133" x14ac:dyDescent="0.35">
      <c r="A154">
        <v>138</v>
      </c>
      <c r="B154">
        <v>1581627278.5999999</v>
      </c>
      <c r="C154">
        <v>720.5</v>
      </c>
      <c r="D154" t="s">
        <v>514</v>
      </c>
      <c r="E154" t="s">
        <v>515</v>
      </c>
      <c r="F154" t="s">
        <v>232</v>
      </c>
      <c r="G154" t="s">
        <v>233</v>
      </c>
      <c r="H154" t="s">
        <v>234</v>
      </c>
      <c r="I154" t="s">
        <v>235</v>
      </c>
      <c r="J154" t="s">
        <v>236</v>
      </c>
      <c r="K154" t="s">
        <v>237</v>
      </c>
      <c r="L154" t="s">
        <v>238</v>
      </c>
      <c r="M154" t="s">
        <v>239</v>
      </c>
      <c r="N154">
        <v>1581627270.5310299</v>
      </c>
      <c r="O154">
        <f t="shared" si="172"/>
        <v>4.2059644387445246E-4</v>
      </c>
      <c r="P154">
        <f t="shared" si="173"/>
        <v>-1.9072381437846817</v>
      </c>
      <c r="Q154">
        <f t="shared" si="174"/>
        <v>402.983344827586</v>
      </c>
      <c r="R154">
        <f t="shared" si="175"/>
        <v>498.97506655440299</v>
      </c>
      <c r="S154">
        <f t="shared" si="176"/>
        <v>49.563283468863432</v>
      </c>
      <c r="T154">
        <f t="shared" si="177"/>
        <v>40.028408414957781</v>
      </c>
      <c r="U154">
        <f t="shared" si="178"/>
        <v>2.8802954907152251E-2</v>
      </c>
      <c r="V154">
        <f t="shared" si="179"/>
        <v>2.2464837449092965</v>
      </c>
      <c r="W154">
        <f t="shared" si="180"/>
        <v>2.8599357896737211E-2</v>
      </c>
      <c r="X154">
        <f t="shared" si="181"/>
        <v>1.7892770988082955E-2</v>
      </c>
      <c r="Y154">
        <f t="shared" si="182"/>
        <v>0</v>
      </c>
      <c r="Z154">
        <f t="shared" si="183"/>
        <v>31.348977527743592</v>
      </c>
      <c r="AA154">
        <f t="shared" si="184"/>
        <v>30.988741379310301</v>
      </c>
      <c r="AB154">
        <f t="shared" si="185"/>
        <v>4.5084830891306646</v>
      </c>
      <c r="AC154">
        <f t="shared" si="186"/>
        <v>66.911152846633755</v>
      </c>
      <c r="AD154">
        <f t="shared" si="187"/>
        <v>3.1036578069177798</v>
      </c>
      <c r="AE154">
        <f t="shared" si="188"/>
        <v>4.6384760609813984</v>
      </c>
      <c r="AF154">
        <f t="shared" si="189"/>
        <v>1.4048252822128848</v>
      </c>
      <c r="AG154">
        <f t="shared" si="190"/>
        <v>-18.548303174863353</v>
      </c>
      <c r="AH154">
        <f t="shared" si="191"/>
        <v>60.484383626939817</v>
      </c>
      <c r="AI154">
        <f t="shared" si="192"/>
        <v>6.0602948801198924</v>
      </c>
      <c r="AJ154">
        <f t="shared" si="193"/>
        <v>47.996375332196358</v>
      </c>
      <c r="AK154">
        <v>-4.1089151453837E-2</v>
      </c>
      <c r="AL154">
        <v>4.6126172114299799E-2</v>
      </c>
      <c r="AM154">
        <v>3.4489361645616299</v>
      </c>
      <c r="AN154">
        <v>20</v>
      </c>
      <c r="AO154">
        <v>6</v>
      </c>
      <c r="AP154">
        <f t="shared" si="194"/>
        <v>1</v>
      </c>
      <c r="AQ154">
        <f t="shared" si="195"/>
        <v>0</v>
      </c>
      <c r="AR154">
        <f t="shared" si="196"/>
        <v>51623.771244713309</v>
      </c>
      <c r="AS154" t="s">
        <v>240</v>
      </c>
      <c r="AT154">
        <v>0</v>
      </c>
      <c r="AU154">
        <v>0</v>
      </c>
      <c r="AV154">
        <f t="shared" si="197"/>
        <v>0</v>
      </c>
      <c r="AW154" t="e">
        <f t="shared" si="198"/>
        <v>#DIV/0!</v>
      </c>
      <c r="AX154">
        <v>0</v>
      </c>
      <c r="AY154" t="s">
        <v>240</v>
      </c>
      <c r="AZ154">
        <v>0</v>
      </c>
      <c r="BA154">
        <v>0</v>
      </c>
      <c r="BB154" t="e">
        <f t="shared" si="199"/>
        <v>#DIV/0!</v>
      </c>
      <c r="BC154">
        <v>0.5</v>
      </c>
      <c r="BD154">
        <f t="shared" si="200"/>
        <v>0</v>
      </c>
      <c r="BE154">
        <f t="shared" si="201"/>
        <v>-1.9072381437846817</v>
      </c>
      <c r="BF154" t="e">
        <f t="shared" si="202"/>
        <v>#DIV/0!</v>
      </c>
      <c r="BG154" t="e">
        <f t="shared" si="203"/>
        <v>#DIV/0!</v>
      </c>
      <c r="BH154" t="e">
        <f t="shared" si="204"/>
        <v>#DIV/0!</v>
      </c>
      <c r="BI154" t="e">
        <f t="shared" si="205"/>
        <v>#DIV/0!</v>
      </c>
      <c r="BJ154" t="s">
        <v>240</v>
      </c>
      <c r="BK154">
        <v>0</v>
      </c>
      <c r="BL154">
        <f t="shared" si="206"/>
        <v>0</v>
      </c>
      <c r="BM154" t="e">
        <f t="shared" si="207"/>
        <v>#DIV/0!</v>
      </c>
      <c r="BN154" t="e">
        <f t="shared" si="208"/>
        <v>#DIV/0!</v>
      </c>
      <c r="BO154" t="e">
        <f t="shared" si="209"/>
        <v>#DIV/0!</v>
      </c>
      <c r="BP154" t="e">
        <f t="shared" si="210"/>
        <v>#DIV/0!</v>
      </c>
      <c r="BQ154">
        <f t="shared" si="211"/>
        <v>0</v>
      </c>
      <c r="BR154">
        <f t="shared" si="212"/>
        <v>0</v>
      </c>
      <c r="BS154">
        <f t="shared" si="213"/>
        <v>0</v>
      </c>
      <c r="BT154">
        <f t="shared" si="214"/>
        <v>0</v>
      </c>
      <c r="BU154">
        <v>6</v>
      </c>
      <c r="BV154">
        <v>0.5</v>
      </c>
      <c r="BW154" t="s">
        <v>241</v>
      </c>
      <c r="BX154">
        <v>1581627270.5310299</v>
      </c>
      <c r="BY154">
        <v>402.983344827586</v>
      </c>
      <c r="BZ154">
        <v>400.00451724137901</v>
      </c>
      <c r="CA154">
        <v>31.2458689655172</v>
      </c>
      <c r="CB154">
        <v>30.547413793103399</v>
      </c>
      <c r="CC154">
        <v>350.01920689655202</v>
      </c>
      <c r="CD154">
        <v>99.1301689655172</v>
      </c>
      <c r="CE154">
        <v>0.200011620689655</v>
      </c>
      <c r="CF154">
        <v>31.488148275862098</v>
      </c>
      <c r="CG154">
        <v>30.988741379310301</v>
      </c>
      <c r="CH154">
        <v>999.9</v>
      </c>
      <c r="CI154">
        <v>0</v>
      </c>
      <c r="CJ154">
        <v>0</v>
      </c>
      <c r="CK154">
        <v>9995.7951724137893</v>
      </c>
      <c r="CL154">
        <v>0</v>
      </c>
      <c r="CM154">
        <v>1.3123255172413799</v>
      </c>
      <c r="CN154">
        <v>0</v>
      </c>
      <c r="CO154">
        <v>0</v>
      </c>
      <c r="CP154">
        <v>0</v>
      </c>
      <c r="CQ154">
        <v>0</v>
      </c>
      <c r="CR154">
        <v>4.1137931034482804</v>
      </c>
      <c r="CS154">
        <v>0</v>
      </c>
      <c r="CT154">
        <v>89.513793103448293</v>
      </c>
      <c r="CU154">
        <v>0.36206896551724099</v>
      </c>
      <c r="CV154">
        <v>41.820689655172401</v>
      </c>
      <c r="CW154">
        <v>47.088068965517202</v>
      </c>
      <c r="CX154">
        <v>44.480413793103402</v>
      </c>
      <c r="CY154">
        <v>45.809931034482702</v>
      </c>
      <c r="CZ154">
        <v>42.786344827586198</v>
      </c>
      <c r="DA154">
        <v>0</v>
      </c>
      <c r="DB154">
        <v>0</v>
      </c>
      <c r="DC154">
        <v>0</v>
      </c>
      <c r="DD154">
        <v>768.5</v>
      </c>
      <c r="DE154">
        <v>4.1769230769230798</v>
      </c>
      <c r="DF154">
        <v>-6.3658123114996004</v>
      </c>
      <c r="DG154">
        <v>40.4923076099887</v>
      </c>
      <c r="DH154">
        <v>88.907692307692301</v>
      </c>
      <c r="DI154">
        <v>15</v>
      </c>
      <c r="DJ154">
        <v>100</v>
      </c>
      <c r="DK154">
        <v>100</v>
      </c>
      <c r="DL154">
        <v>2.484</v>
      </c>
      <c r="DM154">
        <v>0.39300000000000002</v>
      </c>
      <c r="DN154">
        <v>2</v>
      </c>
      <c r="DO154">
        <v>323.50700000000001</v>
      </c>
      <c r="DP154">
        <v>658.33699999999999</v>
      </c>
      <c r="DQ154">
        <v>30.645099999999999</v>
      </c>
      <c r="DR154">
        <v>32.748199999999997</v>
      </c>
      <c r="DS154">
        <v>29.9998</v>
      </c>
      <c r="DT154">
        <v>32.637099999999997</v>
      </c>
      <c r="DU154">
        <v>32.633800000000001</v>
      </c>
      <c r="DV154">
        <v>20.954599999999999</v>
      </c>
      <c r="DW154">
        <v>20.898399999999999</v>
      </c>
      <c r="DX154">
        <v>40.584099999999999</v>
      </c>
      <c r="DY154">
        <v>30.651</v>
      </c>
      <c r="DZ154">
        <v>400</v>
      </c>
      <c r="EA154">
        <v>30.6447</v>
      </c>
      <c r="EB154">
        <v>99.899199999999993</v>
      </c>
      <c r="EC154">
        <v>100.276</v>
      </c>
    </row>
    <row r="155" spans="1:133" x14ac:dyDescent="0.35">
      <c r="A155">
        <v>139</v>
      </c>
      <c r="B155">
        <v>1581627283.5999999</v>
      </c>
      <c r="C155">
        <v>725.5</v>
      </c>
      <c r="D155" t="s">
        <v>516</v>
      </c>
      <c r="E155" t="s">
        <v>517</v>
      </c>
      <c r="F155" t="s">
        <v>232</v>
      </c>
      <c r="G155" t="s">
        <v>233</v>
      </c>
      <c r="H155" t="s">
        <v>234</v>
      </c>
      <c r="I155" t="s">
        <v>235</v>
      </c>
      <c r="J155" t="s">
        <v>236</v>
      </c>
      <c r="K155" t="s">
        <v>237</v>
      </c>
      <c r="L155" t="s">
        <v>238</v>
      </c>
      <c r="M155" t="s">
        <v>239</v>
      </c>
      <c r="N155">
        <v>1581627275.5310299</v>
      </c>
      <c r="O155">
        <f t="shared" si="172"/>
        <v>4.0729278150704535E-4</v>
      </c>
      <c r="P155">
        <f t="shared" si="173"/>
        <v>-1.8936568848771962</v>
      </c>
      <c r="Q155">
        <f t="shared" si="174"/>
        <v>402.97124137931002</v>
      </c>
      <c r="R155">
        <f t="shared" si="175"/>
        <v>501.64210493985814</v>
      </c>
      <c r="S155">
        <f t="shared" si="176"/>
        <v>49.827959514276571</v>
      </c>
      <c r="T155">
        <f t="shared" si="177"/>
        <v>40.027012292505489</v>
      </c>
      <c r="U155">
        <f t="shared" si="178"/>
        <v>2.7883005263312558E-2</v>
      </c>
      <c r="V155">
        <f t="shared" si="179"/>
        <v>2.2461928317937634</v>
      </c>
      <c r="W155">
        <f t="shared" si="180"/>
        <v>2.7692135064910584E-2</v>
      </c>
      <c r="X155">
        <f t="shared" si="181"/>
        <v>1.7324624313466746E-2</v>
      </c>
      <c r="Y155">
        <f t="shared" si="182"/>
        <v>0</v>
      </c>
      <c r="Z155">
        <f t="shared" si="183"/>
        <v>31.350411620603488</v>
      </c>
      <c r="AA155">
        <f t="shared" si="184"/>
        <v>30.984193103448298</v>
      </c>
      <c r="AB155">
        <f t="shared" si="185"/>
        <v>4.507313932221833</v>
      </c>
      <c r="AC155">
        <f t="shared" si="186"/>
        <v>66.894067010195286</v>
      </c>
      <c r="AD155">
        <f t="shared" si="187"/>
        <v>3.102344979444319</v>
      </c>
      <c r="AE155">
        <f t="shared" si="188"/>
        <v>4.6376982565157716</v>
      </c>
      <c r="AF155">
        <f t="shared" si="189"/>
        <v>1.404968952777514</v>
      </c>
      <c r="AG155">
        <f t="shared" si="190"/>
        <v>-17.961611664460701</v>
      </c>
      <c r="AH155">
        <f t="shared" si="191"/>
        <v>60.669888296766132</v>
      </c>
      <c r="AI155">
        <f t="shared" si="192"/>
        <v>6.0794442280046557</v>
      </c>
      <c r="AJ155">
        <f t="shared" si="193"/>
        <v>48.787720860310088</v>
      </c>
      <c r="AK155">
        <v>-4.1081331152533297E-2</v>
      </c>
      <c r="AL155">
        <v>4.6117393140990399E-2</v>
      </c>
      <c r="AM155">
        <v>3.44841639443902</v>
      </c>
      <c r="AN155">
        <v>20</v>
      </c>
      <c r="AO155">
        <v>6</v>
      </c>
      <c r="AP155">
        <f t="shared" si="194"/>
        <v>1</v>
      </c>
      <c r="AQ155">
        <f t="shared" si="195"/>
        <v>0</v>
      </c>
      <c r="AR155">
        <f t="shared" si="196"/>
        <v>51614.836682413763</v>
      </c>
      <c r="AS155" t="s">
        <v>240</v>
      </c>
      <c r="AT155">
        <v>0</v>
      </c>
      <c r="AU155">
        <v>0</v>
      </c>
      <c r="AV155">
        <f t="shared" si="197"/>
        <v>0</v>
      </c>
      <c r="AW155" t="e">
        <f t="shared" si="198"/>
        <v>#DIV/0!</v>
      </c>
      <c r="AX155">
        <v>0</v>
      </c>
      <c r="AY155" t="s">
        <v>240</v>
      </c>
      <c r="AZ155">
        <v>0</v>
      </c>
      <c r="BA155">
        <v>0</v>
      </c>
      <c r="BB155" t="e">
        <f t="shared" si="199"/>
        <v>#DIV/0!</v>
      </c>
      <c r="BC155">
        <v>0.5</v>
      </c>
      <c r="BD155">
        <f t="shared" si="200"/>
        <v>0</v>
      </c>
      <c r="BE155">
        <f t="shared" si="201"/>
        <v>-1.8936568848771962</v>
      </c>
      <c r="BF155" t="e">
        <f t="shared" si="202"/>
        <v>#DIV/0!</v>
      </c>
      <c r="BG155" t="e">
        <f t="shared" si="203"/>
        <v>#DIV/0!</v>
      </c>
      <c r="BH155" t="e">
        <f t="shared" si="204"/>
        <v>#DIV/0!</v>
      </c>
      <c r="BI155" t="e">
        <f t="shared" si="205"/>
        <v>#DIV/0!</v>
      </c>
      <c r="BJ155" t="s">
        <v>240</v>
      </c>
      <c r="BK155">
        <v>0</v>
      </c>
      <c r="BL155">
        <f t="shared" si="206"/>
        <v>0</v>
      </c>
      <c r="BM155" t="e">
        <f t="shared" si="207"/>
        <v>#DIV/0!</v>
      </c>
      <c r="BN155" t="e">
        <f t="shared" si="208"/>
        <v>#DIV/0!</v>
      </c>
      <c r="BO155" t="e">
        <f t="shared" si="209"/>
        <v>#DIV/0!</v>
      </c>
      <c r="BP155" t="e">
        <f t="shared" si="210"/>
        <v>#DIV/0!</v>
      </c>
      <c r="BQ155">
        <f t="shared" si="211"/>
        <v>0</v>
      </c>
      <c r="BR155">
        <f t="shared" si="212"/>
        <v>0</v>
      </c>
      <c r="BS155">
        <f t="shared" si="213"/>
        <v>0</v>
      </c>
      <c r="BT155">
        <f t="shared" si="214"/>
        <v>0</v>
      </c>
      <c r="BU155">
        <v>6</v>
      </c>
      <c r="BV155">
        <v>0.5</v>
      </c>
      <c r="BW155" t="s">
        <v>241</v>
      </c>
      <c r="BX155">
        <v>1581627275.5310299</v>
      </c>
      <c r="BY155">
        <v>402.97124137931002</v>
      </c>
      <c r="BZ155">
        <v>400.006448275862</v>
      </c>
      <c r="CA155">
        <v>31.232803448275899</v>
      </c>
      <c r="CB155">
        <v>30.556420689655202</v>
      </c>
      <c r="CC155">
        <v>350.01355172413798</v>
      </c>
      <c r="CD155">
        <v>99.1297</v>
      </c>
      <c r="CE155">
        <v>0.199999448275862</v>
      </c>
      <c r="CF155">
        <v>31.485196551724101</v>
      </c>
      <c r="CG155">
        <v>30.984193103448298</v>
      </c>
      <c r="CH155">
        <v>999.9</v>
      </c>
      <c r="CI155">
        <v>0</v>
      </c>
      <c r="CJ155">
        <v>0</v>
      </c>
      <c r="CK155">
        <v>9993.94</v>
      </c>
      <c r="CL155">
        <v>0</v>
      </c>
      <c r="CM155">
        <v>1.3898693103448301</v>
      </c>
      <c r="CN155">
        <v>0</v>
      </c>
      <c r="CO155">
        <v>0</v>
      </c>
      <c r="CP155">
        <v>0</v>
      </c>
      <c r="CQ155">
        <v>0</v>
      </c>
      <c r="CR155">
        <v>3.0620689655172399</v>
      </c>
      <c r="CS155">
        <v>0</v>
      </c>
      <c r="CT155">
        <v>90.817241379310403</v>
      </c>
      <c r="CU155">
        <v>0.541379310344828</v>
      </c>
      <c r="CV155">
        <v>41.818551724137897</v>
      </c>
      <c r="CW155">
        <v>47.068517241379297</v>
      </c>
      <c r="CX155">
        <v>44.448</v>
      </c>
      <c r="CY155">
        <v>45.799241379310303</v>
      </c>
      <c r="CZ155">
        <v>42.771379310344798</v>
      </c>
      <c r="DA155">
        <v>0</v>
      </c>
      <c r="DB155">
        <v>0</v>
      </c>
      <c r="DC155">
        <v>0</v>
      </c>
      <c r="DD155">
        <v>773.90000009536698</v>
      </c>
      <c r="DE155">
        <v>3.1730769230769198</v>
      </c>
      <c r="DF155">
        <v>-7.83931620964578</v>
      </c>
      <c r="DG155">
        <v>15.596580768255</v>
      </c>
      <c r="DH155">
        <v>91.207692307692298</v>
      </c>
      <c r="DI155">
        <v>15</v>
      </c>
      <c r="DJ155">
        <v>100</v>
      </c>
      <c r="DK155">
        <v>100</v>
      </c>
      <c r="DL155">
        <v>2.484</v>
      </c>
      <c r="DM155">
        <v>0.39300000000000002</v>
      </c>
      <c r="DN155">
        <v>2</v>
      </c>
      <c r="DO155">
        <v>323.53899999999999</v>
      </c>
      <c r="DP155">
        <v>658.46299999999997</v>
      </c>
      <c r="DQ155">
        <v>30.656099999999999</v>
      </c>
      <c r="DR155">
        <v>32.744599999999998</v>
      </c>
      <c r="DS155">
        <v>29.9998</v>
      </c>
      <c r="DT155">
        <v>32.6342</v>
      </c>
      <c r="DU155">
        <v>32.630899999999997</v>
      </c>
      <c r="DV155">
        <v>20.954000000000001</v>
      </c>
      <c r="DW155">
        <v>20.620699999999999</v>
      </c>
      <c r="DX155">
        <v>40.956299999999999</v>
      </c>
      <c r="DY155">
        <v>30.6647</v>
      </c>
      <c r="DZ155">
        <v>400</v>
      </c>
      <c r="EA155">
        <v>30.657800000000002</v>
      </c>
      <c r="EB155">
        <v>99.898099999999999</v>
      </c>
      <c r="EC155">
        <v>100.277</v>
      </c>
    </row>
    <row r="156" spans="1:133" x14ac:dyDescent="0.35">
      <c r="A156">
        <v>140</v>
      </c>
      <c r="B156">
        <v>1581627288.5999999</v>
      </c>
      <c r="C156">
        <v>730.5</v>
      </c>
      <c r="D156" t="s">
        <v>518</v>
      </c>
      <c r="E156" t="s">
        <v>519</v>
      </c>
      <c r="F156" t="s">
        <v>232</v>
      </c>
      <c r="G156" t="s">
        <v>233</v>
      </c>
      <c r="H156" t="s">
        <v>234</v>
      </c>
      <c r="I156" t="s">
        <v>235</v>
      </c>
      <c r="J156" t="s">
        <v>236</v>
      </c>
      <c r="K156" t="s">
        <v>237</v>
      </c>
      <c r="L156" t="s">
        <v>238</v>
      </c>
      <c r="M156" t="s">
        <v>239</v>
      </c>
      <c r="N156">
        <v>1581627280.5310299</v>
      </c>
      <c r="O156">
        <f t="shared" si="172"/>
        <v>3.8278272886073118E-4</v>
      </c>
      <c r="P156">
        <f t="shared" si="173"/>
        <v>-1.8965682969236719</v>
      </c>
      <c r="Q156">
        <f t="shared" si="174"/>
        <v>402.96113793103501</v>
      </c>
      <c r="R156">
        <f t="shared" si="175"/>
        <v>508.70379305953861</v>
      </c>
      <c r="S156">
        <f t="shared" si="176"/>
        <v>50.529469599634915</v>
      </c>
      <c r="T156">
        <f t="shared" si="177"/>
        <v>40.026067913626569</v>
      </c>
      <c r="U156">
        <f t="shared" si="178"/>
        <v>2.6201520695436013E-2</v>
      </c>
      <c r="V156">
        <f t="shared" si="179"/>
        <v>2.2458359339692402</v>
      </c>
      <c r="W156">
        <f t="shared" si="180"/>
        <v>2.6032875481492471E-2</v>
      </c>
      <c r="X156">
        <f t="shared" si="181"/>
        <v>1.6285608676889302E-2</v>
      </c>
      <c r="Y156">
        <f t="shared" si="182"/>
        <v>0</v>
      </c>
      <c r="Z156">
        <f t="shared" si="183"/>
        <v>31.356269674111992</v>
      </c>
      <c r="AA156">
        <f t="shared" si="184"/>
        <v>30.980320689655201</v>
      </c>
      <c r="AB156">
        <f t="shared" si="185"/>
        <v>4.5063187171650796</v>
      </c>
      <c r="AC156">
        <f t="shared" si="186"/>
        <v>66.889171238978733</v>
      </c>
      <c r="AD156">
        <f t="shared" si="187"/>
        <v>3.1017241319201778</v>
      </c>
      <c r="AE156">
        <f t="shared" si="188"/>
        <v>4.6371095267998941</v>
      </c>
      <c r="AF156">
        <f t="shared" si="189"/>
        <v>1.4045945852449018</v>
      </c>
      <c r="AG156">
        <f t="shared" si="190"/>
        <v>-16.880718342758247</v>
      </c>
      <c r="AH156">
        <f t="shared" si="191"/>
        <v>60.858565057669338</v>
      </c>
      <c r="AI156">
        <f t="shared" si="192"/>
        <v>6.0991361423484856</v>
      </c>
      <c r="AJ156">
        <f t="shared" si="193"/>
        <v>50.07698285725958</v>
      </c>
      <c r="AK156">
        <v>-4.1071738300882302E-2</v>
      </c>
      <c r="AL156">
        <v>4.6106624324632202E-2</v>
      </c>
      <c r="AM156">
        <v>3.4477787668532098</v>
      </c>
      <c r="AN156">
        <v>20</v>
      </c>
      <c r="AO156">
        <v>6</v>
      </c>
      <c r="AP156">
        <f t="shared" si="194"/>
        <v>1</v>
      </c>
      <c r="AQ156">
        <f t="shared" si="195"/>
        <v>0</v>
      </c>
      <c r="AR156">
        <f t="shared" si="196"/>
        <v>51603.656539488409</v>
      </c>
      <c r="AS156" t="s">
        <v>240</v>
      </c>
      <c r="AT156">
        <v>0</v>
      </c>
      <c r="AU156">
        <v>0</v>
      </c>
      <c r="AV156">
        <f t="shared" si="197"/>
        <v>0</v>
      </c>
      <c r="AW156" t="e">
        <f t="shared" si="198"/>
        <v>#DIV/0!</v>
      </c>
      <c r="AX156">
        <v>0</v>
      </c>
      <c r="AY156" t="s">
        <v>240</v>
      </c>
      <c r="AZ156">
        <v>0</v>
      </c>
      <c r="BA156">
        <v>0</v>
      </c>
      <c r="BB156" t="e">
        <f t="shared" si="199"/>
        <v>#DIV/0!</v>
      </c>
      <c r="BC156">
        <v>0.5</v>
      </c>
      <c r="BD156">
        <f t="shared" si="200"/>
        <v>0</v>
      </c>
      <c r="BE156">
        <f t="shared" si="201"/>
        <v>-1.8965682969236719</v>
      </c>
      <c r="BF156" t="e">
        <f t="shared" si="202"/>
        <v>#DIV/0!</v>
      </c>
      <c r="BG156" t="e">
        <f t="shared" si="203"/>
        <v>#DIV/0!</v>
      </c>
      <c r="BH156" t="e">
        <f t="shared" si="204"/>
        <v>#DIV/0!</v>
      </c>
      <c r="BI156" t="e">
        <f t="shared" si="205"/>
        <v>#DIV/0!</v>
      </c>
      <c r="BJ156" t="s">
        <v>240</v>
      </c>
      <c r="BK156">
        <v>0</v>
      </c>
      <c r="BL156">
        <f t="shared" si="206"/>
        <v>0</v>
      </c>
      <c r="BM156" t="e">
        <f t="shared" si="207"/>
        <v>#DIV/0!</v>
      </c>
      <c r="BN156" t="e">
        <f t="shared" si="208"/>
        <v>#DIV/0!</v>
      </c>
      <c r="BO156" t="e">
        <f t="shared" si="209"/>
        <v>#DIV/0!</v>
      </c>
      <c r="BP156" t="e">
        <f t="shared" si="210"/>
        <v>#DIV/0!</v>
      </c>
      <c r="BQ156">
        <f t="shared" si="211"/>
        <v>0</v>
      </c>
      <c r="BR156">
        <f t="shared" si="212"/>
        <v>0</v>
      </c>
      <c r="BS156">
        <f t="shared" si="213"/>
        <v>0</v>
      </c>
      <c r="BT156">
        <f t="shared" si="214"/>
        <v>0</v>
      </c>
      <c r="BU156">
        <v>6</v>
      </c>
      <c r="BV156">
        <v>0.5</v>
      </c>
      <c r="BW156" t="s">
        <v>241</v>
      </c>
      <c r="BX156">
        <v>1581627280.5310299</v>
      </c>
      <c r="BY156">
        <v>402.96113793103501</v>
      </c>
      <c r="BZ156">
        <v>399.97451724137898</v>
      </c>
      <c r="CA156">
        <v>31.226506896551701</v>
      </c>
      <c r="CB156">
        <v>30.590844827586199</v>
      </c>
      <c r="CC156">
        <v>350.02537931034499</v>
      </c>
      <c r="CD156">
        <v>99.129851724137893</v>
      </c>
      <c r="CE156">
        <v>0.19999462068965501</v>
      </c>
      <c r="CF156">
        <v>31.482962068965499</v>
      </c>
      <c r="CG156">
        <v>30.980320689655201</v>
      </c>
      <c r="CH156">
        <v>999.9</v>
      </c>
      <c r="CI156">
        <v>0</v>
      </c>
      <c r="CJ156">
        <v>0</v>
      </c>
      <c r="CK156">
        <v>9991.5910344827607</v>
      </c>
      <c r="CL156">
        <v>0</v>
      </c>
      <c r="CM156">
        <v>1.4639934482758601</v>
      </c>
      <c r="CN156">
        <v>0</v>
      </c>
      <c r="CO156">
        <v>0</v>
      </c>
      <c r="CP156">
        <v>0</v>
      </c>
      <c r="CQ156">
        <v>0</v>
      </c>
      <c r="CR156">
        <v>3.92068965517241</v>
      </c>
      <c r="CS156">
        <v>0</v>
      </c>
      <c r="CT156">
        <v>92.720689655172393</v>
      </c>
      <c r="CU156">
        <v>0.74827586206896501</v>
      </c>
      <c r="CV156">
        <v>41.8056551724138</v>
      </c>
      <c r="CW156">
        <v>47.064172413793102</v>
      </c>
      <c r="CX156">
        <v>44.441448275862101</v>
      </c>
      <c r="CY156">
        <v>45.7799310344828</v>
      </c>
      <c r="CZ156">
        <v>42.760689655172399</v>
      </c>
      <c r="DA156">
        <v>0</v>
      </c>
      <c r="DB156">
        <v>0</v>
      </c>
      <c r="DC156">
        <v>0</v>
      </c>
      <c r="DD156">
        <v>778.70000004768394</v>
      </c>
      <c r="DE156">
        <v>3.2307692307692299</v>
      </c>
      <c r="DF156">
        <v>1.9760679981691001</v>
      </c>
      <c r="DG156">
        <v>10.386324941617801</v>
      </c>
      <c r="DH156">
        <v>93.730769230769297</v>
      </c>
      <c r="DI156">
        <v>15</v>
      </c>
      <c r="DJ156">
        <v>100</v>
      </c>
      <c r="DK156">
        <v>100</v>
      </c>
      <c r="DL156">
        <v>2.484</v>
      </c>
      <c r="DM156">
        <v>0.39300000000000002</v>
      </c>
      <c r="DN156">
        <v>2</v>
      </c>
      <c r="DO156">
        <v>323.49900000000002</v>
      </c>
      <c r="DP156">
        <v>658.63499999999999</v>
      </c>
      <c r="DQ156">
        <v>30.6707</v>
      </c>
      <c r="DR156">
        <v>32.7408</v>
      </c>
      <c r="DS156">
        <v>29.999700000000001</v>
      </c>
      <c r="DT156">
        <v>32.630499999999998</v>
      </c>
      <c r="DU156">
        <v>32.628</v>
      </c>
      <c r="DV156">
        <v>20.961600000000001</v>
      </c>
      <c r="DW156">
        <v>20.620699999999999</v>
      </c>
      <c r="DX156">
        <v>40.956299999999999</v>
      </c>
      <c r="DY156">
        <v>30.679200000000002</v>
      </c>
      <c r="DZ156">
        <v>400</v>
      </c>
      <c r="EA156">
        <v>30.6509</v>
      </c>
      <c r="EB156">
        <v>99.900400000000005</v>
      </c>
      <c r="EC156">
        <v>100.277</v>
      </c>
    </row>
    <row r="157" spans="1:133" x14ac:dyDescent="0.35">
      <c r="A157">
        <v>141</v>
      </c>
      <c r="B157">
        <v>1581627293.5999999</v>
      </c>
      <c r="C157">
        <v>735.5</v>
      </c>
      <c r="D157" t="s">
        <v>520</v>
      </c>
      <c r="E157" t="s">
        <v>521</v>
      </c>
      <c r="F157" t="s">
        <v>232</v>
      </c>
      <c r="G157" t="s">
        <v>233</v>
      </c>
      <c r="H157" t="s">
        <v>234</v>
      </c>
      <c r="I157" t="s">
        <v>235</v>
      </c>
      <c r="J157" t="s">
        <v>236</v>
      </c>
      <c r="K157" t="s">
        <v>237</v>
      </c>
      <c r="L157" t="s">
        <v>238</v>
      </c>
      <c r="M157" t="s">
        <v>239</v>
      </c>
      <c r="N157">
        <v>1581627285.5310299</v>
      </c>
      <c r="O157">
        <f t="shared" si="172"/>
        <v>3.5636235885273527E-4</v>
      </c>
      <c r="P157">
        <f t="shared" si="173"/>
        <v>-1.8914885701262294</v>
      </c>
      <c r="Q157">
        <f t="shared" si="174"/>
        <v>402.93451724137901</v>
      </c>
      <c r="R157">
        <f t="shared" si="175"/>
        <v>516.85140169274734</v>
      </c>
      <c r="S157">
        <f t="shared" si="176"/>
        <v>51.339109563815953</v>
      </c>
      <c r="T157">
        <f t="shared" si="177"/>
        <v>40.023688162494004</v>
      </c>
      <c r="U157">
        <f t="shared" si="178"/>
        <v>2.4389827181988E-2</v>
      </c>
      <c r="V157">
        <f t="shared" si="179"/>
        <v>2.2491211454078854</v>
      </c>
      <c r="W157">
        <f t="shared" si="180"/>
        <v>2.4243839434185288E-2</v>
      </c>
      <c r="X157">
        <f t="shared" si="181"/>
        <v>1.5165443108728117E-2</v>
      </c>
      <c r="Y157">
        <f t="shared" si="182"/>
        <v>0</v>
      </c>
      <c r="Z157">
        <f t="shared" si="183"/>
        <v>31.364546587598912</v>
      </c>
      <c r="AA157">
        <f t="shared" si="184"/>
        <v>30.980717241379299</v>
      </c>
      <c r="AB157">
        <f t="shared" si="185"/>
        <v>4.506420622643196</v>
      </c>
      <c r="AC157">
        <f t="shared" si="186"/>
        <v>66.903382988893256</v>
      </c>
      <c r="AD157">
        <f t="shared" si="187"/>
        <v>3.1022731351315311</v>
      </c>
      <c r="AE157">
        <f t="shared" si="188"/>
        <v>4.6369450938625105</v>
      </c>
      <c r="AF157">
        <f t="shared" si="189"/>
        <v>1.4041474875116648</v>
      </c>
      <c r="AG157">
        <f t="shared" si="190"/>
        <v>-15.715580025405625</v>
      </c>
      <c r="AH157">
        <f t="shared" si="191"/>
        <v>60.823825702583562</v>
      </c>
      <c r="AI157">
        <f t="shared" si="192"/>
        <v>6.0867440733471989</v>
      </c>
      <c r="AJ157">
        <f t="shared" si="193"/>
        <v>51.194989750525139</v>
      </c>
      <c r="AK157">
        <v>-4.1160091466987202E-2</v>
      </c>
      <c r="AL157">
        <v>4.6205808493747398E-2</v>
      </c>
      <c r="AM157">
        <v>3.4536495872569399</v>
      </c>
      <c r="AN157">
        <v>20</v>
      </c>
      <c r="AO157">
        <v>6</v>
      </c>
      <c r="AP157">
        <f t="shared" si="194"/>
        <v>1</v>
      </c>
      <c r="AQ157">
        <f t="shared" si="195"/>
        <v>0</v>
      </c>
      <c r="AR157">
        <f t="shared" si="196"/>
        <v>51710.239040707027</v>
      </c>
      <c r="AS157" t="s">
        <v>240</v>
      </c>
      <c r="AT157">
        <v>0</v>
      </c>
      <c r="AU157">
        <v>0</v>
      </c>
      <c r="AV157">
        <f t="shared" si="197"/>
        <v>0</v>
      </c>
      <c r="AW157" t="e">
        <f t="shared" si="198"/>
        <v>#DIV/0!</v>
      </c>
      <c r="AX157">
        <v>0</v>
      </c>
      <c r="AY157" t="s">
        <v>240</v>
      </c>
      <c r="AZ157">
        <v>0</v>
      </c>
      <c r="BA157">
        <v>0</v>
      </c>
      <c r="BB157" t="e">
        <f t="shared" si="199"/>
        <v>#DIV/0!</v>
      </c>
      <c r="BC157">
        <v>0.5</v>
      </c>
      <c r="BD157">
        <f t="shared" si="200"/>
        <v>0</v>
      </c>
      <c r="BE157">
        <f t="shared" si="201"/>
        <v>-1.8914885701262294</v>
      </c>
      <c r="BF157" t="e">
        <f t="shared" si="202"/>
        <v>#DIV/0!</v>
      </c>
      <c r="BG157" t="e">
        <f t="shared" si="203"/>
        <v>#DIV/0!</v>
      </c>
      <c r="BH157" t="e">
        <f t="shared" si="204"/>
        <v>#DIV/0!</v>
      </c>
      <c r="BI157" t="e">
        <f t="shared" si="205"/>
        <v>#DIV/0!</v>
      </c>
      <c r="BJ157" t="s">
        <v>240</v>
      </c>
      <c r="BK157">
        <v>0</v>
      </c>
      <c r="BL157">
        <f t="shared" si="206"/>
        <v>0</v>
      </c>
      <c r="BM157" t="e">
        <f t="shared" si="207"/>
        <v>#DIV/0!</v>
      </c>
      <c r="BN157" t="e">
        <f t="shared" si="208"/>
        <v>#DIV/0!</v>
      </c>
      <c r="BO157" t="e">
        <f t="shared" si="209"/>
        <v>#DIV/0!</v>
      </c>
      <c r="BP157" t="e">
        <f t="shared" si="210"/>
        <v>#DIV/0!</v>
      </c>
      <c r="BQ157">
        <f t="shared" si="211"/>
        <v>0</v>
      </c>
      <c r="BR157">
        <f t="shared" si="212"/>
        <v>0</v>
      </c>
      <c r="BS157">
        <f t="shared" si="213"/>
        <v>0</v>
      </c>
      <c r="BT157">
        <f t="shared" si="214"/>
        <v>0</v>
      </c>
      <c r="BU157">
        <v>6</v>
      </c>
      <c r="BV157">
        <v>0.5</v>
      </c>
      <c r="BW157" t="s">
        <v>241</v>
      </c>
      <c r="BX157">
        <v>1581627285.5310299</v>
      </c>
      <c r="BY157">
        <v>402.93451724137901</v>
      </c>
      <c r="BZ157">
        <v>399.93827586206902</v>
      </c>
      <c r="CA157">
        <v>31.231827586206901</v>
      </c>
      <c r="CB157">
        <v>30.640031034482799</v>
      </c>
      <c r="CC157">
        <v>350.01810344827601</v>
      </c>
      <c r="CD157">
        <v>99.130565517241394</v>
      </c>
      <c r="CE157">
        <v>0.19993720689655201</v>
      </c>
      <c r="CF157">
        <v>31.4823379310345</v>
      </c>
      <c r="CG157">
        <v>30.980717241379299</v>
      </c>
      <c r="CH157">
        <v>999.9</v>
      </c>
      <c r="CI157">
        <v>0</v>
      </c>
      <c r="CJ157">
        <v>0</v>
      </c>
      <c r="CK157">
        <v>10013.0127586207</v>
      </c>
      <c r="CL157">
        <v>0</v>
      </c>
      <c r="CM157">
        <v>1.5105206896551699</v>
      </c>
      <c r="CN157">
        <v>0</v>
      </c>
      <c r="CO157">
        <v>0</v>
      </c>
      <c r="CP157">
        <v>0</v>
      </c>
      <c r="CQ157">
        <v>0</v>
      </c>
      <c r="CR157">
        <v>1.19655172413793</v>
      </c>
      <c r="CS157">
        <v>0</v>
      </c>
      <c r="CT157">
        <v>93.303448275862095</v>
      </c>
      <c r="CU157">
        <v>0.58620689655172398</v>
      </c>
      <c r="CV157">
        <v>41.803517241379303</v>
      </c>
      <c r="CW157">
        <v>47.047034482758598</v>
      </c>
      <c r="CX157">
        <v>44.424206896551702</v>
      </c>
      <c r="CY157">
        <v>45.762827586206903</v>
      </c>
      <c r="CZ157">
        <v>42.749931034482799</v>
      </c>
      <c r="DA157">
        <v>0</v>
      </c>
      <c r="DB157">
        <v>0</v>
      </c>
      <c r="DC157">
        <v>0</v>
      </c>
      <c r="DD157">
        <v>783.5</v>
      </c>
      <c r="DE157">
        <v>1.68846153846154</v>
      </c>
      <c r="DF157">
        <v>-11.0871797950628</v>
      </c>
      <c r="DG157">
        <v>0.46837616385842701</v>
      </c>
      <c r="DH157">
        <v>92.865384615384599</v>
      </c>
      <c r="DI157">
        <v>15</v>
      </c>
      <c r="DJ157">
        <v>100</v>
      </c>
      <c r="DK157">
        <v>100</v>
      </c>
      <c r="DL157">
        <v>2.484</v>
      </c>
      <c r="DM157">
        <v>0.39300000000000002</v>
      </c>
      <c r="DN157">
        <v>2</v>
      </c>
      <c r="DO157">
        <v>323.589</v>
      </c>
      <c r="DP157">
        <v>658.55399999999997</v>
      </c>
      <c r="DQ157">
        <v>30.684999999999999</v>
      </c>
      <c r="DR157">
        <v>32.735799999999998</v>
      </c>
      <c r="DS157">
        <v>29.9998</v>
      </c>
      <c r="DT157">
        <v>32.627600000000001</v>
      </c>
      <c r="DU157">
        <v>32.625</v>
      </c>
      <c r="DV157">
        <v>20.963200000000001</v>
      </c>
      <c r="DW157">
        <v>20.620699999999999</v>
      </c>
      <c r="DX157">
        <v>40.956299999999999</v>
      </c>
      <c r="DY157">
        <v>30.693100000000001</v>
      </c>
      <c r="DZ157">
        <v>400</v>
      </c>
      <c r="EA157">
        <v>30.644300000000001</v>
      </c>
      <c r="EB157">
        <v>99.901399999999995</v>
      </c>
      <c r="EC157">
        <v>100.277</v>
      </c>
    </row>
    <row r="158" spans="1:133" x14ac:dyDescent="0.35">
      <c r="A158">
        <v>142</v>
      </c>
      <c r="B158">
        <v>1581627298.5999999</v>
      </c>
      <c r="C158">
        <v>740.5</v>
      </c>
      <c r="D158" t="s">
        <v>522</v>
      </c>
      <c r="E158" t="s">
        <v>523</v>
      </c>
      <c r="F158" t="s">
        <v>232</v>
      </c>
      <c r="G158" t="s">
        <v>233</v>
      </c>
      <c r="H158" t="s">
        <v>234</v>
      </c>
      <c r="I158" t="s">
        <v>235</v>
      </c>
      <c r="J158" t="s">
        <v>236</v>
      </c>
      <c r="K158" t="s">
        <v>237</v>
      </c>
      <c r="L158" t="s">
        <v>238</v>
      </c>
      <c r="M158" t="s">
        <v>239</v>
      </c>
      <c r="N158">
        <v>1581627290.5310299</v>
      </c>
      <c r="O158">
        <f t="shared" si="172"/>
        <v>3.35199890276909E-4</v>
      </c>
      <c r="P158">
        <f t="shared" si="173"/>
        <v>-1.8735886974713267</v>
      </c>
      <c r="Q158">
        <f t="shared" si="174"/>
        <v>402.913482758621</v>
      </c>
      <c r="R158">
        <f t="shared" si="175"/>
        <v>523.28044696975724</v>
      </c>
      <c r="S158">
        <f t="shared" si="176"/>
        <v>51.97798164425523</v>
      </c>
      <c r="T158">
        <f t="shared" si="177"/>
        <v>40.021808061673894</v>
      </c>
      <c r="U158">
        <f t="shared" si="178"/>
        <v>2.2952484021542631E-2</v>
      </c>
      <c r="V158">
        <f t="shared" si="179"/>
        <v>2.2482268634303999</v>
      </c>
      <c r="W158">
        <f t="shared" si="180"/>
        <v>2.2823095606077148E-2</v>
      </c>
      <c r="X158">
        <f t="shared" si="181"/>
        <v>1.4275998874966223E-2</v>
      </c>
      <c r="Y158">
        <f t="shared" si="182"/>
        <v>0</v>
      </c>
      <c r="Z158">
        <f t="shared" si="183"/>
        <v>31.372880985763576</v>
      </c>
      <c r="AA158">
        <f t="shared" si="184"/>
        <v>30.982472413793101</v>
      </c>
      <c r="AB158">
        <f t="shared" si="185"/>
        <v>4.5068716892549396</v>
      </c>
      <c r="AC158">
        <f t="shared" si="186"/>
        <v>66.933197762620139</v>
      </c>
      <c r="AD158">
        <f t="shared" si="187"/>
        <v>3.1038988613754479</v>
      </c>
      <c r="AE158">
        <f t="shared" si="188"/>
        <v>4.637308488358026</v>
      </c>
      <c r="AF158">
        <f t="shared" si="189"/>
        <v>1.4029728278794917</v>
      </c>
      <c r="AG158">
        <f t="shared" si="190"/>
        <v>-14.782315161211686</v>
      </c>
      <c r="AH158">
        <f t="shared" si="191"/>
        <v>60.754084409265793</v>
      </c>
      <c r="AI158">
        <f t="shared" si="192"/>
        <v>6.0822772949985886</v>
      </c>
      <c r="AJ158">
        <f t="shared" si="193"/>
        <v>52.054046543052692</v>
      </c>
      <c r="AK158">
        <v>-4.1136028925160398E-2</v>
      </c>
      <c r="AL158">
        <v>4.6178796182552301E-2</v>
      </c>
      <c r="AM158">
        <v>3.4520511276408601</v>
      </c>
      <c r="AN158">
        <v>20</v>
      </c>
      <c r="AO158">
        <v>6</v>
      </c>
      <c r="AP158">
        <f t="shared" si="194"/>
        <v>1</v>
      </c>
      <c r="AQ158">
        <f t="shared" si="195"/>
        <v>0</v>
      </c>
      <c r="AR158">
        <f t="shared" si="196"/>
        <v>51681.027291878323</v>
      </c>
      <c r="AS158" t="s">
        <v>240</v>
      </c>
      <c r="AT158">
        <v>0</v>
      </c>
      <c r="AU158">
        <v>0</v>
      </c>
      <c r="AV158">
        <f t="shared" si="197"/>
        <v>0</v>
      </c>
      <c r="AW158" t="e">
        <f t="shared" si="198"/>
        <v>#DIV/0!</v>
      </c>
      <c r="AX158">
        <v>0</v>
      </c>
      <c r="AY158" t="s">
        <v>240</v>
      </c>
      <c r="AZ158">
        <v>0</v>
      </c>
      <c r="BA158">
        <v>0</v>
      </c>
      <c r="BB158" t="e">
        <f t="shared" si="199"/>
        <v>#DIV/0!</v>
      </c>
      <c r="BC158">
        <v>0.5</v>
      </c>
      <c r="BD158">
        <f t="shared" si="200"/>
        <v>0</v>
      </c>
      <c r="BE158">
        <f t="shared" si="201"/>
        <v>-1.8735886974713267</v>
      </c>
      <c r="BF158" t="e">
        <f t="shared" si="202"/>
        <v>#DIV/0!</v>
      </c>
      <c r="BG158" t="e">
        <f t="shared" si="203"/>
        <v>#DIV/0!</v>
      </c>
      <c r="BH158" t="e">
        <f t="shared" si="204"/>
        <v>#DIV/0!</v>
      </c>
      <c r="BI158" t="e">
        <f t="shared" si="205"/>
        <v>#DIV/0!</v>
      </c>
      <c r="BJ158" t="s">
        <v>240</v>
      </c>
      <c r="BK158">
        <v>0</v>
      </c>
      <c r="BL158">
        <f t="shared" si="206"/>
        <v>0</v>
      </c>
      <c r="BM158" t="e">
        <f t="shared" si="207"/>
        <v>#DIV/0!</v>
      </c>
      <c r="BN158" t="e">
        <f t="shared" si="208"/>
        <v>#DIV/0!</v>
      </c>
      <c r="BO158" t="e">
        <f t="shared" si="209"/>
        <v>#DIV/0!</v>
      </c>
      <c r="BP158" t="e">
        <f t="shared" si="210"/>
        <v>#DIV/0!</v>
      </c>
      <c r="BQ158">
        <f t="shared" si="211"/>
        <v>0</v>
      </c>
      <c r="BR158">
        <f t="shared" si="212"/>
        <v>0</v>
      </c>
      <c r="BS158">
        <f t="shared" si="213"/>
        <v>0</v>
      </c>
      <c r="BT158">
        <f t="shared" si="214"/>
        <v>0</v>
      </c>
      <c r="BU158">
        <v>6</v>
      </c>
      <c r="BV158">
        <v>0.5</v>
      </c>
      <c r="BW158" t="s">
        <v>241</v>
      </c>
      <c r="BX158">
        <v>1581627290.5310299</v>
      </c>
      <c r="BY158">
        <v>402.913482758621</v>
      </c>
      <c r="BZ158">
        <v>399.93334482758598</v>
      </c>
      <c r="CA158">
        <v>31.2480310344828</v>
      </c>
      <c r="CB158">
        <v>30.6913965517241</v>
      </c>
      <c r="CC158">
        <v>350.02382758620701</v>
      </c>
      <c r="CD158">
        <v>99.131034482758594</v>
      </c>
      <c r="CE158">
        <v>0.199987620689655</v>
      </c>
      <c r="CF158">
        <v>31.483717241379299</v>
      </c>
      <c r="CG158">
        <v>30.982472413793101</v>
      </c>
      <c r="CH158">
        <v>999.9</v>
      </c>
      <c r="CI158">
        <v>0</v>
      </c>
      <c r="CJ158">
        <v>0</v>
      </c>
      <c r="CK158">
        <v>10007.1117241379</v>
      </c>
      <c r="CL158">
        <v>0</v>
      </c>
      <c r="CM158">
        <v>1.5305924137931</v>
      </c>
      <c r="CN158">
        <v>0</v>
      </c>
      <c r="CO158">
        <v>0</v>
      </c>
      <c r="CP158">
        <v>0</v>
      </c>
      <c r="CQ158">
        <v>0</v>
      </c>
      <c r="CR158">
        <v>2.16206896551724</v>
      </c>
      <c r="CS158">
        <v>0</v>
      </c>
      <c r="CT158">
        <v>92.586206896551701</v>
      </c>
      <c r="CU158">
        <v>3.7931034482758599E-2</v>
      </c>
      <c r="CV158">
        <v>41.786379310344799</v>
      </c>
      <c r="CW158">
        <v>47.027793103448303</v>
      </c>
      <c r="CX158">
        <v>44.422103448275799</v>
      </c>
      <c r="CY158">
        <v>45.754275862069001</v>
      </c>
      <c r="CZ158">
        <v>42.736965517241401</v>
      </c>
      <c r="DA158">
        <v>0</v>
      </c>
      <c r="DB158">
        <v>0</v>
      </c>
      <c r="DC158">
        <v>0</v>
      </c>
      <c r="DD158">
        <v>788.90000009536698</v>
      </c>
      <c r="DE158">
        <v>2.3038461538461501</v>
      </c>
      <c r="DF158">
        <v>-5.2820516369558099</v>
      </c>
      <c r="DG158">
        <v>-4.9367517129795999</v>
      </c>
      <c r="DH158">
        <v>94.061538461538504</v>
      </c>
      <c r="DI158">
        <v>15</v>
      </c>
      <c r="DJ158">
        <v>100</v>
      </c>
      <c r="DK158">
        <v>100</v>
      </c>
      <c r="DL158">
        <v>2.484</v>
      </c>
      <c r="DM158">
        <v>0.39300000000000002</v>
      </c>
      <c r="DN158">
        <v>2</v>
      </c>
      <c r="DO158">
        <v>323.48</v>
      </c>
      <c r="DP158">
        <v>658.74300000000005</v>
      </c>
      <c r="DQ158">
        <v>30.7</v>
      </c>
      <c r="DR158">
        <v>32.732100000000003</v>
      </c>
      <c r="DS158">
        <v>29.9998</v>
      </c>
      <c r="DT158">
        <v>32.624000000000002</v>
      </c>
      <c r="DU158">
        <v>32.621499999999997</v>
      </c>
      <c r="DV158">
        <v>20.963999999999999</v>
      </c>
      <c r="DW158">
        <v>20.620699999999999</v>
      </c>
      <c r="DX158">
        <v>40.956299999999999</v>
      </c>
      <c r="DY158">
        <v>30.705100000000002</v>
      </c>
      <c r="DZ158">
        <v>400</v>
      </c>
      <c r="EA158">
        <v>30.644300000000001</v>
      </c>
      <c r="EB158">
        <v>99.901799999999994</v>
      </c>
      <c r="EC158">
        <v>100.28</v>
      </c>
    </row>
    <row r="159" spans="1:133" x14ac:dyDescent="0.35">
      <c r="A159">
        <v>143</v>
      </c>
      <c r="B159">
        <v>1581627303.5999999</v>
      </c>
      <c r="C159">
        <v>745.5</v>
      </c>
      <c r="D159" t="s">
        <v>524</v>
      </c>
      <c r="E159" t="s">
        <v>525</v>
      </c>
      <c r="F159" t="s">
        <v>232</v>
      </c>
      <c r="G159" t="s">
        <v>233</v>
      </c>
      <c r="H159" t="s">
        <v>234</v>
      </c>
      <c r="I159" t="s">
        <v>235</v>
      </c>
      <c r="J159" t="s">
        <v>236</v>
      </c>
      <c r="K159" t="s">
        <v>237</v>
      </c>
      <c r="L159" t="s">
        <v>238</v>
      </c>
      <c r="M159" t="s">
        <v>239</v>
      </c>
      <c r="N159">
        <v>1581627295.5310299</v>
      </c>
      <c r="O159">
        <f t="shared" si="172"/>
        <v>3.3051412592711104E-4</v>
      </c>
      <c r="P159">
        <f t="shared" si="173"/>
        <v>-1.8665355394459153</v>
      </c>
      <c r="Q159">
        <f t="shared" si="174"/>
        <v>402.88593103448301</v>
      </c>
      <c r="R159">
        <f t="shared" si="175"/>
        <v>524.48140487493185</v>
      </c>
      <c r="S159">
        <f t="shared" si="176"/>
        <v>52.097344463757786</v>
      </c>
      <c r="T159">
        <f t="shared" si="177"/>
        <v>40.019125432502875</v>
      </c>
      <c r="U159">
        <f t="shared" si="178"/>
        <v>2.2652097504748312E-2</v>
      </c>
      <c r="V159">
        <f t="shared" si="179"/>
        <v>2.2467534495533901</v>
      </c>
      <c r="W159">
        <f t="shared" si="180"/>
        <v>2.2525981431115515E-2</v>
      </c>
      <c r="X159">
        <f t="shared" si="181"/>
        <v>1.4090010780115608E-2</v>
      </c>
      <c r="Y159">
        <f t="shared" si="182"/>
        <v>0</v>
      </c>
      <c r="Z159">
        <f t="shared" si="183"/>
        <v>31.375813656440318</v>
      </c>
      <c r="AA159">
        <f t="shared" si="184"/>
        <v>30.986565517241399</v>
      </c>
      <c r="AB159">
        <f t="shared" si="185"/>
        <v>4.5079237400211403</v>
      </c>
      <c r="AC159">
        <f t="shared" si="186"/>
        <v>66.980336897908856</v>
      </c>
      <c r="AD159">
        <f t="shared" si="187"/>
        <v>3.1063404393749199</v>
      </c>
      <c r="AE159">
        <f t="shared" si="188"/>
        <v>4.6376900792684737</v>
      </c>
      <c r="AF159">
        <f t="shared" si="189"/>
        <v>1.4015833006462204</v>
      </c>
      <c r="AG159">
        <f t="shared" si="190"/>
        <v>-14.575672953385597</v>
      </c>
      <c r="AH159">
        <f t="shared" si="191"/>
        <v>60.393908225399898</v>
      </c>
      <c r="AI159">
        <f t="shared" si="192"/>
        <v>6.0503493041808021</v>
      </c>
      <c r="AJ159">
        <f t="shared" si="193"/>
        <v>51.868584576195104</v>
      </c>
      <c r="AK159">
        <v>-4.1096402445284702E-2</v>
      </c>
      <c r="AL159">
        <v>4.61343119874216E-2</v>
      </c>
      <c r="AM159">
        <v>3.4494180656591098</v>
      </c>
      <c r="AN159">
        <v>19</v>
      </c>
      <c r="AO159">
        <v>5</v>
      </c>
      <c r="AP159">
        <f t="shared" si="194"/>
        <v>1</v>
      </c>
      <c r="AQ159">
        <f t="shared" si="195"/>
        <v>0</v>
      </c>
      <c r="AR159">
        <f t="shared" si="196"/>
        <v>51633.036676856696</v>
      </c>
      <c r="AS159" t="s">
        <v>240</v>
      </c>
      <c r="AT159">
        <v>0</v>
      </c>
      <c r="AU159">
        <v>0</v>
      </c>
      <c r="AV159">
        <f t="shared" si="197"/>
        <v>0</v>
      </c>
      <c r="AW159" t="e">
        <f t="shared" si="198"/>
        <v>#DIV/0!</v>
      </c>
      <c r="AX159">
        <v>0</v>
      </c>
      <c r="AY159" t="s">
        <v>240</v>
      </c>
      <c r="AZ159">
        <v>0</v>
      </c>
      <c r="BA159">
        <v>0</v>
      </c>
      <c r="BB159" t="e">
        <f t="shared" si="199"/>
        <v>#DIV/0!</v>
      </c>
      <c r="BC159">
        <v>0.5</v>
      </c>
      <c r="BD159">
        <f t="shared" si="200"/>
        <v>0</v>
      </c>
      <c r="BE159">
        <f t="shared" si="201"/>
        <v>-1.8665355394459153</v>
      </c>
      <c r="BF159" t="e">
        <f t="shared" si="202"/>
        <v>#DIV/0!</v>
      </c>
      <c r="BG159" t="e">
        <f t="shared" si="203"/>
        <v>#DIV/0!</v>
      </c>
      <c r="BH159" t="e">
        <f t="shared" si="204"/>
        <v>#DIV/0!</v>
      </c>
      <c r="BI159" t="e">
        <f t="shared" si="205"/>
        <v>#DIV/0!</v>
      </c>
      <c r="BJ159" t="s">
        <v>240</v>
      </c>
      <c r="BK159">
        <v>0</v>
      </c>
      <c r="BL159">
        <f t="shared" si="206"/>
        <v>0</v>
      </c>
      <c r="BM159" t="e">
        <f t="shared" si="207"/>
        <v>#DIV/0!</v>
      </c>
      <c r="BN159" t="e">
        <f t="shared" si="208"/>
        <v>#DIV/0!</v>
      </c>
      <c r="BO159" t="e">
        <f t="shared" si="209"/>
        <v>#DIV/0!</v>
      </c>
      <c r="BP159" t="e">
        <f t="shared" si="210"/>
        <v>#DIV/0!</v>
      </c>
      <c r="BQ159">
        <f t="shared" si="211"/>
        <v>0</v>
      </c>
      <c r="BR159">
        <f t="shared" si="212"/>
        <v>0</v>
      </c>
      <c r="BS159">
        <f t="shared" si="213"/>
        <v>0</v>
      </c>
      <c r="BT159">
        <f t="shared" si="214"/>
        <v>0</v>
      </c>
      <c r="BU159">
        <v>6</v>
      </c>
      <c r="BV159">
        <v>0.5</v>
      </c>
      <c r="BW159" t="s">
        <v>241</v>
      </c>
      <c r="BX159">
        <v>1581627295.5310299</v>
      </c>
      <c r="BY159">
        <v>402.88593103448301</v>
      </c>
      <c r="BZ159">
        <v>399.91462068965501</v>
      </c>
      <c r="CA159">
        <v>31.272568965517198</v>
      </c>
      <c r="CB159">
        <v>30.723727586206898</v>
      </c>
      <c r="CC159">
        <v>350.022551724138</v>
      </c>
      <c r="CD159">
        <v>99.131168965517205</v>
      </c>
      <c r="CE159">
        <v>0.19998744827586201</v>
      </c>
      <c r="CF159">
        <v>31.485165517241398</v>
      </c>
      <c r="CG159">
        <v>30.986565517241399</v>
      </c>
      <c r="CH159">
        <v>999.9</v>
      </c>
      <c r="CI159">
        <v>0</v>
      </c>
      <c r="CJ159">
        <v>0</v>
      </c>
      <c r="CK159">
        <v>9997.4582758620709</v>
      </c>
      <c r="CL159">
        <v>0</v>
      </c>
      <c r="CM159">
        <v>1.53447</v>
      </c>
      <c r="CN159">
        <v>0</v>
      </c>
      <c r="CO159">
        <v>0</v>
      </c>
      <c r="CP159">
        <v>0</v>
      </c>
      <c r="CQ159">
        <v>0</v>
      </c>
      <c r="CR159">
        <v>2.5689655172413799</v>
      </c>
      <c r="CS159">
        <v>0</v>
      </c>
      <c r="CT159">
        <v>92.055172413793102</v>
      </c>
      <c r="CU159">
        <v>-4.8275862068965503E-2</v>
      </c>
      <c r="CV159">
        <v>41.777793103448303</v>
      </c>
      <c r="CW159">
        <v>47.008551724137902</v>
      </c>
      <c r="CX159">
        <v>44.374655172413803</v>
      </c>
      <c r="CY159">
        <v>45.745655172413798</v>
      </c>
      <c r="CZ159">
        <v>42.721758620689599</v>
      </c>
      <c r="DA159">
        <v>0</v>
      </c>
      <c r="DB159">
        <v>0</v>
      </c>
      <c r="DC159">
        <v>0</v>
      </c>
      <c r="DD159">
        <v>793.70000004768394</v>
      </c>
      <c r="DE159">
        <v>2.35769230769231</v>
      </c>
      <c r="DF159">
        <v>40.680341805347503</v>
      </c>
      <c r="DG159">
        <v>1.5316240051478001</v>
      </c>
      <c r="DH159">
        <v>93.776923076923097</v>
      </c>
      <c r="DI159">
        <v>15</v>
      </c>
      <c r="DJ159">
        <v>100</v>
      </c>
      <c r="DK159">
        <v>100</v>
      </c>
      <c r="DL159">
        <v>2.484</v>
      </c>
      <c r="DM159">
        <v>0.39300000000000002</v>
      </c>
      <c r="DN159">
        <v>2</v>
      </c>
      <c r="DO159">
        <v>323.58999999999997</v>
      </c>
      <c r="DP159">
        <v>658.90700000000004</v>
      </c>
      <c r="DQ159">
        <v>30.711200000000002</v>
      </c>
      <c r="DR159">
        <v>32.7271</v>
      </c>
      <c r="DS159">
        <v>29.9998</v>
      </c>
      <c r="DT159">
        <v>32.6203</v>
      </c>
      <c r="DU159">
        <v>32.617899999999999</v>
      </c>
      <c r="DV159">
        <v>20.968599999999999</v>
      </c>
      <c r="DW159">
        <v>20.897600000000001</v>
      </c>
      <c r="DX159">
        <v>40.956299999999999</v>
      </c>
      <c r="DY159">
        <v>30.712700000000002</v>
      </c>
      <c r="DZ159">
        <v>400</v>
      </c>
      <c r="EA159">
        <v>30.6419</v>
      </c>
      <c r="EB159">
        <v>99.901499999999999</v>
      </c>
      <c r="EC159">
        <v>100.279</v>
      </c>
    </row>
    <row r="160" spans="1:133" x14ac:dyDescent="0.35">
      <c r="A160">
        <v>144</v>
      </c>
      <c r="B160">
        <v>1581627308.5999999</v>
      </c>
      <c r="C160">
        <v>750.5</v>
      </c>
      <c r="D160" t="s">
        <v>526</v>
      </c>
      <c r="E160" t="s">
        <v>527</v>
      </c>
      <c r="F160" t="s">
        <v>232</v>
      </c>
      <c r="G160" t="s">
        <v>233</v>
      </c>
      <c r="H160" t="s">
        <v>234</v>
      </c>
      <c r="I160" t="s">
        <v>235</v>
      </c>
      <c r="J160" t="s">
        <v>236</v>
      </c>
      <c r="K160" t="s">
        <v>237</v>
      </c>
      <c r="L160" t="s">
        <v>238</v>
      </c>
      <c r="M160" t="s">
        <v>239</v>
      </c>
      <c r="N160">
        <v>1581627300.5310299</v>
      </c>
      <c r="O160">
        <f t="shared" si="172"/>
        <v>3.5092128317131558E-4</v>
      </c>
      <c r="P160">
        <f t="shared" si="173"/>
        <v>-1.8480883134339474</v>
      </c>
      <c r="Q160">
        <f t="shared" si="174"/>
        <v>402.88958620689698</v>
      </c>
      <c r="R160">
        <f t="shared" si="175"/>
        <v>515.5032483128964</v>
      </c>
      <c r="S160">
        <f t="shared" si="176"/>
        <v>51.205568648671928</v>
      </c>
      <c r="T160">
        <f t="shared" si="177"/>
        <v>40.019515748677357</v>
      </c>
      <c r="U160">
        <f t="shared" si="178"/>
        <v>2.4090134793125276E-2</v>
      </c>
      <c r="V160">
        <f t="shared" si="179"/>
        <v>2.2463189983667102</v>
      </c>
      <c r="W160">
        <f t="shared" si="180"/>
        <v>2.3947524832344694E-2</v>
      </c>
      <c r="X160">
        <f t="shared" si="181"/>
        <v>1.497994546943662E-2</v>
      </c>
      <c r="Y160">
        <f t="shared" si="182"/>
        <v>0</v>
      </c>
      <c r="Z160">
        <f t="shared" si="183"/>
        <v>31.371927973400606</v>
      </c>
      <c r="AA160">
        <f t="shared" si="184"/>
        <v>30.988341379310299</v>
      </c>
      <c r="AB160">
        <f t="shared" si="185"/>
        <v>4.5083802565501712</v>
      </c>
      <c r="AC160">
        <f t="shared" si="186"/>
        <v>67.018351288234214</v>
      </c>
      <c r="AD160">
        <f t="shared" si="187"/>
        <v>3.1086131288204504</v>
      </c>
      <c r="AE160">
        <f t="shared" si="188"/>
        <v>4.6384506169822783</v>
      </c>
      <c r="AF160">
        <f t="shared" si="189"/>
        <v>1.3997671277297208</v>
      </c>
      <c r="AG160">
        <f t="shared" si="190"/>
        <v>-15.475628587855017</v>
      </c>
      <c r="AH160">
        <f t="shared" si="191"/>
        <v>60.516696650366086</v>
      </c>
      <c r="AI160">
        <f t="shared" si="192"/>
        <v>6.0639623795352264</v>
      </c>
      <c r="AJ160">
        <f t="shared" si="193"/>
        <v>51.105030442046299</v>
      </c>
      <c r="AK160">
        <v>-4.1084722639533701E-2</v>
      </c>
      <c r="AL160">
        <v>4.6121200382258899E-2</v>
      </c>
      <c r="AM160">
        <v>3.4486418110963699</v>
      </c>
      <c r="AN160">
        <v>20</v>
      </c>
      <c r="AO160">
        <v>6</v>
      </c>
      <c r="AP160">
        <f t="shared" si="194"/>
        <v>1</v>
      </c>
      <c r="AQ160">
        <f t="shared" si="195"/>
        <v>0</v>
      </c>
      <c r="AR160">
        <f t="shared" si="196"/>
        <v>51618.472632403696</v>
      </c>
      <c r="AS160" t="s">
        <v>240</v>
      </c>
      <c r="AT160">
        <v>0</v>
      </c>
      <c r="AU160">
        <v>0</v>
      </c>
      <c r="AV160">
        <f t="shared" si="197"/>
        <v>0</v>
      </c>
      <c r="AW160" t="e">
        <f t="shared" si="198"/>
        <v>#DIV/0!</v>
      </c>
      <c r="AX160">
        <v>0</v>
      </c>
      <c r="AY160" t="s">
        <v>240</v>
      </c>
      <c r="AZ160">
        <v>0</v>
      </c>
      <c r="BA160">
        <v>0</v>
      </c>
      <c r="BB160" t="e">
        <f t="shared" si="199"/>
        <v>#DIV/0!</v>
      </c>
      <c r="BC160">
        <v>0.5</v>
      </c>
      <c r="BD160">
        <f t="shared" si="200"/>
        <v>0</v>
      </c>
      <c r="BE160">
        <f t="shared" si="201"/>
        <v>-1.8480883134339474</v>
      </c>
      <c r="BF160" t="e">
        <f t="shared" si="202"/>
        <v>#DIV/0!</v>
      </c>
      <c r="BG160" t="e">
        <f t="shared" si="203"/>
        <v>#DIV/0!</v>
      </c>
      <c r="BH160" t="e">
        <f t="shared" si="204"/>
        <v>#DIV/0!</v>
      </c>
      <c r="BI160" t="e">
        <f t="shared" si="205"/>
        <v>#DIV/0!</v>
      </c>
      <c r="BJ160" t="s">
        <v>240</v>
      </c>
      <c r="BK160">
        <v>0</v>
      </c>
      <c r="BL160">
        <f t="shared" si="206"/>
        <v>0</v>
      </c>
      <c r="BM160" t="e">
        <f t="shared" si="207"/>
        <v>#DIV/0!</v>
      </c>
      <c r="BN160" t="e">
        <f t="shared" si="208"/>
        <v>#DIV/0!</v>
      </c>
      <c r="BO160" t="e">
        <f t="shared" si="209"/>
        <v>#DIV/0!</v>
      </c>
      <c r="BP160" t="e">
        <f t="shared" si="210"/>
        <v>#DIV/0!</v>
      </c>
      <c r="BQ160">
        <f t="shared" si="211"/>
        <v>0</v>
      </c>
      <c r="BR160">
        <f t="shared" si="212"/>
        <v>0</v>
      </c>
      <c r="BS160">
        <f t="shared" si="213"/>
        <v>0</v>
      </c>
      <c r="BT160">
        <f t="shared" si="214"/>
        <v>0</v>
      </c>
      <c r="BU160">
        <v>6</v>
      </c>
      <c r="BV160">
        <v>0.5</v>
      </c>
      <c r="BW160" t="s">
        <v>241</v>
      </c>
      <c r="BX160">
        <v>1581627300.5310299</v>
      </c>
      <c r="BY160">
        <v>402.88958620689698</v>
      </c>
      <c r="BZ160">
        <v>399.964</v>
      </c>
      <c r="CA160">
        <v>31.295427586206898</v>
      </c>
      <c r="CB160">
        <v>30.7127137931035</v>
      </c>
      <c r="CC160">
        <v>350.02334482758602</v>
      </c>
      <c r="CD160">
        <v>99.131231034482795</v>
      </c>
      <c r="CE160">
        <v>0.199993</v>
      </c>
      <c r="CF160">
        <v>31.4880517241379</v>
      </c>
      <c r="CG160">
        <v>30.988341379310299</v>
      </c>
      <c r="CH160">
        <v>999.9</v>
      </c>
      <c r="CI160">
        <v>0</v>
      </c>
      <c r="CJ160">
        <v>0</v>
      </c>
      <c r="CK160">
        <v>9994.6106896551701</v>
      </c>
      <c r="CL160">
        <v>0</v>
      </c>
      <c r="CM160">
        <v>1.5310486206896501</v>
      </c>
      <c r="CN160">
        <v>0</v>
      </c>
      <c r="CO160">
        <v>0</v>
      </c>
      <c r="CP160">
        <v>0</v>
      </c>
      <c r="CQ160">
        <v>0</v>
      </c>
      <c r="CR160">
        <v>2.85862068965517</v>
      </c>
      <c r="CS160">
        <v>0</v>
      </c>
      <c r="CT160">
        <v>92.6172413793104</v>
      </c>
      <c r="CU160">
        <v>-0.10344827586206901</v>
      </c>
      <c r="CV160">
        <v>41.756344827586197</v>
      </c>
      <c r="CW160">
        <v>46.995655172413798</v>
      </c>
      <c r="CX160">
        <v>44.346689655172398</v>
      </c>
      <c r="CY160">
        <v>45.734793103448297</v>
      </c>
      <c r="CZ160">
        <v>42.706620689655203</v>
      </c>
      <c r="DA160">
        <v>0</v>
      </c>
      <c r="DB160">
        <v>0</v>
      </c>
      <c r="DC160">
        <v>0</v>
      </c>
      <c r="DD160">
        <v>798.5</v>
      </c>
      <c r="DE160">
        <v>3.4423076923076898</v>
      </c>
      <c r="DF160">
        <v>-5.8290598457556904</v>
      </c>
      <c r="DG160">
        <v>-4.9538459671924002</v>
      </c>
      <c r="DH160">
        <v>93.965384615384593</v>
      </c>
      <c r="DI160">
        <v>15</v>
      </c>
      <c r="DJ160">
        <v>100</v>
      </c>
      <c r="DK160">
        <v>100</v>
      </c>
      <c r="DL160">
        <v>2.484</v>
      </c>
      <c r="DM160">
        <v>0.39300000000000002</v>
      </c>
      <c r="DN160">
        <v>2</v>
      </c>
      <c r="DO160">
        <v>323.55</v>
      </c>
      <c r="DP160">
        <v>658.88800000000003</v>
      </c>
      <c r="DQ160">
        <v>30.718399999999999</v>
      </c>
      <c r="DR160">
        <v>32.723300000000002</v>
      </c>
      <c r="DS160">
        <v>29.999700000000001</v>
      </c>
      <c r="DT160">
        <v>32.616700000000002</v>
      </c>
      <c r="DU160">
        <v>32.614199999999997</v>
      </c>
      <c r="DV160">
        <v>20.966000000000001</v>
      </c>
      <c r="DW160">
        <v>20.897600000000001</v>
      </c>
      <c r="DX160">
        <v>40.956299999999999</v>
      </c>
      <c r="DY160">
        <v>30.7194</v>
      </c>
      <c r="DZ160">
        <v>400</v>
      </c>
      <c r="EA160">
        <v>30.6431</v>
      </c>
      <c r="EB160">
        <v>99.903300000000002</v>
      </c>
      <c r="EC160">
        <v>100.28</v>
      </c>
    </row>
    <row r="161" spans="1:133" x14ac:dyDescent="0.35">
      <c r="A161">
        <v>145</v>
      </c>
      <c r="B161">
        <v>1581627313.5999999</v>
      </c>
      <c r="C161">
        <v>755.5</v>
      </c>
      <c r="D161" t="s">
        <v>528</v>
      </c>
      <c r="E161" t="s">
        <v>529</v>
      </c>
      <c r="F161" t="s">
        <v>232</v>
      </c>
      <c r="G161" t="s">
        <v>233</v>
      </c>
      <c r="H161" t="s">
        <v>234</v>
      </c>
      <c r="I161" t="s">
        <v>235</v>
      </c>
      <c r="J161" t="s">
        <v>236</v>
      </c>
      <c r="K161" t="s">
        <v>237</v>
      </c>
      <c r="L161" t="s">
        <v>238</v>
      </c>
      <c r="M161" t="s">
        <v>239</v>
      </c>
      <c r="N161">
        <v>1581627305.5310299</v>
      </c>
      <c r="O161">
        <f t="shared" si="172"/>
        <v>3.720215783834756E-4</v>
      </c>
      <c r="P161">
        <f t="shared" si="173"/>
        <v>-1.850911375556348</v>
      </c>
      <c r="Q161">
        <f t="shared" si="174"/>
        <v>402.92955172413798</v>
      </c>
      <c r="R161">
        <f t="shared" si="175"/>
        <v>508.76765025701906</v>
      </c>
      <c r="S161">
        <f t="shared" si="176"/>
        <v>50.536276766957698</v>
      </c>
      <c r="T161">
        <f t="shared" si="177"/>
        <v>40.023298126817785</v>
      </c>
      <c r="U161">
        <f t="shared" si="178"/>
        <v>2.5554768771553465E-2</v>
      </c>
      <c r="V161">
        <f t="shared" si="179"/>
        <v>2.2470795643897503</v>
      </c>
      <c r="W161">
        <f t="shared" si="180"/>
        <v>2.5394407084634314E-2</v>
      </c>
      <c r="X161">
        <f t="shared" si="181"/>
        <v>1.5885828286962202E-2</v>
      </c>
      <c r="Y161">
        <f t="shared" si="182"/>
        <v>0</v>
      </c>
      <c r="Z161">
        <f t="shared" si="183"/>
        <v>31.366494028536017</v>
      </c>
      <c r="AA161">
        <f t="shared" si="184"/>
        <v>30.991172413793102</v>
      </c>
      <c r="AB161">
        <f t="shared" si="185"/>
        <v>4.5091081069447485</v>
      </c>
      <c r="AC161">
        <f t="shared" si="186"/>
        <v>67.037000343783049</v>
      </c>
      <c r="AD161">
        <f t="shared" si="187"/>
        <v>3.1097449839365159</v>
      </c>
      <c r="AE161">
        <f t="shared" si="188"/>
        <v>4.6388486477451867</v>
      </c>
      <c r="AF161">
        <f t="shared" si="189"/>
        <v>1.3993631230082326</v>
      </c>
      <c r="AG161">
        <f t="shared" si="190"/>
        <v>-16.406151606711273</v>
      </c>
      <c r="AH161">
        <f t="shared" si="191"/>
        <v>60.377192232609055</v>
      </c>
      <c r="AI161">
        <f t="shared" si="192"/>
        <v>6.0480653028703557</v>
      </c>
      <c r="AJ161">
        <f t="shared" si="193"/>
        <v>50.019105928768141</v>
      </c>
      <c r="AK161">
        <v>-4.1105171068005403E-2</v>
      </c>
      <c r="AL161">
        <v>4.61441555345991E-2</v>
      </c>
      <c r="AM161">
        <v>3.4500007896303502</v>
      </c>
      <c r="AN161">
        <v>20</v>
      </c>
      <c r="AO161">
        <v>6</v>
      </c>
      <c r="AP161">
        <f t="shared" si="194"/>
        <v>1</v>
      </c>
      <c r="AQ161">
        <f t="shared" si="195"/>
        <v>0</v>
      </c>
      <c r="AR161">
        <f t="shared" si="196"/>
        <v>51642.850062607453</v>
      </c>
      <c r="AS161" t="s">
        <v>240</v>
      </c>
      <c r="AT161">
        <v>0</v>
      </c>
      <c r="AU161">
        <v>0</v>
      </c>
      <c r="AV161">
        <f t="shared" si="197"/>
        <v>0</v>
      </c>
      <c r="AW161" t="e">
        <f t="shared" si="198"/>
        <v>#DIV/0!</v>
      </c>
      <c r="AX161">
        <v>0</v>
      </c>
      <c r="AY161" t="s">
        <v>240</v>
      </c>
      <c r="AZ161">
        <v>0</v>
      </c>
      <c r="BA161">
        <v>0</v>
      </c>
      <c r="BB161" t="e">
        <f t="shared" si="199"/>
        <v>#DIV/0!</v>
      </c>
      <c r="BC161">
        <v>0.5</v>
      </c>
      <c r="BD161">
        <f t="shared" si="200"/>
        <v>0</v>
      </c>
      <c r="BE161">
        <f t="shared" si="201"/>
        <v>-1.850911375556348</v>
      </c>
      <c r="BF161" t="e">
        <f t="shared" si="202"/>
        <v>#DIV/0!</v>
      </c>
      <c r="BG161" t="e">
        <f t="shared" si="203"/>
        <v>#DIV/0!</v>
      </c>
      <c r="BH161" t="e">
        <f t="shared" si="204"/>
        <v>#DIV/0!</v>
      </c>
      <c r="BI161" t="e">
        <f t="shared" si="205"/>
        <v>#DIV/0!</v>
      </c>
      <c r="BJ161" t="s">
        <v>240</v>
      </c>
      <c r="BK161">
        <v>0</v>
      </c>
      <c r="BL161">
        <f t="shared" si="206"/>
        <v>0</v>
      </c>
      <c r="BM161" t="e">
        <f t="shared" si="207"/>
        <v>#DIV/0!</v>
      </c>
      <c r="BN161" t="e">
        <f t="shared" si="208"/>
        <v>#DIV/0!</v>
      </c>
      <c r="BO161" t="e">
        <f t="shared" si="209"/>
        <v>#DIV/0!</v>
      </c>
      <c r="BP161" t="e">
        <f t="shared" si="210"/>
        <v>#DIV/0!</v>
      </c>
      <c r="BQ161">
        <f t="shared" si="211"/>
        <v>0</v>
      </c>
      <c r="BR161">
        <f t="shared" si="212"/>
        <v>0</v>
      </c>
      <c r="BS161">
        <f t="shared" si="213"/>
        <v>0</v>
      </c>
      <c r="BT161">
        <f t="shared" si="214"/>
        <v>0</v>
      </c>
      <c r="BU161">
        <v>6</v>
      </c>
      <c r="BV161">
        <v>0.5</v>
      </c>
      <c r="BW161" t="s">
        <v>241</v>
      </c>
      <c r="BX161">
        <v>1581627305.5310299</v>
      </c>
      <c r="BY161">
        <v>402.92955172413798</v>
      </c>
      <c r="BZ161">
        <v>400.01365517241402</v>
      </c>
      <c r="CA161">
        <v>31.3069689655172</v>
      </c>
      <c r="CB161">
        <v>30.6892103448276</v>
      </c>
      <c r="CC161">
        <v>350.015068965517</v>
      </c>
      <c r="CD161">
        <v>99.130803448275898</v>
      </c>
      <c r="CE161">
        <v>0.19995537931034499</v>
      </c>
      <c r="CF161">
        <v>31.489562068965501</v>
      </c>
      <c r="CG161">
        <v>30.991172413793102</v>
      </c>
      <c r="CH161">
        <v>999.9</v>
      </c>
      <c r="CI161">
        <v>0</v>
      </c>
      <c r="CJ161">
        <v>0</v>
      </c>
      <c r="CK161">
        <v>9999.6282758620691</v>
      </c>
      <c r="CL161">
        <v>0</v>
      </c>
      <c r="CM161">
        <v>1.5082403448275901</v>
      </c>
      <c r="CN161">
        <v>0</v>
      </c>
      <c r="CO161">
        <v>0</v>
      </c>
      <c r="CP161">
        <v>0</v>
      </c>
      <c r="CQ161">
        <v>0</v>
      </c>
      <c r="CR161">
        <v>3.7689655172413801</v>
      </c>
      <c r="CS161">
        <v>0</v>
      </c>
      <c r="CT161">
        <v>93.206896551724199</v>
      </c>
      <c r="CU161">
        <v>0.13448275862069001</v>
      </c>
      <c r="CV161">
        <v>41.7434137931034</v>
      </c>
      <c r="CW161">
        <v>46.989137931034499</v>
      </c>
      <c r="CX161">
        <v>44.338000000000001</v>
      </c>
      <c r="CY161">
        <v>45.719586206896601</v>
      </c>
      <c r="CZ161">
        <v>42.693586206896498</v>
      </c>
      <c r="DA161">
        <v>0</v>
      </c>
      <c r="DB161">
        <v>0</v>
      </c>
      <c r="DC161">
        <v>0</v>
      </c>
      <c r="DD161">
        <v>803.90000009536698</v>
      </c>
      <c r="DE161">
        <v>3.7461538461538502</v>
      </c>
      <c r="DF161">
        <v>14.8717945800389</v>
      </c>
      <c r="DG161">
        <v>4.39658156803526</v>
      </c>
      <c r="DH161">
        <v>95.569230769230799</v>
      </c>
      <c r="DI161">
        <v>15</v>
      </c>
      <c r="DJ161">
        <v>100</v>
      </c>
      <c r="DK161">
        <v>100</v>
      </c>
      <c r="DL161">
        <v>2.484</v>
      </c>
      <c r="DM161">
        <v>0.39300000000000002</v>
      </c>
      <c r="DN161">
        <v>2</v>
      </c>
      <c r="DO161">
        <v>323.52100000000002</v>
      </c>
      <c r="DP161">
        <v>658.76499999999999</v>
      </c>
      <c r="DQ161">
        <v>30.724299999999999</v>
      </c>
      <c r="DR161">
        <v>32.718400000000003</v>
      </c>
      <c r="DS161">
        <v>29.999700000000001</v>
      </c>
      <c r="DT161">
        <v>32.613100000000003</v>
      </c>
      <c r="DU161">
        <v>32.6113</v>
      </c>
      <c r="DV161">
        <v>20.9573</v>
      </c>
      <c r="DW161">
        <v>20.897600000000001</v>
      </c>
      <c r="DX161">
        <v>41.334899999999998</v>
      </c>
      <c r="DY161">
        <v>30.725999999999999</v>
      </c>
      <c r="DZ161">
        <v>400</v>
      </c>
      <c r="EA161">
        <v>30.643000000000001</v>
      </c>
      <c r="EB161">
        <v>99.902799999999999</v>
      </c>
      <c r="EC161">
        <v>100.282</v>
      </c>
    </row>
    <row r="162" spans="1:133" x14ac:dyDescent="0.35">
      <c r="A162">
        <v>146</v>
      </c>
      <c r="B162">
        <v>1581627318.5999999</v>
      </c>
      <c r="C162">
        <v>760.5</v>
      </c>
      <c r="D162" t="s">
        <v>530</v>
      </c>
      <c r="E162" t="s">
        <v>531</v>
      </c>
      <c r="F162" t="s">
        <v>232</v>
      </c>
      <c r="G162" t="s">
        <v>233</v>
      </c>
      <c r="H162" t="s">
        <v>234</v>
      </c>
      <c r="I162" t="s">
        <v>235</v>
      </c>
      <c r="J162" t="s">
        <v>236</v>
      </c>
      <c r="K162" t="s">
        <v>237</v>
      </c>
      <c r="L162" t="s">
        <v>238</v>
      </c>
      <c r="M162" t="s">
        <v>239</v>
      </c>
      <c r="N162">
        <v>1581627310.5310299</v>
      </c>
      <c r="O162">
        <f t="shared" si="172"/>
        <v>3.840205948702583E-4</v>
      </c>
      <c r="P162">
        <f t="shared" si="173"/>
        <v>-1.8585409768397247</v>
      </c>
      <c r="Q162">
        <f t="shared" si="174"/>
        <v>402.97655172413801</v>
      </c>
      <c r="R162">
        <f t="shared" si="175"/>
        <v>505.6744573996167</v>
      </c>
      <c r="S162">
        <f t="shared" si="176"/>
        <v>50.228594227658903</v>
      </c>
      <c r="T162">
        <f t="shared" si="177"/>
        <v>40.027621335473597</v>
      </c>
      <c r="U162">
        <f t="shared" si="178"/>
        <v>2.6383647757438702E-2</v>
      </c>
      <c r="V162">
        <f t="shared" si="179"/>
        <v>2.2486545675947571</v>
      </c>
      <c r="W162">
        <f t="shared" si="180"/>
        <v>2.6212870976030728E-2</v>
      </c>
      <c r="X162">
        <f t="shared" si="181"/>
        <v>1.6398295712424151E-2</v>
      </c>
      <c r="Y162">
        <f t="shared" si="182"/>
        <v>0</v>
      </c>
      <c r="Z162">
        <f t="shared" si="183"/>
        <v>31.365064413521843</v>
      </c>
      <c r="AA162">
        <f t="shared" si="184"/>
        <v>30.9917793103448</v>
      </c>
      <c r="AB162">
        <f t="shared" si="185"/>
        <v>4.5092641515327125</v>
      </c>
      <c r="AC162">
        <f t="shared" si="186"/>
        <v>67.030632190367115</v>
      </c>
      <c r="AD162">
        <f t="shared" si="187"/>
        <v>3.1098839331247072</v>
      </c>
      <c r="AE162">
        <f t="shared" si="188"/>
        <v>4.6394966472830381</v>
      </c>
      <c r="AF162">
        <f t="shared" si="189"/>
        <v>1.3993802184080053</v>
      </c>
      <c r="AG162">
        <f t="shared" si="190"/>
        <v>-16.93530823377839</v>
      </c>
      <c r="AH162">
        <f t="shared" si="191"/>
        <v>60.643994808757647</v>
      </c>
      <c r="AI162">
        <f t="shared" si="192"/>
        <v>6.0706281527967434</v>
      </c>
      <c r="AJ162">
        <f t="shared" si="193"/>
        <v>49.779314727775997</v>
      </c>
      <c r="AK162">
        <v>-4.1147536129586201E-2</v>
      </c>
      <c r="AL162">
        <v>4.6191714027606801E-2</v>
      </c>
      <c r="AM162">
        <v>3.4528155840942198</v>
      </c>
      <c r="AN162">
        <v>20</v>
      </c>
      <c r="AO162">
        <v>6</v>
      </c>
      <c r="AP162">
        <f t="shared" si="194"/>
        <v>1</v>
      </c>
      <c r="AQ162">
        <f t="shared" si="195"/>
        <v>0</v>
      </c>
      <c r="AR162">
        <f t="shared" si="196"/>
        <v>51693.458699900846</v>
      </c>
      <c r="AS162" t="s">
        <v>240</v>
      </c>
      <c r="AT162">
        <v>0</v>
      </c>
      <c r="AU162">
        <v>0</v>
      </c>
      <c r="AV162">
        <f t="shared" si="197"/>
        <v>0</v>
      </c>
      <c r="AW162" t="e">
        <f t="shared" si="198"/>
        <v>#DIV/0!</v>
      </c>
      <c r="AX162">
        <v>0</v>
      </c>
      <c r="AY162" t="s">
        <v>240</v>
      </c>
      <c r="AZ162">
        <v>0</v>
      </c>
      <c r="BA162">
        <v>0</v>
      </c>
      <c r="BB162" t="e">
        <f t="shared" si="199"/>
        <v>#DIV/0!</v>
      </c>
      <c r="BC162">
        <v>0.5</v>
      </c>
      <c r="BD162">
        <f t="shared" si="200"/>
        <v>0</v>
      </c>
      <c r="BE162">
        <f t="shared" si="201"/>
        <v>-1.8585409768397247</v>
      </c>
      <c r="BF162" t="e">
        <f t="shared" si="202"/>
        <v>#DIV/0!</v>
      </c>
      <c r="BG162" t="e">
        <f t="shared" si="203"/>
        <v>#DIV/0!</v>
      </c>
      <c r="BH162" t="e">
        <f t="shared" si="204"/>
        <v>#DIV/0!</v>
      </c>
      <c r="BI162" t="e">
        <f t="shared" si="205"/>
        <v>#DIV/0!</v>
      </c>
      <c r="BJ162" t="s">
        <v>240</v>
      </c>
      <c r="BK162">
        <v>0</v>
      </c>
      <c r="BL162">
        <f t="shared" si="206"/>
        <v>0</v>
      </c>
      <c r="BM162" t="e">
        <f t="shared" si="207"/>
        <v>#DIV/0!</v>
      </c>
      <c r="BN162" t="e">
        <f t="shared" si="208"/>
        <v>#DIV/0!</v>
      </c>
      <c r="BO162" t="e">
        <f t="shared" si="209"/>
        <v>#DIV/0!</v>
      </c>
      <c r="BP162" t="e">
        <f t="shared" si="210"/>
        <v>#DIV/0!</v>
      </c>
      <c r="BQ162">
        <f t="shared" si="211"/>
        <v>0</v>
      </c>
      <c r="BR162">
        <f t="shared" si="212"/>
        <v>0</v>
      </c>
      <c r="BS162">
        <f t="shared" si="213"/>
        <v>0</v>
      </c>
      <c r="BT162">
        <f t="shared" si="214"/>
        <v>0</v>
      </c>
      <c r="BU162">
        <v>6</v>
      </c>
      <c r="BV162">
        <v>0.5</v>
      </c>
      <c r="BW162" t="s">
        <v>241</v>
      </c>
      <c r="BX162">
        <v>1581627310.5310299</v>
      </c>
      <c r="BY162">
        <v>402.97655172413801</v>
      </c>
      <c r="BZ162">
        <v>400.05586206896601</v>
      </c>
      <c r="CA162">
        <v>31.3086379310345</v>
      </c>
      <c r="CB162">
        <v>30.670948275862099</v>
      </c>
      <c r="CC162">
        <v>350.011103448276</v>
      </c>
      <c r="CD162">
        <v>99.130010344827596</v>
      </c>
      <c r="CE162">
        <v>0.19989151724137899</v>
      </c>
      <c r="CF162">
        <v>31.492020689655199</v>
      </c>
      <c r="CG162">
        <v>30.9917793103448</v>
      </c>
      <c r="CH162">
        <v>999.9</v>
      </c>
      <c r="CI162">
        <v>0</v>
      </c>
      <c r="CJ162">
        <v>0</v>
      </c>
      <c r="CK162">
        <v>10010.014482758599</v>
      </c>
      <c r="CL162">
        <v>0</v>
      </c>
      <c r="CM162">
        <v>1.4589762068965499</v>
      </c>
      <c r="CN162">
        <v>0</v>
      </c>
      <c r="CO162">
        <v>0</v>
      </c>
      <c r="CP162">
        <v>0</v>
      </c>
      <c r="CQ162">
        <v>0</v>
      </c>
      <c r="CR162">
        <v>2.2655172413793099</v>
      </c>
      <c r="CS162">
        <v>0</v>
      </c>
      <c r="CT162">
        <v>94.606896551724105</v>
      </c>
      <c r="CU162">
        <v>0.40689655172413802</v>
      </c>
      <c r="CV162">
        <v>41.730448275862102</v>
      </c>
      <c r="CW162">
        <v>46.973931034482703</v>
      </c>
      <c r="CX162">
        <v>44.3445172413793</v>
      </c>
      <c r="CY162">
        <v>45.708724137931</v>
      </c>
      <c r="CZ162">
        <v>42.680689655172401</v>
      </c>
      <c r="DA162">
        <v>0</v>
      </c>
      <c r="DB162">
        <v>0</v>
      </c>
      <c r="DC162">
        <v>0</v>
      </c>
      <c r="DD162">
        <v>808.70000004768394</v>
      </c>
      <c r="DE162">
        <v>3.08076923076923</v>
      </c>
      <c r="DF162">
        <v>-4.3521368948813599</v>
      </c>
      <c r="DG162">
        <v>6.39316257886738</v>
      </c>
      <c r="DH162">
        <v>96.0230769230769</v>
      </c>
      <c r="DI162">
        <v>15</v>
      </c>
      <c r="DJ162">
        <v>100</v>
      </c>
      <c r="DK162">
        <v>100</v>
      </c>
      <c r="DL162">
        <v>2.484</v>
      </c>
      <c r="DM162">
        <v>0.39300000000000002</v>
      </c>
      <c r="DN162">
        <v>2</v>
      </c>
      <c r="DO162">
        <v>323.36500000000001</v>
      </c>
      <c r="DP162">
        <v>659.23199999999997</v>
      </c>
      <c r="DQ162">
        <v>30.729099999999999</v>
      </c>
      <c r="DR162">
        <v>32.713999999999999</v>
      </c>
      <c r="DS162">
        <v>29.9998</v>
      </c>
      <c r="DT162">
        <v>32.609400000000001</v>
      </c>
      <c r="DU162">
        <v>32.608400000000003</v>
      </c>
      <c r="DV162">
        <v>20.962800000000001</v>
      </c>
      <c r="DW162">
        <v>20.897600000000001</v>
      </c>
      <c r="DX162">
        <v>41.334899999999998</v>
      </c>
      <c r="DY162">
        <v>30.730599999999999</v>
      </c>
      <c r="DZ162">
        <v>400</v>
      </c>
      <c r="EA162">
        <v>30.643000000000001</v>
      </c>
      <c r="EB162">
        <v>99.903700000000001</v>
      </c>
      <c r="EC162">
        <v>100.279</v>
      </c>
    </row>
    <row r="163" spans="1:133" x14ac:dyDescent="0.35">
      <c r="A163">
        <v>147</v>
      </c>
      <c r="B163">
        <v>1581627323.5999999</v>
      </c>
      <c r="C163">
        <v>765.5</v>
      </c>
      <c r="D163" t="s">
        <v>532</v>
      </c>
      <c r="E163" t="s">
        <v>533</v>
      </c>
      <c r="F163" t="s">
        <v>232</v>
      </c>
      <c r="G163" t="s">
        <v>233</v>
      </c>
      <c r="H163" t="s">
        <v>234</v>
      </c>
      <c r="I163" t="s">
        <v>235</v>
      </c>
      <c r="J163" t="s">
        <v>236</v>
      </c>
      <c r="K163" t="s">
        <v>237</v>
      </c>
      <c r="L163" t="s">
        <v>238</v>
      </c>
      <c r="M163" t="s">
        <v>239</v>
      </c>
      <c r="N163">
        <v>1581627315.5310299</v>
      </c>
      <c r="O163">
        <f t="shared" si="172"/>
        <v>3.8561218742386968E-4</v>
      </c>
      <c r="P163">
        <f t="shared" si="173"/>
        <v>-1.884170681247558</v>
      </c>
      <c r="Q163">
        <f t="shared" si="174"/>
        <v>402.997482758621</v>
      </c>
      <c r="R163">
        <f t="shared" si="175"/>
        <v>506.92152150406531</v>
      </c>
      <c r="S163">
        <f t="shared" si="176"/>
        <v>50.352302173560808</v>
      </c>
      <c r="T163">
        <f t="shared" si="177"/>
        <v>40.029570981400347</v>
      </c>
      <c r="U163">
        <f t="shared" si="178"/>
        <v>2.6454623540656995E-2</v>
      </c>
      <c r="V163">
        <f t="shared" si="179"/>
        <v>2.2478606985959328</v>
      </c>
      <c r="W163">
        <f t="shared" si="180"/>
        <v>2.6282869710522367E-2</v>
      </c>
      <c r="X163">
        <f t="shared" si="181"/>
        <v>1.6442131898153561E-2</v>
      </c>
      <c r="Y163">
        <f t="shared" si="182"/>
        <v>0</v>
      </c>
      <c r="Z163">
        <f t="shared" si="183"/>
        <v>31.365776778625623</v>
      </c>
      <c r="AA163">
        <f t="shared" si="184"/>
        <v>30.998320689655198</v>
      </c>
      <c r="AB163">
        <f t="shared" si="185"/>
        <v>4.5109463625352459</v>
      </c>
      <c r="AC163">
        <f t="shared" si="186"/>
        <v>67.017984646805814</v>
      </c>
      <c r="AD163">
        <f t="shared" si="187"/>
        <v>3.1095231414793112</v>
      </c>
      <c r="AE163">
        <f t="shared" si="188"/>
        <v>4.6398338563401067</v>
      </c>
      <c r="AF163">
        <f t="shared" si="189"/>
        <v>1.4014232210559348</v>
      </c>
      <c r="AG163">
        <f t="shared" si="190"/>
        <v>-17.005497465392654</v>
      </c>
      <c r="AH163">
        <f t="shared" si="191"/>
        <v>59.984892351104797</v>
      </c>
      <c r="AI163">
        <f t="shared" si="192"/>
        <v>6.0070023809173367</v>
      </c>
      <c r="AJ163">
        <f t="shared" si="193"/>
        <v>48.986397266629481</v>
      </c>
      <c r="AK163">
        <v>-4.1126178980189998E-2</v>
      </c>
      <c r="AL163">
        <v>4.6167738756420502E-2</v>
      </c>
      <c r="AM163">
        <v>3.4513967093442499</v>
      </c>
      <c r="AN163">
        <v>19</v>
      </c>
      <c r="AO163">
        <v>5</v>
      </c>
      <c r="AP163">
        <f t="shared" si="194"/>
        <v>1</v>
      </c>
      <c r="AQ163">
        <f t="shared" si="195"/>
        <v>0</v>
      </c>
      <c r="AR163">
        <f t="shared" si="196"/>
        <v>51667.502469890525</v>
      </c>
      <c r="AS163" t="s">
        <v>240</v>
      </c>
      <c r="AT163">
        <v>0</v>
      </c>
      <c r="AU163">
        <v>0</v>
      </c>
      <c r="AV163">
        <f t="shared" si="197"/>
        <v>0</v>
      </c>
      <c r="AW163" t="e">
        <f t="shared" si="198"/>
        <v>#DIV/0!</v>
      </c>
      <c r="AX163">
        <v>0</v>
      </c>
      <c r="AY163" t="s">
        <v>240</v>
      </c>
      <c r="AZ163">
        <v>0</v>
      </c>
      <c r="BA163">
        <v>0</v>
      </c>
      <c r="BB163" t="e">
        <f t="shared" si="199"/>
        <v>#DIV/0!</v>
      </c>
      <c r="BC163">
        <v>0.5</v>
      </c>
      <c r="BD163">
        <f t="shared" si="200"/>
        <v>0</v>
      </c>
      <c r="BE163">
        <f t="shared" si="201"/>
        <v>-1.884170681247558</v>
      </c>
      <c r="BF163" t="e">
        <f t="shared" si="202"/>
        <v>#DIV/0!</v>
      </c>
      <c r="BG163" t="e">
        <f t="shared" si="203"/>
        <v>#DIV/0!</v>
      </c>
      <c r="BH163" t="e">
        <f t="shared" si="204"/>
        <v>#DIV/0!</v>
      </c>
      <c r="BI163" t="e">
        <f t="shared" si="205"/>
        <v>#DIV/0!</v>
      </c>
      <c r="BJ163" t="s">
        <v>240</v>
      </c>
      <c r="BK163">
        <v>0</v>
      </c>
      <c r="BL163">
        <f t="shared" si="206"/>
        <v>0</v>
      </c>
      <c r="BM163" t="e">
        <f t="shared" si="207"/>
        <v>#DIV/0!</v>
      </c>
      <c r="BN163" t="e">
        <f t="shared" si="208"/>
        <v>#DIV/0!</v>
      </c>
      <c r="BO163" t="e">
        <f t="shared" si="209"/>
        <v>#DIV/0!</v>
      </c>
      <c r="BP163" t="e">
        <f t="shared" si="210"/>
        <v>#DIV/0!</v>
      </c>
      <c r="BQ163">
        <f t="shared" si="211"/>
        <v>0</v>
      </c>
      <c r="BR163">
        <f t="shared" si="212"/>
        <v>0</v>
      </c>
      <c r="BS163">
        <f t="shared" si="213"/>
        <v>0</v>
      </c>
      <c r="BT163">
        <f t="shared" si="214"/>
        <v>0</v>
      </c>
      <c r="BU163">
        <v>6</v>
      </c>
      <c r="BV163">
        <v>0.5</v>
      </c>
      <c r="BW163" t="s">
        <v>241</v>
      </c>
      <c r="BX163">
        <v>1581627315.5310299</v>
      </c>
      <c r="BY163">
        <v>402.997482758621</v>
      </c>
      <c r="BZ163">
        <v>400.03406896551701</v>
      </c>
      <c r="CA163">
        <v>31.305106896551699</v>
      </c>
      <c r="CB163">
        <v>30.6647931034483</v>
      </c>
      <c r="CC163">
        <v>350.02265517241398</v>
      </c>
      <c r="CD163">
        <v>99.129568965517194</v>
      </c>
      <c r="CE163">
        <v>0.200011724137931</v>
      </c>
      <c r="CF163">
        <v>31.493300000000001</v>
      </c>
      <c r="CG163">
        <v>30.998320689655198</v>
      </c>
      <c r="CH163">
        <v>999.9</v>
      </c>
      <c r="CI163">
        <v>0</v>
      </c>
      <c r="CJ163">
        <v>0</v>
      </c>
      <c r="CK163">
        <v>10004.863448275901</v>
      </c>
      <c r="CL163">
        <v>0</v>
      </c>
      <c r="CM163">
        <v>1.38850137931034</v>
      </c>
      <c r="CN163">
        <v>0</v>
      </c>
      <c r="CO163">
        <v>0</v>
      </c>
      <c r="CP163">
        <v>0</v>
      </c>
      <c r="CQ163">
        <v>0</v>
      </c>
      <c r="CR163">
        <v>1.94827586206897</v>
      </c>
      <c r="CS163">
        <v>0</v>
      </c>
      <c r="CT163">
        <v>95.982758620689694</v>
      </c>
      <c r="CU163">
        <v>0.40344827586206899</v>
      </c>
      <c r="CV163">
        <v>41.715241379310299</v>
      </c>
      <c r="CW163">
        <v>46.956551724137903</v>
      </c>
      <c r="CX163">
        <v>44.31</v>
      </c>
      <c r="CY163">
        <v>45.695724137931002</v>
      </c>
      <c r="CZ163">
        <v>42.676310344827598</v>
      </c>
      <c r="DA163">
        <v>0</v>
      </c>
      <c r="DB163">
        <v>0</v>
      </c>
      <c r="DC163">
        <v>0</v>
      </c>
      <c r="DD163">
        <v>813.5</v>
      </c>
      <c r="DE163">
        <v>2.9692307692307698</v>
      </c>
      <c r="DF163">
        <v>-10.536752332540001</v>
      </c>
      <c r="DG163">
        <v>13.500854613089601</v>
      </c>
      <c r="DH163">
        <v>96.473076923076903</v>
      </c>
      <c r="DI163">
        <v>15</v>
      </c>
      <c r="DJ163">
        <v>100</v>
      </c>
      <c r="DK163">
        <v>100</v>
      </c>
      <c r="DL163">
        <v>2.484</v>
      </c>
      <c r="DM163">
        <v>0.39300000000000002</v>
      </c>
      <c r="DN163">
        <v>2</v>
      </c>
      <c r="DO163">
        <v>323.56</v>
      </c>
      <c r="DP163">
        <v>658.96400000000006</v>
      </c>
      <c r="DQ163">
        <v>30.7334</v>
      </c>
      <c r="DR163">
        <v>32.709699999999998</v>
      </c>
      <c r="DS163">
        <v>29.9998</v>
      </c>
      <c r="DT163">
        <v>32.606499999999997</v>
      </c>
      <c r="DU163">
        <v>32.604799999999997</v>
      </c>
      <c r="DV163">
        <v>20.960799999999999</v>
      </c>
      <c r="DW163">
        <v>20.897600000000001</v>
      </c>
      <c r="DX163">
        <v>41.334899999999998</v>
      </c>
      <c r="DY163">
        <v>30.732800000000001</v>
      </c>
      <c r="DZ163">
        <v>400</v>
      </c>
      <c r="EA163">
        <v>30.643000000000001</v>
      </c>
      <c r="EB163">
        <v>99.903800000000004</v>
      </c>
      <c r="EC163">
        <v>100.28100000000001</v>
      </c>
    </row>
    <row r="164" spans="1:133" x14ac:dyDescent="0.35">
      <c r="A164">
        <v>148</v>
      </c>
      <c r="B164">
        <v>1581627328.5999999</v>
      </c>
      <c r="C164">
        <v>770.5</v>
      </c>
      <c r="D164" t="s">
        <v>534</v>
      </c>
      <c r="E164" t="s">
        <v>535</v>
      </c>
      <c r="F164" t="s">
        <v>232</v>
      </c>
      <c r="G164" t="s">
        <v>233</v>
      </c>
      <c r="H164" t="s">
        <v>234</v>
      </c>
      <c r="I164" t="s">
        <v>235</v>
      </c>
      <c r="J164" t="s">
        <v>236</v>
      </c>
      <c r="K164" t="s">
        <v>237</v>
      </c>
      <c r="L164" t="s">
        <v>238</v>
      </c>
      <c r="M164" t="s">
        <v>239</v>
      </c>
      <c r="N164">
        <v>1581627320.5310299</v>
      </c>
      <c r="O164">
        <f t="shared" si="172"/>
        <v>3.79503177045433E-4</v>
      </c>
      <c r="P164">
        <f t="shared" si="173"/>
        <v>-1.8928195815652793</v>
      </c>
      <c r="Q164">
        <f t="shared" si="174"/>
        <v>402.99151724137897</v>
      </c>
      <c r="R164">
        <f t="shared" si="175"/>
        <v>509.37068510265203</v>
      </c>
      <c r="S164">
        <f t="shared" si="176"/>
        <v>50.595310868560752</v>
      </c>
      <c r="T164">
        <f t="shared" si="177"/>
        <v>40.028768220360966</v>
      </c>
      <c r="U164">
        <f t="shared" si="178"/>
        <v>2.6007488080645881E-2</v>
      </c>
      <c r="V164">
        <f t="shared" si="179"/>
        <v>2.2475439548265821</v>
      </c>
      <c r="W164">
        <f t="shared" si="180"/>
        <v>2.584144824633117E-2</v>
      </c>
      <c r="X164">
        <f t="shared" si="181"/>
        <v>1.6165734691636617E-2</v>
      </c>
      <c r="Y164">
        <f t="shared" si="182"/>
        <v>0</v>
      </c>
      <c r="Z164">
        <f t="shared" si="183"/>
        <v>31.369460475096897</v>
      </c>
      <c r="AA164">
        <f t="shared" si="184"/>
        <v>31.002013793103501</v>
      </c>
      <c r="AB164">
        <f t="shared" si="185"/>
        <v>4.5118963392985076</v>
      </c>
      <c r="AC164">
        <f t="shared" si="186"/>
        <v>67.003053424430732</v>
      </c>
      <c r="AD164">
        <f t="shared" si="187"/>
        <v>3.1091269640654273</v>
      </c>
      <c r="AE164">
        <f t="shared" si="188"/>
        <v>4.6402765324300486</v>
      </c>
      <c r="AF164">
        <f t="shared" si="189"/>
        <v>1.4027693752330803</v>
      </c>
      <c r="AG164">
        <f t="shared" si="190"/>
        <v>-16.736090107703596</v>
      </c>
      <c r="AH164">
        <f t="shared" si="191"/>
        <v>59.732429456733755</v>
      </c>
      <c r="AI164">
        <f t="shared" si="192"/>
        <v>5.9827216890375148</v>
      </c>
      <c r="AJ164">
        <f t="shared" si="193"/>
        <v>48.97906103806767</v>
      </c>
      <c r="AK164">
        <v>-4.1117659643945398E-2</v>
      </c>
      <c r="AL164">
        <v>4.6158175055151102E-2</v>
      </c>
      <c r="AM164">
        <v>3.4508306516777099</v>
      </c>
      <c r="AN164">
        <v>20</v>
      </c>
      <c r="AO164">
        <v>6</v>
      </c>
      <c r="AP164">
        <f t="shared" si="194"/>
        <v>1</v>
      </c>
      <c r="AQ164">
        <f t="shared" si="195"/>
        <v>0</v>
      </c>
      <c r="AR164">
        <f t="shared" si="196"/>
        <v>51656.942401874068</v>
      </c>
      <c r="AS164" t="s">
        <v>240</v>
      </c>
      <c r="AT164">
        <v>0</v>
      </c>
      <c r="AU164">
        <v>0</v>
      </c>
      <c r="AV164">
        <f t="shared" si="197"/>
        <v>0</v>
      </c>
      <c r="AW164" t="e">
        <f t="shared" si="198"/>
        <v>#DIV/0!</v>
      </c>
      <c r="AX164">
        <v>0</v>
      </c>
      <c r="AY164" t="s">
        <v>240</v>
      </c>
      <c r="AZ164">
        <v>0</v>
      </c>
      <c r="BA164">
        <v>0</v>
      </c>
      <c r="BB164" t="e">
        <f t="shared" si="199"/>
        <v>#DIV/0!</v>
      </c>
      <c r="BC164">
        <v>0.5</v>
      </c>
      <c r="BD164">
        <f t="shared" si="200"/>
        <v>0</v>
      </c>
      <c r="BE164">
        <f t="shared" si="201"/>
        <v>-1.8928195815652793</v>
      </c>
      <c r="BF164" t="e">
        <f t="shared" si="202"/>
        <v>#DIV/0!</v>
      </c>
      <c r="BG164" t="e">
        <f t="shared" si="203"/>
        <v>#DIV/0!</v>
      </c>
      <c r="BH164" t="e">
        <f t="shared" si="204"/>
        <v>#DIV/0!</v>
      </c>
      <c r="BI164" t="e">
        <f t="shared" si="205"/>
        <v>#DIV/0!</v>
      </c>
      <c r="BJ164" t="s">
        <v>240</v>
      </c>
      <c r="BK164">
        <v>0</v>
      </c>
      <c r="BL164">
        <f t="shared" si="206"/>
        <v>0</v>
      </c>
      <c r="BM164" t="e">
        <f t="shared" si="207"/>
        <v>#DIV/0!</v>
      </c>
      <c r="BN164" t="e">
        <f t="shared" si="208"/>
        <v>#DIV/0!</v>
      </c>
      <c r="BO164" t="e">
        <f t="shared" si="209"/>
        <v>#DIV/0!</v>
      </c>
      <c r="BP164" t="e">
        <f t="shared" si="210"/>
        <v>#DIV/0!</v>
      </c>
      <c r="BQ164">
        <f t="shared" si="211"/>
        <v>0</v>
      </c>
      <c r="BR164">
        <f t="shared" si="212"/>
        <v>0</v>
      </c>
      <c r="BS164">
        <f t="shared" si="213"/>
        <v>0</v>
      </c>
      <c r="BT164">
        <f t="shared" si="214"/>
        <v>0</v>
      </c>
      <c r="BU164">
        <v>6</v>
      </c>
      <c r="BV164">
        <v>0.5</v>
      </c>
      <c r="BW164" t="s">
        <v>241</v>
      </c>
      <c r="BX164">
        <v>1581627320.5310299</v>
      </c>
      <c r="BY164">
        <v>402.99151724137897</v>
      </c>
      <c r="BZ164">
        <v>400.00906896551697</v>
      </c>
      <c r="CA164">
        <v>31.301282758620701</v>
      </c>
      <c r="CB164">
        <v>30.671113793103402</v>
      </c>
      <c r="CC164">
        <v>350.02444827586203</v>
      </c>
      <c r="CD164">
        <v>99.129072413793097</v>
      </c>
      <c r="CE164">
        <v>0.19998665517241401</v>
      </c>
      <c r="CF164">
        <v>31.494979310344799</v>
      </c>
      <c r="CG164">
        <v>31.002013793103501</v>
      </c>
      <c r="CH164">
        <v>999.9</v>
      </c>
      <c r="CI164">
        <v>0</v>
      </c>
      <c r="CJ164">
        <v>0</v>
      </c>
      <c r="CK164">
        <v>10002.841034482801</v>
      </c>
      <c r="CL164">
        <v>0</v>
      </c>
      <c r="CM164">
        <v>1.3209917241379301</v>
      </c>
      <c r="CN164">
        <v>0</v>
      </c>
      <c r="CO164">
        <v>0</v>
      </c>
      <c r="CP164">
        <v>0</v>
      </c>
      <c r="CQ164">
        <v>0</v>
      </c>
      <c r="CR164">
        <v>3.14137931034483</v>
      </c>
      <c r="CS164">
        <v>0</v>
      </c>
      <c r="CT164">
        <v>94.948275862068996</v>
      </c>
      <c r="CU164">
        <v>0.19310344827586201</v>
      </c>
      <c r="CV164">
        <v>41.697862068965499</v>
      </c>
      <c r="CW164">
        <v>46.939241379310303</v>
      </c>
      <c r="CX164">
        <v>44.314344827586197</v>
      </c>
      <c r="CY164">
        <v>45.680689655172401</v>
      </c>
      <c r="CZ164">
        <v>42.667758620689597</v>
      </c>
      <c r="DA164">
        <v>0</v>
      </c>
      <c r="DB164">
        <v>0</v>
      </c>
      <c r="DC164">
        <v>0</v>
      </c>
      <c r="DD164">
        <v>818.90000009536698</v>
      </c>
      <c r="DE164">
        <v>4.0538461538461501</v>
      </c>
      <c r="DF164">
        <v>34.099145202903202</v>
      </c>
      <c r="DG164">
        <v>-34.803418657948299</v>
      </c>
      <c r="DH164">
        <v>95.415384615384596</v>
      </c>
      <c r="DI164">
        <v>15</v>
      </c>
      <c r="DJ164">
        <v>100</v>
      </c>
      <c r="DK164">
        <v>100</v>
      </c>
      <c r="DL164">
        <v>2.484</v>
      </c>
      <c r="DM164">
        <v>0.39300000000000002</v>
      </c>
      <c r="DN164">
        <v>2</v>
      </c>
      <c r="DO164">
        <v>323.49599999999998</v>
      </c>
      <c r="DP164">
        <v>658.95399999999995</v>
      </c>
      <c r="DQ164">
        <v>30.714200000000002</v>
      </c>
      <c r="DR164">
        <v>32.704599999999999</v>
      </c>
      <c r="DS164">
        <v>29.9999</v>
      </c>
      <c r="DT164">
        <v>32.602899999999998</v>
      </c>
      <c r="DU164">
        <v>32.601900000000001</v>
      </c>
      <c r="DV164">
        <v>20.957599999999999</v>
      </c>
      <c r="DW164">
        <v>20.897600000000001</v>
      </c>
      <c r="DX164">
        <v>41.334899999999998</v>
      </c>
      <c r="DY164">
        <v>30.664000000000001</v>
      </c>
      <c r="DZ164">
        <v>400</v>
      </c>
      <c r="EA164">
        <v>30.643000000000001</v>
      </c>
      <c r="EB164">
        <v>99.906099999999995</v>
      </c>
      <c r="EC164">
        <v>100.28400000000001</v>
      </c>
    </row>
    <row r="165" spans="1:133" x14ac:dyDescent="0.35">
      <c r="A165">
        <v>149</v>
      </c>
      <c r="B165">
        <v>1581627333.5999999</v>
      </c>
      <c r="C165">
        <v>775.5</v>
      </c>
      <c r="D165" t="s">
        <v>536</v>
      </c>
      <c r="E165" t="s">
        <v>537</v>
      </c>
      <c r="F165" t="s">
        <v>232</v>
      </c>
      <c r="G165" t="s">
        <v>233</v>
      </c>
      <c r="H165" t="s">
        <v>234</v>
      </c>
      <c r="I165" t="s">
        <v>235</v>
      </c>
      <c r="J165" t="s">
        <v>236</v>
      </c>
      <c r="K165" t="s">
        <v>237</v>
      </c>
      <c r="L165" t="s">
        <v>238</v>
      </c>
      <c r="M165" t="s">
        <v>239</v>
      </c>
      <c r="N165">
        <v>1581627325.5310299</v>
      </c>
      <c r="O165">
        <f t="shared" si="172"/>
        <v>3.7638931137634287E-4</v>
      </c>
      <c r="P165">
        <f t="shared" si="173"/>
        <v>-1.8921146228724925</v>
      </c>
      <c r="Q165">
        <f t="shared" si="174"/>
        <v>402.98231034482802</v>
      </c>
      <c r="R165">
        <f t="shared" si="175"/>
        <v>510.38879147381505</v>
      </c>
      <c r="S165">
        <f t="shared" si="176"/>
        <v>50.69657197990734</v>
      </c>
      <c r="T165">
        <f t="shared" si="177"/>
        <v>40.027959164291445</v>
      </c>
      <c r="U165">
        <f t="shared" si="178"/>
        <v>2.5765248498244638E-2</v>
      </c>
      <c r="V165">
        <f t="shared" si="179"/>
        <v>2.248286632611507</v>
      </c>
      <c r="W165">
        <f t="shared" si="180"/>
        <v>2.5602330331602811E-2</v>
      </c>
      <c r="X165">
        <f t="shared" si="181"/>
        <v>1.6016008017098595E-2</v>
      </c>
      <c r="Y165">
        <f t="shared" si="182"/>
        <v>0</v>
      </c>
      <c r="Z165">
        <f t="shared" si="183"/>
        <v>31.37221068944152</v>
      </c>
      <c r="AA165">
        <f t="shared" si="184"/>
        <v>31.0070724137931</v>
      </c>
      <c r="AB165">
        <f t="shared" si="185"/>
        <v>4.5131978507866259</v>
      </c>
      <c r="AC165">
        <f t="shared" si="186"/>
        <v>66.992809817177132</v>
      </c>
      <c r="AD165">
        <f t="shared" si="187"/>
        <v>3.1089488271821684</v>
      </c>
      <c r="AE165">
        <f t="shared" si="188"/>
        <v>4.6407201543963685</v>
      </c>
      <c r="AF165">
        <f t="shared" si="189"/>
        <v>1.4042490236044576</v>
      </c>
      <c r="AG165">
        <f t="shared" si="190"/>
        <v>-16.598768631696721</v>
      </c>
      <c r="AH165">
        <f t="shared" si="191"/>
        <v>59.342980435012343</v>
      </c>
      <c r="AI165">
        <f t="shared" si="192"/>
        <v>5.9419490259880972</v>
      </c>
      <c r="AJ165">
        <f t="shared" si="193"/>
        <v>48.686160829303716</v>
      </c>
      <c r="AK165">
        <v>-4.1137636871638301E-2</v>
      </c>
      <c r="AL165">
        <v>4.6180601243337699E-2</v>
      </c>
      <c r="AM165">
        <v>3.45215795253046</v>
      </c>
      <c r="AN165">
        <v>20</v>
      </c>
      <c r="AO165">
        <v>6</v>
      </c>
      <c r="AP165">
        <f t="shared" si="194"/>
        <v>1</v>
      </c>
      <c r="AQ165">
        <f t="shared" si="195"/>
        <v>0</v>
      </c>
      <c r="AR165">
        <f t="shared" si="196"/>
        <v>51680.731548074582</v>
      </c>
      <c r="AS165" t="s">
        <v>240</v>
      </c>
      <c r="AT165">
        <v>0</v>
      </c>
      <c r="AU165">
        <v>0</v>
      </c>
      <c r="AV165">
        <f t="shared" si="197"/>
        <v>0</v>
      </c>
      <c r="AW165" t="e">
        <f t="shared" si="198"/>
        <v>#DIV/0!</v>
      </c>
      <c r="AX165">
        <v>0</v>
      </c>
      <c r="AY165" t="s">
        <v>240</v>
      </c>
      <c r="AZ165">
        <v>0</v>
      </c>
      <c r="BA165">
        <v>0</v>
      </c>
      <c r="BB165" t="e">
        <f t="shared" si="199"/>
        <v>#DIV/0!</v>
      </c>
      <c r="BC165">
        <v>0.5</v>
      </c>
      <c r="BD165">
        <f t="shared" si="200"/>
        <v>0</v>
      </c>
      <c r="BE165">
        <f t="shared" si="201"/>
        <v>-1.8921146228724925</v>
      </c>
      <c r="BF165" t="e">
        <f t="shared" si="202"/>
        <v>#DIV/0!</v>
      </c>
      <c r="BG165" t="e">
        <f t="shared" si="203"/>
        <v>#DIV/0!</v>
      </c>
      <c r="BH165" t="e">
        <f t="shared" si="204"/>
        <v>#DIV/0!</v>
      </c>
      <c r="BI165" t="e">
        <f t="shared" si="205"/>
        <v>#DIV/0!</v>
      </c>
      <c r="BJ165" t="s">
        <v>240</v>
      </c>
      <c r="BK165">
        <v>0</v>
      </c>
      <c r="BL165">
        <f t="shared" si="206"/>
        <v>0</v>
      </c>
      <c r="BM165" t="e">
        <f t="shared" si="207"/>
        <v>#DIV/0!</v>
      </c>
      <c r="BN165" t="e">
        <f t="shared" si="208"/>
        <v>#DIV/0!</v>
      </c>
      <c r="BO165" t="e">
        <f t="shared" si="209"/>
        <v>#DIV/0!</v>
      </c>
      <c r="BP165" t="e">
        <f t="shared" si="210"/>
        <v>#DIV/0!</v>
      </c>
      <c r="BQ165">
        <f t="shared" si="211"/>
        <v>0</v>
      </c>
      <c r="BR165">
        <f t="shared" si="212"/>
        <v>0</v>
      </c>
      <c r="BS165">
        <f t="shared" si="213"/>
        <v>0</v>
      </c>
      <c r="BT165">
        <f t="shared" si="214"/>
        <v>0</v>
      </c>
      <c r="BU165">
        <v>6</v>
      </c>
      <c r="BV165">
        <v>0.5</v>
      </c>
      <c r="BW165" t="s">
        <v>241</v>
      </c>
      <c r="BX165">
        <v>1581627325.5310299</v>
      </c>
      <c r="BY165">
        <v>402.98231034482802</v>
      </c>
      <c r="BZ165">
        <v>399.99886206896599</v>
      </c>
      <c r="CA165">
        <v>31.299406896551702</v>
      </c>
      <c r="CB165">
        <v>30.674396551724101</v>
      </c>
      <c r="CC165">
        <v>350.01841379310298</v>
      </c>
      <c r="CD165">
        <v>99.129362068965506</v>
      </c>
      <c r="CE165">
        <v>0.199958689655172</v>
      </c>
      <c r="CF165">
        <v>31.496662068965499</v>
      </c>
      <c r="CG165">
        <v>31.0070724137931</v>
      </c>
      <c r="CH165">
        <v>999.9</v>
      </c>
      <c r="CI165">
        <v>0</v>
      </c>
      <c r="CJ165">
        <v>0</v>
      </c>
      <c r="CK165">
        <v>10007.671724137899</v>
      </c>
      <c r="CL165">
        <v>0</v>
      </c>
      <c r="CM165">
        <v>1.2644296551724099</v>
      </c>
      <c r="CN165">
        <v>0</v>
      </c>
      <c r="CO165">
        <v>0</v>
      </c>
      <c r="CP165">
        <v>0</v>
      </c>
      <c r="CQ165">
        <v>0</v>
      </c>
      <c r="CR165">
        <v>4.5137931034482799</v>
      </c>
      <c r="CS165">
        <v>0</v>
      </c>
      <c r="CT165">
        <v>95.286206896551704</v>
      </c>
      <c r="CU165">
        <v>3.4482758620689703E-2</v>
      </c>
      <c r="CV165">
        <v>41.684896551724101</v>
      </c>
      <c r="CW165">
        <v>46.932724137930997</v>
      </c>
      <c r="CX165">
        <v>44.281999999999996</v>
      </c>
      <c r="CY165">
        <v>45.6656551724138</v>
      </c>
      <c r="CZ165">
        <v>42.659206896551702</v>
      </c>
      <c r="DA165">
        <v>0</v>
      </c>
      <c r="DB165">
        <v>0</v>
      </c>
      <c r="DC165">
        <v>0</v>
      </c>
      <c r="DD165">
        <v>823.70000004768394</v>
      </c>
      <c r="DE165">
        <v>5.35769230769231</v>
      </c>
      <c r="DF165">
        <v>-9.6170939011124101</v>
      </c>
      <c r="DG165">
        <v>9.7675214696757298</v>
      </c>
      <c r="DH165">
        <v>95.542307692307702</v>
      </c>
      <c r="DI165">
        <v>15</v>
      </c>
      <c r="DJ165">
        <v>100</v>
      </c>
      <c r="DK165">
        <v>100</v>
      </c>
      <c r="DL165">
        <v>2.484</v>
      </c>
      <c r="DM165">
        <v>0.39300000000000002</v>
      </c>
      <c r="DN165">
        <v>2</v>
      </c>
      <c r="DO165">
        <v>323.42200000000003</v>
      </c>
      <c r="DP165">
        <v>659.14599999999996</v>
      </c>
      <c r="DQ165">
        <v>30.663599999999999</v>
      </c>
      <c r="DR165">
        <v>32.701000000000001</v>
      </c>
      <c r="DS165">
        <v>29.9999</v>
      </c>
      <c r="DT165">
        <v>32.599200000000003</v>
      </c>
      <c r="DU165">
        <v>32.5989</v>
      </c>
      <c r="DV165">
        <v>20.9603</v>
      </c>
      <c r="DW165">
        <v>20.897600000000001</v>
      </c>
      <c r="DX165">
        <v>41.334899999999998</v>
      </c>
      <c r="DY165">
        <v>30.660599999999999</v>
      </c>
      <c r="DZ165">
        <v>400</v>
      </c>
      <c r="EA165">
        <v>30.643000000000001</v>
      </c>
      <c r="EB165">
        <v>99.907399999999996</v>
      </c>
      <c r="EC165">
        <v>100.28400000000001</v>
      </c>
    </row>
    <row r="166" spans="1:133" x14ac:dyDescent="0.35">
      <c r="A166">
        <v>150</v>
      </c>
      <c r="B166">
        <v>1581627338.5999999</v>
      </c>
      <c r="C166">
        <v>780.5</v>
      </c>
      <c r="D166" t="s">
        <v>538</v>
      </c>
      <c r="E166" t="s">
        <v>539</v>
      </c>
      <c r="F166" t="s">
        <v>232</v>
      </c>
      <c r="G166" t="s">
        <v>233</v>
      </c>
      <c r="H166" t="s">
        <v>234</v>
      </c>
      <c r="I166" t="s">
        <v>235</v>
      </c>
      <c r="J166" t="s">
        <v>236</v>
      </c>
      <c r="K166" t="s">
        <v>237</v>
      </c>
      <c r="L166" t="s">
        <v>238</v>
      </c>
      <c r="M166" t="s">
        <v>239</v>
      </c>
      <c r="N166">
        <v>1581627330.5310299</v>
      </c>
      <c r="O166">
        <f t="shared" si="172"/>
        <v>3.7780665221581234E-4</v>
      </c>
      <c r="P166">
        <f t="shared" si="173"/>
        <v>-1.8851983781958048</v>
      </c>
      <c r="Q166">
        <f t="shared" si="174"/>
        <v>402.96841379310303</v>
      </c>
      <c r="R166">
        <f t="shared" si="175"/>
        <v>509.58395258350907</v>
      </c>
      <c r="S166">
        <f t="shared" si="176"/>
        <v>50.616886344108238</v>
      </c>
      <c r="T166">
        <f t="shared" si="177"/>
        <v>40.026783217606273</v>
      </c>
      <c r="U166">
        <f t="shared" si="178"/>
        <v>2.5845003201816694E-2</v>
      </c>
      <c r="V166">
        <f t="shared" si="179"/>
        <v>2.2487622223248911</v>
      </c>
      <c r="W166">
        <f t="shared" si="180"/>
        <v>2.5681112762261666E-2</v>
      </c>
      <c r="X166">
        <f t="shared" si="181"/>
        <v>1.6065333631215057E-2</v>
      </c>
      <c r="Y166">
        <f t="shared" si="182"/>
        <v>0</v>
      </c>
      <c r="Z166">
        <f t="shared" si="183"/>
        <v>31.372593741244728</v>
      </c>
      <c r="AA166">
        <f t="shared" si="184"/>
        <v>31.0099448275862</v>
      </c>
      <c r="AB166">
        <f t="shared" si="185"/>
        <v>4.5139370277431512</v>
      </c>
      <c r="AC166">
        <f t="shared" si="186"/>
        <v>66.984740122424327</v>
      </c>
      <c r="AD166">
        <f t="shared" si="187"/>
        <v>3.1087204880870725</v>
      </c>
      <c r="AE166">
        <f t="shared" si="188"/>
        <v>4.6409383426813857</v>
      </c>
      <c r="AF166">
        <f t="shared" si="189"/>
        <v>1.4052165396560787</v>
      </c>
      <c r="AG166">
        <f t="shared" si="190"/>
        <v>-16.661273362717324</v>
      </c>
      <c r="AH166">
        <f t="shared" si="191"/>
        <v>59.107628287833698</v>
      </c>
      <c r="AI166">
        <f t="shared" si="192"/>
        <v>5.9172396973176822</v>
      </c>
      <c r="AJ166">
        <f t="shared" si="193"/>
        <v>48.363594622434057</v>
      </c>
      <c r="AK166">
        <v>-4.1150432846991103E-2</v>
      </c>
      <c r="AL166">
        <v>4.6194965846660198E-2</v>
      </c>
      <c r="AM166">
        <v>3.4530080097366098</v>
      </c>
      <c r="AN166">
        <v>20</v>
      </c>
      <c r="AO166">
        <v>6</v>
      </c>
      <c r="AP166">
        <f t="shared" si="194"/>
        <v>1</v>
      </c>
      <c r="AQ166">
        <f t="shared" si="195"/>
        <v>0</v>
      </c>
      <c r="AR166">
        <f t="shared" si="196"/>
        <v>51696.016636363107</v>
      </c>
      <c r="AS166" t="s">
        <v>240</v>
      </c>
      <c r="AT166">
        <v>0</v>
      </c>
      <c r="AU166">
        <v>0</v>
      </c>
      <c r="AV166">
        <f t="shared" si="197"/>
        <v>0</v>
      </c>
      <c r="AW166" t="e">
        <f t="shared" si="198"/>
        <v>#DIV/0!</v>
      </c>
      <c r="AX166">
        <v>0</v>
      </c>
      <c r="AY166" t="s">
        <v>240</v>
      </c>
      <c r="AZ166">
        <v>0</v>
      </c>
      <c r="BA166">
        <v>0</v>
      </c>
      <c r="BB166" t="e">
        <f t="shared" si="199"/>
        <v>#DIV/0!</v>
      </c>
      <c r="BC166">
        <v>0.5</v>
      </c>
      <c r="BD166">
        <f t="shared" si="200"/>
        <v>0</v>
      </c>
      <c r="BE166">
        <f t="shared" si="201"/>
        <v>-1.8851983781958048</v>
      </c>
      <c r="BF166" t="e">
        <f t="shared" si="202"/>
        <v>#DIV/0!</v>
      </c>
      <c r="BG166" t="e">
        <f t="shared" si="203"/>
        <v>#DIV/0!</v>
      </c>
      <c r="BH166" t="e">
        <f t="shared" si="204"/>
        <v>#DIV/0!</v>
      </c>
      <c r="BI166" t="e">
        <f t="shared" si="205"/>
        <v>#DIV/0!</v>
      </c>
      <c r="BJ166" t="s">
        <v>240</v>
      </c>
      <c r="BK166">
        <v>0</v>
      </c>
      <c r="BL166">
        <f t="shared" si="206"/>
        <v>0</v>
      </c>
      <c r="BM166" t="e">
        <f t="shared" si="207"/>
        <v>#DIV/0!</v>
      </c>
      <c r="BN166" t="e">
        <f t="shared" si="208"/>
        <v>#DIV/0!</v>
      </c>
      <c r="BO166" t="e">
        <f t="shared" si="209"/>
        <v>#DIV/0!</v>
      </c>
      <c r="BP166" t="e">
        <f t="shared" si="210"/>
        <v>#DIV/0!</v>
      </c>
      <c r="BQ166">
        <f t="shared" si="211"/>
        <v>0</v>
      </c>
      <c r="BR166">
        <f t="shared" si="212"/>
        <v>0</v>
      </c>
      <c r="BS166">
        <f t="shared" si="213"/>
        <v>0</v>
      </c>
      <c r="BT166">
        <f t="shared" si="214"/>
        <v>0</v>
      </c>
      <c r="BU166">
        <v>6</v>
      </c>
      <c r="BV166">
        <v>0.5</v>
      </c>
      <c r="BW166" t="s">
        <v>241</v>
      </c>
      <c r="BX166">
        <v>1581627330.5310299</v>
      </c>
      <c r="BY166">
        <v>402.96841379310303</v>
      </c>
      <c r="BZ166">
        <v>399.99775862068998</v>
      </c>
      <c r="CA166">
        <v>31.2969482758621</v>
      </c>
      <c r="CB166">
        <v>30.669575862068999</v>
      </c>
      <c r="CC166">
        <v>350.01455172413802</v>
      </c>
      <c r="CD166">
        <v>99.129868965517204</v>
      </c>
      <c r="CE166">
        <v>0.199959</v>
      </c>
      <c r="CF166">
        <v>31.497489655172402</v>
      </c>
      <c r="CG166">
        <v>31.0099448275862</v>
      </c>
      <c r="CH166">
        <v>999.9</v>
      </c>
      <c r="CI166">
        <v>0</v>
      </c>
      <c r="CJ166">
        <v>0</v>
      </c>
      <c r="CK166">
        <v>10010.7334482759</v>
      </c>
      <c r="CL166">
        <v>0</v>
      </c>
      <c r="CM166">
        <v>1.2181313793103401</v>
      </c>
      <c r="CN166">
        <v>0</v>
      </c>
      <c r="CO166">
        <v>0</v>
      </c>
      <c r="CP166">
        <v>0</v>
      </c>
      <c r="CQ166">
        <v>0</v>
      </c>
      <c r="CR166">
        <v>5.3586206896551696</v>
      </c>
      <c r="CS166">
        <v>0</v>
      </c>
      <c r="CT166">
        <v>95.889655172413796</v>
      </c>
      <c r="CU166">
        <v>0.26551724137930999</v>
      </c>
      <c r="CV166">
        <v>41.682724137930997</v>
      </c>
      <c r="CW166">
        <v>46.922034482758598</v>
      </c>
      <c r="CX166">
        <v>44.273448275862101</v>
      </c>
      <c r="CY166">
        <v>45.644241379310301</v>
      </c>
      <c r="CZ166">
        <v>42.642103448275897</v>
      </c>
      <c r="DA166">
        <v>0</v>
      </c>
      <c r="DB166">
        <v>0</v>
      </c>
      <c r="DC166">
        <v>0</v>
      </c>
      <c r="DD166">
        <v>828.5</v>
      </c>
      <c r="DE166">
        <v>5.3807692307692303</v>
      </c>
      <c r="DF166">
        <v>-21.1384613000603</v>
      </c>
      <c r="DG166">
        <v>21.353846070834901</v>
      </c>
      <c r="DH166">
        <v>95.569230769230799</v>
      </c>
      <c r="DI166">
        <v>15</v>
      </c>
      <c r="DJ166">
        <v>100</v>
      </c>
      <c r="DK166">
        <v>100</v>
      </c>
      <c r="DL166">
        <v>2.484</v>
      </c>
      <c r="DM166">
        <v>0.39300000000000002</v>
      </c>
      <c r="DN166">
        <v>2</v>
      </c>
      <c r="DO166">
        <v>323.61200000000002</v>
      </c>
      <c r="DP166">
        <v>659.04</v>
      </c>
      <c r="DQ166">
        <v>30.648599999999998</v>
      </c>
      <c r="DR166">
        <v>32.695900000000002</v>
      </c>
      <c r="DS166">
        <v>29.999700000000001</v>
      </c>
      <c r="DT166">
        <v>32.595599999999997</v>
      </c>
      <c r="DU166">
        <v>32.595399999999998</v>
      </c>
      <c r="DV166">
        <v>20.965399999999999</v>
      </c>
      <c r="DW166">
        <v>20.897600000000001</v>
      </c>
      <c r="DX166">
        <v>41.334899999999998</v>
      </c>
      <c r="DY166">
        <v>30.645900000000001</v>
      </c>
      <c r="DZ166">
        <v>400</v>
      </c>
      <c r="EA166">
        <v>30.643000000000001</v>
      </c>
      <c r="EB166">
        <v>99.906899999999993</v>
      </c>
      <c r="EC166">
        <v>100.283</v>
      </c>
    </row>
    <row r="167" spans="1:133" x14ac:dyDescent="0.35">
      <c r="A167">
        <v>151</v>
      </c>
      <c r="B167">
        <v>1581627343.5999999</v>
      </c>
      <c r="C167">
        <v>785.5</v>
      </c>
      <c r="D167" t="s">
        <v>540</v>
      </c>
      <c r="E167" t="s">
        <v>541</v>
      </c>
      <c r="F167" t="s">
        <v>232</v>
      </c>
      <c r="G167" t="s">
        <v>233</v>
      </c>
      <c r="H167" t="s">
        <v>234</v>
      </c>
      <c r="I167" t="s">
        <v>235</v>
      </c>
      <c r="J167" t="s">
        <v>236</v>
      </c>
      <c r="K167" t="s">
        <v>237</v>
      </c>
      <c r="L167" t="s">
        <v>238</v>
      </c>
      <c r="M167" t="s">
        <v>239</v>
      </c>
      <c r="N167">
        <v>1581627335.5310299</v>
      </c>
      <c r="O167">
        <f t="shared" si="172"/>
        <v>3.7912223453040743E-4</v>
      </c>
      <c r="P167">
        <f t="shared" si="173"/>
        <v>-1.8943649371880575</v>
      </c>
      <c r="Q167">
        <f t="shared" si="174"/>
        <v>402.95544827586201</v>
      </c>
      <c r="R167">
        <f t="shared" si="175"/>
        <v>509.75947726947095</v>
      </c>
      <c r="S167">
        <f t="shared" si="176"/>
        <v>50.634097519603394</v>
      </c>
      <c r="T167">
        <f t="shared" si="177"/>
        <v>40.025318554832552</v>
      </c>
      <c r="U167">
        <f t="shared" si="178"/>
        <v>2.5928468828458822E-2</v>
      </c>
      <c r="V167">
        <f t="shared" si="179"/>
        <v>2.2478658384311982</v>
      </c>
      <c r="W167">
        <f t="shared" si="180"/>
        <v>2.5763456442934724E-2</v>
      </c>
      <c r="X167">
        <f t="shared" si="181"/>
        <v>1.6116898326560908E-2</v>
      </c>
      <c r="Y167">
        <f t="shared" si="182"/>
        <v>0</v>
      </c>
      <c r="Z167">
        <f t="shared" si="183"/>
        <v>31.372627266283079</v>
      </c>
      <c r="AA167">
        <f t="shared" si="184"/>
        <v>31.009972413793101</v>
      </c>
      <c r="AB167">
        <f t="shared" si="185"/>
        <v>4.5139441271926977</v>
      </c>
      <c r="AC167">
        <f t="shared" si="186"/>
        <v>66.974695736506746</v>
      </c>
      <c r="AD167">
        <f t="shared" si="187"/>
        <v>3.1083450602984426</v>
      </c>
      <c r="AE167">
        <f t="shared" si="188"/>
        <v>4.6410738057360641</v>
      </c>
      <c r="AF167">
        <f t="shared" si="189"/>
        <v>1.4055990668942551</v>
      </c>
      <c r="AG167">
        <f t="shared" si="190"/>
        <v>-16.719290542790969</v>
      </c>
      <c r="AH167">
        <f t="shared" si="191"/>
        <v>59.142989197873788</v>
      </c>
      <c r="AI167">
        <f t="shared" si="192"/>
        <v>5.9231565155636092</v>
      </c>
      <c r="AJ167">
        <f t="shared" si="193"/>
        <v>48.346855170646428</v>
      </c>
      <c r="AK167">
        <v>-4.1126317233302401E-2</v>
      </c>
      <c r="AL167">
        <v>4.61678939576508E-2</v>
      </c>
      <c r="AM167">
        <v>3.4514058950841799</v>
      </c>
      <c r="AN167">
        <v>20</v>
      </c>
      <c r="AO167">
        <v>6</v>
      </c>
      <c r="AP167">
        <f t="shared" si="194"/>
        <v>1</v>
      </c>
      <c r="AQ167">
        <f t="shared" si="195"/>
        <v>0</v>
      </c>
      <c r="AR167">
        <f t="shared" si="196"/>
        <v>51666.867268408801</v>
      </c>
      <c r="AS167" t="s">
        <v>240</v>
      </c>
      <c r="AT167">
        <v>0</v>
      </c>
      <c r="AU167">
        <v>0</v>
      </c>
      <c r="AV167">
        <f t="shared" si="197"/>
        <v>0</v>
      </c>
      <c r="AW167" t="e">
        <f t="shared" si="198"/>
        <v>#DIV/0!</v>
      </c>
      <c r="AX167">
        <v>0</v>
      </c>
      <c r="AY167" t="s">
        <v>240</v>
      </c>
      <c r="AZ167">
        <v>0</v>
      </c>
      <c r="BA167">
        <v>0</v>
      </c>
      <c r="BB167" t="e">
        <f t="shared" si="199"/>
        <v>#DIV/0!</v>
      </c>
      <c r="BC167">
        <v>0.5</v>
      </c>
      <c r="BD167">
        <f t="shared" si="200"/>
        <v>0</v>
      </c>
      <c r="BE167">
        <f t="shared" si="201"/>
        <v>-1.8943649371880575</v>
      </c>
      <c r="BF167" t="e">
        <f t="shared" si="202"/>
        <v>#DIV/0!</v>
      </c>
      <c r="BG167" t="e">
        <f t="shared" si="203"/>
        <v>#DIV/0!</v>
      </c>
      <c r="BH167" t="e">
        <f t="shared" si="204"/>
        <v>#DIV/0!</v>
      </c>
      <c r="BI167" t="e">
        <f t="shared" si="205"/>
        <v>#DIV/0!</v>
      </c>
      <c r="BJ167" t="s">
        <v>240</v>
      </c>
      <c r="BK167">
        <v>0</v>
      </c>
      <c r="BL167">
        <f t="shared" si="206"/>
        <v>0</v>
      </c>
      <c r="BM167" t="e">
        <f t="shared" si="207"/>
        <v>#DIV/0!</v>
      </c>
      <c r="BN167" t="e">
        <f t="shared" si="208"/>
        <v>#DIV/0!</v>
      </c>
      <c r="BO167" t="e">
        <f t="shared" si="209"/>
        <v>#DIV/0!</v>
      </c>
      <c r="BP167" t="e">
        <f t="shared" si="210"/>
        <v>#DIV/0!</v>
      </c>
      <c r="BQ167">
        <f t="shared" si="211"/>
        <v>0</v>
      </c>
      <c r="BR167">
        <f t="shared" si="212"/>
        <v>0</v>
      </c>
      <c r="BS167">
        <f t="shared" si="213"/>
        <v>0</v>
      </c>
      <c r="BT167">
        <f t="shared" si="214"/>
        <v>0</v>
      </c>
      <c r="BU167">
        <v>6</v>
      </c>
      <c r="BV167">
        <v>0.5</v>
      </c>
      <c r="BW167" t="s">
        <v>241</v>
      </c>
      <c r="BX167">
        <v>1581627335.5310299</v>
      </c>
      <c r="BY167">
        <v>402.95544827586201</v>
      </c>
      <c r="BZ167">
        <v>399.97</v>
      </c>
      <c r="CA167">
        <v>31.293306896551702</v>
      </c>
      <c r="CB167">
        <v>30.663751724137899</v>
      </c>
      <c r="CC167">
        <v>350.01689655172402</v>
      </c>
      <c r="CD167">
        <v>99.129396551724099</v>
      </c>
      <c r="CE167">
        <v>0.19999265517241399</v>
      </c>
      <c r="CF167">
        <v>31.498003448275899</v>
      </c>
      <c r="CG167">
        <v>31.009972413793101</v>
      </c>
      <c r="CH167">
        <v>999.9</v>
      </c>
      <c r="CI167">
        <v>0</v>
      </c>
      <c r="CJ167">
        <v>0</v>
      </c>
      <c r="CK167">
        <v>10004.914482758601</v>
      </c>
      <c r="CL167">
        <v>0</v>
      </c>
      <c r="CM167">
        <v>1.18597413793103</v>
      </c>
      <c r="CN167">
        <v>0</v>
      </c>
      <c r="CO167">
        <v>0</v>
      </c>
      <c r="CP167">
        <v>0</v>
      </c>
      <c r="CQ167">
        <v>0</v>
      </c>
      <c r="CR167">
        <v>3.3172413793103401</v>
      </c>
      <c r="CS167">
        <v>0</v>
      </c>
      <c r="CT167">
        <v>97.268965517241398</v>
      </c>
      <c r="CU167">
        <v>0.26206896551724101</v>
      </c>
      <c r="CV167">
        <v>41.669896551724101</v>
      </c>
      <c r="CW167">
        <v>46.904931034482701</v>
      </c>
      <c r="CX167">
        <v>44.243344827586199</v>
      </c>
      <c r="CY167">
        <v>45.635689655172399</v>
      </c>
      <c r="CZ167">
        <v>42.624931034482799</v>
      </c>
      <c r="DA167">
        <v>0</v>
      </c>
      <c r="DB167">
        <v>0</v>
      </c>
      <c r="DC167">
        <v>0</v>
      </c>
      <c r="DD167">
        <v>833.90000009536698</v>
      </c>
      <c r="DE167">
        <v>3.2423076923076901</v>
      </c>
      <c r="DF167">
        <v>-4.4273500572362199</v>
      </c>
      <c r="DG167">
        <v>-20.1196583980337</v>
      </c>
      <c r="DH167">
        <v>96.765384615384605</v>
      </c>
      <c r="DI167">
        <v>15</v>
      </c>
      <c r="DJ167">
        <v>100</v>
      </c>
      <c r="DK167">
        <v>100</v>
      </c>
      <c r="DL167">
        <v>2.484</v>
      </c>
      <c r="DM167">
        <v>0.39300000000000002</v>
      </c>
      <c r="DN167">
        <v>2</v>
      </c>
      <c r="DO167">
        <v>323.43400000000003</v>
      </c>
      <c r="DP167">
        <v>659.06700000000001</v>
      </c>
      <c r="DQ167">
        <v>30.636099999999999</v>
      </c>
      <c r="DR167">
        <v>32.691499999999998</v>
      </c>
      <c r="DS167">
        <v>29.999700000000001</v>
      </c>
      <c r="DT167">
        <v>32.591900000000003</v>
      </c>
      <c r="DU167">
        <v>32.591799999999999</v>
      </c>
      <c r="DV167">
        <v>20.964400000000001</v>
      </c>
      <c r="DW167">
        <v>20.897600000000001</v>
      </c>
      <c r="DX167">
        <v>41.7059</v>
      </c>
      <c r="DY167">
        <v>30.635300000000001</v>
      </c>
      <c r="DZ167">
        <v>400</v>
      </c>
      <c r="EA167">
        <v>30.643000000000001</v>
      </c>
      <c r="EB167">
        <v>99.908799999999999</v>
      </c>
      <c r="EC167">
        <v>100.285</v>
      </c>
    </row>
    <row r="168" spans="1:133" x14ac:dyDescent="0.35">
      <c r="A168">
        <v>152</v>
      </c>
      <c r="B168">
        <v>1581627348.5999999</v>
      </c>
      <c r="C168">
        <v>790.5</v>
      </c>
      <c r="D168" t="s">
        <v>542</v>
      </c>
      <c r="E168" t="s">
        <v>543</v>
      </c>
      <c r="F168" t="s">
        <v>232</v>
      </c>
      <c r="G168" t="s">
        <v>233</v>
      </c>
      <c r="H168" t="s">
        <v>234</v>
      </c>
      <c r="I168" t="s">
        <v>235</v>
      </c>
      <c r="J168" t="s">
        <v>236</v>
      </c>
      <c r="K168" t="s">
        <v>237</v>
      </c>
      <c r="L168" t="s">
        <v>238</v>
      </c>
      <c r="M168" t="s">
        <v>239</v>
      </c>
      <c r="N168">
        <v>1581627340.5310299</v>
      </c>
      <c r="O168">
        <f t="shared" si="172"/>
        <v>3.7462978163964978E-4</v>
      </c>
      <c r="P168">
        <f t="shared" si="173"/>
        <v>-1.8961090763058337</v>
      </c>
      <c r="Q168">
        <f t="shared" si="174"/>
        <v>402.95196551724098</v>
      </c>
      <c r="R168">
        <f t="shared" si="175"/>
        <v>511.31685574144069</v>
      </c>
      <c r="S168">
        <f t="shared" si="176"/>
        <v>50.78856928968375</v>
      </c>
      <c r="T168">
        <f t="shared" si="177"/>
        <v>40.024797914026585</v>
      </c>
      <c r="U168">
        <f t="shared" si="178"/>
        <v>2.5605304662212697E-2</v>
      </c>
      <c r="V168">
        <f t="shared" si="179"/>
        <v>2.2473025978393402</v>
      </c>
      <c r="W168">
        <f t="shared" si="180"/>
        <v>2.5444326126655818E-2</v>
      </c>
      <c r="X168">
        <f t="shared" si="181"/>
        <v>1.5917082629836918E-2</v>
      </c>
      <c r="Y168">
        <f t="shared" si="182"/>
        <v>0</v>
      </c>
      <c r="Z168">
        <f t="shared" si="183"/>
        <v>31.374843413922626</v>
      </c>
      <c r="AA168">
        <f t="shared" si="184"/>
        <v>31.010848275862099</v>
      </c>
      <c r="AB168">
        <f t="shared" si="185"/>
        <v>4.5141695397723449</v>
      </c>
      <c r="AC168">
        <f t="shared" si="186"/>
        <v>66.960277764444882</v>
      </c>
      <c r="AD168">
        <f t="shared" si="187"/>
        <v>3.107809844757278</v>
      </c>
      <c r="AE168">
        <f t="shared" si="188"/>
        <v>4.6412738245949869</v>
      </c>
      <c r="AF168">
        <f t="shared" si="189"/>
        <v>1.406359695015067</v>
      </c>
      <c r="AG168">
        <f t="shared" si="190"/>
        <v>-16.521173370308556</v>
      </c>
      <c r="AH168">
        <f t="shared" si="191"/>
        <v>59.113965362938671</v>
      </c>
      <c r="AI168">
        <f t="shared" si="192"/>
        <v>5.9217812917286983</v>
      </c>
      <c r="AJ168">
        <f t="shared" si="193"/>
        <v>48.514573284358818</v>
      </c>
      <c r="AK168">
        <v>-4.1111168683723498E-2</v>
      </c>
      <c r="AL168">
        <v>4.61508883836627E-2</v>
      </c>
      <c r="AM168">
        <v>3.4503993401514101</v>
      </c>
      <c r="AN168">
        <v>20</v>
      </c>
      <c r="AO168">
        <v>6</v>
      </c>
      <c r="AP168">
        <f t="shared" si="194"/>
        <v>1</v>
      </c>
      <c r="AQ168">
        <f t="shared" si="195"/>
        <v>0</v>
      </c>
      <c r="AR168">
        <f t="shared" si="196"/>
        <v>51648.477010189614</v>
      </c>
      <c r="AS168" t="s">
        <v>240</v>
      </c>
      <c r="AT168">
        <v>0</v>
      </c>
      <c r="AU168">
        <v>0</v>
      </c>
      <c r="AV168">
        <f t="shared" si="197"/>
        <v>0</v>
      </c>
      <c r="AW168" t="e">
        <f t="shared" si="198"/>
        <v>#DIV/0!</v>
      </c>
      <c r="AX168">
        <v>0</v>
      </c>
      <c r="AY168" t="s">
        <v>240</v>
      </c>
      <c r="AZ168">
        <v>0</v>
      </c>
      <c r="BA168">
        <v>0</v>
      </c>
      <c r="BB168" t="e">
        <f t="shared" si="199"/>
        <v>#DIV/0!</v>
      </c>
      <c r="BC168">
        <v>0.5</v>
      </c>
      <c r="BD168">
        <f t="shared" si="200"/>
        <v>0</v>
      </c>
      <c r="BE168">
        <f t="shared" si="201"/>
        <v>-1.8961090763058337</v>
      </c>
      <c r="BF168" t="e">
        <f t="shared" si="202"/>
        <v>#DIV/0!</v>
      </c>
      <c r="BG168" t="e">
        <f t="shared" si="203"/>
        <v>#DIV/0!</v>
      </c>
      <c r="BH168" t="e">
        <f t="shared" si="204"/>
        <v>#DIV/0!</v>
      </c>
      <c r="BI168" t="e">
        <f t="shared" si="205"/>
        <v>#DIV/0!</v>
      </c>
      <c r="BJ168" t="s">
        <v>240</v>
      </c>
      <c r="BK168">
        <v>0</v>
      </c>
      <c r="BL168">
        <f t="shared" si="206"/>
        <v>0</v>
      </c>
      <c r="BM168" t="e">
        <f t="shared" si="207"/>
        <v>#DIV/0!</v>
      </c>
      <c r="BN168" t="e">
        <f t="shared" si="208"/>
        <v>#DIV/0!</v>
      </c>
      <c r="BO168" t="e">
        <f t="shared" si="209"/>
        <v>#DIV/0!</v>
      </c>
      <c r="BP168" t="e">
        <f t="shared" si="210"/>
        <v>#DIV/0!</v>
      </c>
      <c r="BQ168">
        <f t="shared" si="211"/>
        <v>0</v>
      </c>
      <c r="BR168">
        <f t="shared" si="212"/>
        <v>0</v>
      </c>
      <c r="BS168">
        <f t="shared" si="213"/>
        <v>0</v>
      </c>
      <c r="BT168">
        <f t="shared" si="214"/>
        <v>0</v>
      </c>
      <c r="BU168">
        <v>6</v>
      </c>
      <c r="BV168">
        <v>0.5</v>
      </c>
      <c r="BW168" t="s">
        <v>241</v>
      </c>
      <c r="BX168">
        <v>1581627340.5310299</v>
      </c>
      <c r="BY168">
        <v>402.95196551724098</v>
      </c>
      <c r="BZ168">
        <v>399.96044827586201</v>
      </c>
      <c r="CA168">
        <v>31.288055172413799</v>
      </c>
      <c r="CB168">
        <v>30.665962068965499</v>
      </c>
      <c r="CC168">
        <v>350.01996551724102</v>
      </c>
      <c r="CD168">
        <v>99.128944827586196</v>
      </c>
      <c r="CE168">
        <v>0.200010827586207</v>
      </c>
      <c r="CF168">
        <v>31.498762068965501</v>
      </c>
      <c r="CG168">
        <v>31.010848275862099</v>
      </c>
      <c r="CH168">
        <v>999.9</v>
      </c>
      <c r="CI168">
        <v>0</v>
      </c>
      <c r="CJ168">
        <v>0</v>
      </c>
      <c r="CK168">
        <v>10001.2748275862</v>
      </c>
      <c r="CL168">
        <v>0</v>
      </c>
      <c r="CM168">
        <v>1.15792137931034</v>
      </c>
      <c r="CN168">
        <v>0</v>
      </c>
      <c r="CO168">
        <v>0</v>
      </c>
      <c r="CP168">
        <v>0</v>
      </c>
      <c r="CQ168">
        <v>0</v>
      </c>
      <c r="CR168">
        <v>1.50344827586207</v>
      </c>
      <c r="CS168">
        <v>0</v>
      </c>
      <c r="CT168">
        <v>97.9413793103448</v>
      </c>
      <c r="CU168">
        <v>0.12758620689655201</v>
      </c>
      <c r="CV168">
        <v>41.6656206896551</v>
      </c>
      <c r="CW168">
        <v>46.887758620689702</v>
      </c>
      <c r="CX168">
        <v>44.247758620689702</v>
      </c>
      <c r="CY168">
        <v>45.625</v>
      </c>
      <c r="CZ168">
        <v>42.609793103448297</v>
      </c>
      <c r="DA168">
        <v>0</v>
      </c>
      <c r="DB168">
        <v>0</v>
      </c>
      <c r="DC168">
        <v>0</v>
      </c>
      <c r="DD168">
        <v>838.70000004768394</v>
      </c>
      <c r="DE168">
        <v>2.5923076923076902</v>
      </c>
      <c r="DF168">
        <v>-0.69059803881598303</v>
      </c>
      <c r="DG168">
        <v>-9.6273506112518596</v>
      </c>
      <c r="DH168">
        <v>97.338461538461502</v>
      </c>
      <c r="DI168">
        <v>15</v>
      </c>
      <c r="DJ168">
        <v>100</v>
      </c>
      <c r="DK168">
        <v>100</v>
      </c>
      <c r="DL168">
        <v>2.484</v>
      </c>
      <c r="DM168">
        <v>0.39300000000000002</v>
      </c>
      <c r="DN168">
        <v>2</v>
      </c>
      <c r="DO168">
        <v>323.52100000000002</v>
      </c>
      <c r="DP168">
        <v>659.21600000000001</v>
      </c>
      <c r="DQ168">
        <v>30.627500000000001</v>
      </c>
      <c r="DR168">
        <v>32.687199999999997</v>
      </c>
      <c r="DS168">
        <v>29.999700000000001</v>
      </c>
      <c r="DT168">
        <v>32.588299999999997</v>
      </c>
      <c r="DU168">
        <v>32.588900000000002</v>
      </c>
      <c r="DV168">
        <v>20.962599999999998</v>
      </c>
      <c r="DW168">
        <v>20.897600000000001</v>
      </c>
      <c r="DX168">
        <v>41.7059</v>
      </c>
      <c r="DY168">
        <v>30.6266</v>
      </c>
      <c r="DZ168">
        <v>400</v>
      </c>
      <c r="EA168">
        <v>30.643000000000001</v>
      </c>
      <c r="EB168">
        <v>99.911500000000004</v>
      </c>
      <c r="EC168">
        <v>100.288</v>
      </c>
    </row>
    <row r="169" spans="1:133" x14ac:dyDescent="0.35">
      <c r="A169">
        <v>153</v>
      </c>
      <c r="B169">
        <v>1581627353.5999999</v>
      </c>
      <c r="C169">
        <v>795.5</v>
      </c>
      <c r="D169" t="s">
        <v>544</v>
      </c>
      <c r="E169" t="s">
        <v>545</v>
      </c>
      <c r="F169" t="s">
        <v>232</v>
      </c>
      <c r="G169" t="s">
        <v>233</v>
      </c>
      <c r="H169" t="s">
        <v>234</v>
      </c>
      <c r="I169" t="s">
        <v>235</v>
      </c>
      <c r="J169" t="s">
        <v>236</v>
      </c>
      <c r="K169" t="s">
        <v>237</v>
      </c>
      <c r="L169" t="s">
        <v>238</v>
      </c>
      <c r="M169" t="s">
        <v>239</v>
      </c>
      <c r="N169">
        <v>1581627345.5310299</v>
      </c>
      <c r="O169">
        <f t="shared" si="172"/>
        <v>3.6804464336970808E-4</v>
      </c>
      <c r="P169">
        <f t="shared" si="173"/>
        <v>-1.8778729542467496</v>
      </c>
      <c r="Q169">
        <f t="shared" si="174"/>
        <v>402.96265517241397</v>
      </c>
      <c r="R169">
        <f t="shared" si="175"/>
        <v>512.21849274955082</v>
      </c>
      <c r="S169">
        <f t="shared" si="176"/>
        <v>50.877314460799376</v>
      </c>
      <c r="T169">
        <f t="shared" si="177"/>
        <v>40.02521973213851</v>
      </c>
      <c r="U169">
        <f t="shared" si="178"/>
        <v>2.5167626920648539E-2</v>
      </c>
      <c r="V169">
        <f t="shared" si="179"/>
        <v>2.2456532015144801</v>
      </c>
      <c r="W169">
        <f t="shared" si="180"/>
        <v>2.5011973122117559E-2</v>
      </c>
      <c r="X169">
        <f t="shared" si="181"/>
        <v>1.5646387713032037E-2</v>
      </c>
      <c r="Y169">
        <f t="shared" si="182"/>
        <v>0</v>
      </c>
      <c r="Z169">
        <f t="shared" si="183"/>
        <v>31.376178217731315</v>
      </c>
      <c r="AA169">
        <f t="shared" si="184"/>
        <v>31.0063103448276</v>
      </c>
      <c r="AB169">
        <f t="shared" si="185"/>
        <v>4.5130017603117452</v>
      </c>
      <c r="AC169">
        <f t="shared" si="186"/>
        <v>66.95633492073236</v>
      </c>
      <c r="AD169">
        <f t="shared" si="187"/>
        <v>3.1074923125471363</v>
      </c>
      <c r="AE169">
        <f t="shared" si="188"/>
        <v>4.64107289657656</v>
      </c>
      <c r="AF169">
        <f t="shared" si="189"/>
        <v>1.4055094477646088</v>
      </c>
      <c r="AG169">
        <f t="shared" si="190"/>
        <v>-16.230768772604126</v>
      </c>
      <c r="AH169">
        <f t="shared" si="191"/>
        <v>59.527713736180978</v>
      </c>
      <c r="AI169">
        <f t="shared" si="192"/>
        <v>5.9674528406736336</v>
      </c>
      <c r="AJ169">
        <f t="shared" si="193"/>
        <v>49.264397804250486</v>
      </c>
      <c r="AK169">
        <v>-4.1066827270958201E-2</v>
      </c>
      <c r="AL169">
        <v>4.6101111263312601E-2</v>
      </c>
      <c r="AM169">
        <v>3.4474523156890999</v>
      </c>
      <c r="AN169">
        <v>20</v>
      </c>
      <c r="AO169">
        <v>6</v>
      </c>
      <c r="AP169">
        <f t="shared" si="194"/>
        <v>1</v>
      </c>
      <c r="AQ169">
        <f t="shared" si="195"/>
        <v>0</v>
      </c>
      <c r="AR169">
        <f t="shared" si="196"/>
        <v>51595.136014056246</v>
      </c>
      <c r="AS169" t="s">
        <v>240</v>
      </c>
      <c r="AT169">
        <v>0</v>
      </c>
      <c r="AU169">
        <v>0</v>
      </c>
      <c r="AV169">
        <f t="shared" si="197"/>
        <v>0</v>
      </c>
      <c r="AW169" t="e">
        <f t="shared" si="198"/>
        <v>#DIV/0!</v>
      </c>
      <c r="AX169">
        <v>0</v>
      </c>
      <c r="AY169" t="s">
        <v>240</v>
      </c>
      <c r="AZ169">
        <v>0</v>
      </c>
      <c r="BA169">
        <v>0</v>
      </c>
      <c r="BB169" t="e">
        <f t="shared" si="199"/>
        <v>#DIV/0!</v>
      </c>
      <c r="BC169">
        <v>0.5</v>
      </c>
      <c r="BD169">
        <f t="shared" si="200"/>
        <v>0</v>
      </c>
      <c r="BE169">
        <f t="shared" si="201"/>
        <v>-1.8778729542467496</v>
      </c>
      <c r="BF169" t="e">
        <f t="shared" si="202"/>
        <v>#DIV/0!</v>
      </c>
      <c r="BG169" t="e">
        <f t="shared" si="203"/>
        <v>#DIV/0!</v>
      </c>
      <c r="BH169" t="e">
        <f t="shared" si="204"/>
        <v>#DIV/0!</v>
      </c>
      <c r="BI169" t="e">
        <f t="shared" si="205"/>
        <v>#DIV/0!</v>
      </c>
      <c r="BJ169" t="s">
        <v>240</v>
      </c>
      <c r="BK169">
        <v>0</v>
      </c>
      <c r="BL169">
        <f t="shared" si="206"/>
        <v>0</v>
      </c>
      <c r="BM169" t="e">
        <f t="shared" si="207"/>
        <v>#DIV/0!</v>
      </c>
      <c r="BN169" t="e">
        <f t="shared" si="208"/>
        <v>#DIV/0!</v>
      </c>
      <c r="BO169" t="e">
        <f t="shared" si="209"/>
        <v>#DIV/0!</v>
      </c>
      <c r="BP169" t="e">
        <f t="shared" si="210"/>
        <v>#DIV/0!</v>
      </c>
      <c r="BQ169">
        <f t="shared" si="211"/>
        <v>0</v>
      </c>
      <c r="BR169">
        <f t="shared" si="212"/>
        <v>0</v>
      </c>
      <c r="BS169">
        <f t="shared" si="213"/>
        <v>0</v>
      </c>
      <c r="BT169">
        <f t="shared" si="214"/>
        <v>0</v>
      </c>
      <c r="BU169">
        <v>6</v>
      </c>
      <c r="BV169">
        <v>0.5</v>
      </c>
      <c r="BW169" t="s">
        <v>241</v>
      </c>
      <c r="BX169">
        <v>1581627345.5310299</v>
      </c>
      <c r="BY169">
        <v>402.96265517241397</v>
      </c>
      <c r="BZ169">
        <v>399.99786206896601</v>
      </c>
      <c r="CA169">
        <v>31.285358620689699</v>
      </c>
      <c r="CB169">
        <v>30.674199999999999</v>
      </c>
      <c r="CC169">
        <v>350.02065517241402</v>
      </c>
      <c r="CD169">
        <v>99.1273551724138</v>
      </c>
      <c r="CE169">
        <v>0.200012310344828</v>
      </c>
      <c r="CF169">
        <v>31.498000000000001</v>
      </c>
      <c r="CG169">
        <v>31.0063103448276</v>
      </c>
      <c r="CH169">
        <v>999.9</v>
      </c>
      <c r="CI169">
        <v>0</v>
      </c>
      <c r="CJ169">
        <v>0</v>
      </c>
      <c r="CK169">
        <v>9990.6479310344803</v>
      </c>
      <c r="CL169">
        <v>0</v>
      </c>
      <c r="CM169">
        <v>1.1376241379310299</v>
      </c>
      <c r="CN169">
        <v>0</v>
      </c>
      <c r="CO169">
        <v>0</v>
      </c>
      <c r="CP169">
        <v>0</v>
      </c>
      <c r="CQ169">
        <v>0</v>
      </c>
      <c r="CR169">
        <v>2.0689655172413799</v>
      </c>
      <c r="CS169">
        <v>0</v>
      </c>
      <c r="CT169">
        <v>96.9</v>
      </c>
      <c r="CU169">
        <v>-7.2413793103448296E-2</v>
      </c>
      <c r="CV169">
        <v>41.650655172413799</v>
      </c>
      <c r="CW169">
        <v>46.864068965517198</v>
      </c>
      <c r="CX169">
        <v>44.249896551724099</v>
      </c>
      <c r="CY169">
        <v>45.614137931034499</v>
      </c>
      <c r="CZ169">
        <v>42.603275862068998</v>
      </c>
      <c r="DA169">
        <v>0</v>
      </c>
      <c r="DB169">
        <v>0</v>
      </c>
      <c r="DC169">
        <v>0</v>
      </c>
      <c r="DD169">
        <v>843.5</v>
      </c>
      <c r="DE169">
        <v>2.6346153846153801</v>
      </c>
      <c r="DF169">
        <v>10.4854702569476</v>
      </c>
      <c r="DG169">
        <v>11.774358826077201</v>
      </c>
      <c r="DH169">
        <v>96.746153846153803</v>
      </c>
      <c r="DI169">
        <v>15</v>
      </c>
      <c r="DJ169">
        <v>100</v>
      </c>
      <c r="DK169">
        <v>100</v>
      </c>
      <c r="DL169">
        <v>2.484</v>
      </c>
      <c r="DM169">
        <v>0.39300000000000002</v>
      </c>
      <c r="DN169">
        <v>2</v>
      </c>
      <c r="DO169">
        <v>323.53800000000001</v>
      </c>
      <c r="DP169">
        <v>659.20600000000002</v>
      </c>
      <c r="DQ169">
        <v>30.6205</v>
      </c>
      <c r="DR169">
        <v>32.682699999999997</v>
      </c>
      <c r="DS169">
        <v>29.999700000000001</v>
      </c>
      <c r="DT169">
        <v>32.584699999999998</v>
      </c>
      <c r="DU169">
        <v>32.585900000000002</v>
      </c>
      <c r="DV169">
        <v>20.963000000000001</v>
      </c>
      <c r="DW169">
        <v>20.897600000000001</v>
      </c>
      <c r="DX169">
        <v>41.7059</v>
      </c>
      <c r="DY169">
        <v>30.621300000000002</v>
      </c>
      <c r="DZ169">
        <v>400</v>
      </c>
      <c r="EA169">
        <v>30.643000000000001</v>
      </c>
      <c r="EB169">
        <v>99.912099999999995</v>
      </c>
      <c r="EC169">
        <v>100.29</v>
      </c>
    </row>
    <row r="170" spans="1:133" x14ac:dyDescent="0.35">
      <c r="A170">
        <v>154</v>
      </c>
      <c r="B170">
        <v>1581627358.5999999</v>
      </c>
      <c r="C170">
        <v>800.5</v>
      </c>
      <c r="D170" t="s">
        <v>546</v>
      </c>
      <c r="E170" t="s">
        <v>547</v>
      </c>
      <c r="F170" t="s">
        <v>232</v>
      </c>
      <c r="G170" t="s">
        <v>233</v>
      </c>
      <c r="H170" t="s">
        <v>234</v>
      </c>
      <c r="I170" t="s">
        <v>235</v>
      </c>
      <c r="J170" t="s">
        <v>236</v>
      </c>
      <c r="K170" t="s">
        <v>237</v>
      </c>
      <c r="L170" t="s">
        <v>238</v>
      </c>
      <c r="M170" t="s">
        <v>239</v>
      </c>
      <c r="N170">
        <v>1581627350.5310299</v>
      </c>
      <c r="O170">
        <f t="shared" si="172"/>
        <v>3.6227553377845249E-4</v>
      </c>
      <c r="P170">
        <f t="shared" si="173"/>
        <v>-1.8819599990785187</v>
      </c>
      <c r="Q170">
        <f t="shared" si="174"/>
        <v>402.979931034483</v>
      </c>
      <c r="R170">
        <f t="shared" si="175"/>
        <v>514.38940338129612</v>
      </c>
      <c r="S170">
        <f t="shared" si="176"/>
        <v>51.092823849779094</v>
      </c>
      <c r="T170">
        <f t="shared" si="177"/>
        <v>40.026840553087538</v>
      </c>
      <c r="U170">
        <f t="shared" si="178"/>
        <v>2.4770362361037173E-2</v>
      </c>
      <c r="V170">
        <f t="shared" si="179"/>
        <v>2.2470934111797343</v>
      </c>
      <c r="W170">
        <f t="shared" si="180"/>
        <v>2.4619663815370774E-2</v>
      </c>
      <c r="X170">
        <f t="shared" si="181"/>
        <v>1.5400753008582652E-2</v>
      </c>
      <c r="Y170">
        <f t="shared" si="182"/>
        <v>0</v>
      </c>
      <c r="Z170">
        <f t="shared" si="183"/>
        <v>31.377102331821192</v>
      </c>
      <c r="AA170">
        <f t="shared" si="184"/>
        <v>31.006324137930999</v>
      </c>
      <c r="AB170">
        <f t="shared" si="185"/>
        <v>4.5130053093946572</v>
      </c>
      <c r="AC170">
        <f t="shared" si="186"/>
        <v>66.960196876764655</v>
      </c>
      <c r="AD170">
        <f t="shared" si="187"/>
        <v>3.1074852684734307</v>
      </c>
      <c r="AE170">
        <f t="shared" si="188"/>
        <v>4.6407947010558077</v>
      </c>
      <c r="AF170">
        <f t="shared" si="189"/>
        <v>1.4055200409212265</v>
      </c>
      <c r="AG170">
        <f t="shared" si="190"/>
        <v>-15.976351039629755</v>
      </c>
      <c r="AH170">
        <f t="shared" si="191"/>
        <v>59.436390626401831</v>
      </c>
      <c r="AI170">
        <f t="shared" si="192"/>
        <v>5.954448619447942</v>
      </c>
      <c r="AJ170">
        <f t="shared" si="193"/>
        <v>49.414488206220014</v>
      </c>
      <c r="AK170">
        <v>-4.1105543407861503E-2</v>
      </c>
      <c r="AL170">
        <v>4.6144573518706399E-2</v>
      </c>
      <c r="AM170">
        <v>3.45002553275051</v>
      </c>
      <c r="AN170">
        <v>20</v>
      </c>
      <c r="AO170">
        <v>6</v>
      </c>
      <c r="AP170">
        <f t="shared" si="194"/>
        <v>1</v>
      </c>
      <c r="AQ170">
        <f t="shared" si="195"/>
        <v>0</v>
      </c>
      <c r="AR170">
        <f t="shared" si="196"/>
        <v>51641.968636087549</v>
      </c>
      <c r="AS170" t="s">
        <v>240</v>
      </c>
      <c r="AT170">
        <v>0</v>
      </c>
      <c r="AU170">
        <v>0</v>
      </c>
      <c r="AV170">
        <f t="shared" si="197"/>
        <v>0</v>
      </c>
      <c r="AW170" t="e">
        <f t="shared" si="198"/>
        <v>#DIV/0!</v>
      </c>
      <c r="AX170">
        <v>0</v>
      </c>
      <c r="AY170" t="s">
        <v>240</v>
      </c>
      <c r="AZ170">
        <v>0</v>
      </c>
      <c r="BA170">
        <v>0</v>
      </c>
      <c r="BB170" t="e">
        <f t="shared" si="199"/>
        <v>#DIV/0!</v>
      </c>
      <c r="BC170">
        <v>0.5</v>
      </c>
      <c r="BD170">
        <f t="shared" si="200"/>
        <v>0</v>
      </c>
      <c r="BE170">
        <f t="shared" si="201"/>
        <v>-1.8819599990785187</v>
      </c>
      <c r="BF170" t="e">
        <f t="shared" si="202"/>
        <v>#DIV/0!</v>
      </c>
      <c r="BG170" t="e">
        <f t="shared" si="203"/>
        <v>#DIV/0!</v>
      </c>
      <c r="BH170" t="e">
        <f t="shared" si="204"/>
        <v>#DIV/0!</v>
      </c>
      <c r="BI170" t="e">
        <f t="shared" si="205"/>
        <v>#DIV/0!</v>
      </c>
      <c r="BJ170" t="s">
        <v>240</v>
      </c>
      <c r="BK170">
        <v>0</v>
      </c>
      <c r="BL170">
        <f t="shared" si="206"/>
        <v>0</v>
      </c>
      <c r="BM170" t="e">
        <f t="shared" si="207"/>
        <v>#DIV/0!</v>
      </c>
      <c r="BN170" t="e">
        <f t="shared" si="208"/>
        <v>#DIV/0!</v>
      </c>
      <c r="BO170" t="e">
        <f t="shared" si="209"/>
        <v>#DIV/0!</v>
      </c>
      <c r="BP170" t="e">
        <f t="shared" si="210"/>
        <v>#DIV/0!</v>
      </c>
      <c r="BQ170">
        <f t="shared" si="211"/>
        <v>0</v>
      </c>
      <c r="BR170">
        <f t="shared" si="212"/>
        <v>0</v>
      </c>
      <c r="BS170">
        <f t="shared" si="213"/>
        <v>0</v>
      </c>
      <c r="BT170">
        <f t="shared" si="214"/>
        <v>0</v>
      </c>
      <c r="BU170">
        <v>6</v>
      </c>
      <c r="BV170">
        <v>0.5</v>
      </c>
      <c r="BW170" t="s">
        <v>241</v>
      </c>
      <c r="BX170">
        <v>1581627350.5310299</v>
      </c>
      <c r="BY170">
        <v>402.979931034483</v>
      </c>
      <c r="BZ170">
        <v>400.004103448276</v>
      </c>
      <c r="CA170">
        <v>31.285362068965501</v>
      </c>
      <c r="CB170">
        <v>30.6837724137931</v>
      </c>
      <c r="CC170">
        <v>350.01427586206898</v>
      </c>
      <c r="CD170">
        <v>99.127141379310402</v>
      </c>
      <c r="CE170">
        <v>0.19999</v>
      </c>
      <c r="CF170">
        <v>31.496944827586201</v>
      </c>
      <c r="CG170">
        <v>31.006324137930999</v>
      </c>
      <c r="CH170">
        <v>999.9</v>
      </c>
      <c r="CI170">
        <v>0</v>
      </c>
      <c r="CJ170">
        <v>0</v>
      </c>
      <c r="CK170">
        <v>10000.088275862099</v>
      </c>
      <c r="CL170">
        <v>0</v>
      </c>
      <c r="CM170">
        <v>1.12120379310345</v>
      </c>
      <c r="CN170">
        <v>0</v>
      </c>
      <c r="CO170">
        <v>0</v>
      </c>
      <c r="CP170">
        <v>0</v>
      </c>
      <c r="CQ170">
        <v>0</v>
      </c>
      <c r="CR170">
        <v>2.1931034482758598</v>
      </c>
      <c r="CS170">
        <v>0</v>
      </c>
      <c r="CT170">
        <v>97.227586206896504</v>
      </c>
      <c r="CU170">
        <v>-0.16206896551724101</v>
      </c>
      <c r="CV170">
        <v>41.637758620689603</v>
      </c>
      <c r="CW170">
        <v>46.857551724137899</v>
      </c>
      <c r="CX170">
        <v>44.258448275862101</v>
      </c>
      <c r="CY170">
        <v>45.609793103448297</v>
      </c>
      <c r="CZ170">
        <v>42.598931034482703</v>
      </c>
      <c r="DA170">
        <v>0</v>
      </c>
      <c r="DB170">
        <v>0</v>
      </c>
      <c r="DC170">
        <v>0</v>
      </c>
      <c r="DD170">
        <v>848.90000009536698</v>
      </c>
      <c r="DE170">
        <v>2.7769230769230799</v>
      </c>
      <c r="DF170">
        <v>-5.3196580112364904</v>
      </c>
      <c r="DG170">
        <v>-0.87521380190759701</v>
      </c>
      <c r="DH170">
        <v>97.661538461538498</v>
      </c>
      <c r="DI170">
        <v>15</v>
      </c>
      <c r="DJ170">
        <v>100</v>
      </c>
      <c r="DK170">
        <v>100</v>
      </c>
      <c r="DL170">
        <v>2.484</v>
      </c>
      <c r="DM170">
        <v>0.39300000000000002</v>
      </c>
      <c r="DN170">
        <v>2</v>
      </c>
      <c r="DO170">
        <v>323.50900000000001</v>
      </c>
      <c r="DP170">
        <v>659.18799999999999</v>
      </c>
      <c r="DQ170">
        <v>30.6157</v>
      </c>
      <c r="DR170">
        <v>32.6785</v>
      </c>
      <c r="DS170">
        <v>29.999700000000001</v>
      </c>
      <c r="DT170">
        <v>32.581000000000003</v>
      </c>
      <c r="DU170">
        <v>32.582299999999996</v>
      </c>
      <c r="DV170">
        <v>20.966999999999999</v>
      </c>
      <c r="DW170">
        <v>20.897600000000001</v>
      </c>
      <c r="DX170">
        <v>41.7059</v>
      </c>
      <c r="DY170">
        <v>30.615200000000002</v>
      </c>
      <c r="DZ170">
        <v>400</v>
      </c>
      <c r="EA170">
        <v>30.643000000000001</v>
      </c>
      <c r="EB170">
        <v>99.911500000000004</v>
      </c>
      <c r="EC170">
        <v>100.291</v>
      </c>
    </row>
    <row r="171" spans="1:133" x14ac:dyDescent="0.35">
      <c r="A171">
        <v>155</v>
      </c>
      <c r="B171">
        <v>1581627363.5999999</v>
      </c>
      <c r="C171">
        <v>805.5</v>
      </c>
      <c r="D171" t="s">
        <v>548</v>
      </c>
      <c r="E171" t="s">
        <v>549</v>
      </c>
      <c r="F171" t="s">
        <v>232</v>
      </c>
      <c r="G171" t="s">
        <v>233</v>
      </c>
      <c r="H171" t="s">
        <v>234</v>
      </c>
      <c r="I171" t="s">
        <v>235</v>
      </c>
      <c r="J171" t="s">
        <v>236</v>
      </c>
      <c r="K171" t="s">
        <v>237</v>
      </c>
      <c r="L171" t="s">
        <v>238</v>
      </c>
      <c r="M171" t="s">
        <v>239</v>
      </c>
      <c r="N171">
        <v>1581627355.5310299</v>
      </c>
      <c r="O171">
        <f t="shared" si="172"/>
        <v>3.6132175371994708E-4</v>
      </c>
      <c r="P171">
        <f t="shared" si="173"/>
        <v>-1.8903951634090697</v>
      </c>
      <c r="Q171">
        <f t="shared" si="174"/>
        <v>402.967206896552</v>
      </c>
      <c r="R171">
        <f t="shared" si="175"/>
        <v>515.21543726942889</v>
      </c>
      <c r="S171">
        <f t="shared" si="176"/>
        <v>51.174974114075887</v>
      </c>
      <c r="T171">
        <f t="shared" si="177"/>
        <v>40.025657016500539</v>
      </c>
      <c r="U171">
        <f t="shared" si="178"/>
        <v>2.4709966250478842E-2</v>
      </c>
      <c r="V171">
        <f t="shared" si="179"/>
        <v>2.247419125415878</v>
      </c>
      <c r="W171">
        <f t="shared" si="180"/>
        <v>2.4560020878709739E-2</v>
      </c>
      <c r="X171">
        <f t="shared" si="181"/>
        <v>1.5363409080640067E-2</v>
      </c>
      <c r="Y171">
        <f t="shared" si="182"/>
        <v>0</v>
      </c>
      <c r="Z171">
        <f t="shared" si="183"/>
        <v>31.375367849863835</v>
      </c>
      <c r="AA171">
        <f t="shared" si="184"/>
        <v>31.005972413793099</v>
      </c>
      <c r="AB171">
        <f t="shared" si="185"/>
        <v>4.5129148085395174</v>
      </c>
      <c r="AC171">
        <f t="shared" si="186"/>
        <v>66.972440584067044</v>
      </c>
      <c r="AD171">
        <f t="shared" si="187"/>
        <v>3.1076887885989692</v>
      </c>
      <c r="AE171">
        <f t="shared" si="188"/>
        <v>4.6402501708117505</v>
      </c>
      <c r="AF171">
        <f t="shared" si="189"/>
        <v>1.4052260199405482</v>
      </c>
      <c r="AG171">
        <f t="shared" si="190"/>
        <v>-15.934289339049666</v>
      </c>
      <c r="AH171">
        <f t="shared" si="191"/>
        <v>59.237357805865244</v>
      </c>
      <c r="AI171">
        <f t="shared" si="192"/>
        <v>5.9335783227455687</v>
      </c>
      <c r="AJ171">
        <f t="shared" si="193"/>
        <v>49.236646789561149</v>
      </c>
      <c r="AK171">
        <v>-4.1114302452255898E-2</v>
      </c>
      <c r="AL171">
        <v>4.6154406313373399E-2</v>
      </c>
      <c r="AM171">
        <v>3.45060757581685</v>
      </c>
      <c r="AN171">
        <v>20</v>
      </c>
      <c r="AO171">
        <v>6</v>
      </c>
      <c r="AP171">
        <f t="shared" si="194"/>
        <v>1</v>
      </c>
      <c r="AQ171">
        <f t="shared" si="195"/>
        <v>0</v>
      </c>
      <c r="AR171">
        <f t="shared" si="196"/>
        <v>51652.877742271681</v>
      </c>
      <c r="AS171" t="s">
        <v>240</v>
      </c>
      <c r="AT171">
        <v>0</v>
      </c>
      <c r="AU171">
        <v>0</v>
      </c>
      <c r="AV171">
        <f t="shared" si="197"/>
        <v>0</v>
      </c>
      <c r="AW171" t="e">
        <f t="shared" si="198"/>
        <v>#DIV/0!</v>
      </c>
      <c r="AX171">
        <v>0</v>
      </c>
      <c r="AY171" t="s">
        <v>240</v>
      </c>
      <c r="AZ171">
        <v>0</v>
      </c>
      <c r="BA171">
        <v>0</v>
      </c>
      <c r="BB171" t="e">
        <f t="shared" si="199"/>
        <v>#DIV/0!</v>
      </c>
      <c r="BC171">
        <v>0.5</v>
      </c>
      <c r="BD171">
        <f t="shared" si="200"/>
        <v>0</v>
      </c>
      <c r="BE171">
        <f t="shared" si="201"/>
        <v>-1.8903951634090697</v>
      </c>
      <c r="BF171" t="e">
        <f t="shared" si="202"/>
        <v>#DIV/0!</v>
      </c>
      <c r="BG171" t="e">
        <f t="shared" si="203"/>
        <v>#DIV/0!</v>
      </c>
      <c r="BH171" t="e">
        <f t="shared" si="204"/>
        <v>#DIV/0!</v>
      </c>
      <c r="BI171" t="e">
        <f t="shared" si="205"/>
        <v>#DIV/0!</v>
      </c>
      <c r="BJ171" t="s">
        <v>240</v>
      </c>
      <c r="BK171">
        <v>0</v>
      </c>
      <c r="BL171">
        <f t="shared" si="206"/>
        <v>0</v>
      </c>
      <c r="BM171" t="e">
        <f t="shared" si="207"/>
        <v>#DIV/0!</v>
      </c>
      <c r="BN171" t="e">
        <f t="shared" si="208"/>
        <v>#DIV/0!</v>
      </c>
      <c r="BO171" t="e">
        <f t="shared" si="209"/>
        <v>#DIV/0!</v>
      </c>
      <c r="BP171" t="e">
        <f t="shared" si="210"/>
        <v>#DIV/0!</v>
      </c>
      <c r="BQ171">
        <f t="shared" si="211"/>
        <v>0</v>
      </c>
      <c r="BR171">
        <f t="shared" si="212"/>
        <v>0</v>
      </c>
      <c r="BS171">
        <f t="shared" si="213"/>
        <v>0</v>
      </c>
      <c r="BT171">
        <f t="shared" si="214"/>
        <v>0</v>
      </c>
      <c r="BU171">
        <v>6</v>
      </c>
      <c r="BV171">
        <v>0.5</v>
      </c>
      <c r="BW171" t="s">
        <v>241</v>
      </c>
      <c r="BX171">
        <v>1581627355.5310299</v>
      </c>
      <c r="BY171">
        <v>402.967206896552</v>
      </c>
      <c r="BZ171">
        <v>399.97624137931001</v>
      </c>
      <c r="CA171">
        <v>31.287348275862101</v>
      </c>
      <c r="CB171">
        <v>30.6873413793103</v>
      </c>
      <c r="CC171">
        <v>350.01293103448302</v>
      </c>
      <c r="CD171">
        <v>99.127358620689705</v>
      </c>
      <c r="CE171">
        <v>0.199972068965517</v>
      </c>
      <c r="CF171">
        <v>31.4948793103448</v>
      </c>
      <c r="CG171">
        <v>31.005972413793099</v>
      </c>
      <c r="CH171">
        <v>999.9</v>
      </c>
      <c r="CI171">
        <v>0</v>
      </c>
      <c r="CJ171">
        <v>0</v>
      </c>
      <c r="CK171">
        <v>10002.197241379299</v>
      </c>
      <c r="CL171">
        <v>0</v>
      </c>
      <c r="CM171">
        <v>1.1113979310344799</v>
      </c>
      <c r="CN171">
        <v>0</v>
      </c>
      <c r="CO171">
        <v>0</v>
      </c>
      <c r="CP171">
        <v>0</v>
      </c>
      <c r="CQ171">
        <v>0</v>
      </c>
      <c r="CR171">
        <v>2.4482758620689702</v>
      </c>
      <c r="CS171">
        <v>0</v>
      </c>
      <c r="CT171">
        <v>98.020689655172404</v>
      </c>
      <c r="CU171">
        <v>-1.03448275862069E-2</v>
      </c>
      <c r="CV171">
        <v>41.624862068965498</v>
      </c>
      <c r="CW171">
        <v>46.848931034482803</v>
      </c>
      <c r="CX171">
        <v>44.247655172413801</v>
      </c>
      <c r="CY171">
        <v>45.6011034482759</v>
      </c>
      <c r="CZ171">
        <v>42.585896551724097</v>
      </c>
      <c r="DA171">
        <v>0</v>
      </c>
      <c r="DB171">
        <v>0</v>
      </c>
      <c r="DC171">
        <v>0</v>
      </c>
      <c r="DD171">
        <v>853.70000004768394</v>
      </c>
      <c r="DE171">
        <v>2.1192307692307701</v>
      </c>
      <c r="DF171">
        <v>-4.4752138857159496</v>
      </c>
      <c r="DG171">
        <v>13.924786330886599</v>
      </c>
      <c r="DH171">
        <v>99.157692307692301</v>
      </c>
      <c r="DI171">
        <v>15</v>
      </c>
      <c r="DJ171">
        <v>100</v>
      </c>
      <c r="DK171">
        <v>100</v>
      </c>
      <c r="DL171">
        <v>2.484</v>
      </c>
      <c r="DM171">
        <v>0.39300000000000002</v>
      </c>
      <c r="DN171">
        <v>2</v>
      </c>
      <c r="DO171">
        <v>323.51600000000002</v>
      </c>
      <c r="DP171">
        <v>659.28300000000002</v>
      </c>
      <c r="DQ171">
        <v>30.610399999999998</v>
      </c>
      <c r="DR171">
        <v>32.674100000000003</v>
      </c>
      <c r="DS171">
        <v>29.9998</v>
      </c>
      <c r="DT171">
        <v>32.577399999999997</v>
      </c>
      <c r="DU171">
        <v>32.578699999999998</v>
      </c>
      <c r="DV171">
        <v>20.967600000000001</v>
      </c>
      <c r="DW171">
        <v>20.897600000000001</v>
      </c>
      <c r="DX171">
        <v>41.7059</v>
      </c>
      <c r="DY171">
        <v>30.6083</v>
      </c>
      <c r="DZ171">
        <v>400</v>
      </c>
      <c r="EA171">
        <v>30.643000000000001</v>
      </c>
      <c r="EB171">
        <v>99.9161</v>
      </c>
      <c r="EC171">
        <v>100.29300000000001</v>
      </c>
    </row>
    <row r="172" spans="1:133" x14ac:dyDescent="0.35">
      <c r="A172">
        <v>156</v>
      </c>
      <c r="B172">
        <v>1581627368.5999999</v>
      </c>
      <c r="C172">
        <v>810.5</v>
      </c>
      <c r="D172" t="s">
        <v>550</v>
      </c>
      <c r="E172" t="s">
        <v>551</v>
      </c>
      <c r="F172" t="s">
        <v>232</v>
      </c>
      <c r="G172" t="s">
        <v>233</v>
      </c>
      <c r="H172" t="s">
        <v>234</v>
      </c>
      <c r="I172" t="s">
        <v>235</v>
      </c>
      <c r="J172" t="s">
        <v>236</v>
      </c>
      <c r="K172" t="s">
        <v>237</v>
      </c>
      <c r="L172" t="s">
        <v>238</v>
      </c>
      <c r="M172" t="s">
        <v>239</v>
      </c>
      <c r="N172">
        <v>1581627360.5310299</v>
      </c>
      <c r="O172">
        <f t="shared" si="172"/>
        <v>3.6478874124660528E-4</v>
      </c>
      <c r="P172">
        <f t="shared" si="173"/>
        <v>-1.8843035973282201</v>
      </c>
      <c r="Q172">
        <f t="shared" si="174"/>
        <v>402.94127586206901</v>
      </c>
      <c r="R172">
        <f t="shared" si="175"/>
        <v>513.65586491201896</v>
      </c>
      <c r="S172">
        <f t="shared" si="176"/>
        <v>51.020959680577363</v>
      </c>
      <c r="T172">
        <f t="shared" si="177"/>
        <v>40.023782446094252</v>
      </c>
      <c r="U172">
        <f t="shared" si="178"/>
        <v>2.4946072776470086E-2</v>
      </c>
      <c r="V172">
        <f t="shared" si="179"/>
        <v>2.2475208194492815</v>
      </c>
      <c r="W172">
        <f t="shared" si="180"/>
        <v>2.4793264656595208E-2</v>
      </c>
      <c r="X172">
        <f t="shared" si="181"/>
        <v>1.5509441469786037E-2</v>
      </c>
      <c r="Y172">
        <f t="shared" si="182"/>
        <v>0</v>
      </c>
      <c r="Z172">
        <f t="shared" si="183"/>
        <v>31.372760387693024</v>
      </c>
      <c r="AA172">
        <f t="shared" si="184"/>
        <v>31.007179310344799</v>
      </c>
      <c r="AB172">
        <f t="shared" si="185"/>
        <v>4.5132253572838348</v>
      </c>
      <c r="AC172">
        <f t="shared" si="186"/>
        <v>66.981279132877972</v>
      </c>
      <c r="AD172">
        <f t="shared" si="187"/>
        <v>3.1078401578995773</v>
      </c>
      <c r="AE172">
        <f t="shared" si="188"/>
        <v>4.639863851710297</v>
      </c>
      <c r="AF172">
        <f t="shared" si="189"/>
        <v>1.4053851993842574</v>
      </c>
      <c r="AG172">
        <f t="shared" si="190"/>
        <v>-16.087183488975292</v>
      </c>
      <c r="AH172">
        <f t="shared" si="191"/>
        <v>58.916226302406017</v>
      </c>
      <c r="AI172">
        <f t="shared" si="192"/>
        <v>5.9011372269186921</v>
      </c>
      <c r="AJ172">
        <f t="shared" si="193"/>
        <v>48.730180040349417</v>
      </c>
      <c r="AK172">
        <v>-4.1117037422949101E-2</v>
      </c>
      <c r="AL172">
        <v>4.6157476557573199E-2</v>
      </c>
      <c r="AM172">
        <v>3.4507893073300102</v>
      </c>
      <c r="AN172">
        <v>20</v>
      </c>
      <c r="AO172">
        <v>6</v>
      </c>
      <c r="AP172">
        <f t="shared" si="194"/>
        <v>1</v>
      </c>
      <c r="AQ172">
        <f t="shared" si="195"/>
        <v>0</v>
      </c>
      <c r="AR172">
        <f t="shared" si="196"/>
        <v>51656.458500447501</v>
      </c>
      <c r="AS172" t="s">
        <v>240</v>
      </c>
      <c r="AT172">
        <v>0</v>
      </c>
      <c r="AU172">
        <v>0</v>
      </c>
      <c r="AV172">
        <f t="shared" si="197"/>
        <v>0</v>
      </c>
      <c r="AW172" t="e">
        <f t="shared" si="198"/>
        <v>#DIV/0!</v>
      </c>
      <c r="AX172">
        <v>0</v>
      </c>
      <c r="AY172" t="s">
        <v>240</v>
      </c>
      <c r="AZ172">
        <v>0</v>
      </c>
      <c r="BA172">
        <v>0</v>
      </c>
      <c r="BB172" t="e">
        <f t="shared" si="199"/>
        <v>#DIV/0!</v>
      </c>
      <c r="BC172">
        <v>0.5</v>
      </c>
      <c r="BD172">
        <f t="shared" si="200"/>
        <v>0</v>
      </c>
      <c r="BE172">
        <f t="shared" si="201"/>
        <v>-1.8843035973282201</v>
      </c>
      <c r="BF172" t="e">
        <f t="shared" si="202"/>
        <v>#DIV/0!</v>
      </c>
      <c r="BG172" t="e">
        <f t="shared" si="203"/>
        <v>#DIV/0!</v>
      </c>
      <c r="BH172" t="e">
        <f t="shared" si="204"/>
        <v>#DIV/0!</v>
      </c>
      <c r="BI172" t="e">
        <f t="shared" si="205"/>
        <v>#DIV/0!</v>
      </c>
      <c r="BJ172" t="s">
        <v>240</v>
      </c>
      <c r="BK172">
        <v>0</v>
      </c>
      <c r="BL172">
        <f t="shared" si="206"/>
        <v>0</v>
      </c>
      <c r="BM172" t="e">
        <f t="shared" si="207"/>
        <v>#DIV/0!</v>
      </c>
      <c r="BN172" t="e">
        <f t="shared" si="208"/>
        <v>#DIV/0!</v>
      </c>
      <c r="BO172" t="e">
        <f t="shared" si="209"/>
        <v>#DIV/0!</v>
      </c>
      <c r="BP172" t="e">
        <f t="shared" si="210"/>
        <v>#DIV/0!</v>
      </c>
      <c r="BQ172">
        <f t="shared" si="211"/>
        <v>0</v>
      </c>
      <c r="BR172">
        <f t="shared" si="212"/>
        <v>0</v>
      </c>
      <c r="BS172">
        <f t="shared" si="213"/>
        <v>0</v>
      </c>
      <c r="BT172">
        <f t="shared" si="214"/>
        <v>0</v>
      </c>
      <c r="BU172">
        <v>6</v>
      </c>
      <c r="BV172">
        <v>0.5</v>
      </c>
      <c r="BW172" t="s">
        <v>241</v>
      </c>
      <c r="BX172">
        <v>1581627360.5310299</v>
      </c>
      <c r="BY172">
        <v>402.94127586206901</v>
      </c>
      <c r="BZ172">
        <v>399.96317241379302</v>
      </c>
      <c r="CA172">
        <v>31.288324137930999</v>
      </c>
      <c r="CB172">
        <v>30.682568965517198</v>
      </c>
      <c r="CC172">
        <v>350.01775862069002</v>
      </c>
      <c r="CD172">
        <v>99.129082758620697</v>
      </c>
      <c r="CE172">
        <v>0.19998786206896499</v>
      </c>
      <c r="CF172">
        <v>31.4934137931034</v>
      </c>
      <c r="CG172">
        <v>31.007179310344799</v>
      </c>
      <c r="CH172">
        <v>999.9</v>
      </c>
      <c r="CI172">
        <v>0</v>
      </c>
      <c r="CJ172">
        <v>0</v>
      </c>
      <c r="CK172">
        <v>10002.6886206897</v>
      </c>
      <c r="CL172">
        <v>0</v>
      </c>
      <c r="CM172">
        <v>1.1207475862069001</v>
      </c>
      <c r="CN172">
        <v>0</v>
      </c>
      <c r="CO172">
        <v>0</v>
      </c>
      <c r="CP172">
        <v>0</v>
      </c>
      <c r="CQ172">
        <v>0</v>
      </c>
      <c r="CR172">
        <v>1.9517241379310299</v>
      </c>
      <c r="CS172">
        <v>0</v>
      </c>
      <c r="CT172">
        <v>99.306896551724094</v>
      </c>
      <c r="CU172">
        <v>0.13793103448275901</v>
      </c>
      <c r="CV172">
        <v>41.609793103448297</v>
      </c>
      <c r="CW172">
        <v>46.835896551724097</v>
      </c>
      <c r="CX172">
        <v>44.232482758620698</v>
      </c>
      <c r="CY172">
        <v>45.588068965517202</v>
      </c>
      <c r="CZ172">
        <v>42.579379310344798</v>
      </c>
      <c r="DA172">
        <v>0</v>
      </c>
      <c r="DB172">
        <v>0</v>
      </c>
      <c r="DC172">
        <v>0</v>
      </c>
      <c r="DD172">
        <v>858.5</v>
      </c>
      <c r="DE172">
        <v>1.58076923076923</v>
      </c>
      <c r="DF172">
        <v>8.3111109602881399</v>
      </c>
      <c r="DG172">
        <v>9.0085469894919594</v>
      </c>
      <c r="DH172">
        <v>100.03461538461499</v>
      </c>
      <c r="DI172">
        <v>15</v>
      </c>
      <c r="DJ172">
        <v>100</v>
      </c>
      <c r="DK172">
        <v>100</v>
      </c>
      <c r="DL172">
        <v>2.484</v>
      </c>
      <c r="DM172">
        <v>0.39300000000000002</v>
      </c>
      <c r="DN172">
        <v>2</v>
      </c>
      <c r="DO172">
        <v>323.50200000000001</v>
      </c>
      <c r="DP172">
        <v>659.43299999999999</v>
      </c>
      <c r="DQ172">
        <v>30.603400000000001</v>
      </c>
      <c r="DR172">
        <v>32.669800000000002</v>
      </c>
      <c r="DS172">
        <v>29.9998</v>
      </c>
      <c r="DT172">
        <v>32.5745</v>
      </c>
      <c r="DU172">
        <v>32.575800000000001</v>
      </c>
      <c r="DV172">
        <v>20.966000000000001</v>
      </c>
      <c r="DW172">
        <v>20.897600000000001</v>
      </c>
      <c r="DX172">
        <v>41.7059</v>
      </c>
      <c r="DY172">
        <v>30.599299999999999</v>
      </c>
      <c r="DZ172">
        <v>400</v>
      </c>
      <c r="EA172">
        <v>30.643000000000001</v>
      </c>
      <c r="EB172">
        <v>99.916899999999998</v>
      </c>
      <c r="EC172">
        <v>100.294</v>
      </c>
    </row>
    <row r="173" spans="1:133" x14ac:dyDescent="0.35">
      <c r="A173">
        <v>157</v>
      </c>
      <c r="B173">
        <v>1581627373.5999999</v>
      </c>
      <c r="C173">
        <v>815.5</v>
      </c>
      <c r="D173" t="s">
        <v>552</v>
      </c>
      <c r="E173" t="s">
        <v>553</v>
      </c>
      <c r="F173" t="s">
        <v>232</v>
      </c>
      <c r="G173" t="s">
        <v>233</v>
      </c>
      <c r="H173" t="s">
        <v>234</v>
      </c>
      <c r="I173" t="s">
        <v>235</v>
      </c>
      <c r="J173" t="s">
        <v>236</v>
      </c>
      <c r="K173" t="s">
        <v>237</v>
      </c>
      <c r="L173" t="s">
        <v>238</v>
      </c>
      <c r="M173" t="s">
        <v>239</v>
      </c>
      <c r="N173">
        <v>1581627365.5310299</v>
      </c>
      <c r="O173">
        <f t="shared" si="172"/>
        <v>3.6673330891208195E-4</v>
      </c>
      <c r="P173">
        <f t="shared" si="173"/>
        <v>-1.8654143239683605</v>
      </c>
      <c r="Q173">
        <f t="shared" si="174"/>
        <v>402.92858620689702</v>
      </c>
      <c r="R173">
        <f t="shared" si="175"/>
        <v>511.76690103308061</v>
      </c>
      <c r="S173">
        <f t="shared" si="176"/>
        <v>50.833793114853542</v>
      </c>
      <c r="T173">
        <f t="shared" si="177"/>
        <v>40.022886102940546</v>
      </c>
      <c r="U173">
        <f t="shared" si="178"/>
        <v>2.508966975798196E-2</v>
      </c>
      <c r="V173">
        <f t="shared" si="179"/>
        <v>2.2482060575917622</v>
      </c>
      <c r="W173">
        <f t="shared" si="180"/>
        <v>2.493515003716925E-2</v>
      </c>
      <c r="X173">
        <f t="shared" si="181"/>
        <v>1.5598272311900103E-2</v>
      </c>
      <c r="Y173">
        <f t="shared" si="182"/>
        <v>0</v>
      </c>
      <c r="Z173">
        <f t="shared" si="183"/>
        <v>31.371654216711576</v>
      </c>
      <c r="AA173">
        <f t="shared" si="184"/>
        <v>31.0050034482759</v>
      </c>
      <c r="AB173">
        <f t="shared" si="185"/>
        <v>4.5126654957322456</v>
      </c>
      <c r="AC173">
        <f t="shared" si="186"/>
        <v>66.982530469519077</v>
      </c>
      <c r="AD173">
        <f t="shared" si="187"/>
        <v>3.1078105463567174</v>
      </c>
      <c r="AE173">
        <f t="shared" si="188"/>
        <v>4.6397329640613547</v>
      </c>
      <c r="AF173">
        <f t="shared" si="189"/>
        <v>1.4048549493755282</v>
      </c>
      <c r="AG173">
        <f t="shared" si="190"/>
        <v>-16.172938923022812</v>
      </c>
      <c r="AH173">
        <f t="shared" si="191"/>
        <v>59.137730337251377</v>
      </c>
      <c r="AI173">
        <f t="shared" si="192"/>
        <v>5.9214400207577063</v>
      </c>
      <c r="AJ173">
        <f t="shared" si="193"/>
        <v>48.886231434986271</v>
      </c>
      <c r="AK173">
        <v>-4.1135469203018298E-2</v>
      </c>
      <c r="AL173">
        <v>4.6178167845413502E-2</v>
      </c>
      <c r="AM173">
        <v>3.4520139418279401</v>
      </c>
      <c r="AN173">
        <v>20</v>
      </c>
      <c r="AO173">
        <v>6</v>
      </c>
      <c r="AP173">
        <f t="shared" si="194"/>
        <v>1</v>
      </c>
      <c r="AQ173">
        <f t="shared" si="195"/>
        <v>0</v>
      </c>
      <c r="AR173">
        <f t="shared" si="196"/>
        <v>51678.769114926225</v>
      </c>
      <c r="AS173" t="s">
        <v>240</v>
      </c>
      <c r="AT173">
        <v>0</v>
      </c>
      <c r="AU173">
        <v>0</v>
      </c>
      <c r="AV173">
        <f t="shared" si="197"/>
        <v>0</v>
      </c>
      <c r="AW173" t="e">
        <f t="shared" si="198"/>
        <v>#DIV/0!</v>
      </c>
      <c r="AX173">
        <v>0</v>
      </c>
      <c r="AY173" t="s">
        <v>240</v>
      </c>
      <c r="AZ173">
        <v>0</v>
      </c>
      <c r="BA173">
        <v>0</v>
      </c>
      <c r="BB173" t="e">
        <f t="shared" si="199"/>
        <v>#DIV/0!</v>
      </c>
      <c r="BC173">
        <v>0.5</v>
      </c>
      <c r="BD173">
        <f t="shared" si="200"/>
        <v>0</v>
      </c>
      <c r="BE173">
        <f t="shared" si="201"/>
        <v>-1.8654143239683605</v>
      </c>
      <c r="BF173" t="e">
        <f t="shared" si="202"/>
        <v>#DIV/0!</v>
      </c>
      <c r="BG173" t="e">
        <f t="shared" si="203"/>
        <v>#DIV/0!</v>
      </c>
      <c r="BH173" t="e">
        <f t="shared" si="204"/>
        <v>#DIV/0!</v>
      </c>
      <c r="BI173" t="e">
        <f t="shared" si="205"/>
        <v>#DIV/0!</v>
      </c>
      <c r="BJ173" t="s">
        <v>240</v>
      </c>
      <c r="BK173">
        <v>0</v>
      </c>
      <c r="BL173">
        <f t="shared" si="206"/>
        <v>0</v>
      </c>
      <c r="BM173" t="e">
        <f t="shared" si="207"/>
        <v>#DIV/0!</v>
      </c>
      <c r="BN173" t="e">
        <f t="shared" si="208"/>
        <v>#DIV/0!</v>
      </c>
      <c r="BO173" t="e">
        <f t="shared" si="209"/>
        <v>#DIV/0!</v>
      </c>
      <c r="BP173" t="e">
        <f t="shared" si="210"/>
        <v>#DIV/0!</v>
      </c>
      <c r="BQ173">
        <f t="shared" si="211"/>
        <v>0</v>
      </c>
      <c r="BR173">
        <f t="shared" si="212"/>
        <v>0</v>
      </c>
      <c r="BS173">
        <f t="shared" si="213"/>
        <v>0</v>
      </c>
      <c r="BT173">
        <f t="shared" si="214"/>
        <v>0</v>
      </c>
      <c r="BU173">
        <v>6</v>
      </c>
      <c r="BV173">
        <v>0.5</v>
      </c>
      <c r="BW173" t="s">
        <v>241</v>
      </c>
      <c r="BX173">
        <v>1581627365.5310299</v>
      </c>
      <c r="BY173">
        <v>402.92858620689702</v>
      </c>
      <c r="BZ173">
        <v>399.984206896552</v>
      </c>
      <c r="CA173">
        <v>31.287741379310301</v>
      </c>
      <c r="CB173">
        <v>30.678758620689699</v>
      </c>
      <c r="CC173">
        <v>350.01882758620701</v>
      </c>
      <c r="CD173">
        <v>99.129989655172395</v>
      </c>
      <c r="CE173">
        <v>0.199984620689655</v>
      </c>
      <c r="CF173">
        <v>31.492917241379299</v>
      </c>
      <c r="CG173">
        <v>31.0050034482759</v>
      </c>
      <c r="CH173">
        <v>999.9</v>
      </c>
      <c r="CI173">
        <v>0</v>
      </c>
      <c r="CJ173">
        <v>0</v>
      </c>
      <c r="CK173">
        <v>10007.081034482801</v>
      </c>
      <c r="CL173">
        <v>0</v>
      </c>
      <c r="CM173">
        <v>1.0970272413793101</v>
      </c>
      <c r="CN173">
        <v>0</v>
      </c>
      <c r="CO173">
        <v>0</v>
      </c>
      <c r="CP173">
        <v>0</v>
      </c>
      <c r="CQ173">
        <v>0</v>
      </c>
      <c r="CR173">
        <v>2.30344827586207</v>
      </c>
      <c r="CS173">
        <v>0</v>
      </c>
      <c r="CT173">
        <v>99.651724137930998</v>
      </c>
      <c r="CU173">
        <v>0.32413793103448302</v>
      </c>
      <c r="CV173">
        <v>41.607620689655199</v>
      </c>
      <c r="CW173">
        <v>46.825034482758603</v>
      </c>
      <c r="CX173">
        <v>44.204448275862099</v>
      </c>
      <c r="CY173">
        <v>45.577206896551701</v>
      </c>
      <c r="CZ173">
        <v>42.566413793103401</v>
      </c>
      <c r="DA173">
        <v>0</v>
      </c>
      <c r="DB173">
        <v>0</v>
      </c>
      <c r="DC173">
        <v>0</v>
      </c>
      <c r="DD173">
        <v>863.90000009536698</v>
      </c>
      <c r="DE173">
        <v>2.4461538461538499</v>
      </c>
      <c r="DF173">
        <v>11.213674921922999</v>
      </c>
      <c r="DG173">
        <v>-19.8974360366262</v>
      </c>
      <c r="DH173">
        <v>99.907692307692301</v>
      </c>
      <c r="DI173">
        <v>15</v>
      </c>
      <c r="DJ173">
        <v>100</v>
      </c>
      <c r="DK173">
        <v>100</v>
      </c>
      <c r="DL173">
        <v>2.484</v>
      </c>
      <c r="DM173">
        <v>0.39300000000000002</v>
      </c>
      <c r="DN173">
        <v>2</v>
      </c>
      <c r="DO173">
        <v>323.55099999999999</v>
      </c>
      <c r="DP173">
        <v>659.30700000000002</v>
      </c>
      <c r="DQ173">
        <v>30.5961</v>
      </c>
      <c r="DR173">
        <v>32.665399999999998</v>
      </c>
      <c r="DS173">
        <v>29.9998</v>
      </c>
      <c r="DT173">
        <v>32.570099999999996</v>
      </c>
      <c r="DU173">
        <v>32.572800000000001</v>
      </c>
      <c r="DV173">
        <v>20.968399999999999</v>
      </c>
      <c r="DW173">
        <v>20.897600000000001</v>
      </c>
      <c r="DX173">
        <v>42.077399999999997</v>
      </c>
      <c r="DY173">
        <v>30.595800000000001</v>
      </c>
      <c r="DZ173">
        <v>400</v>
      </c>
      <c r="EA173">
        <v>30.643000000000001</v>
      </c>
      <c r="EB173">
        <v>99.916399999999996</v>
      </c>
      <c r="EC173">
        <v>100.297</v>
      </c>
    </row>
    <row r="174" spans="1:133" x14ac:dyDescent="0.35">
      <c r="A174">
        <v>158</v>
      </c>
      <c r="B174">
        <v>1581627378.5999999</v>
      </c>
      <c r="C174">
        <v>820.5</v>
      </c>
      <c r="D174" t="s">
        <v>554</v>
      </c>
      <c r="E174" t="s">
        <v>555</v>
      </c>
      <c r="F174" t="s">
        <v>232</v>
      </c>
      <c r="G174" t="s">
        <v>233</v>
      </c>
      <c r="H174" t="s">
        <v>234</v>
      </c>
      <c r="I174" t="s">
        <v>235</v>
      </c>
      <c r="J174" t="s">
        <v>236</v>
      </c>
      <c r="K174" t="s">
        <v>237</v>
      </c>
      <c r="L174" t="s">
        <v>238</v>
      </c>
      <c r="M174" t="s">
        <v>239</v>
      </c>
      <c r="N174">
        <v>1581627370.5310299</v>
      </c>
      <c r="O174">
        <f t="shared" si="172"/>
        <v>3.6220799070206728E-4</v>
      </c>
      <c r="P174">
        <f t="shared" si="173"/>
        <v>-1.8616524490383217</v>
      </c>
      <c r="Q174">
        <f t="shared" si="174"/>
        <v>402.93862068965501</v>
      </c>
      <c r="R174">
        <f t="shared" si="175"/>
        <v>512.91576576973068</v>
      </c>
      <c r="S174">
        <f t="shared" si="176"/>
        <v>50.948163500654459</v>
      </c>
      <c r="T174">
        <f t="shared" si="177"/>
        <v>40.024082115738771</v>
      </c>
      <c r="U174">
        <f t="shared" si="178"/>
        <v>2.4800560885613041E-2</v>
      </c>
      <c r="V174">
        <f t="shared" si="179"/>
        <v>2.2477522658632072</v>
      </c>
      <c r="W174">
        <f t="shared" si="180"/>
        <v>2.4649539868920493E-2</v>
      </c>
      <c r="X174">
        <f t="shared" si="181"/>
        <v>1.5419454280760182E-2</v>
      </c>
      <c r="Y174">
        <f t="shared" si="182"/>
        <v>0</v>
      </c>
      <c r="Z174">
        <f t="shared" si="183"/>
        <v>31.370731762788434</v>
      </c>
      <c r="AA174">
        <f t="shared" si="184"/>
        <v>30.999820689655198</v>
      </c>
      <c r="AB174">
        <f t="shared" si="185"/>
        <v>4.5113321864265137</v>
      </c>
      <c r="AC174">
        <f t="shared" si="186"/>
        <v>66.989651390433579</v>
      </c>
      <c r="AD174">
        <f t="shared" si="187"/>
        <v>3.1077177848828739</v>
      </c>
      <c r="AE174">
        <f t="shared" si="188"/>
        <v>4.6391012945719998</v>
      </c>
      <c r="AF174">
        <f t="shared" si="189"/>
        <v>1.4036144015436398</v>
      </c>
      <c r="AG174">
        <f t="shared" si="190"/>
        <v>-15.973372389961167</v>
      </c>
      <c r="AH174">
        <f t="shared" si="191"/>
        <v>59.463428451146541</v>
      </c>
      <c r="AI174">
        <f t="shared" si="192"/>
        <v>5.9550316176760951</v>
      </c>
      <c r="AJ174">
        <f t="shared" si="193"/>
        <v>49.445087678861469</v>
      </c>
      <c r="AK174">
        <v>-4.1123262384522102E-2</v>
      </c>
      <c r="AL174">
        <v>4.6164464622275497E-2</v>
      </c>
      <c r="AM174">
        <v>3.4512029239723501</v>
      </c>
      <c r="AN174">
        <v>20</v>
      </c>
      <c r="AO174">
        <v>6</v>
      </c>
      <c r="AP174">
        <f t="shared" si="194"/>
        <v>1</v>
      </c>
      <c r="AQ174">
        <f t="shared" si="195"/>
        <v>0</v>
      </c>
      <c r="AR174">
        <f t="shared" si="196"/>
        <v>51664.479032069838</v>
      </c>
      <c r="AS174" t="s">
        <v>240</v>
      </c>
      <c r="AT174">
        <v>0</v>
      </c>
      <c r="AU174">
        <v>0</v>
      </c>
      <c r="AV174">
        <f t="shared" si="197"/>
        <v>0</v>
      </c>
      <c r="AW174" t="e">
        <f t="shared" si="198"/>
        <v>#DIV/0!</v>
      </c>
      <c r="AX174">
        <v>0</v>
      </c>
      <c r="AY174" t="s">
        <v>240</v>
      </c>
      <c r="AZ174">
        <v>0</v>
      </c>
      <c r="BA174">
        <v>0</v>
      </c>
      <c r="BB174" t="e">
        <f t="shared" si="199"/>
        <v>#DIV/0!</v>
      </c>
      <c r="BC174">
        <v>0.5</v>
      </c>
      <c r="BD174">
        <f t="shared" si="200"/>
        <v>0</v>
      </c>
      <c r="BE174">
        <f t="shared" si="201"/>
        <v>-1.8616524490383217</v>
      </c>
      <c r="BF174" t="e">
        <f t="shared" si="202"/>
        <v>#DIV/0!</v>
      </c>
      <c r="BG174" t="e">
        <f t="shared" si="203"/>
        <v>#DIV/0!</v>
      </c>
      <c r="BH174" t="e">
        <f t="shared" si="204"/>
        <v>#DIV/0!</v>
      </c>
      <c r="BI174" t="e">
        <f t="shared" si="205"/>
        <v>#DIV/0!</v>
      </c>
      <c r="BJ174" t="s">
        <v>240</v>
      </c>
      <c r="BK174">
        <v>0</v>
      </c>
      <c r="BL174">
        <f t="shared" si="206"/>
        <v>0</v>
      </c>
      <c r="BM174" t="e">
        <f t="shared" si="207"/>
        <v>#DIV/0!</v>
      </c>
      <c r="BN174" t="e">
        <f t="shared" si="208"/>
        <v>#DIV/0!</v>
      </c>
      <c r="BO174" t="e">
        <f t="shared" si="209"/>
        <v>#DIV/0!</v>
      </c>
      <c r="BP174" t="e">
        <f t="shared" si="210"/>
        <v>#DIV/0!</v>
      </c>
      <c r="BQ174">
        <f t="shared" si="211"/>
        <v>0</v>
      </c>
      <c r="BR174">
        <f t="shared" si="212"/>
        <v>0</v>
      </c>
      <c r="BS174">
        <f t="shared" si="213"/>
        <v>0</v>
      </c>
      <c r="BT174">
        <f t="shared" si="214"/>
        <v>0</v>
      </c>
      <c r="BU174">
        <v>6</v>
      </c>
      <c r="BV174">
        <v>0.5</v>
      </c>
      <c r="BW174" t="s">
        <v>241</v>
      </c>
      <c r="BX174">
        <v>1581627370.5310299</v>
      </c>
      <c r="BY174">
        <v>402.93862068965501</v>
      </c>
      <c r="BZ174">
        <v>399.99762068965498</v>
      </c>
      <c r="CA174">
        <v>31.286651724137901</v>
      </c>
      <c r="CB174">
        <v>30.685193103448299</v>
      </c>
      <c r="CC174">
        <v>350.02479310344802</v>
      </c>
      <c r="CD174">
        <v>99.130458620689595</v>
      </c>
      <c r="CE174">
        <v>0.20001024137931001</v>
      </c>
      <c r="CF174">
        <v>31.490520689655199</v>
      </c>
      <c r="CG174">
        <v>30.999820689655198</v>
      </c>
      <c r="CH174">
        <v>999.9</v>
      </c>
      <c r="CI174">
        <v>0</v>
      </c>
      <c r="CJ174">
        <v>0</v>
      </c>
      <c r="CK174">
        <v>10004.064137931</v>
      </c>
      <c r="CL174">
        <v>0</v>
      </c>
      <c r="CM174">
        <v>1.1193772413793099</v>
      </c>
      <c r="CN174">
        <v>0</v>
      </c>
      <c r="CO174">
        <v>0</v>
      </c>
      <c r="CP174">
        <v>0</v>
      </c>
      <c r="CQ174">
        <v>0</v>
      </c>
      <c r="CR174">
        <v>1.8172413793103499</v>
      </c>
      <c r="CS174">
        <v>0</v>
      </c>
      <c r="CT174">
        <v>100.83103448275899</v>
      </c>
      <c r="CU174">
        <v>0.22068965517241401</v>
      </c>
      <c r="CV174">
        <v>41.609793103448297</v>
      </c>
      <c r="CW174">
        <v>46.812068965517199</v>
      </c>
      <c r="CX174">
        <v>44.185000000000002</v>
      </c>
      <c r="CY174">
        <v>45.5663448275862</v>
      </c>
      <c r="CZ174">
        <v>42.562068965517199</v>
      </c>
      <c r="DA174">
        <v>0</v>
      </c>
      <c r="DB174">
        <v>0</v>
      </c>
      <c r="DC174">
        <v>0</v>
      </c>
      <c r="DD174">
        <v>868.70000004768394</v>
      </c>
      <c r="DE174">
        <v>2.4653846153846199</v>
      </c>
      <c r="DF174">
        <v>-14.9846155302741</v>
      </c>
      <c r="DG174">
        <v>2.51282042732046</v>
      </c>
      <c r="DH174">
        <v>99.565384615384602</v>
      </c>
      <c r="DI174">
        <v>15</v>
      </c>
      <c r="DJ174">
        <v>100</v>
      </c>
      <c r="DK174">
        <v>100</v>
      </c>
      <c r="DL174">
        <v>2.484</v>
      </c>
      <c r="DM174">
        <v>0.39300000000000002</v>
      </c>
      <c r="DN174">
        <v>2</v>
      </c>
      <c r="DO174">
        <v>323.48</v>
      </c>
      <c r="DP174">
        <v>659.47900000000004</v>
      </c>
      <c r="DQ174">
        <v>30.6036</v>
      </c>
      <c r="DR174">
        <v>32.661099999999998</v>
      </c>
      <c r="DS174">
        <v>29.999700000000001</v>
      </c>
      <c r="DT174">
        <v>32.567300000000003</v>
      </c>
      <c r="DU174">
        <v>32.569800000000001</v>
      </c>
      <c r="DV174">
        <v>20.9666</v>
      </c>
      <c r="DW174">
        <v>20.897600000000001</v>
      </c>
      <c r="DX174">
        <v>42.077399999999997</v>
      </c>
      <c r="DY174">
        <v>30.629300000000001</v>
      </c>
      <c r="DZ174">
        <v>400</v>
      </c>
      <c r="EA174">
        <v>30.643000000000001</v>
      </c>
      <c r="EB174">
        <v>99.916600000000003</v>
      </c>
      <c r="EC174">
        <v>100.295</v>
      </c>
    </row>
    <row r="175" spans="1:133" x14ac:dyDescent="0.35">
      <c r="A175">
        <v>159</v>
      </c>
      <c r="B175">
        <v>1581627383.5999999</v>
      </c>
      <c r="C175">
        <v>825.5</v>
      </c>
      <c r="D175" t="s">
        <v>556</v>
      </c>
      <c r="E175" t="s">
        <v>557</v>
      </c>
      <c r="F175" t="s">
        <v>232</v>
      </c>
      <c r="G175" t="s">
        <v>233</v>
      </c>
      <c r="H175" t="s">
        <v>234</v>
      </c>
      <c r="I175" t="s">
        <v>235</v>
      </c>
      <c r="J175" t="s">
        <v>236</v>
      </c>
      <c r="K175" t="s">
        <v>237</v>
      </c>
      <c r="L175" t="s">
        <v>238</v>
      </c>
      <c r="M175" t="s">
        <v>239</v>
      </c>
      <c r="N175">
        <v>1581627375.5310299</v>
      </c>
      <c r="O175">
        <f t="shared" si="172"/>
        <v>3.5707636653006271E-4</v>
      </c>
      <c r="P175">
        <f t="shared" si="173"/>
        <v>-1.8709026464197196</v>
      </c>
      <c r="Q175">
        <f t="shared" si="174"/>
        <v>402.94896551724099</v>
      </c>
      <c r="R175">
        <f t="shared" si="175"/>
        <v>515.18788697458638</v>
      </c>
      <c r="S175">
        <f t="shared" si="176"/>
        <v>51.173816685468097</v>
      </c>
      <c r="T175">
        <f t="shared" si="177"/>
        <v>40.025080201459545</v>
      </c>
      <c r="U175">
        <f t="shared" si="178"/>
        <v>2.4459417793794458E-2</v>
      </c>
      <c r="V175">
        <f t="shared" si="179"/>
        <v>2.2479600952934899</v>
      </c>
      <c r="W175">
        <f t="shared" si="180"/>
        <v>2.4312523141430023E-2</v>
      </c>
      <c r="X175">
        <f t="shared" si="181"/>
        <v>1.5208451209466282E-2</v>
      </c>
      <c r="Y175">
        <f t="shared" si="182"/>
        <v>0</v>
      </c>
      <c r="Z175">
        <f t="shared" si="183"/>
        <v>31.36925916061746</v>
      </c>
      <c r="AA175">
        <f t="shared" si="184"/>
        <v>30.997031034482799</v>
      </c>
      <c r="AB175">
        <f t="shared" si="185"/>
        <v>4.5106146656624704</v>
      </c>
      <c r="AC175">
        <f t="shared" si="186"/>
        <v>67.001385716932745</v>
      </c>
      <c r="AD175">
        <f t="shared" si="187"/>
        <v>3.1077007683418501</v>
      </c>
      <c r="AE175">
        <f t="shared" si="188"/>
        <v>4.6382634255823527</v>
      </c>
      <c r="AF175">
        <f t="shared" si="189"/>
        <v>1.4029138973206203</v>
      </c>
      <c r="AG175">
        <f t="shared" si="190"/>
        <v>-15.747067763975766</v>
      </c>
      <c r="AH175">
        <f t="shared" si="191"/>
        <v>59.421703400143699</v>
      </c>
      <c r="AI175">
        <f t="shared" si="192"/>
        <v>5.950127732519408</v>
      </c>
      <c r="AJ175">
        <f t="shared" si="193"/>
        <v>49.62476336868734</v>
      </c>
      <c r="AK175">
        <v>-4.11288526383723E-2</v>
      </c>
      <c r="AL175">
        <v>4.61707401719555E-2</v>
      </c>
      <c r="AM175">
        <v>3.4515743492431601</v>
      </c>
      <c r="AN175">
        <v>20</v>
      </c>
      <c r="AO175">
        <v>6</v>
      </c>
      <c r="AP175">
        <f t="shared" si="194"/>
        <v>1</v>
      </c>
      <c r="AQ175">
        <f t="shared" si="195"/>
        <v>0</v>
      </c>
      <c r="AR175">
        <f t="shared" si="196"/>
        <v>51671.752568691401</v>
      </c>
      <c r="AS175" t="s">
        <v>240</v>
      </c>
      <c r="AT175">
        <v>0</v>
      </c>
      <c r="AU175">
        <v>0</v>
      </c>
      <c r="AV175">
        <f t="shared" si="197"/>
        <v>0</v>
      </c>
      <c r="AW175" t="e">
        <f t="shared" si="198"/>
        <v>#DIV/0!</v>
      </c>
      <c r="AX175">
        <v>0</v>
      </c>
      <c r="AY175" t="s">
        <v>240</v>
      </c>
      <c r="AZ175">
        <v>0</v>
      </c>
      <c r="BA175">
        <v>0</v>
      </c>
      <c r="BB175" t="e">
        <f t="shared" si="199"/>
        <v>#DIV/0!</v>
      </c>
      <c r="BC175">
        <v>0.5</v>
      </c>
      <c r="BD175">
        <f t="shared" si="200"/>
        <v>0</v>
      </c>
      <c r="BE175">
        <f t="shared" si="201"/>
        <v>-1.8709026464197196</v>
      </c>
      <c r="BF175" t="e">
        <f t="shared" si="202"/>
        <v>#DIV/0!</v>
      </c>
      <c r="BG175" t="e">
        <f t="shared" si="203"/>
        <v>#DIV/0!</v>
      </c>
      <c r="BH175" t="e">
        <f t="shared" si="204"/>
        <v>#DIV/0!</v>
      </c>
      <c r="BI175" t="e">
        <f t="shared" si="205"/>
        <v>#DIV/0!</v>
      </c>
      <c r="BJ175" t="s">
        <v>240</v>
      </c>
      <c r="BK175">
        <v>0</v>
      </c>
      <c r="BL175">
        <f t="shared" si="206"/>
        <v>0</v>
      </c>
      <c r="BM175" t="e">
        <f t="shared" si="207"/>
        <v>#DIV/0!</v>
      </c>
      <c r="BN175" t="e">
        <f t="shared" si="208"/>
        <v>#DIV/0!</v>
      </c>
      <c r="BO175" t="e">
        <f t="shared" si="209"/>
        <v>#DIV/0!</v>
      </c>
      <c r="BP175" t="e">
        <f t="shared" si="210"/>
        <v>#DIV/0!</v>
      </c>
      <c r="BQ175">
        <f t="shared" si="211"/>
        <v>0</v>
      </c>
      <c r="BR175">
        <f t="shared" si="212"/>
        <v>0</v>
      </c>
      <c r="BS175">
        <f t="shared" si="213"/>
        <v>0</v>
      </c>
      <c r="BT175">
        <f t="shared" si="214"/>
        <v>0</v>
      </c>
      <c r="BU175">
        <v>6</v>
      </c>
      <c r="BV175">
        <v>0.5</v>
      </c>
      <c r="BW175" t="s">
        <v>241</v>
      </c>
      <c r="BX175">
        <v>1581627375.5310299</v>
      </c>
      <c r="BY175">
        <v>402.94896551724099</v>
      </c>
      <c r="BZ175">
        <v>399.98844827586203</v>
      </c>
      <c r="CA175">
        <v>31.286503448275901</v>
      </c>
      <c r="CB175">
        <v>30.6935413793103</v>
      </c>
      <c r="CC175">
        <v>350.01027586206902</v>
      </c>
      <c r="CD175">
        <v>99.130396551724104</v>
      </c>
      <c r="CE175">
        <v>0.199999172413793</v>
      </c>
      <c r="CF175">
        <v>31.487341379310301</v>
      </c>
      <c r="CG175">
        <v>30.997031034482799</v>
      </c>
      <c r="CH175">
        <v>999.9</v>
      </c>
      <c r="CI175">
        <v>0</v>
      </c>
      <c r="CJ175">
        <v>0</v>
      </c>
      <c r="CK175">
        <v>10005.4303448276</v>
      </c>
      <c r="CL175">
        <v>0</v>
      </c>
      <c r="CM175">
        <v>1.16681620689655</v>
      </c>
      <c r="CN175">
        <v>0</v>
      </c>
      <c r="CO175">
        <v>0</v>
      </c>
      <c r="CP175">
        <v>0</v>
      </c>
      <c r="CQ175">
        <v>0</v>
      </c>
      <c r="CR175">
        <v>1.9034482758620701</v>
      </c>
      <c r="CS175">
        <v>0</v>
      </c>
      <c r="CT175">
        <v>101.47931034482799</v>
      </c>
      <c r="CU175">
        <v>0.33793103448275902</v>
      </c>
      <c r="CV175">
        <v>41.6011034482759</v>
      </c>
      <c r="CW175">
        <v>46.807724137930997</v>
      </c>
      <c r="CX175">
        <v>44.1333448275862</v>
      </c>
      <c r="CY175">
        <v>45.557758620689597</v>
      </c>
      <c r="CZ175">
        <v>42.549172413793102</v>
      </c>
      <c r="DA175">
        <v>0</v>
      </c>
      <c r="DB175">
        <v>0</v>
      </c>
      <c r="DC175">
        <v>0</v>
      </c>
      <c r="DD175">
        <v>873.5</v>
      </c>
      <c r="DE175">
        <v>2.2000000000000002</v>
      </c>
      <c r="DF175">
        <v>-9.4700858600782798</v>
      </c>
      <c r="DG175">
        <v>29.941880324111199</v>
      </c>
      <c r="DH175">
        <v>100.507692307692</v>
      </c>
      <c r="DI175">
        <v>15</v>
      </c>
      <c r="DJ175">
        <v>100</v>
      </c>
      <c r="DK175">
        <v>100</v>
      </c>
      <c r="DL175">
        <v>2.484</v>
      </c>
      <c r="DM175">
        <v>0.39300000000000002</v>
      </c>
      <c r="DN175">
        <v>2</v>
      </c>
      <c r="DO175">
        <v>323.63600000000002</v>
      </c>
      <c r="DP175">
        <v>659.44</v>
      </c>
      <c r="DQ175">
        <v>30.6297</v>
      </c>
      <c r="DR175">
        <v>32.656700000000001</v>
      </c>
      <c r="DS175">
        <v>29.999600000000001</v>
      </c>
      <c r="DT175">
        <v>32.563600000000001</v>
      </c>
      <c r="DU175">
        <v>32.566400000000002</v>
      </c>
      <c r="DV175">
        <v>20.9696</v>
      </c>
      <c r="DW175">
        <v>20.897600000000001</v>
      </c>
      <c r="DX175">
        <v>42.077399999999997</v>
      </c>
      <c r="DY175">
        <v>30.636700000000001</v>
      </c>
      <c r="DZ175">
        <v>400</v>
      </c>
      <c r="EA175">
        <v>30.643000000000001</v>
      </c>
      <c r="EB175">
        <v>99.916399999999996</v>
      </c>
      <c r="EC175">
        <v>100.29600000000001</v>
      </c>
    </row>
    <row r="176" spans="1:133" x14ac:dyDescent="0.35">
      <c r="A176">
        <v>160</v>
      </c>
      <c r="B176">
        <v>1581627388.5999999</v>
      </c>
      <c r="C176">
        <v>830.5</v>
      </c>
      <c r="D176" t="s">
        <v>558</v>
      </c>
      <c r="E176" t="s">
        <v>559</v>
      </c>
      <c r="F176" t="s">
        <v>232</v>
      </c>
      <c r="G176" t="s">
        <v>233</v>
      </c>
      <c r="H176" t="s">
        <v>234</v>
      </c>
      <c r="I176" t="s">
        <v>235</v>
      </c>
      <c r="J176" t="s">
        <v>236</v>
      </c>
      <c r="K176" t="s">
        <v>237</v>
      </c>
      <c r="L176" t="s">
        <v>238</v>
      </c>
      <c r="M176" t="s">
        <v>239</v>
      </c>
      <c r="N176">
        <v>1581627380.5310299</v>
      </c>
      <c r="O176">
        <f t="shared" si="172"/>
        <v>3.5343612280740611E-4</v>
      </c>
      <c r="P176">
        <f t="shared" si="173"/>
        <v>-1.8753765423226472</v>
      </c>
      <c r="Q176">
        <f t="shared" si="174"/>
        <v>402.94489655172401</v>
      </c>
      <c r="R176">
        <f t="shared" si="175"/>
        <v>516.67782007594042</v>
      </c>
      <c r="S176">
        <f t="shared" si="176"/>
        <v>51.321910427548019</v>
      </c>
      <c r="T176">
        <f t="shared" si="177"/>
        <v>40.024752533456315</v>
      </c>
      <c r="U176">
        <f t="shared" si="178"/>
        <v>2.4220201497660077E-2</v>
      </c>
      <c r="V176">
        <f t="shared" si="179"/>
        <v>2.2457721019882255</v>
      </c>
      <c r="W176">
        <f t="shared" si="180"/>
        <v>2.4076017523892254E-2</v>
      </c>
      <c r="X176">
        <f t="shared" si="181"/>
        <v>1.5060393644525379E-2</v>
      </c>
      <c r="Y176">
        <f t="shared" si="182"/>
        <v>0</v>
      </c>
      <c r="Z176">
        <f t="shared" si="183"/>
        <v>31.365269293661441</v>
      </c>
      <c r="AA176">
        <f t="shared" si="184"/>
        <v>30.9949551724138</v>
      </c>
      <c r="AB176">
        <f t="shared" si="185"/>
        <v>4.5100808024808732</v>
      </c>
      <c r="AC176">
        <f t="shared" si="186"/>
        <v>67.023388005830483</v>
      </c>
      <c r="AD176">
        <f t="shared" si="187"/>
        <v>3.1078224799722163</v>
      </c>
      <c r="AE176">
        <f t="shared" si="188"/>
        <v>4.6369223825299031</v>
      </c>
      <c r="AF176">
        <f t="shared" si="189"/>
        <v>1.4022583225086569</v>
      </c>
      <c r="AG176">
        <f t="shared" si="190"/>
        <v>-15.58653301580661</v>
      </c>
      <c r="AH176">
        <f t="shared" si="191"/>
        <v>58.998974651769863</v>
      </c>
      <c r="AI176">
        <f t="shared" si="192"/>
        <v>5.91334509326646</v>
      </c>
      <c r="AJ176">
        <f t="shared" si="193"/>
        <v>49.325786729229712</v>
      </c>
      <c r="AK176">
        <v>-4.10700227422904E-2</v>
      </c>
      <c r="AL176">
        <v>4.6104698459821597E-2</v>
      </c>
      <c r="AM176">
        <v>3.4476647299517502</v>
      </c>
      <c r="AN176">
        <v>19</v>
      </c>
      <c r="AO176">
        <v>5</v>
      </c>
      <c r="AP176">
        <f t="shared" si="194"/>
        <v>1</v>
      </c>
      <c r="AQ176">
        <f t="shared" si="195"/>
        <v>0</v>
      </c>
      <c r="AR176">
        <f t="shared" si="196"/>
        <v>51601.724791241395</v>
      </c>
      <c r="AS176" t="s">
        <v>240</v>
      </c>
      <c r="AT176">
        <v>0</v>
      </c>
      <c r="AU176">
        <v>0</v>
      </c>
      <c r="AV176">
        <f t="shared" si="197"/>
        <v>0</v>
      </c>
      <c r="AW176" t="e">
        <f t="shared" si="198"/>
        <v>#DIV/0!</v>
      </c>
      <c r="AX176">
        <v>0</v>
      </c>
      <c r="AY176" t="s">
        <v>240</v>
      </c>
      <c r="AZ176">
        <v>0</v>
      </c>
      <c r="BA176">
        <v>0</v>
      </c>
      <c r="BB176" t="e">
        <f t="shared" si="199"/>
        <v>#DIV/0!</v>
      </c>
      <c r="BC176">
        <v>0.5</v>
      </c>
      <c r="BD176">
        <f t="shared" si="200"/>
        <v>0</v>
      </c>
      <c r="BE176">
        <f t="shared" si="201"/>
        <v>-1.8753765423226472</v>
      </c>
      <c r="BF176" t="e">
        <f t="shared" si="202"/>
        <v>#DIV/0!</v>
      </c>
      <c r="BG176" t="e">
        <f t="shared" si="203"/>
        <v>#DIV/0!</v>
      </c>
      <c r="BH176" t="e">
        <f t="shared" si="204"/>
        <v>#DIV/0!</v>
      </c>
      <c r="BI176" t="e">
        <f t="shared" si="205"/>
        <v>#DIV/0!</v>
      </c>
      <c r="BJ176" t="s">
        <v>240</v>
      </c>
      <c r="BK176">
        <v>0</v>
      </c>
      <c r="BL176">
        <f t="shared" si="206"/>
        <v>0</v>
      </c>
      <c r="BM176" t="e">
        <f t="shared" si="207"/>
        <v>#DIV/0!</v>
      </c>
      <c r="BN176" t="e">
        <f t="shared" si="208"/>
        <v>#DIV/0!</v>
      </c>
      <c r="BO176" t="e">
        <f t="shared" si="209"/>
        <v>#DIV/0!</v>
      </c>
      <c r="BP176" t="e">
        <f t="shared" si="210"/>
        <v>#DIV/0!</v>
      </c>
      <c r="BQ176">
        <f t="shared" si="211"/>
        <v>0</v>
      </c>
      <c r="BR176">
        <f t="shared" si="212"/>
        <v>0</v>
      </c>
      <c r="BS176">
        <f t="shared" si="213"/>
        <v>0</v>
      </c>
      <c r="BT176">
        <f t="shared" si="214"/>
        <v>0</v>
      </c>
      <c r="BU176">
        <v>6</v>
      </c>
      <c r="BV176">
        <v>0.5</v>
      </c>
      <c r="BW176" t="s">
        <v>241</v>
      </c>
      <c r="BX176">
        <v>1581627380.5310299</v>
      </c>
      <c r="BY176">
        <v>402.94489655172401</v>
      </c>
      <c r="BZ176">
        <v>399.97427586206902</v>
      </c>
      <c r="CA176">
        <v>31.287668965517199</v>
      </c>
      <c r="CB176">
        <v>30.700768965517199</v>
      </c>
      <c r="CC176">
        <v>350.020034482759</v>
      </c>
      <c r="CD176">
        <v>99.130593103448305</v>
      </c>
      <c r="CE176">
        <v>0.199992482758621</v>
      </c>
      <c r="CF176">
        <v>31.4822517241379</v>
      </c>
      <c r="CG176">
        <v>30.9949551724138</v>
      </c>
      <c r="CH176">
        <v>999.9</v>
      </c>
      <c r="CI176">
        <v>0</v>
      </c>
      <c r="CJ176">
        <v>0</v>
      </c>
      <c r="CK176">
        <v>9991.0989655172398</v>
      </c>
      <c r="CL176">
        <v>0</v>
      </c>
      <c r="CM176">
        <v>1.27629068965517</v>
      </c>
      <c r="CN176">
        <v>0</v>
      </c>
      <c r="CO176">
        <v>0</v>
      </c>
      <c r="CP176">
        <v>0</v>
      </c>
      <c r="CQ176">
        <v>0</v>
      </c>
      <c r="CR176">
        <v>1.6172413793103499</v>
      </c>
      <c r="CS176">
        <v>0</v>
      </c>
      <c r="CT176">
        <v>100.53793103448299</v>
      </c>
      <c r="CU176">
        <v>3.7931034482758599E-2</v>
      </c>
      <c r="CV176">
        <v>41.590241379310299</v>
      </c>
      <c r="CW176">
        <v>46.794896551724101</v>
      </c>
      <c r="CX176">
        <v>44.148448275862101</v>
      </c>
      <c r="CY176">
        <v>45.5406551724138</v>
      </c>
      <c r="CZ176">
        <v>42.553448275862102</v>
      </c>
      <c r="DA176">
        <v>0</v>
      </c>
      <c r="DB176">
        <v>0</v>
      </c>
      <c r="DC176">
        <v>0</v>
      </c>
      <c r="DD176">
        <v>878.90000009536698</v>
      </c>
      <c r="DE176">
        <v>2.6615384615384601</v>
      </c>
      <c r="DF176">
        <v>13.5521364867939</v>
      </c>
      <c r="DG176">
        <v>2.1059828901611799</v>
      </c>
      <c r="DH176">
        <v>100.553846153846</v>
      </c>
      <c r="DI176">
        <v>15</v>
      </c>
      <c r="DJ176">
        <v>100</v>
      </c>
      <c r="DK176">
        <v>100</v>
      </c>
      <c r="DL176">
        <v>2.484</v>
      </c>
      <c r="DM176">
        <v>0.39300000000000002</v>
      </c>
      <c r="DN176">
        <v>2</v>
      </c>
      <c r="DO176">
        <v>323.58699999999999</v>
      </c>
      <c r="DP176">
        <v>659.54399999999998</v>
      </c>
      <c r="DQ176">
        <v>30.636700000000001</v>
      </c>
      <c r="DR176">
        <v>32.6524</v>
      </c>
      <c r="DS176">
        <v>29.999700000000001</v>
      </c>
      <c r="DT176">
        <v>32.560699999999997</v>
      </c>
      <c r="DU176">
        <v>32.563499999999998</v>
      </c>
      <c r="DV176">
        <v>20.970300000000002</v>
      </c>
      <c r="DW176">
        <v>20.897600000000001</v>
      </c>
      <c r="DX176">
        <v>42.077399999999997</v>
      </c>
      <c r="DY176">
        <v>30.631399999999999</v>
      </c>
      <c r="DZ176">
        <v>400</v>
      </c>
      <c r="EA176">
        <v>30.643000000000001</v>
      </c>
      <c r="EB176">
        <v>99.919499999999999</v>
      </c>
      <c r="EC176">
        <v>100.29600000000001</v>
      </c>
    </row>
    <row r="177" spans="1:133" x14ac:dyDescent="0.35">
      <c r="A177">
        <v>161</v>
      </c>
      <c r="B177">
        <v>1581627393.5999999</v>
      </c>
      <c r="C177">
        <v>835.5</v>
      </c>
      <c r="D177" t="s">
        <v>560</v>
      </c>
      <c r="E177" t="s">
        <v>561</v>
      </c>
      <c r="F177" t="s">
        <v>232</v>
      </c>
      <c r="G177" t="s">
        <v>233</v>
      </c>
      <c r="H177" t="s">
        <v>234</v>
      </c>
      <c r="I177" t="s">
        <v>235</v>
      </c>
      <c r="J177" t="s">
        <v>236</v>
      </c>
      <c r="K177" t="s">
        <v>237</v>
      </c>
      <c r="L177" t="s">
        <v>238</v>
      </c>
      <c r="M177" t="s">
        <v>239</v>
      </c>
      <c r="N177">
        <v>1581627385.5310299</v>
      </c>
      <c r="O177">
        <f t="shared" ref="O177:O208" si="215">CC177*AP177*(CA177-CB177)/(100*BU177*(1000-AP177*CA177))</f>
        <v>3.5605086737982872E-4</v>
      </c>
      <c r="P177">
        <f t="shared" ref="P177:P208" si="216">CC177*AP177*(BZ177-BY177*(1000-AP177*CB177)/(1000-AP177*CA177))/(100*BU177)</f>
        <v>-1.8770525227433328</v>
      </c>
      <c r="Q177">
        <f t="shared" ref="Q177:Q208" si="217">BY177 - IF(AP177&gt;1, P177*BU177*100/(AR177*CK177), 0)</f>
        <v>402.94755172413801</v>
      </c>
      <c r="R177">
        <f t="shared" ref="R177:R208" si="218">((X177-O177/2)*Q177-P177)/(X177+O177/2)</f>
        <v>515.90238980204549</v>
      </c>
      <c r="S177">
        <f t="shared" ref="S177:S208" si="219">R177*(CD177+CE177)/1000</f>
        <v>51.244863090855851</v>
      </c>
      <c r="T177">
        <f t="shared" ref="T177:T208" si="220">(BY177 - IF(AP177&gt;1, P177*BU177*100/(AR177*CK177), 0))*(CD177+CE177)/1000</f>
        <v>40.024998001699771</v>
      </c>
      <c r="U177">
        <f t="shared" ref="U177:U208" si="221">2/((1/W177-1/V177)+SIGN(W177)*SQRT((1/W177-1/V177)*(1/W177-1/V177) + 4*BV177/((BV177+1)*(BV177+1))*(2*1/W177*1/V177-1/V177*1/V177)))</f>
        <v>2.4396617186783376E-2</v>
      </c>
      <c r="V177">
        <f t="shared" ref="V177:V208" si="222">AM177+AL177*BU177+AK177*BU177*BU177</f>
        <v>2.2463723364108077</v>
      </c>
      <c r="W177">
        <f t="shared" ref="W177:W208" si="223">O177*(1000-(1000*0.61365*EXP(17.502*AA177/(240.97+AA177))/(CD177+CE177)+CA177)/2)/(1000*0.61365*EXP(17.502*AA177/(240.97+AA177))/(CD177+CE177)-CA177)</f>
        <v>2.425037082293463E-2</v>
      </c>
      <c r="X177">
        <f t="shared" ref="X177:X208" si="224">1/((BV177+1)/(U177/1.6)+1/(V177/1.37)) + BV177/((BV177+1)/(U177/1.6) + BV177/(V177/1.37))</f>
        <v>1.5169548224444902E-2</v>
      </c>
      <c r="Y177">
        <f t="shared" ref="Y177:Y208" si="225">(BR177*BT177)</f>
        <v>0</v>
      </c>
      <c r="Z177">
        <f t="shared" ref="Z177:Z208" si="226">(CF177+(Y177+2*0.95*0.0000000567*(((CF177+$B$7)+273)^4-(CF177+273)^4)-44100*O177)/(1.84*29.3*V177+8*0.95*0.0000000567*(CF177+273)^3))</f>
        <v>31.360138906330103</v>
      </c>
      <c r="AA177">
        <f t="shared" ref="AA177:AA208" si="227">($C$7*CG177+$D$7*CH177+$E$7*Z177)</f>
        <v>30.996520689655199</v>
      </c>
      <c r="AB177">
        <f t="shared" ref="AB177:AB208" si="228">0.61365*EXP(17.502*AA177/(240.97+AA177))</f>
        <v>4.5104834118043948</v>
      </c>
      <c r="AC177">
        <f t="shared" ref="AC177:AC208" si="229">(AD177/AE177*100)</f>
        <v>67.043837980321911</v>
      </c>
      <c r="AD177">
        <f t="shared" ref="AD177:AD208" si="230">CA177*(CD177+CE177)/1000</f>
        <v>3.1080125294175551</v>
      </c>
      <c r="AE177">
        <f t="shared" ref="AE177:AE208" si="231">0.61365*EXP(17.502*CF177/(240.97+CF177))</f>
        <v>4.6357914806872937</v>
      </c>
      <c r="AF177">
        <f t="shared" ref="AF177:AF208" si="232">(AB177-CA177*(CD177+CE177)/1000)</f>
        <v>1.4024708823868397</v>
      </c>
      <c r="AG177">
        <f t="shared" ref="AG177:AG208" si="233">(-O177*44100)</f>
        <v>-15.701843251450446</v>
      </c>
      <c r="AH177">
        <f t="shared" ref="AH177:AH208" si="234">2*29.3*V177*0.92*(CF177-AA177)</f>
        <v>58.305226879839303</v>
      </c>
      <c r="AI177">
        <f t="shared" ref="AI177:AI208" si="235">2*0.95*0.0000000567*(((CF177+$B$7)+273)^4-(AA177+273)^4)</f>
        <v>5.842172058563885</v>
      </c>
      <c r="AJ177">
        <f t="shared" ref="AJ177:AJ208" si="236">Y177+AI177+AG177+AH177</f>
        <v>48.445555686952744</v>
      </c>
      <c r="AK177">
        <v>-4.1086156472476001E-2</v>
      </c>
      <c r="AL177">
        <v>4.6122809985347298E-2</v>
      </c>
      <c r="AM177">
        <v>3.4487371095078601</v>
      </c>
      <c r="AN177">
        <v>20</v>
      </c>
      <c r="AO177">
        <v>6</v>
      </c>
      <c r="AP177">
        <f t="shared" ref="AP177:AP208" si="237">IF(AN177*$H$13&gt;=AR177,1,(AR177/(AR177-AN177*$H$13)))</f>
        <v>1</v>
      </c>
      <c r="AQ177">
        <f t="shared" ref="AQ177:AQ208" si="238">(AP177-1)*100</f>
        <v>0</v>
      </c>
      <c r="AR177">
        <f t="shared" ref="AR177:AR208" si="239">MAX(0,($B$13+$C$13*CK177)/(1+$D$13*CK177)*CD177/(CF177+273)*$E$13)</f>
        <v>51621.898881266665</v>
      </c>
      <c r="AS177" t="s">
        <v>240</v>
      </c>
      <c r="AT177">
        <v>0</v>
      </c>
      <c r="AU177">
        <v>0</v>
      </c>
      <c r="AV177">
        <f t="shared" ref="AV177:AV208" si="240">AU177-AT177</f>
        <v>0</v>
      </c>
      <c r="AW177" t="e">
        <f t="shared" ref="AW177:AW208" si="241">AV177/AU177</f>
        <v>#DIV/0!</v>
      </c>
      <c r="AX177">
        <v>0</v>
      </c>
      <c r="AY177" t="s">
        <v>240</v>
      </c>
      <c r="AZ177">
        <v>0</v>
      </c>
      <c r="BA177">
        <v>0</v>
      </c>
      <c r="BB177" t="e">
        <f t="shared" ref="BB177:BB208" si="242">1-AZ177/BA177</f>
        <v>#DIV/0!</v>
      </c>
      <c r="BC177">
        <v>0.5</v>
      </c>
      <c r="BD177">
        <f t="shared" ref="BD177:BD208" si="243">BR177</f>
        <v>0</v>
      </c>
      <c r="BE177">
        <f t="shared" ref="BE177:BE208" si="244">P177</f>
        <v>-1.8770525227433328</v>
      </c>
      <c r="BF177" t="e">
        <f t="shared" ref="BF177:BF208" si="245">BB177*BC177*BD177</f>
        <v>#DIV/0!</v>
      </c>
      <c r="BG177" t="e">
        <f t="shared" ref="BG177:BG208" si="246">BL177/BA177</f>
        <v>#DIV/0!</v>
      </c>
      <c r="BH177" t="e">
        <f t="shared" ref="BH177:BH208" si="247">(BE177-AX177)/BD177</f>
        <v>#DIV/0!</v>
      </c>
      <c r="BI177" t="e">
        <f t="shared" ref="BI177:BI208" si="248">(AU177-BA177)/BA177</f>
        <v>#DIV/0!</v>
      </c>
      <c r="BJ177" t="s">
        <v>240</v>
      </c>
      <c r="BK177">
        <v>0</v>
      </c>
      <c r="BL177">
        <f t="shared" ref="BL177:BL208" si="249">BA177-BK177</f>
        <v>0</v>
      </c>
      <c r="BM177" t="e">
        <f t="shared" ref="BM177:BM208" si="250">(BA177-AZ177)/(BA177-BK177)</f>
        <v>#DIV/0!</v>
      </c>
      <c r="BN177" t="e">
        <f t="shared" ref="BN177:BN208" si="251">(AU177-BA177)/(AU177-BK177)</f>
        <v>#DIV/0!</v>
      </c>
      <c r="BO177" t="e">
        <f t="shared" ref="BO177:BO208" si="252">(BA177-AZ177)/(BA177-AT177)</f>
        <v>#DIV/0!</v>
      </c>
      <c r="BP177" t="e">
        <f t="shared" ref="BP177:BP208" si="253">(AU177-BA177)/(AU177-AT177)</f>
        <v>#DIV/0!</v>
      </c>
      <c r="BQ177">
        <f t="shared" ref="BQ177:BQ208" si="254">$B$11*CL177+$C$11*CM177+$F$11*CN177</f>
        <v>0</v>
      </c>
      <c r="BR177">
        <f t="shared" ref="BR177:BR208" si="255">BQ177*BS177</f>
        <v>0</v>
      </c>
      <c r="BS177">
        <f t="shared" ref="BS177:BS208" si="256">($B$11*$D$9+$C$11*$D$9+$F$11*((DA177+CS177)/MAX(DA177+CS177+DB177, 0.1)*$I$9+DB177/MAX(DA177+CS177+DB177, 0.1)*$J$9))/($B$11+$C$11+$F$11)</f>
        <v>0</v>
      </c>
      <c r="BT177">
        <f t="shared" ref="BT177:BT208" si="257">($B$11*$K$9+$C$11*$K$9+$F$11*((DA177+CS177)/MAX(DA177+CS177+DB177, 0.1)*$P$9+DB177/MAX(DA177+CS177+DB177, 0.1)*$Q$9))/($B$11+$C$11+$F$11)</f>
        <v>0</v>
      </c>
      <c r="BU177">
        <v>6</v>
      </c>
      <c r="BV177">
        <v>0.5</v>
      </c>
      <c r="BW177" t="s">
        <v>241</v>
      </c>
      <c r="BX177">
        <v>1581627385.5310299</v>
      </c>
      <c r="BY177">
        <v>402.94755172413801</v>
      </c>
      <c r="BZ177">
        <v>399.97575862068999</v>
      </c>
      <c r="CA177">
        <v>31.289596551724099</v>
      </c>
      <c r="CB177">
        <v>30.6983344827586</v>
      </c>
      <c r="CC177">
        <v>350.00741379310301</v>
      </c>
      <c r="CD177">
        <v>99.130620689655203</v>
      </c>
      <c r="CE177">
        <v>0.199919551724138</v>
      </c>
      <c r="CF177">
        <v>31.477958620689702</v>
      </c>
      <c r="CG177">
        <v>30.996520689655199</v>
      </c>
      <c r="CH177">
        <v>999.9</v>
      </c>
      <c r="CI177">
        <v>0</v>
      </c>
      <c r="CJ177">
        <v>0</v>
      </c>
      <c r="CK177">
        <v>9995.0210344827592</v>
      </c>
      <c r="CL177">
        <v>0</v>
      </c>
      <c r="CM177">
        <v>1.38165896551724</v>
      </c>
      <c r="CN177">
        <v>0</v>
      </c>
      <c r="CO177">
        <v>0</v>
      </c>
      <c r="CP177">
        <v>0</v>
      </c>
      <c r="CQ177">
        <v>0</v>
      </c>
      <c r="CR177">
        <v>1.61379310344828</v>
      </c>
      <c r="CS177">
        <v>0</v>
      </c>
      <c r="CT177">
        <v>102.427586206897</v>
      </c>
      <c r="CU177">
        <v>0.63103448275862095</v>
      </c>
      <c r="CV177">
        <v>41.572862068965499</v>
      </c>
      <c r="CW177">
        <v>46.777793103448303</v>
      </c>
      <c r="CX177">
        <v>44.107551724137899</v>
      </c>
      <c r="CY177">
        <v>45.519241379310301</v>
      </c>
      <c r="CZ177">
        <v>42.534206896551702</v>
      </c>
      <c r="DA177">
        <v>0</v>
      </c>
      <c r="DB177">
        <v>0</v>
      </c>
      <c r="DC177">
        <v>0</v>
      </c>
      <c r="DD177">
        <v>883.70000004768394</v>
      </c>
      <c r="DE177">
        <v>2.1769230769230798</v>
      </c>
      <c r="DF177">
        <v>-36.663248000933798</v>
      </c>
      <c r="DG177">
        <v>16.215384406215598</v>
      </c>
      <c r="DH177">
        <v>102.45</v>
      </c>
      <c r="DI177">
        <v>15</v>
      </c>
      <c r="DJ177">
        <v>100</v>
      </c>
      <c r="DK177">
        <v>100</v>
      </c>
      <c r="DL177">
        <v>2.484</v>
      </c>
      <c r="DM177">
        <v>0.39300000000000002</v>
      </c>
      <c r="DN177">
        <v>2</v>
      </c>
      <c r="DO177">
        <v>323.512</v>
      </c>
      <c r="DP177">
        <v>659.52599999999995</v>
      </c>
      <c r="DQ177">
        <v>30.634399999999999</v>
      </c>
      <c r="DR177">
        <v>32.648800000000001</v>
      </c>
      <c r="DS177">
        <v>29.999700000000001</v>
      </c>
      <c r="DT177">
        <v>32.557099999999998</v>
      </c>
      <c r="DU177">
        <v>32.559800000000003</v>
      </c>
      <c r="DV177">
        <v>20.9697</v>
      </c>
      <c r="DW177">
        <v>20.897600000000001</v>
      </c>
      <c r="DX177">
        <v>42.077399999999997</v>
      </c>
      <c r="DY177">
        <v>30.633500000000002</v>
      </c>
      <c r="DZ177">
        <v>400</v>
      </c>
      <c r="EA177">
        <v>30.643000000000001</v>
      </c>
      <c r="EB177">
        <v>99.9221</v>
      </c>
      <c r="EC177">
        <v>100.297</v>
      </c>
    </row>
    <row r="178" spans="1:133" x14ac:dyDescent="0.35">
      <c r="A178">
        <v>162</v>
      </c>
      <c r="B178">
        <v>1581627398.5999999</v>
      </c>
      <c r="C178">
        <v>840.5</v>
      </c>
      <c r="D178" t="s">
        <v>562</v>
      </c>
      <c r="E178" t="s">
        <v>563</v>
      </c>
      <c r="F178" t="s">
        <v>232</v>
      </c>
      <c r="G178" t="s">
        <v>233</v>
      </c>
      <c r="H178" t="s">
        <v>234</v>
      </c>
      <c r="I178" t="s">
        <v>235</v>
      </c>
      <c r="J178" t="s">
        <v>236</v>
      </c>
      <c r="K178" t="s">
        <v>237</v>
      </c>
      <c r="L178" t="s">
        <v>238</v>
      </c>
      <c r="M178" t="s">
        <v>239</v>
      </c>
      <c r="N178">
        <v>1581627390.5310299</v>
      </c>
      <c r="O178">
        <f t="shared" si="215"/>
        <v>3.5999139445964717E-4</v>
      </c>
      <c r="P178">
        <f t="shared" si="216"/>
        <v>-1.8654499129172939</v>
      </c>
      <c r="Q178">
        <f t="shared" si="217"/>
        <v>402.950379310345</v>
      </c>
      <c r="R178">
        <f t="shared" si="218"/>
        <v>513.79262605408837</v>
      </c>
      <c r="S178">
        <f t="shared" si="219"/>
        <v>51.035270859395119</v>
      </c>
      <c r="T178">
        <f t="shared" si="220"/>
        <v>40.025256705094399</v>
      </c>
      <c r="U178">
        <f t="shared" si="221"/>
        <v>2.4673986658206127E-2</v>
      </c>
      <c r="V178">
        <f t="shared" si="222"/>
        <v>2.2453938531991491</v>
      </c>
      <c r="W178">
        <f t="shared" si="223"/>
        <v>2.4524342235646094E-2</v>
      </c>
      <c r="X178">
        <f t="shared" si="224"/>
        <v>1.5341083083757881E-2</v>
      </c>
      <c r="Y178">
        <f t="shared" si="225"/>
        <v>0</v>
      </c>
      <c r="Z178">
        <f t="shared" si="226"/>
        <v>31.354666655899578</v>
      </c>
      <c r="AA178">
        <f t="shared" si="227"/>
        <v>30.995620689655201</v>
      </c>
      <c r="AB178">
        <f t="shared" si="228"/>
        <v>4.5102519519584279</v>
      </c>
      <c r="AC178">
        <f t="shared" si="229"/>
        <v>67.061428636744211</v>
      </c>
      <c r="AD178">
        <f t="shared" si="230"/>
        <v>3.1081002059264597</v>
      </c>
      <c r="AE178">
        <f t="shared" si="231"/>
        <v>4.6347062225028015</v>
      </c>
      <c r="AF178">
        <f t="shared" si="232"/>
        <v>1.4021517460319681</v>
      </c>
      <c r="AG178">
        <f t="shared" si="233"/>
        <v>-15.875620495670441</v>
      </c>
      <c r="AH178">
        <f t="shared" si="234"/>
        <v>57.889953758716921</v>
      </c>
      <c r="AI178">
        <f t="shared" si="235"/>
        <v>5.8029458104330116</v>
      </c>
      <c r="AJ178">
        <f t="shared" si="236"/>
        <v>47.81727907347949</v>
      </c>
      <c r="AK178">
        <v>-4.1059857766813597E-2</v>
      </c>
      <c r="AL178">
        <v>4.6093287384348099E-2</v>
      </c>
      <c r="AM178">
        <v>3.4469890084983499</v>
      </c>
      <c r="AN178">
        <v>20</v>
      </c>
      <c r="AO178">
        <v>6</v>
      </c>
      <c r="AP178">
        <f t="shared" si="237"/>
        <v>1</v>
      </c>
      <c r="AQ178">
        <f t="shared" si="238"/>
        <v>0</v>
      </c>
      <c r="AR178">
        <f t="shared" si="239"/>
        <v>51590.895588949577</v>
      </c>
      <c r="AS178" t="s">
        <v>240</v>
      </c>
      <c r="AT178">
        <v>0</v>
      </c>
      <c r="AU178">
        <v>0</v>
      </c>
      <c r="AV178">
        <f t="shared" si="240"/>
        <v>0</v>
      </c>
      <c r="AW178" t="e">
        <f t="shared" si="241"/>
        <v>#DIV/0!</v>
      </c>
      <c r="AX178">
        <v>0</v>
      </c>
      <c r="AY178" t="s">
        <v>240</v>
      </c>
      <c r="AZ178">
        <v>0</v>
      </c>
      <c r="BA178">
        <v>0</v>
      </c>
      <c r="BB178" t="e">
        <f t="shared" si="242"/>
        <v>#DIV/0!</v>
      </c>
      <c r="BC178">
        <v>0.5</v>
      </c>
      <c r="BD178">
        <f t="shared" si="243"/>
        <v>0</v>
      </c>
      <c r="BE178">
        <f t="shared" si="244"/>
        <v>-1.8654499129172939</v>
      </c>
      <c r="BF178" t="e">
        <f t="shared" si="245"/>
        <v>#DIV/0!</v>
      </c>
      <c r="BG178" t="e">
        <f t="shared" si="246"/>
        <v>#DIV/0!</v>
      </c>
      <c r="BH178" t="e">
        <f t="shared" si="247"/>
        <v>#DIV/0!</v>
      </c>
      <c r="BI178" t="e">
        <f t="shared" si="248"/>
        <v>#DIV/0!</v>
      </c>
      <c r="BJ178" t="s">
        <v>240</v>
      </c>
      <c r="BK178">
        <v>0</v>
      </c>
      <c r="BL178">
        <f t="shared" si="249"/>
        <v>0</v>
      </c>
      <c r="BM178" t="e">
        <f t="shared" si="250"/>
        <v>#DIV/0!</v>
      </c>
      <c r="BN178" t="e">
        <f t="shared" si="251"/>
        <v>#DIV/0!</v>
      </c>
      <c r="BO178" t="e">
        <f t="shared" si="252"/>
        <v>#DIV/0!</v>
      </c>
      <c r="BP178" t="e">
        <f t="shared" si="253"/>
        <v>#DIV/0!</v>
      </c>
      <c r="BQ178">
        <f t="shared" si="254"/>
        <v>0</v>
      </c>
      <c r="BR178">
        <f t="shared" si="255"/>
        <v>0</v>
      </c>
      <c r="BS178">
        <f t="shared" si="256"/>
        <v>0</v>
      </c>
      <c r="BT178">
        <f t="shared" si="257"/>
        <v>0</v>
      </c>
      <c r="BU178">
        <v>6</v>
      </c>
      <c r="BV178">
        <v>0.5</v>
      </c>
      <c r="BW178" t="s">
        <v>241</v>
      </c>
      <c r="BX178">
        <v>1581627390.5310299</v>
      </c>
      <c r="BY178">
        <v>402.950379310345</v>
      </c>
      <c r="BZ178">
        <v>400.00131034482803</v>
      </c>
      <c r="CA178">
        <v>31.2904965517241</v>
      </c>
      <c r="CB178">
        <v>30.692713793103401</v>
      </c>
      <c r="CC178">
        <v>350.02055172413799</v>
      </c>
      <c r="CD178">
        <v>99.130496551724093</v>
      </c>
      <c r="CE178">
        <v>0.199988689655172</v>
      </c>
      <c r="CF178">
        <v>31.473837931034499</v>
      </c>
      <c r="CG178">
        <v>30.995620689655201</v>
      </c>
      <c r="CH178">
        <v>999.9</v>
      </c>
      <c r="CI178">
        <v>0</v>
      </c>
      <c r="CJ178">
        <v>0</v>
      </c>
      <c r="CK178">
        <v>9988.6358620689698</v>
      </c>
      <c r="CL178">
        <v>0</v>
      </c>
      <c r="CM178">
        <v>1.46695793103448</v>
      </c>
      <c r="CN178">
        <v>0</v>
      </c>
      <c r="CO178">
        <v>0</v>
      </c>
      <c r="CP178">
        <v>0</v>
      </c>
      <c r="CQ178">
        <v>0</v>
      </c>
      <c r="CR178">
        <v>0.17586206896551701</v>
      </c>
      <c r="CS178">
        <v>0</v>
      </c>
      <c r="CT178">
        <v>102.51724137930999</v>
      </c>
      <c r="CU178">
        <v>0.31724137931034502</v>
      </c>
      <c r="CV178">
        <v>41.5555862068965</v>
      </c>
      <c r="CW178">
        <v>46.758517241379302</v>
      </c>
      <c r="CX178">
        <v>44.1118620689655</v>
      </c>
      <c r="CY178">
        <v>45.499931034482699</v>
      </c>
      <c r="CZ178">
        <v>42.521379310344798</v>
      </c>
      <c r="DA178">
        <v>0</v>
      </c>
      <c r="DB178">
        <v>0</v>
      </c>
      <c r="DC178">
        <v>0</v>
      </c>
      <c r="DD178">
        <v>888.5</v>
      </c>
      <c r="DE178">
        <v>0.91153846153846096</v>
      </c>
      <c r="DF178">
        <v>-10.211965579371601</v>
      </c>
      <c r="DG178">
        <v>15.347007916273199</v>
      </c>
      <c r="DH178">
        <v>102.15</v>
      </c>
      <c r="DI178">
        <v>15</v>
      </c>
      <c r="DJ178">
        <v>100</v>
      </c>
      <c r="DK178">
        <v>100</v>
      </c>
      <c r="DL178">
        <v>2.484</v>
      </c>
      <c r="DM178">
        <v>0.39300000000000002</v>
      </c>
      <c r="DN178">
        <v>2</v>
      </c>
      <c r="DO178">
        <v>323.56400000000002</v>
      </c>
      <c r="DP178">
        <v>659.49300000000005</v>
      </c>
      <c r="DQ178">
        <v>30.634599999999999</v>
      </c>
      <c r="DR178">
        <v>32.645099999999999</v>
      </c>
      <c r="DS178">
        <v>29.9998</v>
      </c>
      <c r="DT178">
        <v>32.553400000000003</v>
      </c>
      <c r="DU178">
        <v>32.557000000000002</v>
      </c>
      <c r="DV178">
        <v>20.966100000000001</v>
      </c>
      <c r="DW178">
        <v>20.897600000000001</v>
      </c>
      <c r="DX178">
        <v>42.454900000000002</v>
      </c>
      <c r="DY178">
        <v>30.635000000000002</v>
      </c>
      <c r="DZ178">
        <v>400</v>
      </c>
      <c r="EA178">
        <v>30.643000000000001</v>
      </c>
      <c r="EB178">
        <v>99.922600000000003</v>
      </c>
      <c r="EC178">
        <v>100.3</v>
      </c>
    </row>
    <row r="179" spans="1:133" x14ac:dyDescent="0.35">
      <c r="A179">
        <v>163</v>
      </c>
      <c r="B179">
        <v>1581627403.5999999</v>
      </c>
      <c r="C179">
        <v>845.5</v>
      </c>
      <c r="D179" t="s">
        <v>564</v>
      </c>
      <c r="E179" t="s">
        <v>565</v>
      </c>
      <c r="F179" t="s">
        <v>232</v>
      </c>
      <c r="G179" t="s">
        <v>233</v>
      </c>
      <c r="H179" t="s">
        <v>234</v>
      </c>
      <c r="I179" t="s">
        <v>235</v>
      </c>
      <c r="J179" t="s">
        <v>236</v>
      </c>
      <c r="K179" t="s">
        <v>237</v>
      </c>
      <c r="L179" t="s">
        <v>238</v>
      </c>
      <c r="M179" t="s">
        <v>239</v>
      </c>
      <c r="N179">
        <v>1581627395.5310299</v>
      </c>
      <c r="O179">
        <f t="shared" si="215"/>
        <v>3.5746553024002236E-4</v>
      </c>
      <c r="P179">
        <f t="shared" si="216"/>
        <v>-1.8704692277083188</v>
      </c>
      <c r="Q179">
        <f t="shared" si="217"/>
        <v>402.96055172413799</v>
      </c>
      <c r="R179">
        <f t="shared" si="218"/>
        <v>514.86006566974856</v>
      </c>
      <c r="S179">
        <f t="shared" si="219"/>
        <v>51.141502671928286</v>
      </c>
      <c r="T179">
        <f t="shared" si="220"/>
        <v>40.02642563834128</v>
      </c>
      <c r="U179">
        <f t="shared" si="221"/>
        <v>2.4526045230454041E-2</v>
      </c>
      <c r="V179">
        <f t="shared" si="222"/>
        <v>2.2465505324103856</v>
      </c>
      <c r="W179">
        <f t="shared" si="223"/>
        <v>2.4378259748793193E-2</v>
      </c>
      <c r="X179">
        <f t="shared" si="224"/>
        <v>1.5249615934049287E-2</v>
      </c>
      <c r="Y179">
        <f t="shared" si="225"/>
        <v>0</v>
      </c>
      <c r="Z179">
        <f t="shared" si="226"/>
        <v>31.351606038454303</v>
      </c>
      <c r="AA179">
        <f t="shared" si="227"/>
        <v>30.989455172413798</v>
      </c>
      <c r="AB179">
        <f t="shared" si="228"/>
        <v>4.5086665971733719</v>
      </c>
      <c r="AC179">
        <f t="shared" si="229"/>
        <v>67.074144404206919</v>
      </c>
      <c r="AD179">
        <f t="shared" si="230"/>
        <v>3.1079916042257731</v>
      </c>
      <c r="AE179">
        <f t="shared" si="231"/>
        <v>4.6336656722688483</v>
      </c>
      <c r="AF179">
        <f t="shared" si="232"/>
        <v>1.4006749929475988</v>
      </c>
      <c r="AG179">
        <f t="shared" si="233"/>
        <v>-15.764229883584987</v>
      </c>
      <c r="AH179">
        <f t="shared" si="234"/>
        <v>58.187900691931048</v>
      </c>
      <c r="AI179">
        <f t="shared" si="235"/>
        <v>5.8295184047375237</v>
      </c>
      <c r="AJ179">
        <f t="shared" si="236"/>
        <v>48.253189213083587</v>
      </c>
      <c r="AK179">
        <v>-4.1090946958358798E-2</v>
      </c>
      <c r="AL179">
        <v>4.6128187725420398E-2</v>
      </c>
      <c r="AM179">
        <v>3.4490554965587799</v>
      </c>
      <c r="AN179">
        <v>19</v>
      </c>
      <c r="AO179">
        <v>5</v>
      </c>
      <c r="AP179">
        <f t="shared" si="237"/>
        <v>1</v>
      </c>
      <c r="AQ179">
        <f t="shared" si="238"/>
        <v>0</v>
      </c>
      <c r="AR179">
        <f t="shared" si="239"/>
        <v>51629.046486250678</v>
      </c>
      <c r="AS179" t="s">
        <v>240</v>
      </c>
      <c r="AT179">
        <v>0</v>
      </c>
      <c r="AU179">
        <v>0</v>
      </c>
      <c r="AV179">
        <f t="shared" si="240"/>
        <v>0</v>
      </c>
      <c r="AW179" t="e">
        <f t="shared" si="241"/>
        <v>#DIV/0!</v>
      </c>
      <c r="AX179">
        <v>0</v>
      </c>
      <c r="AY179" t="s">
        <v>240</v>
      </c>
      <c r="AZ179">
        <v>0</v>
      </c>
      <c r="BA179">
        <v>0</v>
      </c>
      <c r="BB179" t="e">
        <f t="shared" si="242"/>
        <v>#DIV/0!</v>
      </c>
      <c r="BC179">
        <v>0.5</v>
      </c>
      <c r="BD179">
        <f t="shared" si="243"/>
        <v>0</v>
      </c>
      <c r="BE179">
        <f t="shared" si="244"/>
        <v>-1.8704692277083188</v>
      </c>
      <c r="BF179" t="e">
        <f t="shared" si="245"/>
        <v>#DIV/0!</v>
      </c>
      <c r="BG179" t="e">
        <f t="shared" si="246"/>
        <v>#DIV/0!</v>
      </c>
      <c r="BH179" t="e">
        <f t="shared" si="247"/>
        <v>#DIV/0!</v>
      </c>
      <c r="BI179" t="e">
        <f t="shared" si="248"/>
        <v>#DIV/0!</v>
      </c>
      <c r="BJ179" t="s">
        <v>240</v>
      </c>
      <c r="BK179">
        <v>0</v>
      </c>
      <c r="BL179">
        <f t="shared" si="249"/>
        <v>0</v>
      </c>
      <c r="BM179" t="e">
        <f t="shared" si="250"/>
        <v>#DIV/0!</v>
      </c>
      <c r="BN179" t="e">
        <f t="shared" si="251"/>
        <v>#DIV/0!</v>
      </c>
      <c r="BO179" t="e">
        <f t="shared" si="252"/>
        <v>#DIV/0!</v>
      </c>
      <c r="BP179" t="e">
        <f t="shared" si="253"/>
        <v>#DIV/0!</v>
      </c>
      <c r="BQ179">
        <f t="shared" si="254"/>
        <v>0</v>
      </c>
      <c r="BR179">
        <f t="shared" si="255"/>
        <v>0</v>
      </c>
      <c r="BS179">
        <f t="shared" si="256"/>
        <v>0</v>
      </c>
      <c r="BT179">
        <f t="shared" si="257"/>
        <v>0</v>
      </c>
      <c r="BU179">
        <v>6</v>
      </c>
      <c r="BV179">
        <v>0.5</v>
      </c>
      <c r="BW179" t="s">
        <v>241</v>
      </c>
      <c r="BX179">
        <v>1581627395.5310299</v>
      </c>
      <c r="BY179">
        <v>402.96055172413799</v>
      </c>
      <c r="BZ179">
        <v>400.00113793103401</v>
      </c>
      <c r="CA179">
        <v>31.289279310344799</v>
      </c>
      <c r="CB179">
        <v>30.695689655172401</v>
      </c>
      <c r="CC179">
        <v>350.02027586206901</v>
      </c>
      <c r="CD179">
        <v>99.130868965517195</v>
      </c>
      <c r="CE179">
        <v>0.200009620689655</v>
      </c>
      <c r="CF179">
        <v>31.4698862068966</v>
      </c>
      <c r="CG179">
        <v>30.989455172413798</v>
      </c>
      <c r="CH179">
        <v>999.9</v>
      </c>
      <c r="CI179">
        <v>0</v>
      </c>
      <c r="CJ179">
        <v>0</v>
      </c>
      <c r="CK179">
        <v>9996.1613793103406</v>
      </c>
      <c r="CL179">
        <v>0</v>
      </c>
      <c r="CM179">
        <v>1.5467827586206899</v>
      </c>
      <c r="CN179">
        <v>0</v>
      </c>
      <c r="CO179">
        <v>0</v>
      </c>
      <c r="CP179">
        <v>0</v>
      </c>
      <c r="CQ179">
        <v>0</v>
      </c>
      <c r="CR179">
        <v>0.85172413793103396</v>
      </c>
      <c r="CS179">
        <v>0</v>
      </c>
      <c r="CT179">
        <v>103.19310344827601</v>
      </c>
      <c r="CU179">
        <v>0.31034482758620702</v>
      </c>
      <c r="CV179">
        <v>41.547034482758598</v>
      </c>
      <c r="CW179">
        <v>46.747793103448302</v>
      </c>
      <c r="CX179">
        <v>44.021344827586198</v>
      </c>
      <c r="CY179">
        <v>45.495620689655198</v>
      </c>
      <c r="CZ179">
        <v>42.504275862069001</v>
      </c>
      <c r="DA179">
        <v>0</v>
      </c>
      <c r="DB179">
        <v>0</v>
      </c>
      <c r="DC179">
        <v>0</v>
      </c>
      <c r="DD179">
        <v>893.90000009536698</v>
      </c>
      <c r="DE179">
        <v>1.65384615384615</v>
      </c>
      <c r="DF179">
        <v>26.304273712342301</v>
      </c>
      <c r="DG179">
        <v>-22.478632932186098</v>
      </c>
      <c r="DH179">
        <v>102.08076923076899</v>
      </c>
      <c r="DI179">
        <v>15</v>
      </c>
      <c r="DJ179">
        <v>100</v>
      </c>
      <c r="DK179">
        <v>100</v>
      </c>
      <c r="DL179">
        <v>2.484</v>
      </c>
      <c r="DM179">
        <v>0.39300000000000002</v>
      </c>
      <c r="DN179">
        <v>2</v>
      </c>
      <c r="DO179">
        <v>323.70100000000002</v>
      </c>
      <c r="DP179">
        <v>659.48299999999995</v>
      </c>
      <c r="DQ179">
        <v>30.638100000000001</v>
      </c>
      <c r="DR179">
        <v>32.640799999999999</v>
      </c>
      <c r="DS179">
        <v>29.9998</v>
      </c>
      <c r="DT179">
        <v>32.550600000000003</v>
      </c>
      <c r="DU179">
        <v>32.554099999999998</v>
      </c>
      <c r="DV179">
        <v>20.9695</v>
      </c>
      <c r="DW179">
        <v>20.897600000000001</v>
      </c>
      <c r="DX179">
        <v>42.454900000000002</v>
      </c>
      <c r="DY179">
        <v>30.645700000000001</v>
      </c>
      <c r="DZ179">
        <v>400</v>
      </c>
      <c r="EA179">
        <v>30.643000000000001</v>
      </c>
      <c r="EB179">
        <v>99.925600000000003</v>
      </c>
      <c r="EC179">
        <v>100.29900000000001</v>
      </c>
    </row>
    <row r="180" spans="1:133" x14ac:dyDescent="0.35">
      <c r="A180">
        <v>164</v>
      </c>
      <c r="B180">
        <v>1581627408.5999999</v>
      </c>
      <c r="C180">
        <v>850.5</v>
      </c>
      <c r="D180" t="s">
        <v>566</v>
      </c>
      <c r="E180" t="s">
        <v>567</v>
      </c>
      <c r="F180" t="s">
        <v>232</v>
      </c>
      <c r="G180" t="s">
        <v>233</v>
      </c>
      <c r="H180" t="s">
        <v>234</v>
      </c>
      <c r="I180" t="s">
        <v>235</v>
      </c>
      <c r="J180" t="s">
        <v>236</v>
      </c>
      <c r="K180" t="s">
        <v>237</v>
      </c>
      <c r="L180" t="s">
        <v>238</v>
      </c>
      <c r="M180" t="s">
        <v>239</v>
      </c>
      <c r="N180">
        <v>1581627400.5310299</v>
      </c>
      <c r="O180">
        <f t="shared" si="215"/>
        <v>3.5282816807857912E-4</v>
      </c>
      <c r="P180">
        <f t="shared" si="216"/>
        <v>-1.8641339585636858</v>
      </c>
      <c r="Q180">
        <f t="shared" si="217"/>
        <v>402.96248275862098</v>
      </c>
      <c r="R180">
        <f t="shared" si="218"/>
        <v>515.94806040022411</v>
      </c>
      <c r="S180">
        <f t="shared" si="219"/>
        <v>51.249688204507564</v>
      </c>
      <c r="T180">
        <f t="shared" si="220"/>
        <v>40.026706532192264</v>
      </c>
      <c r="U180">
        <f t="shared" si="221"/>
        <v>2.4226016495566476E-2</v>
      </c>
      <c r="V180">
        <f t="shared" si="222"/>
        <v>2.2487425053188033</v>
      </c>
      <c r="W180">
        <f t="shared" si="223"/>
        <v>2.4081952825433916E-2</v>
      </c>
      <c r="X180">
        <f t="shared" si="224"/>
        <v>1.5064092535572952E-2</v>
      </c>
      <c r="Y180">
        <f t="shared" si="225"/>
        <v>0</v>
      </c>
      <c r="Z180">
        <f t="shared" si="226"/>
        <v>31.349446947603013</v>
      </c>
      <c r="AA180">
        <f t="shared" si="227"/>
        <v>30.984906896551699</v>
      </c>
      <c r="AB180">
        <f t="shared" si="228"/>
        <v>4.5074973988132205</v>
      </c>
      <c r="AC180">
        <f t="shared" si="229"/>
        <v>67.088166103068716</v>
      </c>
      <c r="AD180">
        <f t="shared" si="230"/>
        <v>3.1079707771106886</v>
      </c>
      <c r="AE180">
        <f t="shared" si="231"/>
        <v>4.6326661729519616</v>
      </c>
      <c r="AF180">
        <f t="shared" si="232"/>
        <v>1.3995266217025319</v>
      </c>
      <c r="AG180">
        <f t="shared" si="233"/>
        <v>-15.559722212265338</v>
      </c>
      <c r="AH180">
        <f t="shared" si="234"/>
        <v>58.335809656646063</v>
      </c>
      <c r="AI180">
        <f t="shared" si="235"/>
        <v>5.8383995652161955</v>
      </c>
      <c r="AJ180">
        <f t="shared" si="236"/>
        <v>48.614487009596921</v>
      </c>
      <c r="AK180">
        <v>-4.1149902302696502E-2</v>
      </c>
      <c r="AL180">
        <v>4.61943702642112E-2</v>
      </c>
      <c r="AM180">
        <v>3.45297276663061</v>
      </c>
      <c r="AN180">
        <v>20</v>
      </c>
      <c r="AO180">
        <v>6</v>
      </c>
      <c r="AP180">
        <f t="shared" si="237"/>
        <v>1</v>
      </c>
      <c r="AQ180">
        <f t="shared" si="238"/>
        <v>0</v>
      </c>
      <c r="AR180">
        <f t="shared" si="239"/>
        <v>51700.736840921294</v>
      </c>
      <c r="AS180" t="s">
        <v>240</v>
      </c>
      <c r="AT180">
        <v>0</v>
      </c>
      <c r="AU180">
        <v>0</v>
      </c>
      <c r="AV180">
        <f t="shared" si="240"/>
        <v>0</v>
      </c>
      <c r="AW180" t="e">
        <f t="shared" si="241"/>
        <v>#DIV/0!</v>
      </c>
      <c r="AX180">
        <v>0</v>
      </c>
      <c r="AY180" t="s">
        <v>240</v>
      </c>
      <c r="AZ180">
        <v>0</v>
      </c>
      <c r="BA180">
        <v>0</v>
      </c>
      <c r="BB180" t="e">
        <f t="shared" si="242"/>
        <v>#DIV/0!</v>
      </c>
      <c r="BC180">
        <v>0.5</v>
      </c>
      <c r="BD180">
        <f t="shared" si="243"/>
        <v>0</v>
      </c>
      <c r="BE180">
        <f t="shared" si="244"/>
        <v>-1.8641339585636858</v>
      </c>
      <c r="BF180" t="e">
        <f t="shared" si="245"/>
        <v>#DIV/0!</v>
      </c>
      <c r="BG180" t="e">
        <f t="shared" si="246"/>
        <v>#DIV/0!</v>
      </c>
      <c r="BH180" t="e">
        <f t="shared" si="247"/>
        <v>#DIV/0!</v>
      </c>
      <c r="BI180" t="e">
        <f t="shared" si="248"/>
        <v>#DIV/0!</v>
      </c>
      <c r="BJ180" t="s">
        <v>240</v>
      </c>
      <c r="BK180">
        <v>0</v>
      </c>
      <c r="BL180">
        <f t="shared" si="249"/>
        <v>0</v>
      </c>
      <c r="BM180" t="e">
        <f t="shared" si="250"/>
        <v>#DIV/0!</v>
      </c>
      <c r="BN180" t="e">
        <f t="shared" si="251"/>
        <v>#DIV/0!</v>
      </c>
      <c r="BO180" t="e">
        <f t="shared" si="252"/>
        <v>#DIV/0!</v>
      </c>
      <c r="BP180" t="e">
        <f t="shared" si="253"/>
        <v>#DIV/0!</v>
      </c>
      <c r="BQ180">
        <f t="shared" si="254"/>
        <v>0</v>
      </c>
      <c r="BR180">
        <f t="shared" si="255"/>
        <v>0</v>
      </c>
      <c r="BS180">
        <f t="shared" si="256"/>
        <v>0</v>
      </c>
      <c r="BT180">
        <f t="shared" si="257"/>
        <v>0</v>
      </c>
      <c r="BU180">
        <v>6</v>
      </c>
      <c r="BV180">
        <v>0.5</v>
      </c>
      <c r="BW180" t="s">
        <v>241</v>
      </c>
      <c r="BX180">
        <v>1581627400.5310299</v>
      </c>
      <c r="BY180">
        <v>402.96248275862098</v>
      </c>
      <c r="BZ180">
        <v>400.01065517241398</v>
      </c>
      <c r="CA180">
        <v>31.289000000000001</v>
      </c>
      <c r="CB180">
        <v>30.703096551724101</v>
      </c>
      <c r="CC180">
        <v>350.01179310344799</v>
      </c>
      <c r="CD180">
        <v>99.131168965517205</v>
      </c>
      <c r="CE180">
        <v>0.19993068965517199</v>
      </c>
      <c r="CF180">
        <v>31.4660896551724</v>
      </c>
      <c r="CG180">
        <v>30.984906896551699</v>
      </c>
      <c r="CH180">
        <v>999.9</v>
      </c>
      <c r="CI180">
        <v>0</v>
      </c>
      <c r="CJ180">
        <v>0</v>
      </c>
      <c r="CK180">
        <v>10010.473103448299</v>
      </c>
      <c r="CL180">
        <v>0</v>
      </c>
      <c r="CM180">
        <v>1.6259244827586199</v>
      </c>
      <c r="CN180">
        <v>0</v>
      </c>
      <c r="CO180">
        <v>0</v>
      </c>
      <c r="CP180">
        <v>0</v>
      </c>
      <c r="CQ180">
        <v>0</v>
      </c>
      <c r="CR180">
        <v>2.9344827586206899</v>
      </c>
      <c r="CS180">
        <v>0</v>
      </c>
      <c r="CT180">
        <v>101.220689655172</v>
      </c>
      <c r="CU180">
        <v>-9.3103448275862102E-2</v>
      </c>
      <c r="CV180">
        <v>41.527793103448303</v>
      </c>
      <c r="CW180">
        <v>46.732620689655199</v>
      </c>
      <c r="CX180">
        <v>43.978172413793096</v>
      </c>
      <c r="CY180">
        <v>45.473931034482803</v>
      </c>
      <c r="CZ180">
        <v>42.5</v>
      </c>
      <c r="DA180">
        <v>0</v>
      </c>
      <c r="DB180">
        <v>0</v>
      </c>
      <c r="DC180">
        <v>0</v>
      </c>
      <c r="DD180">
        <v>898.70000004768394</v>
      </c>
      <c r="DE180">
        <v>2.9692307692307698</v>
      </c>
      <c r="DF180">
        <v>24.027350462307101</v>
      </c>
      <c r="DG180">
        <v>-28.916239406146602</v>
      </c>
      <c r="DH180">
        <v>99.615384615384599</v>
      </c>
      <c r="DI180">
        <v>15</v>
      </c>
      <c r="DJ180">
        <v>100</v>
      </c>
      <c r="DK180">
        <v>100</v>
      </c>
      <c r="DL180">
        <v>2.484</v>
      </c>
      <c r="DM180">
        <v>0.39300000000000002</v>
      </c>
      <c r="DN180">
        <v>2</v>
      </c>
      <c r="DO180">
        <v>323.41899999999998</v>
      </c>
      <c r="DP180">
        <v>659.70100000000002</v>
      </c>
      <c r="DQ180">
        <v>30.650099999999998</v>
      </c>
      <c r="DR180">
        <v>32.6372</v>
      </c>
      <c r="DS180">
        <v>29.9998</v>
      </c>
      <c r="DT180">
        <v>32.546900000000001</v>
      </c>
      <c r="DU180">
        <v>32.551200000000001</v>
      </c>
      <c r="DV180">
        <v>20.968299999999999</v>
      </c>
      <c r="DW180">
        <v>20.897600000000001</v>
      </c>
      <c r="DX180">
        <v>42.454900000000002</v>
      </c>
      <c r="DY180">
        <v>30.660299999999999</v>
      </c>
      <c r="DZ180">
        <v>400</v>
      </c>
      <c r="EA180">
        <v>30.643000000000001</v>
      </c>
      <c r="EB180">
        <v>99.924499999999995</v>
      </c>
      <c r="EC180">
        <v>100.298</v>
      </c>
    </row>
    <row r="181" spans="1:133" x14ac:dyDescent="0.35">
      <c r="A181">
        <v>165</v>
      </c>
      <c r="B181">
        <v>1581627413.5999999</v>
      </c>
      <c r="C181">
        <v>855.5</v>
      </c>
      <c r="D181" t="s">
        <v>568</v>
      </c>
      <c r="E181" t="s">
        <v>569</v>
      </c>
      <c r="F181" t="s">
        <v>232</v>
      </c>
      <c r="G181" t="s">
        <v>233</v>
      </c>
      <c r="H181" t="s">
        <v>234</v>
      </c>
      <c r="I181" t="s">
        <v>235</v>
      </c>
      <c r="J181" t="s">
        <v>236</v>
      </c>
      <c r="K181" t="s">
        <v>237</v>
      </c>
      <c r="L181" t="s">
        <v>238</v>
      </c>
      <c r="M181" t="s">
        <v>239</v>
      </c>
      <c r="N181">
        <v>1581627405.5310299</v>
      </c>
      <c r="O181">
        <f t="shared" si="215"/>
        <v>3.4906869250617183E-4</v>
      </c>
      <c r="P181">
        <f t="shared" si="216"/>
        <v>-1.8735930275344848</v>
      </c>
      <c r="Q181">
        <f t="shared" si="217"/>
        <v>402.94682758620701</v>
      </c>
      <c r="R181">
        <f t="shared" si="218"/>
        <v>517.73656022380453</v>
      </c>
      <c r="S181">
        <f t="shared" si="219"/>
        <v>51.427808089415869</v>
      </c>
      <c r="T181">
        <f t="shared" si="220"/>
        <v>40.025514347266707</v>
      </c>
      <c r="U181">
        <f t="shared" si="221"/>
        <v>2.3996549512607407E-2</v>
      </c>
      <c r="V181">
        <f t="shared" si="222"/>
        <v>2.247500985437501</v>
      </c>
      <c r="W181">
        <f t="shared" si="223"/>
        <v>2.3855115855715692E-2</v>
      </c>
      <c r="X181">
        <f t="shared" si="224"/>
        <v>1.4922085059164553E-2</v>
      </c>
      <c r="Y181">
        <f t="shared" si="225"/>
        <v>0</v>
      </c>
      <c r="Z181">
        <f t="shared" si="226"/>
        <v>31.347641908519194</v>
      </c>
      <c r="AA181">
        <f t="shared" si="227"/>
        <v>30.978420689655199</v>
      </c>
      <c r="AB181">
        <f t="shared" si="228"/>
        <v>4.5058304848525124</v>
      </c>
      <c r="AC181">
        <f t="shared" si="229"/>
        <v>67.100734466597274</v>
      </c>
      <c r="AD181">
        <f t="shared" si="230"/>
        <v>3.1080249852291808</v>
      </c>
      <c r="AE181">
        <f t="shared" si="231"/>
        <v>4.6318792334178625</v>
      </c>
      <c r="AF181">
        <f t="shared" si="232"/>
        <v>1.3978054996233316</v>
      </c>
      <c r="AG181">
        <f t="shared" si="233"/>
        <v>-15.393929339522177</v>
      </c>
      <c r="AH181">
        <f t="shared" si="234"/>
        <v>58.727270375509349</v>
      </c>
      <c r="AI181">
        <f t="shared" si="235"/>
        <v>5.8805500457285058</v>
      </c>
      <c r="AJ181">
        <f t="shared" si="236"/>
        <v>49.213891081715673</v>
      </c>
      <c r="AK181">
        <v>-4.1116503996064598E-2</v>
      </c>
      <c r="AL181">
        <v>4.6156877739164499E-2</v>
      </c>
      <c r="AM181">
        <v>3.4507538628608398</v>
      </c>
      <c r="AN181">
        <v>19</v>
      </c>
      <c r="AO181">
        <v>5</v>
      </c>
      <c r="AP181">
        <f t="shared" si="237"/>
        <v>1</v>
      </c>
      <c r="AQ181">
        <f t="shared" si="238"/>
        <v>0</v>
      </c>
      <c r="AR181">
        <f t="shared" si="239"/>
        <v>51661.021468086881</v>
      </c>
      <c r="AS181" t="s">
        <v>240</v>
      </c>
      <c r="AT181">
        <v>0</v>
      </c>
      <c r="AU181">
        <v>0</v>
      </c>
      <c r="AV181">
        <f t="shared" si="240"/>
        <v>0</v>
      </c>
      <c r="AW181" t="e">
        <f t="shared" si="241"/>
        <v>#DIV/0!</v>
      </c>
      <c r="AX181">
        <v>0</v>
      </c>
      <c r="AY181" t="s">
        <v>240</v>
      </c>
      <c r="AZ181">
        <v>0</v>
      </c>
      <c r="BA181">
        <v>0</v>
      </c>
      <c r="BB181" t="e">
        <f t="shared" si="242"/>
        <v>#DIV/0!</v>
      </c>
      <c r="BC181">
        <v>0.5</v>
      </c>
      <c r="BD181">
        <f t="shared" si="243"/>
        <v>0</v>
      </c>
      <c r="BE181">
        <f t="shared" si="244"/>
        <v>-1.8735930275344848</v>
      </c>
      <c r="BF181" t="e">
        <f t="shared" si="245"/>
        <v>#DIV/0!</v>
      </c>
      <c r="BG181" t="e">
        <f t="shared" si="246"/>
        <v>#DIV/0!</v>
      </c>
      <c r="BH181" t="e">
        <f t="shared" si="247"/>
        <v>#DIV/0!</v>
      </c>
      <c r="BI181" t="e">
        <f t="shared" si="248"/>
        <v>#DIV/0!</v>
      </c>
      <c r="BJ181" t="s">
        <v>240</v>
      </c>
      <c r="BK181">
        <v>0</v>
      </c>
      <c r="BL181">
        <f t="shared" si="249"/>
        <v>0</v>
      </c>
      <c r="BM181" t="e">
        <f t="shared" si="250"/>
        <v>#DIV/0!</v>
      </c>
      <c r="BN181" t="e">
        <f t="shared" si="251"/>
        <v>#DIV/0!</v>
      </c>
      <c r="BO181" t="e">
        <f t="shared" si="252"/>
        <v>#DIV/0!</v>
      </c>
      <c r="BP181" t="e">
        <f t="shared" si="253"/>
        <v>#DIV/0!</v>
      </c>
      <c r="BQ181">
        <f t="shared" si="254"/>
        <v>0</v>
      </c>
      <c r="BR181">
        <f t="shared" si="255"/>
        <v>0</v>
      </c>
      <c r="BS181">
        <f t="shared" si="256"/>
        <v>0</v>
      </c>
      <c r="BT181">
        <f t="shared" si="257"/>
        <v>0</v>
      </c>
      <c r="BU181">
        <v>6</v>
      </c>
      <c r="BV181">
        <v>0.5</v>
      </c>
      <c r="BW181" t="s">
        <v>241</v>
      </c>
      <c r="BX181">
        <v>1581627405.5310299</v>
      </c>
      <c r="BY181">
        <v>402.94682758620701</v>
      </c>
      <c r="BZ181">
        <v>399.97627586206897</v>
      </c>
      <c r="CA181">
        <v>31.289262068965499</v>
      </c>
      <c r="CB181">
        <v>30.7096206896552</v>
      </c>
      <c r="CC181">
        <v>350.02324137930998</v>
      </c>
      <c r="CD181">
        <v>99.132017241379302</v>
      </c>
      <c r="CE181">
        <v>0.199982931034483</v>
      </c>
      <c r="CF181">
        <v>31.463100000000001</v>
      </c>
      <c r="CG181">
        <v>30.978420689655199</v>
      </c>
      <c r="CH181">
        <v>999.9</v>
      </c>
      <c r="CI181">
        <v>0</v>
      </c>
      <c r="CJ181">
        <v>0</v>
      </c>
      <c r="CK181">
        <v>10002.2627586207</v>
      </c>
      <c r="CL181">
        <v>0</v>
      </c>
      <c r="CM181">
        <v>1.6941182758620701</v>
      </c>
      <c r="CN181">
        <v>0</v>
      </c>
      <c r="CO181">
        <v>0</v>
      </c>
      <c r="CP181">
        <v>0</v>
      </c>
      <c r="CQ181">
        <v>0</v>
      </c>
      <c r="CR181">
        <v>4.3793103448275899</v>
      </c>
      <c r="CS181">
        <v>0</v>
      </c>
      <c r="CT181">
        <v>99.375862068965503</v>
      </c>
      <c r="CU181">
        <v>-7.2413793103448296E-2</v>
      </c>
      <c r="CV181">
        <v>41.508517241379302</v>
      </c>
      <c r="CW181">
        <v>46.717413793103397</v>
      </c>
      <c r="CX181">
        <v>43.950137931034497</v>
      </c>
      <c r="CY181">
        <v>45.458724137931</v>
      </c>
      <c r="CZ181">
        <v>42.493482758620701</v>
      </c>
      <c r="DA181">
        <v>0</v>
      </c>
      <c r="DB181">
        <v>0</v>
      </c>
      <c r="DC181">
        <v>0</v>
      </c>
      <c r="DD181">
        <v>903.5</v>
      </c>
      <c r="DE181">
        <v>4.2269230769230797</v>
      </c>
      <c r="DF181">
        <v>-14.560683762388001</v>
      </c>
      <c r="DG181">
        <v>-2.5538462544935601</v>
      </c>
      <c r="DH181">
        <v>98.411538461538498</v>
      </c>
      <c r="DI181">
        <v>15</v>
      </c>
      <c r="DJ181">
        <v>100</v>
      </c>
      <c r="DK181">
        <v>100</v>
      </c>
      <c r="DL181">
        <v>2.484</v>
      </c>
      <c r="DM181">
        <v>0.39300000000000002</v>
      </c>
      <c r="DN181">
        <v>2</v>
      </c>
      <c r="DO181">
        <v>323.57499999999999</v>
      </c>
      <c r="DP181">
        <v>659.68299999999999</v>
      </c>
      <c r="DQ181">
        <v>30.665400000000002</v>
      </c>
      <c r="DR181">
        <v>32.633499999999998</v>
      </c>
      <c r="DS181">
        <v>29.9999</v>
      </c>
      <c r="DT181">
        <v>32.543300000000002</v>
      </c>
      <c r="DU181">
        <v>32.547600000000003</v>
      </c>
      <c r="DV181">
        <v>20.971800000000002</v>
      </c>
      <c r="DW181">
        <v>20.897600000000001</v>
      </c>
      <c r="DX181">
        <v>42.454900000000002</v>
      </c>
      <c r="DY181">
        <v>30.6738</v>
      </c>
      <c r="DZ181">
        <v>400</v>
      </c>
      <c r="EA181">
        <v>30.643000000000001</v>
      </c>
      <c r="EB181">
        <v>99.923400000000001</v>
      </c>
      <c r="EC181">
        <v>100.301</v>
      </c>
    </row>
    <row r="182" spans="1:133" x14ac:dyDescent="0.35">
      <c r="A182">
        <v>166</v>
      </c>
      <c r="B182">
        <v>1581627418.5999999</v>
      </c>
      <c r="C182">
        <v>860.5</v>
      </c>
      <c r="D182" t="s">
        <v>570</v>
      </c>
      <c r="E182" t="s">
        <v>571</v>
      </c>
      <c r="F182" t="s">
        <v>232</v>
      </c>
      <c r="G182" t="s">
        <v>233</v>
      </c>
      <c r="H182" t="s">
        <v>234</v>
      </c>
      <c r="I182" t="s">
        <v>235</v>
      </c>
      <c r="J182" t="s">
        <v>236</v>
      </c>
      <c r="K182" t="s">
        <v>237</v>
      </c>
      <c r="L182" t="s">
        <v>238</v>
      </c>
      <c r="M182" t="s">
        <v>239</v>
      </c>
      <c r="N182">
        <v>1581627410.5310299</v>
      </c>
      <c r="O182">
        <f t="shared" si="215"/>
        <v>3.5012119129266373E-4</v>
      </c>
      <c r="P182">
        <f t="shared" si="216"/>
        <v>-1.8757697936681117</v>
      </c>
      <c r="Q182">
        <f t="shared" si="217"/>
        <v>402.940724137931</v>
      </c>
      <c r="R182">
        <f t="shared" si="218"/>
        <v>517.53266871474159</v>
      </c>
      <c r="S182">
        <f t="shared" si="219"/>
        <v>51.40734503758496</v>
      </c>
      <c r="T182">
        <f t="shared" si="220"/>
        <v>40.02474449950202</v>
      </c>
      <c r="U182">
        <f t="shared" si="221"/>
        <v>2.4062553878162439E-2</v>
      </c>
      <c r="V182">
        <f t="shared" si="222"/>
        <v>2.2477316135219825</v>
      </c>
      <c r="W182">
        <f t="shared" si="223"/>
        <v>2.3920358089533352E-2</v>
      </c>
      <c r="X182">
        <f t="shared" si="224"/>
        <v>1.4962929371439462E-2</v>
      </c>
      <c r="Y182">
        <f t="shared" si="225"/>
        <v>0</v>
      </c>
      <c r="Z182">
        <f t="shared" si="226"/>
        <v>31.34578028559498</v>
      </c>
      <c r="AA182">
        <f t="shared" si="227"/>
        <v>30.980496551724102</v>
      </c>
      <c r="AB182">
        <f t="shared" si="228"/>
        <v>4.5063639097815757</v>
      </c>
      <c r="AC182">
        <f t="shared" si="229"/>
        <v>67.109866143511539</v>
      </c>
      <c r="AD182">
        <f t="shared" si="230"/>
        <v>3.1081787489187067</v>
      </c>
      <c r="AE182">
        <f t="shared" si="231"/>
        <v>4.6314780933581385</v>
      </c>
      <c r="AF182">
        <f t="shared" si="232"/>
        <v>1.398185160862869</v>
      </c>
      <c r="AG182">
        <f t="shared" si="233"/>
        <v>-15.440344536006471</v>
      </c>
      <c r="AH182">
        <f t="shared" si="234"/>
        <v>58.29704975021982</v>
      </c>
      <c r="AI182">
        <f t="shared" si="235"/>
        <v>5.8368875448042887</v>
      </c>
      <c r="AJ182">
        <f t="shared" si="236"/>
        <v>48.693592759017633</v>
      </c>
      <c r="AK182">
        <v>-4.1122706897559001E-2</v>
      </c>
      <c r="AL182">
        <v>4.6163841039496098E-2</v>
      </c>
      <c r="AM182">
        <v>3.45116601559713</v>
      </c>
      <c r="AN182">
        <v>20</v>
      </c>
      <c r="AO182">
        <v>6</v>
      </c>
      <c r="AP182">
        <f t="shared" si="237"/>
        <v>1</v>
      </c>
      <c r="AQ182">
        <f t="shared" si="238"/>
        <v>0</v>
      </c>
      <c r="AR182">
        <f t="shared" si="239"/>
        <v>51668.746402084333</v>
      </c>
      <c r="AS182" t="s">
        <v>240</v>
      </c>
      <c r="AT182">
        <v>0</v>
      </c>
      <c r="AU182">
        <v>0</v>
      </c>
      <c r="AV182">
        <f t="shared" si="240"/>
        <v>0</v>
      </c>
      <c r="AW182" t="e">
        <f t="shared" si="241"/>
        <v>#DIV/0!</v>
      </c>
      <c r="AX182">
        <v>0</v>
      </c>
      <c r="AY182" t="s">
        <v>240</v>
      </c>
      <c r="AZ182">
        <v>0</v>
      </c>
      <c r="BA182">
        <v>0</v>
      </c>
      <c r="BB182" t="e">
        <f t="shared" si="242"/>
        <v>#DIV/0!</v>
      </c>
      <c r="BC182">
        <v>0.5</v>
      </c>
      <c r="BD182">
        <f t="shared" si="243"/>
        <v>0</v>
      </c>
      <c r="BE182">
        <f t="shared" si="244"/>
        <v>-1.8757697936681117</v>
      </c>
      <c r="BF182" t="e">
        <f t="shared" si="245"/>
        <v>#DIV/0!</v>
      </c>
      <c r="BG182" t="e">
        <f t="shared" si="246"/>
        <v>#DIV/0!</v>
      </c>
      <c r="BH182" t="e">
        <f t="shared" si="247"/>
        <v>#DIV/0!</v>
      </c>
      <c r="BI182" t="e">
        <f t="shared" si="248"/>
        <v>#DIV/0!</v>
      </c>
      <c r="BJ182" t="s">
        <v>240</v>
      </c>
      <c r="BK182">
        <v>0</v>
      </c>
      <c r="BL182">
        <f t="shared" si="249"/>
        <v>0</v>
      </c>
      <c r="BM182" t="e">
        <f t="shared" si="250"/>
        <v>#DIV/0!</v>
      </c>
      <c r="BN182" t="e">
        <f t="shared" si="251"/>
        <v>#DIV/0!</v>
      </c>
      <c r="BO182" t="e">
        <f t="shared" si="252"/>
        <v>#DIV/0!</v>
      </c>
      <c r="BP182" t="e">
        <f t="shared" si="253"/>
        <v>#DIV/0!</v>
      </c>
      <c r="BQ182">
        <f t="shared" si="254"/>
        <v>0</v>
      </c>
      <c r="BR182">
        <f t="shared" si="255"/>
        <v>0</v>
      </c>
      <c r="BS182">
        <f t="shared" si="256"/>
        <v>0</v>
      </c>
      <c r="BT182">
        <f t="shared" si="257"/>
        <v>0</v>
      </c>
      <c r="BU182">
        <v>6</v>
      </c>
      <c r="BV182">
        <v>0.5</v>
      </c>
      <c r="BW182" t="s">
        <v>241</v>
      </c>
      <c r="BX182">
        <v>1581627410.5310299</v>
      </c>
      <c r="BY182">
        <v>402.940724137931</v>
      </c>
      <c r="BZ182">
        <v>399.96710344827602</v>
      </c>
      <c r="CA182">
        <v>31.290937931034499</v>
      </c>
      <c r="CB182">
        <v>30.7095379310345</v>
      </c>
      <c r="CC182">
        <v>350.01606896551698</v>
      </c>
      <c r="CD182">
        <v>99.131631034482794</v>
      </c>
      <c r="CE182">
        <v>0.19996317241379299</v>
      </c>
      <c r="CF182">
        <v>31.461575862069001</v>
      </c>
      <c r="CG182">
        <v>30.980496551724102</v>
      </c>
      <c r="CH182">
        <v>999.9</v>
      </c>
      <c r="CI182">
        <v>0</v>
      </c>
      <c r="CJ182">
        <v>0</v>
      </c>
      <c r="CK182">
        <v>10003.8106896552</v>
      </c>
      <c r="CL182">
        <v>0</v>
      </c>
      <c r="CM182">
        <v>1.7328910344827599</v>
      </c>
      <c r="CN182">
        <v>0</v>
      </c>
      <c r="CO182">
        <v>0</v>
      </c>
      <c r="CP182">
        <v>0</v>
      </c>
      <c r="CQ182">
        <v>0</v>
      </c>
      <c r="CR182">
        <v>4.8620689655172402</v>
      </c>
      <c r="CS182">
        <v>0</v>
      </c>
      <c r="CT182">
        <v>98.096551724137896</v>
      </c>
      <c r="CU182">
        <v>-7.9310344827586199E-2</v>
      </c>
      <c r="CV182">
        <v>41.499931034482799</v>
      </c>
      <c r="CW182">
        <v>46.700034482758603</v>
      </c>
      <c r="CX182">
        <v>43.967379310344803</v>
      </c>
      <c r="CY182">
        <v>45.439172413793102</v>
      </c>
      <c r="CZ182">
        <v>42.478275862068998</v>
      </c>
      <c r="DA182">
        <v>0</v>
      </c>
      <c r="DB182">
        <v>0</v>
      </c>
      <c r="DC182">
        <v>0</v>
      </c>
      <c r="DD182">
        <v>908.90000009536698</v>
      </c>
      <c r="DE182">
        <v>4.2230769230769196</v>
      </c>
      <c r="DF182">
        <v>3.37094001639981</v>
      </c>
      <c r="DG182">
        <v>11.5829059173369</v>
      </c>
      <c r="DH182">
        <v>98.984615384615395</v>
      </c>
      <c r="DI182">
        <v>15</v>
      </c>
      <c r="DJ182">
        <v>100</v>
      </c>
      <c r="DK182">
        <v>100</v>
      </c>
      <c r="DL182">
        <v>2.484</v>
      </c>
      <c r="DM182">
        <v>0.39300000000000002</v>
      </c>
      <c r="DN182">
        <v>2</v>
      </c>
      <c r="DO182">
        <v>323.56099999999998</v>
      </c>
      <c r="DP182">
        <v>659.62699999999995</v>
      </c>
      <c r="DQ182">
        <v>30.680099999999999</v>
      </c>
      <c r="DR182">
        <v>32.629199999999997</v>
      </c>
      <c r="DS182">
        <v>29.9998</v>
      </c>
      <c r="DT182">
        <v>32.540399999999998</v>
      </c>
      <c r="DU182">
        <v>32.544600000000003</v>
      </c>
      <c r="DV182">
        <v>20.973800000000001</v>
      </c>
      <c r="DW182">
        <v>20.897600000000001</v>
      </c>
      <c r="DX182">
        <v>42.454900000000002</v>
      </c>
      <c r="DY182">
        <v>30.69</v>
      </c>
      <c r="DZ182">
        <v>400</v>
      </c>
      <c r="EA182">
        <v>30.643000000000001</v>
      </c>
      <c r="EB182">
        <v>99.924800000000005</v>
      </c>
      <c r="EC182">
        <v>100.30200000000001</v>
      </c>
    </row>
    <row r="183" spans="1:133" x14ac:dyDescent="0.35">
      <c r="A183">
        <v>167</v>
      </c>
      <c r="B183">
        <v>1581627423.5999999</v>
      </c>
      <c r="C183">
        <v>865.5</v>
      </c>
      <c r="D183" t="s">
        <v>572</v>
      </c>
      <c r="E183" t="s">
        <v>573</v>
      </c>
      <c r="F183" t="s">
        <v>232</v>
      </c>
      <c r="G183" t="s">
        <v>233</v>
      </c>
      <c r="H183" t="s">
        <v>234</v>
      </c>
      <c r="I183" t="s">
        <v>235</v>
      </c>
      <c r="J183" t="s">
        <v>236</v>
      </c>
      <c r="K183" t="s">
        <v>237</v>
      </c>
      <c r="L183" t="s">
        <v>238</v>
      </c>
      <c r="M183" t="s">
        <v>239</v>
      </c>
      <c r="N183">
        <v>1581627415.5310299</v>
      </c>
      <c r="O183">
        <f t="shared" si="215"/>
        <v>3.5482055939518116E-4</v>
      </c>
      <c r="P183">
        <f t="shared" si="216"/>
        <v>-1.879371940052144</v>
      </c>
      <c r="Q183">
        <f t="shared" si="217"/>
        <v>402.93482758620701</v>
      </c>
      <c r="R183">
        <f t="shared" si="218"/>
        <v>516.12125864162169</v>
      </c>
      <c r="S183">
        <f t="shared" si="219"/>
        <v>51.267262092848085</v>
      </c>
      <c r="T183">
        <f t="shared" si="220"/>
        <v>40.024248306622169</v>
      </c>
      <c r="U183">
        <f t="shared" si="221"/>
        <v>2.4387067145625232E-2</v>
      </c>
      <c r="V183">
        <f t="shared" si="222"/>
        <v>2.2472859034745349</v>
      </c>
      <c r="W183">
        <f t="shared" si="223"/>
        <v>2.4240993907030391E-2</v>
      </c>
      <c r="X183">
        <f t="shared" si="224"/>
        <v>1.5163672241740721E-2</v>
      </c>
      <c r="Y183">
        <f t="shared" si="225"/>
        <v>0</v>
      </c>
      <c r="Z183">
        <f t="shared" si="226"/>
        <v>31.344911883656522</v>
      </c>
      <c r="AA183">
        <f t="shared" si="227"/>
        <v>30.9806517241379</v>
      </c>
      <c r="AB183">
        <f t="shared" si="228"/>
        <v>4.506403785947513</v>
      </c>
      <c r="AC183">
        <f t="shared" si="229"/>
        <v>67.107438885619217</v>
      </c>
      <c r="AD183">
        <f t="shared" si="230"/>
        <v>3.1081911812779914</v>
      </c>
      <c r="AE183">
        <f t="shared" si="231"/>
        <v>4.6316641387189952</v>
      </c>
      <c r="AF183">
        <f t="shared" si="232"/>
        <v>1.3982126046695216</v>
      </c>
      <c r="AG183">
        <f t="shared" si="233"/>
        <v>-15.64758666932749</v>
      </c>
      <c r="AH183">
        <f t="shared" si="234"/>
        <v>58.352334349495521</v>
      </c>
      <c r="AI183">
        <f t="shared" si="235"/>
        <v>5.843606405814695</v>
      </c>
      <c r="AJ183">
        <f t="shared" si="236"/>
        <v>48.548354085982723</v>
      </c>
      <c r="AK183">
        <v>-4.1110719735249698E-2</v>
      </c>
      <c r="AL183">
        <v>4.6150384399670702E-2</v>
      </c>
      <c r="AM183">
        <v>3.4503695075455001</v>
      </c>
      <c r="AN183">
        <v>20</v>
      </c>
      <c r="AO183">
        <v>6</v>
      </c>
      <c r="AP183">
        <f t="shared" si="237"/>
        <v>1</v>
      </c>
      <c r="AQ183">
        <f t="shared" si="238"/>
        <v>0</v>
      </c>
      <c r="AR183">
        <f t="shared" si="239"/>
        <v>51654.184468792875</v>
      </c>
      <c r="AS183" t="s">
        <v>240</v>
      </c>
      <c r="AT183">
        <v>0</v>
      </c>
      <c r="AU183">
        <v>0</v>
      </c>
      <c r="AV183">
        <f t="shared" si="240"/>
        <v>0</v>
      </c>
      <c r="AW183" t="e">
        <f t="shared" si="241"/>
        <v>#DIV/0!</v>
      </c>
      <c r="AX183">
        <v>0</v>
      </c>
      <c r="AY183" t="s">
        <v>240</v>
      </c>
      <c r="AZ183">
        <v>0</v>
      </c>
      <c r="BA183">
        <v>0</v>
      </c>
      <c r="BB183" t="e">
        <f t="shared" si="242"/>
        <v>#DIV/0!</v>
      </c>
      <c r="BC183">
        <v>0.5</v>
      </c>
      <c r="BD183">
        <f t="shared" si="243"/>
        <v>0</v>
      </c>
      <c r="BE183">
        <f t="shared" si="244"/>
        <v>-1.879371940052144</v>
      </c>
      <c r="BF183" t="e">
        <f t="shared" si="245"/>
        <v>#DIV/0!</v>
      </c>
      <c r="BG183" t="e">
        <f t="shared" si="246"/>
        <v>#DIV/0!</v>
      </c>
      <c r="BH183" t="e">
        <f t="shared" si="247"/>
        <v>#DIV/0!</v>
      </c>
      <c r="BI183" t="e">
        <f t="shared" si="248"/>
        <v>#DIV/0!</v>
      </c>
      <c r="BJ183" t="s">
        <v>240</v>
      </c>
      <c r="BK183">
        <v>0</v>
      </c>
      <c r="BL183">
        <f t="shared" si="249"/>
        <v>0</v>
      </c>
      <c r="BM183" t="e">
        <f t="shared" si="250"/>
        <v>#DIV/0!</v>
      </c>
      <c r="BN183" t="e">
        <f t="shared" si="251"/>
        <v>#DIV/0!</v>
      </c>
      <c r="BO183" t="e">
        <f t="shared" si="252"/>
        <v>#DIV/0!</v>
      </c>
      <c r="BP183" t="e">
        <f t="shared" si="253"/>
        <v>#DIV/0!</v>
      </c>
      <c r="BQ183">
        <f t="shared" si="254"/>
        <v>0</v>
      </c>
      <c r="BR183">
        <f t="shared" si="255"/>
        <v>0</v>
      </c>
      <c r="BS183">
        <f t="shared" si="256"/>
        <v>0</v>
      </c>
      <c r="BT183">
        <f t="shared" si="257"/>
        <v>0</v>
      </c>
      <c r="BU183">
        <v>6</v>
      </c>
      <c r="BV183">
        <v>0.5</v>
      </c>
      <c r="BW183" t="s">
        <v>241</v>
      </c>
      <c r="BX183">
        <v>1581627415.5310299</v>
      </c>
      <c r="BY183">
        <v>402.93482758620701</v>
      </c>
      <c r="BZ183">
        <v>399.95834482758602</v>
      </c>
      <c r="CA183">
        <v>31.290993103448301</v>
      </c>
      <c r="CB183">
        <v>30.7018034482759</v>
      </c>
      <c r="CC183">
        <v>350.02434482758599</v>
      </c>
      <c r="CD183">
        <v>99.131768965517196</v>
      </c>
      <c r="CE183">
        <v>0.20004741379310301</v>
      </c>
      <c r="CF183">
        <v>31.462282758620699</v>
      </c>
      <c r="CG183">
        <v>30.9806517241379</v>
      </c>
      <c r="CH183">
        <v>999.9</v>
      </c>
      <c r="CI183">
        <v>0</v>
      </c>
      <c r="CJ183">
        <v>0</v>
      </c>
      <c r="CK183">
        <v>10000.8806896552</v>
      </c>
      <c r="CL183">
        <v>0</v>
      </c>
      <c r="CM183">
        <v>1.7283299999999999</v>
      </c>
      <c r="CN183">
        <v>0</v>
      </c>
      <c r="CO183">
        <v>0</v>
      </c>
      <c r="CP183">
        <v>0</v>
      </c>
      <c r="CQ183">
        <v>0</v>
      </c>
      <c r="CR183">
        <v>4.0724137931034496</v>
      </c>
      <c r="CS183">
        <v>0</v>
      </c>
      <c r="CT183">
        <v>100.175862068966</v>
      </c>
      <c r="CU183">
        <v>0.28275862068965502</v>
      </c>
      <c r="CV183">
        <v>41.482620689655199</v>
      </c>
      <c r="CW183">
        <v>46.693517241379297</v>
      </c>
      <c r="CX183">
        <v>43.943724137931</v>
      </c>
      <c r="CY183">
        <v>45.436999999999998</v>
      </c>
      <c r="CZ183">
        <v>42.460896551724097</v>
      </c>
      <c r="DA183">
        <v>0</v>
      </c>
      <c r="DB183">
        <v>0</v>
      </c>
      <c r="DC183">
        <v>0</v>
      </c>
      <c r="DD183">
        <v>913.70000004768394</v>
      </c>
      <c r="DE183">
        <v>3.81538461538462</v>
      </c>
      <c r="DF183">
        <v>0.15042726089057301</v>
      </c>
      <c r="DG183">
        <v>19.278631984858102</v>
      </c>
      <c r="DH183">
        <v>100.288461538462</v>
      </c>
      <c r="DI183">
        <v>15</v>
      </c>
      <c r="DJ183">
        <v>100</v>
      </c>
      <c r="DK183">
        <v>100</v>
      </c>
      <c r="DL183">
        <v>2.484</v>
      </c>
      <c r="DM183">
        <v>0.39300000000000002</v>
      </c>
      <c r="DN183">
        <v>2</v>
      </c>
      <c r="DO183">
        <v>323.57</v>
      </c>
      <c r="DP183">
        <v>659.68499999999995</v>
      </c>
      <c r="DQ183">
        <v>30.696000000000002</v>
      </c>
      <c r="DR183">
        <v>32.625599999999999</v>
      </c>
      <c r="DS183">
        <v>29.9998</v>
      </c>
      <c r="DT183">
        <v>32.537500000000001</v>
      </c>
      <c r="DU183">
        <v>32.541699999999999</v>
      </c>
      <c r="DV183">
        <v>20.972100000000001</v>
      </c>
      <c r="DW183">
        <v>20.897600000000001</v>
      </c>
      <c r="DX183">
        <v>42.855499999999999</v>
      </c>
      <c r="DY183">
        <v>30.700099999999999</v>
      </c>
      <c r="DZ183">
        <v>400</v>
      </c>
      <c r="EA183">
        <v>30.643000000000001</v>
      </c>
      <c r="EB183">
        <v>99.925399999999996</v>
      </c>
      <c r="EC183">
        <v>100.301</v>
      </c>
    </row>
    <row r="184" spans="1:133" x14ac:dyDescent="0.35">
      <c r="A184">
        <v>168</v>
      </c>
      <c r="B184">
        <v>1581627428.5999999</v>
      </c>
      <c r="C184">
        <v>870.5</v>
      </c>
      <c r="D184" t="s">
        <v>574</v>
      </c>
      <c r="E184" t="s">
        <v>575</v>
      </c>
      <c r="F184" t="s">
        <v>232</v>
      </c>
      <c r="G184" t="s">
        <v>233</v>
      </c>
      <c r="H184" t="s">
        <v>234</v>
      </c>
      <c r="I184" t="s">
        <v>235</v>
      </c>
      <c r="J184" t="s">
        <v>236</v>
      </c>
      <c r="K184" t="s">
        <v>237</v>
      </c>
      <c r="L184" t="s">
        <v>238</v>
      </c>
      <c r="M184" t="s">
        <v>239</v>
      </c>
      <c r="N184">
        <v>1581627420.5310299</v>
      </c>
      <c r="O184">
        <f t="shared" si="215"/>
        <v>3.5750761546469209E-4</v>
      </c>
      <c r="P184">
        <f t="shared" si="216"/>
        <v>-1.877434907336196</v>
      </c>
      <c r="Q184">
        <f t="shared" si="217"/>
        <v>402.95355172413798</v>
      </c>
      <c r="R184">
        <f t="shared" si="218"/>
        <v>515.22374987844694</v>
      </c>
      <c r="S184">
        <f t="shared" si="219"/>
        <v>51.177757846786264</v>
      </c>
      <c r="T184">
        <f t="shared" si="220"/>
        <v>40.025832074910483</v>
      </c>
      <c r="U184">
        <f t="shared" si="221"/>
        <v>2.4543701245167523E-2</v>
      </c>
      <c r="V184">
        <f t="shared" si="222"/>
        <v>2.2474845344356478</v>
      </c>
      <c r="W184">
        <f t="shared" si="223"/>
        <v>2.4395764705961043E-2</v>
      </c>
      <c r="X184">
        <f t="shared" si="224"/>
        <v>1.5260570005821844E-2</v>
      </c>
      <c r="Y184">
        <f t="shared" si="225"/>
        <v>0</v>
      </c>
      <c r="Z184">
        <f t="shared" si="226"/>
        <v>31.346191382477336</v>
      </c>
      <c r="AA184">
        <f t="shared" si="227"/>
        <v>30.986579310344801</v>
      </c>
      <c r="AB184">
        <f t="shared" si="228"/>
        <v>4.5079272856254171</v>
      </c>
      <c r="AC184">
        <f t="shared" si="229"/>
        <v>67.096896443865433</v>
      </c>
      <c r="AD184">
        <f t="shared" si="230"/>
        <v>3.1080841080302872</v>
      </c>
      <c r="AE184">
        <f t="shared" si="231"/>
        <v>4.63223229800289</v>
      </c>
      <c r="AF184">
        <f t="shared" si="232"/>
        <v>1.3998431775951299</v>
      </c>
      <c r="AG184">
        <f t="shared" si="233"/>
        <v>-15.76608584199292</v>
      </c>
      <c r="AH184">
        <f t="shared" si="234"/>
        <v>57.900820008398419</v>
      </c>
      <c r="AI184">
        <f t="shared" si="235"/>
        <v>5.79810883440636</v>
      </c>
      <c r="AJ184">
        <f t="shared" si="236"/>
        <v>47.932843000811857</v>
      </c>
      <c r="AK184">
        <v>-4.1116061556939899E-2</v>
      </c>
      <c r="AL184">
        <v>4.61563810624874E-2</v>
      </c>
      <c r="AM184">
        <v>3.4507244641105599</v>
      </c>
      <c r="AN184">
        <v>20</v>
      </c>
      <c r="AO184">
        <v>6</v>
      </c>
      <c r="AP184">
        <f t="shared" si="237"/>
        <v>1</v>
      </c>
      <c r="AQ184">
        <f t="shared" si="238"/>
        <v>0</v>
      </c>
      <c r="AR184">
        <f t="shared" si="239"/>
        <v>51660.243283824908</v>
      </c>
      <c r="AS184" t="s">
        <v>240</v>
      </c>
      <c r="AT184">
        <v>0</v>
      </c>
      <c r="AU184">
        <v>0</v>
      </c>
      <c r="AV184">
        <f t="shared" si="240"/>
        <v>0</v>
      </c>
      <c r="AW184" t="e">
        <f t="shared" si="241"/>
        <v>#DIV/0!</v>
      </c>
      <c r="AX184">
        <v>0</v>
      </c>
      <c r="AY184" t="s">
        <v>240</v>
      </c>
      <c r="AZ184">
        <v>0</v>
      </c>
      <c r="BA184">
        <v>0</v>
      </c>
      <c r="BB184" t="e">
        <f t="shared" si="242"/>
        <v>#DIV/0!</v>
      </c>
      <c r="BC184">
        <v>0.5</v>
      </c>
      <c r="BD184">
        <f t="shared" si="243"/>
        <v>0</v>
      </c>
      <c r="BE184">
        <f t="shared" si="244"/>
        <v>-1.877434907336196</v>
      </c>
      <c r="BF184" t="e">
        <f t="shared" si="245"/>
        <v>#DIV/0!</v>
      </c>
      <c r="BG184" t="e">
        <f t="shared" si="246"/>
        <v>#DIV/0!</v>
      </c>
      <c r="BH184" t="e">
        <f t="shared" si="247"/>
        <v>#DIV/0!</v>
      </c>
      <c r="BI184" t="e">
        <f t="shared" si="248"/>
        <v>#DIV/0!</v>
      </c>
      <c r="BJ184" t="s">
        <v>240</v>
      </c>
      <c r="BK184">
        <v>0</v>
      </c>
      <c r="BL184">
        <f t="shared" si="249"/>
        <v>0</v>
      </c>
      <c r="BM184" t="e">
        <f t="shared" si="250"/>
        <v>#DIV/0!</v>
      </c>
      <c r="BN184" t="e">
        <f t="shared" si="251"/>
        <v>#DIV/0!</v>
      </c>
      <c r="BO184" t="e">
        <f t="shared" si="252"/>
        <v>#DIV/0!</v>
      </c>
      <c r="BP184" t="e">
        <f t="shared" si="253"/>
        <v>#DIV/0!</v>
      </c>
      <c r="BQ184">
        <f t="shared" si="254"/>
        <v>0</v>
      </c>
      <c r="BR184">
        <f t="shared" si="255"/>
        <v>0</v>
      </c>
      <c r="BS184">
        <f t="shared" si="256"/>
        <v>0</v>
      </c>
      <c r="BT184">
        <f t="shared" si="257"/>
        <v>0</v>
      </c>
      <c r="BU184">
        <v>6</v>
      </c>
      <c r="BV184">
        <v>0.5</v>
      </c>
      <c r="BW184" t="s">
        <v>241</v>
      </c>
      <c r="BX184">
        <v>1581627420.5310299</v>
      </c>
      <c r="BY184">
        <v>402.95355172413798</v>
      </c>
      <c r="BZ184">
        <v>399.982137931034</v>
      </c>
      <c r="CA184">
        <v>31.290131034482801</v>
      </c>
      <c r="CB184">
        <v>30.696455172413799</v>
      </c>
      <c r="CC184">
        <v>350.01034482758598</v>
      </c>
      <c r="CD184">
        <v>99.131200000000007</v>
      </c>
      <c r="CE184">
        <v>0.199931103448276</v>
      </c>
      <c r="CF184">
        <v>31.464441379310301</v>
      </c>
      <c r="CG184">
        <v>30.986579310344801</v>
      </c>
      <c r="CH184">
        <v>999.9</v>
      </c>
      <c r="CI184">
        <v>0</v>
      </c>
      <c r="CJ184">
        <v>0</v>
      </c>
      <c r="CK184">
        <v>10002.2375862069</v>
      </c>
      <c r="CL184">
        <v>0</v>
      </c>
      <c r="CM184">
        <v>1.6902413793103499</v>
      </c>
      <c r="CN184">
        <v>0</v>
      </c>
      <c r="CO184">
        <v>0</v>
      </c>
      <c r="CP184">
        <v>0</v>
      </c>
      <c r="CQ184">
        <v>0</v>
      </c>
      <c r="CR184">
        <v>3.8068965517241402</v>
      </c>
      <c r="CS184">
        <v>0</v>
      </c>
      <c r="CT184">
        <v>98.755172413793105</v>
      </c>
      <c r="CU184">
        <v>-6.8965517241379101E-3</v>
      </c>
      <c r="CV184">
        <v>41.478275862068998</v>
      </c>
      <c r="CW184">
        <v>46.689172413793102</v>
      </c>
      <c r="CX184">
        <v>43.937241379310301</v>
      </c>
      <c r="CY184">
        <v>45.428448275862003</v>
      </c>
      <c r="CZ184">
        <v>42.443517241379297</v>
      </c>
      <c r="DA184">
        <v>0</v>
      </c>
      <c r="DB184">
        <v>0</v>
      </c>
      <c r="DC184">
        <v>0</v>
      </c>
      <c r="DD184">
        <v>918.5</v>
      </c>
      <c r="DE184">
        <v>3.8538461538461499</v>
      </c>
      <c r="DF184">
        <v>-11.705982823108</v>
      </c>
      <c r="DG184">
        <v>-21.777778256607199</v>
      </c>
      <c r="DH184">
        <v>99.138461538461499</v>
      </c>
      <c r="DI184">
        <v>15</v>
      </c>
      <c r="DJ184">
        <v>100</v>
      </c>
      <c r="DK184">
        <v>100</v>
      </c>
      <c r="DL184">
        <v>2.484</v>
      </c>
      <c r="DM184">
        <v>0.39300000000000002</v>
      </c>
      <c r="DN184">
        <v>2</v>
      </c>
      <c r="DO184">
        <v>323.42700000000002</v>
      </c>
      <c r="DP184">
        <v>659.64400000000001</v>
      </c>
      <c r="DQ184">
        <v>30.7075</v>
      </c>
      <c r="DR184">
        <v>32.622</v>
      </c>
      <c r="DS184">
        <v>29.9998</v>
      </c>
      <c r="DT184">
        <v>32.533900000000003</v>
      </c>
      <c r="DU184">
        <v>32.5381</v>
      </c>
      <c r="DV184">
        <v>20.9679</v>
      </c>
      <c r="DW184">
        <v>21.1737</v>
      </c>
      <c r="DX184">
        <v>42.855499999999999</v>
      </c>
      <c r="DY184">
        <v>30.7118</v>
      </c>
      <c r="DZ184">
        <v>400</v>
      </c>
      <c r="EA184">
        <v>30.643000000000001</v>
      </c>
      <c r="EB184">
        <v>99.926699999999997</v>
      </c>
      <c r="EC184">
        <v>100.30200000000001</v>
      </c>
    </row>
    <row r="185" spans="1:133" x14ac:dyDescent="0.35">
      <c r="A185">
        <v>169</v>
      </c>
      <c r="B185">
        <v>1581627433.5999999</v>
      </c>
      <c r="C185">
        <v>875.5</v>
      </c>
      <c r="D185" t="s">
        <v>576</v>
      </c>
      <c r="E185" t="s">
        <v>577</v>
      </c>
      <c r="F185" t="s">
        <v>232</v>
      </c>
      <c r="G185" t="s">
        <v>233</v>
      </c>
      <c r="H185" t="s">
        <v>234</v>
      </c>
      <c r="I185" t="s">
        <v>235</v>
      </c>
      <c r="J185" t="s">
        <v>236</v>
      </c>
      <c r="K185" t="s">
        <v>237</v>
      </c>
      <c r="L185" t="s">
        <v>238</v>
      </c>
      <c r="M185" t="s">
        <v>239</v>
      </c>
      <c r="N185">
        <v>1581627425.5310299</v>
      </c>
      <c r="O185">
        <f t="shared" si="215"/>
        <v>3.7174512586386809E-4</v>
      </c>
      <c r="P185">
        <f t="shared" si="216"/>
        <v>-1.8628987085822601</v>
      </c>
      <c r="Q185">
        <f t="shared" si="217"/>
        <v>402.972793103448</v>
      </c>
      <c r="R185">
        <f t="shared" si="218"/>
        <v>509.70807149213863</v>
      </c>
      <c r="S185">
        <f t="shared" si="219"/>
        <v>50.629842803380086</v>
      </c>
      <c r="T185">
        <f t="shared" si="220"/>
        <v>40.027714509483204</v>
      </c>
      <c r="U185">
        <f t="shared" si="221"/>
        <v>2.5519595748957399E-2</v>
      </c>
      <c r="V185">
        <f t="shared" si="222"/>
        <v>2.2469065339754852</v>
      </c>
      <c r="W185">
        <f t="shared" si="223"/>
        <v>2.535966147207332E-2</v>
      </c>
      <c r="X185">
        <f t="shared" si="224"/>
        <v>1.5864074209604145E-2</v>
      </c>
      <c r="Y185">
        <f t="shared" si="225"/>
        <v>0</v>
      </c>
      <c r="Z185">
        <f t="shared" si="226"/>
        <v>31.344539956276126</v>
      </c>
      <c r="AA185">
        <f t="shared" si="227"/>
        <v>30.9873896551724</v>
      </c>
      <c r="AB185">
        <f t="shared" si="228"/>
        <v>4.5081355941408212</v>
      </c>
      <c r="AC185">
        <f t="shared" si="229"/>
        <v>67.0805359069509</v>
      </c>
      <c r="AD185">
        <f t="shared" si="230"/>
        <v>3.107871218817031</v>
      </c>
      <c r="AE185">
        <f t="shared" si="231"/>
        <v>4.6330447078240962</v>
      </c>
      <c r="AF185">
        <f t="shared" si="232"/>
        <v>1.4002643753237902</v>
      </c>
      <c r="AG185">
        <f t="shared" si="233"/>
        <v>-16.393960050596583</v>
      </c>
      <c r="AH185">
        <f t="shared" si="234"/>
        <v>58.161616335556133</v>
      </c>
      <c r="AI185">
        <f t="shared" si="235"/>
        <v>5.8258348208515951</v>
      </c>
      <c r="AJ185">
        <f t="shared" si="236"/>
        <v>47.593491105811147</v>
      </c>
      <c r="AK185">
        <v>-4.1100518458534997E-2</v>
      </c>
      <c r="AL185">
        <v>4.61389325728776E-2</v>
      </c>
      <c r="AM185">
        <v>3.4496916030454798</v>
      </c>
      <c r="AN185">
        <v>20</v>
      </c>
      <c r="AO185">
        <v>6</v>
      </c>
      <c r="AP185">
        <f t="shared" si="237"/>
        <v>1</v>
      </c>
      <c r="AQ185">
        <f t="shared" si="238"/>
        <v>0</v>
      </c>
      <c r="AR185">
        <f t="shared" si="239"/>
        <v>51640.986222803913</v>
      </c>
      <c r="AS185" t="s">
        <v>240</v>
      </c>
      <c r="AT185">
        <v>0</v>
      </c>
      <c r="AU185">
        <v>0</v>
      </c>
      <c r="AV185">
        <f t="shared" si="240"/>
        <v>0</v>
      </c>
      <c r="AW185" t="e">
        <f t="shared" si="241"/>
        <v>#DIV/0!</v>
      </c>
      <c r="AX185">
        <v>0</v>
      </c>
      <c r="AY185" t="s">
        <v>240</v>
      </c>
      <c r="AZ185">
        <v>0</v>
      </c>
      <c r="BA185">
        <v>0</v>
      </c>
      <c r="BB185" t="e">
        <f t="shared" si="242"/>
        <v>#DIV/0!</v>
      </c>
      <c r="BC185">
        <v>0.5</v>
      </c>
      <c r="BD185">
        <f t="shared" si="243"/>
        <v>0</v>
      </c>
      <c r="BE185">
        <f t="shared" si="244"/>
        <v>-1.8628987085822601</v>
      </c>
      <c r="BF185" t="e">
        <f t="shared" si="245"/>
        <v>#DIV/0!</v>
      </c>
      <c r="BG185" t="e">
        <f t="shared" si="246"/>
        <v>#DIV/0!</v>
      </c>
      <c r="BH185" t="e">
        <f t="shared" si="247"/>
        <v>#DIV/0!</v>
      </c>
      <c r="BI185" t="e">
        <f t="shared" si="248"/>
        <v>#DIV/0!</v>
      </c>
      <c r="BJ185" t="s">
        <v>240</v>
      </c>
      <c r="BK185">
        <v>0</v>
      </c>
      <c r="BL185">
        <f t="shared" si="249"/>
        <v>0</v>
      </c>
      <c r="BM185" t="e">
        <f t="shared" si="250"/>
        <v>#DIV/0!</v>
      </c>
      <c r="BN185" t="e">
        <f t="shared" si="251"/>
        <v>#DIV/0!</v>
      </c>
      <c r="BO185" t="e">
        <f t="shared" si="252"/>
        <v>#DIV/0!</v>
      </c>
      <c r="BP185" t="e">
        <f t="shared" si="253"/>
        <v>#DIV/0!</v>
      </c>
      <c r="BQ185">
        <f t="shared" si="254"/>
        <v>0</v>
      </c>
      <c r="BR185">
        <f t="shared" si="255"/>
        <v>0</v>
      </c>
      <c r="BS185">
        <f t="shared" si="256"/>
        <v>0</v>
      </c>
      <c r="BT185">
        <f t="shared" si="257"/>
        <v>0</v>
      </c>
      <c r="BU185">
        <v>6</v>
      </c>
      <c r="BV185">
        <v>0.5</v>
      </c>
      <c r="BW185" t="s">
        <v>241</v>
      </c>
      <c r="BX185">
        <v>1581627425.5310299</v>
      </c>
      <c r="BY185">
        <v>402.972793103448</v>
      </c>
      <c r="BZ185">
        <v>400.03620689655202</v>
      </c>
      <c r="CA185">
        <v>31.288010344827601</v>
      </c>
      <c r="CB185">
        <v>30.670703448275901</v>
      </c>
      <c r="CC185">
        <v>350.01775862069002</v>
      </c>
      <c r="CD185">
        <v>99.131072413793106</v>
      </c>
      <c r="CE185">
        <v>0.19998713793103401</v>
      </c>
      <c r="CF185">
        <v>31.467527586206899</v>
      </c>
      <c r="CG185">
        <v>30.9873896551724</v>
      </c>
      <c r="CH185">
        <v>999.9</v>
      </c>
      <c r="CI185">
        <v>0</v>
      </c>
      <c r="CJ185">
        <v>0</v>
      </c>
      <c r="CK185">
        <v>9998.4693103448299</v>
      </c>
      <c r="CL185">
        <v>0</v>
      </c>
      <c r="CM185">
        <v>1.62478482758621</v>
      </c>
      <c r="CN185">
        <v>0</v>
      </c>
      <c r="CO185">
        <v>0</v>
      </c>
      <c r="CP185">
        <v>0</v>
      </c>
      <c r="CQ185">
        <v>0</v>
      </c>
      <c r="CR185">
        <v>1.6517241379310299</v>
      </c>
      <c r="CS185">
        <v>0</v>
      </c>
      <c r="CT185">
        <v>100.827586206897</v>
      </c>
      <c r="CU185">
        <v>0.29655172413793102</v>
      </c>
      <c r="CV185">
        <v>41.471758620689599</v>
      </c>
      <c r="CW185">
        <v>46.676310344827598</v>
      </c>
      <c r="CX185">
        <v>43.898448275862101</v>
      </c>
      <c r="CY185">
        <v>45.413482758620702</v>
      </c>
      <c r="CZ185">
        <v>42.4413448275862</v>
      </c>
      <c r="DA185">
        <v>0</v>
      </c>
      <c r="DB185">
        <v>0</v>
      </c>
      <c r="DC185">
        <v>0</v>
      </c>
      <c r="DD185">
        <v>923.90000009536698</v>
      </c>
      <c r="DE185">
        <v>1.37692307692308</v>
      </c>
      <c r="DF185">
        <v>-20.923076785341902</v>
      </c>
      <c r="DG185">
        <v>-16.6940174742575</v>
      </c>
      <c r="DH185">
        <v>100.53461538461499</v>
      </c>
      <c r="DI185">
        <v>15</v>
      </c>
      <c r="DJ185">
        <v>100</v>
      </c>
      <c r="DK185">
        <v>100</v>
      </c>
      <c r="DL185">
        <v>2.484</v>
      </c>
      <c r="DM185">
        <v>0.39300000000000002</v>
      </c>
      <c r="DN185">
        <v>2</v>
      </c>
      <c r="DO185">
        <v>323.52800000000002</v>
      </c>
      <c r="DP185">
        <v>659.72299999999996</v>
      </c>
      <c r="DQ185">
        <v>30.716200000000001</v>
      </c>
      <c r="DR185">
        <v>32.618299999999998</v>
      </c>
      <c r="DS185">
        <v>29.9998</v>
      </c>
      <c r="DT185">
        <v>32.530999999999999</v>
      </c>
      <c r="DU185">
        <v>32.5351</v>
      </c>
      <c r="DV185">
        <v>20.965499999999999</v>
      </c>
      <c r="DW185">
        <v>21.1737</v>
      </c>
      <c r="DX185">
        <v>42.855499999999999</v>
      </c>
      <c r="DY185">
        <v>30.714200000000002</v>
      </c>
      <c r="DZ185">
        <v>400</v>
      </c>
      <c r="EA185">
        <v>30.643000000000001</v>
      </c>
      <c r="EB185">
        <v>99.927499999999995</v>
      </c>
      <c r="EC185">
        <v>100.303</v>
      </c>
    </row>
    <row r="186" spans="1:133" x14ac:dyDescent="0.35">
      <c r="A186">
        <v>170</v>
      </c>
      <c r="B186">
        <v>1581627438.5999999</v>
      </c>
      <c r="C186">
        <v>880.5</v>
      </c>
      <c r="D186" t="s">
        <v>578</v>
      </c>
      <c r="E186" t="s">
        <v>579</v>
      </c>
      <c r="F186" t="s">
        <v>232</v>
      </c>
      <c r="G186" t="s">
        <v>233</v>
      </c>
      <c r="H186" t="s">
        <v>234</v>
      </c>
      <c r="I186" t="s">
        <v>235</v>
      </c>
      <c r="J186" t="s">
        <v>236</v>
      </c>
      <c r="K186" t="s">
        <v>237</v>
      </c>
      <c r="L186" t="s">
        <v>238</v>
      </c>
      <c r="M186" t="s">
        <v>239</v>
      </c>
      <c r="N186">
        <v>1581627430.5310299</v>
      </c>
      <c r="O186">
        <f t="shared" si="215"/>
        <v>3.8556483583515139E-4</v>
      </c>
      <c r="P186">
        <f t="shared" si="216"/>
        <v>-1.8735792143123438</v>
      </c>
      <c r="Q186">
        <f t="shared" si="217"/>
        <v>403.01851724137902</v>
      </c>
      <c r="R186">
        <f t="shared" si="218"/>
        <v>506.33618808526745</v>
      </c>
      <c r="S186">
        <f t="shared" si="219"/>
        <v>50.294657372672965</v>
      </c>
      <c r="T186">
        <f t="shared" si="220"/>
        <v>40.032055216413681</v>
      </c>
      <c r="U186">
        <f t="shared" si="221"/>
        <v>2.6446951607749437E-2</v>
      </c>
      <c r="V186">
        <f t="shared" si="222"/>
        <v>2.2475636087358897</v>
      </c>
      <c r="W186">
        <f t="shared" si="223"/>
        <v>2.627527450191141E-2</v>
      </c>
      <c r="X186">
        <f t="shared" si="224"/>
        <v>1.6437378055500447E-2</v>
      </c>
      <c r="Y186">
        <f t="shared" si="225"/>
        <v>0</v>
      </c>
      <c r="Z186">
        <f t="shared" si="226"/>
        <v>31.342953815848716</v>
      </c>
      <c r="AA186">
        <f t="shared" si="227"/>
        <v>30.9900620689655</v>
      </c>
      <c r="AB186">
        <f t="shared" si="228"/>
        <v>4.5088226284526938</v>
      </c>
      <c r="AC186">
        <f t="shared" si="229"/>
        <v>67.053049480679789</v>
      </c>
      <c r="AD186">
        <f t="shared" si="230"/>
        <v>3.1071188462772743</v>
      </c>
      <c r="AE186">
        <f t="shared" si="231"/>
        <v>4.6338218326260288</v>
      </c>
      <c r="AF186">
        <f t="shared" si="232"/>
        <v>1.4017037821754195</v>
      </c>
      <c r="AG186">
        <f t="shared" si="233"/>
        <v>-17.003409260330177</v>
      </c>
      <c r="AH186">
        <f t="shared" si="234"/>
        <v>58.212469060435069</v>
      </c>
      <c r="AI186">
        <f t="shared" si="235"/>
        <v>5.8293855298141981</v>
      </c>
      <c r="AJ186">
        <f t="shared" si="236"/>
        <v>47.038445329919092</v>
      </c>
      <c r="AK186">
        <v>-4.1118188236144798E-2</v>
      </c>
      <c r="AL186">
        <v>4.6158768446202099E-2</v>
      </c>
      <c r="AM186">
        <v>3.4508657745598899</v>
      </c>
      <c r="AN186">
        <v>20</v>
      </c>
      <c r="AO186">
        <v>6</v>
      </c>
      <c r="AP186">
        <f t="shared" si="237"/>
        <v>1</v>
      </c>
      <c r="AQ186">
        <f t="shared" si="238"/>
        <v>0</v>
      </c>
      <c r="AR186">
        <f t="shared" si="239"/>
        <v>51661.767838534142</v>
      </c>
      <c r="AS186" t="s">
        <v>240</v>
      </c>
      <c r="AT186">
        <v>0</v>
      </c>
      <c r="AU186">
        <v>0</v>
      </c>
      <c r="AV186">
        <f t="shared" si="240"/>
        <v>0</v>
      </c>
      <c r="AW186" t="e">
        <f t="shared" si="241"/>
        <v>#DIV/0!</v>
      </c>
      <c r="AX186">
        <v>0</v>
      </c>
      <c r="AY186" t="s">
        <v>240</v>
      </c>
      <c r="AZ186">
        <v>0</v>
      </c>
      <c r="BA186">
        <v>0</v>
      </c>
      <c r="BB186" t="e">
        <f t="shared" si="242"/>
        <v>#DIV/0!</v>
      </c>
      <c r="BC186">
        <v>0.5</v>
      </c>
      <c r="BD186">
        <f t="shared" si="243"/>
        <v>0</v>
      </c>
      <c r="BE186">
        <f t="shared" si="244"/>
        <v>-1.8735792143123438</v>
      </c>
      <c r="BF186" t="e">
        <f t="shared" si="245"/>
        <v>#DIV/0!</v>
      </c>
      <c r="BG186" t="e">
        <f t="shared" si="246"/>
        <v>#DIV/0!</v>
      </c>
      <c r="BH186" t="e">
        <f t="shared" si="247"/>
        <v>#DIV/0!</v>
      </c>
      <c r="BI186" t="e">
        <f t="shared" si="248"/>
        <v>#DIV/0!</v>
      </c>
      <c r="BJ186" t="s">
        <v>240</v>
      </c>
      <c r="BK186">
        <v>0</v>
      </c>
      <c r="BL186">
        <f t="shared" si="249"/>
        <v>0</v>
      </c>
      <c r="BM186" t="e">
        <f t="shared" si="250"/>
        <v>#DIV/0!</v>
      </c>
      <c r="BN186" t="e">
        <f t="shared" si="251"/>
        <v>#DIV/0!</v>
      </c>
      <c r="BO186" t="e">
        <f t="shared" si="252"/>
        <v>#DIV/0!</v>
      </c>
      <c r="BP186" t="e">
        <f t="shared" si="253"/>
        <v>#DIV/0!</v>
      </c>
      <c r="BQ186">
        <f t="shared" si="254"/>
        <v>0</v>
      </c>
      <c r="BR186">
        <f t="shared" si="255"/>
        <v>0</v>
      </c>
      <c r="BS186">
        <f t="shared" si="256"/>
        <v>0</v>
      </c>
      <c r="BT186">
        <f t="shared" si="257"/>
        <v>0</v>
      </c>
      <c r="BU186">
        <v>6</v>
      </c>
      <c r="BV186">
        <v>0.5</v>
      </c>
      <c r="BW186" t="s">
        <v>241</v>
      </c>
      <c r="BX186">
        <v>1581627430.5310299</v>
      </c>
      <c r="BY186">
        <v>403.01851724137902</v>
      </c>
      <c r="BZ186">
        <v>400.07320689655199</v>
      </c>
      <c r="CA186">
        <v>31.2805931034483</v>
      </c>
      <c r="CB186">
        <v>30.6403344827586</v>
      </c>
      <c r="CC186">
        <v>350.01868965517201</v>
      </c>
      <c r="CD186">
        <v>99.130562068965503</v>
      </c>
      <c r="CE186">
        <v>0.199998448275862</v>
      </c>
      <c r="CF186">
        <v>31.4704793103448</v>
      </c>
      <c r="CG186">
        <v>30.9900620689655</v>
      </c>
      <c r="CH186">
        <v>999.9</v>
      </c>
      <c r="CI186">
        <v>0</v>
      </c>
      <c r="CJ186">
        <v>0</v>
      </c>
      <c r="CK186">
        <v>10002.819310344799</v>
      </c>
      <c r="CL186">
        <v>0</v>
      </c>
      <c r="CM186">
        <v>1.54564310344828</v>
      </c>
      <c r="CN186">
        <v>0</v>
      </c>
      <c r="CO186">
        <v>0</v>
      </c>
      <c r="CP186">
        <v>0</v>
      </c>
      <c r="CQ186">
        <v>0</v>
      </c>
      <c r="CR186">
        <v>2.52758620689655</v>
      </c>
      <c r="CS186">
        <v>0</v>
      </c>
      <c r="CT186">
        <v>99.741379310344797</v>
      </c>
      <c r="CU186">
        <v>0.53448275862068995</v>
      </c>
      <c r="CV186">
        <v>41.467413793103397</v>
      </c>
      <c r="CW186">
        <v>46.661344827586198</v>
      </c>
      <c r="CX186">
        <v>43.930827586206902</v>
      </c>
      <c r="CY186">
        <v>45.402793103448303</v>
      </c>
      <c r="CZ186">
        <v>42.439172413793102</v>
      </c>
      <c r="DA186">
        <v>0</v>
      </c>
      <c r="DB186">
        <v>0</v>
      </c>
      <c r="DC186">
        <v>0</v>
      </c>
      <c r="DD186">
        <v>928.70000004768394</v>
      </c>
      <c r="DE186">
        <v>2.31538461538462</v>
      </c>
      <c r="DF186">
        <v>14.7350429636478</v>
      </c>
      <c r="DG186">
        <v>13.2170937600744</v>
      </c>
      <c r="DH186">
        <v>99.2</v>
      </c>
      <c r="DI186">
        <v>15</v>
      </c>
      <c r="DJ186">
        <v>100</v>
      </c>
      <c r="DK186">
        <v>100</v>
      </c>
      <c r="DL186">
        <v>2.484</v>
      </c>
      <c r="DM186">
        <v>0.39300000000000002</v>
      </c>
      <c r="DN186">
        <v>2</v>
      </c>
      <c r="DO186">
        <v>323.53399999999999</v>
      </c>
      <c r="DP186">
        <v>659.66200000000003</v>
      </c>
      <c r="DQ186">
        <v>30.720600000000001</v>
      </c>
      <c r="DR186">
        <v>32.614699999999999</v>
      </c>
      <c r="DS186">
        <v>29.9999</v>
      </c>
      <c r="DT186">
        <v>32.527299999999997</v>
      </c>
      <c r="DU186">
        <v>32.531599999999997</v>
      </c>
      <c r="DV186">
        <v>20.964700000000001</v>
      </c>
      <c r="DW186">
        <v>21.1737</v>
      </c>
      <c r="DX186">
        <v>42.855499999999999</v>
      </c>
      <c r="DY186">
        <v>30.7242</v>
      </c>
      <c r="DZ186">
        <v>400</v>
      </c>
      <c r="EA186">
        <v>30.643000000000001</v>
      </c>
      <c r="EB186">
        <v>99.928700000000006</v>
      </c>
      <c r="EC186">
        <v>100.303</v>
      </c>
    </row>
    <row r="187" spans="1:133" x14ac:dyDescent="0.35">
      <c r="A187">
        <v>171</v>
      </c>
      <c r="B187">
        <v>1581627443.5999999</v>
      </c>
      <c r="C187">
        <v>885.5</v>
      </c>
      <c r="D187" t="s">
        <v>580</v>
      </c>
      <c r="E187" t="s">
        <v>581</v>
      </c>
      <c r="F187" t="s">
        <v>232</v>
      </c>
      <c r="G187" t="s">
        <v>233</v>
      </c>
      <c r="H187" t="s">
        <v>234</v>
      </c>
      <c r="I187" t="s">
        <v>235</v>
      </c>
      <c r="J187" t="s">
        <v>236</v>
      </c>
      <c r="K187" t="s">
        <v>237</v>
      </c>
      <c r="L187" t="s">
        <v>238</v>
      </c>
      <c r="M187" t="s">
        <v>239</v>
      </c>
      <c r="N187">
        <v>1581627435.5310299</v>
      </c>
      <c r="O187">
        <f t="shared" si="215"/>
        <v>3.9762304570403561E-4</v>
      </c>
      <c r="P187">
        <f t="shared" si="216"/>
        <v>-1.8946863985312787</v>
      </c>
      <c r="Q187">
        <f t="shared" si="217"/>
        <v>403.04310344827599</v>
      </c>
      <c r="R187">
        <f t="shared" si="218"/>
        <v>504.30397120043261</v>
      </c>
      <c r="S187">
        <f t="shared" si="219"/>
        <v>50.092950290916804</v>
      </c>
      <c r="T187">
        <f t="shared" si="220"/>
        <v>40.034620584233082</v>
      </c>
      <c r="U187">
        <f t="shared" si="221"/>
        <v>2.7243369439877364E-2</v>
      </c>
      <c r="V187">
        <f t="shared" si="222"/>
        <v>2.2466459090370239</v>
      </c>
      <c r="W187">
        <f t="shared" si="223"/>
        <v>2.7061161519743148E-2</v>
      </c>
      <c r="X187">
        <f t="shared" si="224"/>
        <v>1.6929494906768004E-2</v>
      </c>
      <c r="Y187">
        <f t="shared" si="225"/>
        <v>0</v>
      </c>
      <c r="Z187">
        <f t="shared" si="226"/>
        <v>31.341761911462708</v>
      </c>
      <c r="AA187">
        <f t="shared" si="227"/>
        <v>30.992227586206901</v>
      </c>
      <c r="AB187">
        <f t="shared" si="228"/>
        <v>4.5093794147600201</v>
      </c>
      <c r="AC187">
        <f t="shared" si="229"/>
        <v>67.013942190712754</v>
      </c>
      <c r="AD187">
        <f t="shared" si="230"/>
        <v>3.1058086779913516</v>
      </c>
      <c r="AE187">
        <f t="shared" si="231"/>
        <v>4.6345709213056496</v>
      </c>
      <c r="AF187">
        <f t="shared" si="232"/>
        <v>1.4035707367686685</v>
      </c>
      <c r="AG187">
        <f t="shared" si="233"/>
        <v>-17.535176315547972</v>
      </c>
      <c r="AH187">
        <f t="shared" si="234"/>
        <v>58.270979271488613</v>
      </c>
      <c r="AI187">
        <f t="shared" si="235"/>
        <v>5.8377725059881431</v>
      </c>
      <c r="AJ187">
        <f t="shared" si="236"/>
        <v>46.573575461928783</v>
      </c>
      <c r="AK187">
        <v>-4.1093511131689603E-2</v>
      </c>
      <c r="AL187">
        <v>4.6131066234618198E-2</v>
      </c>
      <c r="AM187">
        <v>3.4492259123701401</v>
      </c>
      <c r="AN187">
        <v>20</v>
      </c>
      <c r="AO187">
        <v>6</v>
      </c>
      <c r="AP187">
        <f t="shared" si="237"/>
        <v>1</v>
      </c>
      <c r="AQ187">
        <f t="shared" si="238"/>
        <v>0</v>
      </c>
      <c r="AR187">
        <f t="shared" si="239"/>
        <v>51631.553630076749</v>
      </c>
      <c r="AS187" t="s">
        <v>240</v>
      </c>
      <c r="AT187">
        <v>0</v>
      </c>
      <c r="AU187">
        <v>0</v>
      </c>
      <c r="AV187">
        <f t="shared" si="240"/>
        <v>0</v>
      </c>
      <c r="AW187" t="e">
        <f t="shared" si="241"/>
        <v>#DIV/0!</v>
      </c>
      <c r="AX187">
        <v>0</v>
      </c>
      <c r="AY187" t="s">
        <v>240</v>
      </c>
      <c r="AZ187">
        <v>0</v>
      </c>
      <c r="BA187">
        <v>0</v>
      </c>
      <c r="BB187" t="e">
        <f t="shared" si="242"/>
        <v>#DIV/0!</v>
      </c>
      <c r="BC187">
        <v>0.5</v>
      </c>
      <c r="BD187">
        <f t="shared" si="243"/>
        <v>0</v>
      </c>
      <c r="BE187">
        <f t="shared" si="244"/>
        <v>-1.8946863985312787</v>
      </c>
      <c r="BF187" t="e">
        <f t="shared" si="245"/>
        <v>#DIV/0!</v>
      </c>
      <c r="BG187" t="e">
        <f t="shared" si="246"/>
        <v>#DIV/0!</v>
      </c>
      <c r="BH187" t="e">
        <f t="shared" si="247"/>
        <v>#DIV/0!</v>
      </c>
      <c r="BI187" t="e">
        <f t="shared" si="248"/>
        <v>#DIV/0!</v>
      </c>
      <c r="BJ187" t="s">
        <v>240</v>
      </c>
      <c r="BK187">
        <v>0</v>
      </c>
      <c r="BL187">
        <f t="shared" si="249"/>
        <v>0</v>
      </c>
      <c r="BM187" t="e">
        <f t="shared" si="250"/>
        <v>#DIV/0!</v>
      </c>
      <c r="BN187" t="e">
        <f t="shared" si="251"/>
        <v>#DIV/0!</v>
      </c>
      <c r="BO187" t="e">
        <f t="shared" si="252"/>
        <v>#DIV/0!</v>
      </c>
      <c r="BP187" t="e">
        <f t="shared" si="253"/>
        <v>#DIV/0!</v>
      </c>
      <c r="BQ187">
        <f t="shared" si="254"/>
        <v>0</v>
      </c>
      <c r="BR187">
        <f t="shared" si="255"/>
        <v>0</v>
      </c>
      <c r="BS187">
        <f t="shared" si="256"/>
        <v>0</v>
      </c>
      <c r="BT187">
        <f t="shared" si="257"/>
        <v>0</v>
      </c>
      <c r="BU187">
        <v>6</v>
      </c>
      <c r="BV187">
        <v>0.5</v>
      </c>
      <c r="BW187" t="s">
        <v>241</v>
      </c>
      <c r="BX187">
        <v>1581627435.5310299</v>
      </c>
      <c r="BY187">
        <v>403.04310344827599</v>
      </c>
      <c r="BZ187">
        <v>400.06996551724097</v>
      </c>
      <c r="CA187">
        <v>31.267306896551698</v>
      </c>
      <c r="CB187">
        <v>30.6070172413793</v>
      </c>
      <c r="CC187">
        <v>350.01951724137899</v>
      </c>
      <c r="CD187">
        <v>99.130858620689693</v>
      </c>
      <c r="CE187">
        <v>0.20000758620689699</v>
      </c>
      <c r="CF187">
        <v>31.473324137931002</v>
      </c>
      <c r="CG187">
        <v>30.992227586206901</v>
      </c>
      <c r="CH187">
        <v>999.9</v>
      </c>
      <c r="CI187">
        <v>0</v>
      </c>
      <c r="CJ187">
        <v>0</v>
      </c>
      <c r="CK187">
        <v>9996.7862068965496</v>
      </c>
      <c r="CL187">
        <v>0</v>
      </c>
      <c r="CM187">
        <v>1.46946724137931</v>
      </c>
      <c r="CN187">
        <v>0</v>
      </c>
      <c r="CO187">
        <v>0</v>
      </c>
      <c r="CP187">
        <v>0</v>
      </c>
      <c r="CQ187">
        <v>0</v>
      </c>
      <c r="CR187">
        <v>3.7068965517241401</v>
      </c>
      <c r="CS187">
        <v>0</v>
      </c>
      <c r="CT187">
        <v>99.137931034482804</v>
      </c>
      <c r="CU187">
        <v>0.85172413793103496</v>
      </c>
      <c r="CV187">
        <v>41.454379310344798</v>
      </c>
      <c r="CW187">
        <v>46.642103448275797</v>
      </c>
      <c r="CX187">
        <v>43.907137931034498</v>
      </c>
      <c r="CY187">
        <v>45.3899655172414</v>
      </c>
      <c r="CZ187">
        <v>42.426310344827598</v>
      </c>
      <c r="DA187">
        <v>0</v>
      </c>
      <c r="DB187">
        <v>0</v>
      </c>
      <c r="DC187">
        <v>0</v>
      </c>
      <c r="DD187">
        <v>933.5</v>
      </c>
      <c r="DE187">
        <v>3.18846153846154</v>
      </c>
      <c r="DF187">
        <v>28.256410152471599</v>
      </c>
      <c r="DG187">
        <v>-33.705982684544402</v>
      </c>
      <c r="DH187">
        <v>99.688461538461496</v>
      </c>
      <c r="DI187">
        <v>15</v>
      </c>
      <c r="DJ187">
        <v>100</v>
      </c>
      <c r="DK187">
        <v>100</v>
      </c>
      <c r="DL187">
        <v>2.484</v>
      </c>
      <c r="DM187">
        <v>0.39300000000000002</v>
      </c>
      <c r="DN187">
        <v>2</v>
      </c>
      <c r="DO187">
        <v>323.55200000000002</v>
      </c>
      <c r="DP187">
        <v>659.721</v>
      </c>
      <c r="DQ187">
        <v>30.727399999999999</v>
      </c>
      <c r="DR187">
        <v>32.6111</v>
      </c>
      <c r="DS187">
        <v>29.9998</v>
      </c>
      <c r="DT187">
        <v>32.523699999999998</v>
      </c>
      <c r="DU187">
        <v>32.528799999999997</v>
      </c>
      <c r="DV187">
        <v>20.962900000000001</v>
      </c>
      <c r="DW187">
        <v>21.1737</v>
      </c>
      <c r="DX187">
        <v>42.855499999999999</v>
      </c>
      <c r="DY187">
        <v>30.7287</v>
      </c>
      <c r="DZ187">
        <v>400</v>
      </c>
      <c r="EA187">
        <v>30.6556</v>
      </c>
      <c r="EB187">
        <v>99.927099999999996</v>
      </c>
      <c r="EC187">
        <v>100.304</v>
      </c>
    </row>
    <row r="188" spans="1:133" x14ac:dyDescent="0.35">
      <c r="A188">
        <v>172</v>
      </c>
      <c r="B188">
        <v>1581627448.5999999</v>
      </c>
      <c r="C188">
        <v>890.5</v>
      </c>
      <c r="D188" t="s">
        <v>582</v>
      </c>
      <c r="E188" t="s">
        <v>583</v>
      </c>
      <c r="F188" t="s">
        <v>232</v>
      </c>
      <c r="G188" t="s">
        <v>233</v>
      </c>
      <c r="H188" t="s">
        <v>234</v>
      </c>
      <c r="I188" t="s">
        <v>235</v>
      </c>
      <c r="J188" t="s">
        <v>236</v>
      </c>
      <c r="K188" t="s">
        <v>237</v>
      </c>
      <c r="L188" t="s">
        <v>238</v>
      </c>
      <c r="M188" t="s">
        <v>239</v>
      </c>
      <c r="N188">
        <v>1581627440.5310299</v>
      </c>
      <c r="O188">
        <f t="shared" si="215"/>
        <v>3.9790723867233246E-4</v>
      </c>
      <c r="P188">
        <f t="shared" si="216"/>
        <v>-1.9141933274935665</v>
      </c>
      <c r="Q188">
        <f t="shared" si="217"/>
        <v>403.03958620689701</v>
      </c>
      <c r="R188">
        <f t="shared" si="218"/>
        <v>505.56005942635176</v>
      </c>
      <c r="S188">
        <f t="shared" si="219"/>
        <v>50.217782166099148</v>
      </c>
      <c r="T188">
        <f t="shared" si="220"/>
        <v>40.03432187150684</v>
      </c>
      <c r="U188">
        <f t="shared" si="221"/>
        <v>2.7208727168983756E-2</v>
      </c>
      <c r="V188">
        <f t="shared" si="222"/>
        <v>2.2463444892543247</v>
      </c>
      <c r="W188">
        <f t="shared" si="223"/>
        <v>2.7026956460614128E-2</v>
      </c>
      <c r="X188">
        <f t="shared" si="224"/>
        <v>1.6908077821263232E-2</v>
      </c>
      <c r="Y188">
        <f t="shared" si="225"/>
        <v>0</v>
      </c>
      <c r="Z188">
        <f t="shared" si="226"/>
        <v>31.345238457971263</v>
      </c>
      <c r="AA188">
        <f t="shared" si="227"/>
        <v>30.996541379310301</v>
      </c>
      <c r="AB188">
        <f t="shared" si="228"/>
        <v>4.5104887328420302</v>
      </c>
      <c r="AC188">
        <f t="shared" si="229"/>
        <v>66.964100459043308</v>
      </c>
      <c r="AD188">
        <f t="shared" si="230"/>
        <v>3.1041311740400266</v>
      </c>
      <c r="AE188">
        <f t="shared" si="231"/>
        <v>4.6355153772857447</v>
      </c>
      <c r="AF188">
        <f t="shared" si="232"/>
        <v>1.4063575588020036</v>
      </c>
      <c r="AG188">
        <f t="shared" si="233"/>
        <v>-17.547709225449861</v>
      </c>
      <c r="AH188">
        <f t="shared" si="234"/>
        <v>58.175047111215882</v>
      </c>
      <c r="AI188">
        <f t="shared" si="235"/>
        <v>5.8291707844730123</v>
      </c>
      <c r="AJ188">
        <f t="shared" si="236"/>
        <v>46.456508670239032</v>
      </c>
      <c r="AK188">
        <v>-4.10854078815798E-2</v>
      </c>
      <c r="AL188">
        <v>4.6121969626486202E-2</v>
      </c>
      <c r="AM188">
        <v>3.4486873552322801</v>
      </c>
      <c r="AN188">
        <v>20</v>
      </c>
      <c r="AO188">
        <v>6</v>
      </c>
      <c r="AP188">
        <f t="shared" si="237"/>
        <v>1</v>
      </c>
      <c r="AQ188">
        <f t="shared" si="238"/>
        <v>0</v>
      </c>
      <c r="AR188">
        <f t="shared" si="239"/>
        <v>51621.182210310028</v>
      </c>
      <c r="AS188" t="s">
        <v>240</v>
      </c>
      <c r="AT188">
        <v>0</v>
      </c>
      <c r="AU188">
        <v>0</v>
      </c>
      <c r="AV188">
        <f t="shared" si="240"/>
        <v>0</v>
      </c>
      <c r="AW188" t="e">
        <f t="shared" si="241"/>
        <v>#DIV/0!</v>
      </c>
      <c r="AX188">
        <v>0</v>
      </c>
      <c r="AY188" t="s">
        <v>240</v>
      </c>
      <c r="AZ188">
        <v>0</v>
      </c>
      <c r="BA188">
        <v>0</v>
      </c>
      <c r="BB188" t="e">
        <f t="shared" si="242"/>
        <v>#DIV/0!</v>
      </c>
      <c r="BC188">
        <v>0.5</v>
      </c>
      <c r="BD188">
        <f t="shared" si="243"/>
        <v>0</v>
      </c>
      <c r="BE188">
        <f t="shared" si="244"/>
        <v>-1.9141933274935665</v>
      </c>
      <c r="BF188" t="e">
        <f t="shared" si="245"/>
        <v>#DIV/0!</v>
      </c>
      <c r="BG188" t="e">
        <f t="shared" si="246"/>
        <v>#DIV/0!</v>
      </c>
      <c r="BH188" t="e">
        <f t="shared" si="247"/>
        <v>#DIV/0!</v>
      </c>
      <c r="BI188" t="e">
        <f t="shared" si="248"/>
        <v>#DIV/0!</v>
      </c>
      <c r="BJ188" t="s">
        <v>240</v>
      </c>
      <c r="BK188">
        <v>0</v>
      </c>
      <c r="BL188">
        <f t="shared" si="249"/>
        <v>0</v>
      </c>
      <c r="BM188" t="e">
        <f t="shared" si="250"/>
        <v>#DIV/0!</v>
      </c>
      <c r="BN188" t="e">
        <f t="shared" si="251"/>
        <v>#DIV/0!</v>
      </c>
      <c r="BO188" t="e">
        <f t="shared" si="252"/>
        <v>#DIV/0!</v>
      </c>
      <c r="BP188" t="e">
        <f t="shared" si="253"/>
        <v>#DIV/0!</v>
      </c>
      <c r="BQ188">
        <f t="shared" si="254"/>
        <v>0</v>
      </c>
      <c r="BR188">
        <f t="shared" si="255"/>
        <v>0</v>
      </c>
      <c r="BS188">
        <f t="shared" si="256"/>
        <v>0</v>
      </c>
      <c r="BT188">
        <f t="shared" si="257"/>
        <v>0</v>
      </c>
      <c r="BU188">
        <v>6</v>
      </c>
      <c r="BV188">
        <v>0.5</v>
      </c>
      <c r="BW188" t="s">
        <v>241</v>
      </c>
      <c r="BX188">
        <v>1581627440.5310299</v>
      </c>
      <c r="BY188">
        <v>403.03958620689701</v>
      </c>
      <c r="BZ188">
        <v>400.03320689655197</v>
      </c>
      <c r="CA188">
        <v>31.250379310344801</v>
      </c>
      <c r="CB188">
        <v>30.5896068965517</v>
      </c>
      <c r="CC188">
        <v>350.019896551724</v>
      </c>
      <c r="CD188">
        <v>99.130989655172399</v>
      </c>
      <c r="CE188">
        <v>0.20000224137931</v>
      </c>
      <c r="CF188">
        <v>31.476910344827601</v>
      </c>
      <c r="CG188">
        <v>30.996541379310301</v>
      </c>
      <c r="CH188">
        <v>999.9</v>
      </c>
      <c r="CI188">
        <v>0</v>
      </c>
      <c r="CJ188">
        <v>0</v>
      </c>
      <c r="CK188">
        <v>9994.8017241379293</v>
      </c>
      <c r="CL188">
        <v>0</v>
      </c>
      <c r="CM188">
        <v>1.4106244827586201</v>
      </c>
      <c r="CN188">
        <v>0</v>
      </c>
      <c r="CO188">
        <v>0</v>
      </c>
      <c r="CP188">
        <v>0</v>
      </c>
      <c r="CQ188">
        <v>0</v>
      </c>
      <c r="CR188">
        <v>4.1448275862069002</v>
      </c>
      <c r="CS188">
        <v>0</v>
      </c>
      <c r="CT188">
        <v>97.9</v>
      </c>
      <c r="CU188">
        <v>0.49655172413793103</v>
      </c>
      <c r="CV188">
        <v>41.443517241379297</v>
      </c>
      <c r="CW188">
        <v>46.631413793103498</v>
      </c>
      <c r="CX188">
        <v>43.933</v>
      </c>
      <c r="CY188">
        <v>45.385689655172399</v>
      </c>
      <c r="CZ188">
        <v>42.422034482758598</v>
      </c>
      <c r="DA188">
        <v>0</v>
      </c>
      <c r="DB188">
        <v>0</v>
      </c>
      <c r="DC188">
        <v>0</v>
      </c>
      <c r="DD188">
        <v>938.90000009536698</v>
      </c>
      <c r="DE188">
        <v>4.6807692307692301</v>
      </c>
      <c r="DF188">
        <v>5.2888889450260503</v>
      </c>
      <c r="DG188">
        <v>-21.846154032517301</v>
      </c>
      <c r="DH188">
        <v>97.853846153846106</v>
      </c>
      <c r="DI188">
        <v>15</v>
      </c>
      <c r="DJ188">
        <v>100</v>
      </c>
      <c r="DK188">
        <v>100</v>
      </c>
      <c r="DL188">
        <v>2.484</v>
      </c>
      <c r="DM188">
        <v>0.39300000000000002</v>
      </c>
      <c r="DN188">
        <v>2</v>
      </c>
      <c r="DO188">
        <v>323.47800000000001</v>
      </c>
      <c r="DP188">
        <v>659.779</v>
      </c>
      <c r="DQ188">
        <v>30.731100000000001</v>
      </c>
      <c r="DR188">
        <v>32.607300000000002</v>
      </c>
      <c r="DS188">
        <v>29.9998</v>
      </c>
      <c r="DT188">
        <v>32.520099999999999</v>
      </c>
      <c r="DU188">
        <v>32.5259</v>
      </c>
      <c r="DV188">
        <v>20.967300000000002</v>
      </c>
      <c r="DW188">
        <v>21.1737</v>
      </c>
      <c r="DX188">
        <v>43.2346</v>
      </c>
      <c r="DY188">
        <v>30.7287</v>
      </c>
      <c r="DZ188">
        <v>400</v>
      </c>
      <c r="EA188">
        <v>30.668399999999998</v>
      </c>
      <c r="EB188">
        <v>99.929500000000004</v>
      </c>
      <c r="EC188">
        <v>100.304</v>
      </c>
    </row>
    <row r="189" spans="1:133" x14ac:dyDescent="0.35">
      <c r="A189">
        <v>173</v>
      </c>
      <c r="B189">
        <v>1581627453.5999999</v>
      </c>
      <c r="C189">
        <v>895.5</v>
      </c>
      <c r="D189" t="s">
        <v>584</v>
      </c>
      <c r="E189" t="s">
        <v>585</v>
      </c>
      <c r="F189" t="s">
        <v>232</v>
      </c>
      <c r="G189" t="s">
        <v>233</v>
      </c>
      <c r="H189" t="s">
        <v>234</v>
      </c>
      <c r="I189" t="s">
        <v>235</v>
      </c>
      <c r="J189" t="s">
        <v>236</v>
      </c>
      <c r="K189" t="s">
        <v>237</v>
      </c>
      <c r="L189" t="s">
        <v>238</v>
      </c>
      <c r="M189" t="s">
        <v>239</v>
      </c>
      <c r="N189">
        <v>1581627445.5310299</v>
      </c>
      <c r="O189">
        <f t="shared" si="215"/>
        <v>3.8871555340008062E-4</v>
      </c>
      <c r="P189">
        <f t="shared" si="216"/>
        <v>-1.922751318178711</v>
      </c>
      <c r="Q189">
        <f t="shared" si="217"/>
        <v>403.00906896551697</v>
      </c>
      <c r="R189">
        <f t="shared" si="218"/>
        <v>508.91522952112109</v>
      </c>
      <c r="S189">
        <f t="shared" si="219"/>
        <v>50.551479255676497</v>
      </c>
      <c r="T189">
        <f t="shared" si="220"/>
        <v>40.031626895563988</v>
      </c>
      <c r="U189">
        <f t="shared" si="221"/>
        <v>2.6518785875259354E-2</v>
      </c>
      <c r="V189">
        <f t="shared" si="222"/>
        <v>2.2452925153497585</v>
      </c>
      <c r="W189">
        <f t="shared" si="223"/>
        <v>2.634600481747645E-2</v>
      </c>
      <c r="X189">
        <f t="shared" si="224"/>
        <v>1.6481682744882958E-2</v>
      </c>
      <c r="Y189">
        <f t="shared" si="225"/>
        <v>0</v>
      </c>
      <c r="Z189">
        <f t="shared" si="226"/>
        <v>31.352587898349107</v>
      </c>
      <c r="AA189">
        <f t="shared" si="227"/>
        <v>31.0026137931034</v>
      </c>
      <c r="AB189">
        <f t="shared" si="228"/>
        <v>4.5120506937139009</v>
      </c>
      <c r="AC189">
        <f t="shared" si="229"/>
        <v>66.91574920208771</v>
      </c>
      <c r="AD189">
        <f t="shared" si="230"/>
        <v>3.1026587136127559</v>
      </c>
      <c r="AE189">
        <f t="shared" si="231"/>
        <v>4.6366643885920293</v>
      </c>
      <c r="AF189">
        <f t="shared" si="232"/>
        <v>1.409391980101145</v>
      </c>
      <c r="AG189">
        <f t="shared" si="233"/>
        <v>-17.142355904943557</v>
      </c>
      <c r="AH189">
        <f t="shared" si="234"/>
        <v>57.940769277457086</v>
      </c>
      <c r="AI189">
        <f t="shared" si="235"/>
        <v>5.8087149278890191</v>
      </c>
      <c r="AJ189">
        <f t="shared" si="236"/>
        <v>46.60712830040255</v>
      </c>
      <c r="AK189">
        <v>-4.1057134697020901E-2</v>
      </c>
      <c r="AL189">
        <v>4.6090230499951798E-2</v>
      </c>
      <c r="AM189">
        <v>3.4468079814428001</v>
      </c>
      <c r="AN189">
        <v>20</v>
      </c>
      <c r="AO189">
        <v>6</v>
      </c>
      <c r="AP189">
        <f t="shared" si="237"/>
        <v>1</v>
      </c>
      <c r="AQ189">
        <f t="shared" si="238"/>
        <v>0</v>
      </c>
      <c r="AR189">
        <f t="shared" si="239"/>
        <v>51586.381555485794</v>
      </c>
      <c r="AS189" t="s">
        <v>240</v>
      </c>
      <c r="AT189">
        <v>0</v>
      </c>
      <c r="AU189">
        <v>0</v>
      </c>
      <c r="AV189">
        <f t="shared" si="240"/>
        <v>0</v>
      </c>
      <c r="AW189" t="e">
        <f t="shared" si="241"/>
        <v>#DIV/0!</v>
      </c>
      <c r="AX189">
        <v>0</v>
      </c>
      <c r="AY189" t="s">
        <v>240</v>
      </c>
      <c r="AZ189">
        <v>0</v>
      </c>
      <c r="BA189">
        <v>0</v>
      </c>
      <c r="BB189" t="e">
        <f t="shared" si="242"/>
        <v>#DIV/0!</v>
      </c>
      <c r="BC189">
        <v>0.5</v>
      </c>
      <c r="BD189">
        <f t="shared" si="243"/>
        <v>0</v>
      </c>
      <c r="BE189">
        <f t="shared" si="244"/>
        <v>-1.922751318178711</v>
      </c>
      <c r="BF189" t="e">
        <f t="shared" si="245"/>
        <v>#DIV/0!</v>
      </c>
      <c r="BG189" t="e">
        <f t="shared" si="246"/>
        <v>#DIV/0!</v>
      </c>
      <c r="BH189" t="e">
        <f t="shared" si="247"/>
        <v>#DIV/0!</v>
      </c>
      <c r="BI189" t="e">
        <f t="shared" si="248"/>
        <v>#DIV/0!</v>
      </c>
      <c r="BJ189" t="s">
        <v>240</v>
      </c>
      <c r="BK189">
        <v>0</v>
      </c>
      <c r="BL189">
        <f t="shared" si="249"/>
        <v>0</v>
      </c>
      <c r="BM189" t="e">
        <f t="shared" si="250"/>
        <v>#DIV/0!</v>
      </c>
      <c r="BN189" t="e">
        <f t="shared" si="251"/>
        <v>#DIV/0!</v>
      </c>
      <c r="BO189" t="e">
        <f t="shared" si="252"/>
        <v>#DIV/0!</v>
      </c>
      <c r="BP189" t="e">
        <f t="shared" si="253"/>
        <v>#DIV/0!</v>
      </c>
      <c r="BQ189">
        <f t="shared" si="254"/>
        <v>0</v>
      </c>
      <c r="BR189">
        <f t="shared" si="255"/>
        <v>0</v>
      </c>
      <c r="BS189">
        <f t="shared" si="256"/>
        <v>0</v>
      </c>
      <c r="BT189">
        <f t="shared" si="257"/>
        <v>0</v>
      </c>
      <c r="BU189">
        <v>6</v>
      </c>
      <c r="BV189">
        <v>0.5</v>
      </c>
      <c r="BW189" t="s">
        <v>241</v>
      </c>
      <c r="BX189">
        <v>1581627445.5310299</v>
      </c>
      <c r="BY189">
        <v>403.00906896551697</v>
      </c>
      <c r="BZ189">
        <v>399.98165517241398</v>
      </c>
      <c r="CA189">
        <v>31.235293103448299</v>
      </c>
      <c r="CB189">
        <v>30.589775862069001</v>
      </c>
      <c r="CC189">
        <v>350.020620689655</v>
      </c>
      <c r="CD189">
        <v>99.131831034482801</v>
      </c>
      <c r="CE189">
        <v>0.19999541379310301</v>
      </c>
      <c r="CF189">
        <v>31.4812724137931</v>
      </c>
      <c r="CG189">
        <v>31.0026137931034</v>
      </c>
      <c r="CH189">
        <v>999.9</v>
      </c>
      <c r="CI189">
        <v>0</v>
      </c>
      <c r="CJ189">
        <v>0</v>
      </c>
      <c r="CK189">
        <v>9987.8389655172396</v>
      </c>
      <c r="CL189">
        <v>0</v>
      </c>
      <c r="CM189">
        <v>1.3661513793103399</v>
      </c>
      <c r="CN189">
        <v>0</v>
      </c>
      <c r="CO189">
        <v>0</v>
      </c>
      <c r="CP189">
        <v>0</v>
      </c>
      <c r="CQ189">
        <v>0</v>
      </c>
      <c r="CR189">
        <v>5.6482758620689699</v>
      </c>
      <c r="CS189">
        <v>0</v>
      </c>
      <c r="CT189">
        <v>95.244827586206895</v>
      </c>
      <c r="CU189">
        <v>-9.3103448275862102E-2</v>
      </c>
      <c r="CV189">
        <v>41.439172413793102</v>
      </c>
      <c r="CW189">
        <v>46.625</v>
      </c>
      <c r="CX189">
        <v>43.876896551724101</v>
      </c>
      <c r="CY189">
        <v>45.375</v>
      </c>
      <c r="CZ189">
        <v>42.404931034482701</v>
      </c>
      <c r="DA189">
        <v>0</v>
      </c>
      <c r="DB189">
        <v>0</v>
      </c>
      <c r="DC189">
        <v>0</v>
      </c>
      <c r="DD189">
        <v>943.70000004768394</v>
      </c>
      <c r="DE189">
        <v>5.1961538461538499</v>
      </c>
      <c r="DF189">
        <v>14.3760683923168</v>
      </c>
      <c r="DG189">
        <v>-23.422222304973999</v>
      </c>
      <c r="DH189">
        <v>96.480769230769198</v>
      </c>
      <c r="DI189">
        <v>15</v>
      </c>
      <c r="DJ189">
        <v>100</v>
      </c>
      <c r="DK189">
        <v>100</v>
      </c>
      <c r="DL189">
        <v>2.484</v>
      </c>
      <c r="DM189">
        <v>0.39300000000000002</v>
      </c>
      <c r="DN189">
        <v>2</v>
      </c>
      <c r="DO189">
        <v>323.36</v>
      </c>
      <c r="DP189">
        <v>659.92</v>
      </c>
      <c r="DQ189">
        <v>30.717400000000001</v>
      </c>
      <c r="DR189">
        <v>32.603200000000001</v>
      </c>
      <c r="DS189">
        <v>29.9998</v>
      </c>
      <c r="DT189">
        <v>32.517200000000003</v>
      </c>
      <c r="DU189">
        <v>32.522300000000001</v>
      </c>
      <c r="DV189">
        <v>20.969000000000001</v>
      </c>
      <c r="DW189">
        <v>21.1737</v>
      </c>
      <c r="DX189">
        <v>43.2346</v>
      </c>
      <c r="DY189">
        <v>30.682400000000001</v>
      </c>
      <c r="DZ189">
        <v>400</v>
      </c>
      <c r="EA189">
        <v>30.6783</v>
      </c>
      <c r="EB189">
        <v>99.930400000000006</v>
      </c>
      <c r="EC189">
        <v>100.306</v>
      </c>
    </row>
    <row r="190" spans="1:133" x14ac:dyDescent="0.35">
      <c r="A190">
        <v>174</v>
      </c>
      <c r="B190">
        <v>1581627458.5999999</v>
      </c>
      <c r="C190">
        <v>900.5</v>
      </c>
      <c r="D190" t="s">
        <v>586</v>
      </c>
      <c r="E190" t="s">
        <v>587</v>
      </c>
      <c r="F190" t="s">
        <v>232</v>
      </c>
      <c r="G190" t="s">
        <v>233</v>
      </c>
      <c r="H190" t="s">
        <v>234</v>
      </c>
      <c r="I190" t="s">
        <v>235</v>
      </c>
      <c r="J190" t="s">
        <v>236</v>
      </c>
      <c r="K190" t="s">
        <v>237</v>
      </c>
      <c r="L190" t="s">
        <v>238</v>
      </c>
      <c r="M190" t="s">
        <v>239</v>
      </c>
      <c r="N190">
        <v>1581627450.5310299</v>
      </c>
      <c r="O190">
        <f t="shared" si="215"/>
        <v>3.7840835423245901E-4</v>
      </c>
      <c r="P190">
        <f t="shared" si="216"/>
        <v>-1.9155395684045773</v>
      </c>
      <c r="Q190">
        <f t="shared" si="217"/>
        <v>402.97786206896598</v>
      </c>
      <c r="R190">
        <f t="shared" si="218"/>
        <v>511.77923486313279</v>
      </c>
      <c r="S190">
        <f t="shared" si="219"/>
        <v>50.836181137477432</v>
      </c>
      <c r="T190">
        <f t="shared" si="220"/>
        <v>40.028696349921205</v>
      </c>
      <c r="U190">
        <f t="shared" si="221"/>
        <v>2.5763814908092562E-2</v>
      </c>
      <c r="V190">
        <f t="shared" si="222"/>
        <v>2.2474478948094863</v>
      </c>
      <c r="W190">
        <f t="shared" si="223"/>
        <v>2.5600854430174683E-2</v>
      </c>
      <c r="X190">
        <f t="shared" si="224"/>
        <v>1.6015089330855634E-2</v>
      </c>
      <c r="Y190">
        <f t="shared" si="225"/>
        <v>0</v>
      </c>
      <c r="Z190">
        <f t="shared" si="226"/>
        <v>31.36012352704498</v>
      </c>
      <c r="AA190">
        <f t="shared" si="227"/>
        <v>31.008686206896499</v>
      </c>
      <c r="AB190">
        <f t="shared" si="228"/>
        <v>4.51361312570201</v>
      </c>
      <c r="AC190">
        <f t="shared" si="229"/>
        <v>66.878868267166467</v>
      </c>
      <c r="AD190">
        <f t="shared" si="230"/>
        <v>3.1016559065523621</v>
      </c>
      <c r="AE190">
        <f t="shared" si="231"/>
        <v>4.6377218797452198</v>
      </c>
      <c r="AF190">
        <f t="shared" si="232"/>
        <v>1.4119572191496479</v>
      </c>
      <c r="AG190">
        <f t="shared" si="233"/>
        <v>-16.687808421651443</v>
      </c>
      <c r="AH190">
        <f t="shared" si="234"/>
        <v>57.746958237320442</v>
      </c>
      <c r="AI190">
        <f t="shared" si="235"/>
        <v>5.7840203243948967</v>
      </c>
      <c r="AJ190">
        <f t="shared" si="236"/>
        <v>46.843170140063897</v>
      </c>
      <c r="AK190">
        <v>-4.1115076168226503E-2</v>
      </c>
      <c r="AL190">
        <v>4.6155274877331703E-2</v>
      </c>
      <c r="AM190">
        <v>3.45065898760165</v>
      </c>
      <c r="AN190">
        <v>20</v>
      </c>
      <c r="AO190">
        <v>6</v>
      </c>
      <c r="AP190">
        <f t="shared" si="237"/>
        <v>1</v>
      </c>
      <c r="AQ190">
        <f t="shared" si="238"/>
        <v>0</v>
      </c>
      <c r="AR190">
        <f t="shared" si="239"/>
        <v>51655.542554523301</v>
      </c>
      <c r="AS190" t="s">
        <v>240</v>
      </c>
      <c r="AT190">
        <v>0</v>
      </c>
      <c r="AU190">
        <v>0</v>
      </c>
      <c r="AV190">
        <f t="shared" si="240"/>
        <v>0</v>
      </c>
      <c r="AW190" t="e">
        <f t="shared" si="241"/>
        <v>#DIV/0!</v>
      </c>
      <c r="AX190">
        <v>0</v>
      </c>
      <c r="AY190" t="s">
        <v>240</v>
      </c>
      <c r="AZ190">
        <v>0</v>
      </c>
      <c r="BA190">
        <v>0</v>
      </c>
      <c r="BB190" t="e">
        <f t="shared" si="242"/>
        <v>#DIV/0!</v>
      </c>
      <c r="BC190">
        <v>0.5</v>
      </c>
      <c r="BD190">
        <f t="shared" si="243"/>
        <v>0</v>
      </c>
      <c r="BE190">
        <f t="shared" si="244"/>
        <v>-1.9155395684045773</v>
      </c>
      <c r="BF190" t="e">
        <f t="shared" si="245"/>
        <v>#DIV/0!</v>
      </c>
      <c r="BG190" t="e">
        <f t="shared" si="246"/>
        <v>#DIV/0!</v>
      </c>
      <c r="BH190" t="e">
        <f t="shared" si="247"/>
        <v>#DIV/0!</v>
      </c>
      <c r="BI190" t="e">
        <f t="shared" si="248"/>
        <v>#DIV/0!</v>
      </c>
      <c r="BJ190" t="s">
        <v>240</v>
      </c>
      <c r="BK190">
        <v>0</v>
      </c>
      <c r="BL190">
        <f t="shared" si="249"/>
        <v>0</v>
      </c>
      <c r="BM190" t="e">
        <f t="shared" si="250"/>
        <v>#DIV/0!</v>
      </c>
      <c r="BN190" t="e">
        <f t="shared" si="251"/>
        <v>#DIV/0!</v>
      </c>
      <c r="BO190" t="e">
        <f t="shared" si="252"/>
        <v>#DIV/0!</v>
      </c>
      <c r="BP190" t="e">
        <f t="shared" si="253"/>
        <v>#DIV/0!</v>
      </c>
      <c r="BQ190">
        <f t="shared" si="254"/>
        <v>0</v>
      </c>
      <c r="BR190">
        <f t="shared" si="255"/>
        <v>0</v>
      </c>
      <c r="BS190">
        <f t="shared" si="256"/>
        <v>0</v>
      </c>
      <c r="BT190">
        <f t="shared" si="257"/>
        <v>0</v>
      </c>
      <c r="BU190">
        <v>6</v>
      </c>
      <c r="BV190">
        <v>0.5</v>
      </c>
      <c r="BW190" t="s">
        <v>241</v>
      </c>
      <c r="BX190">
        <v>1581627450.5310299</v>
      </c>
      <c r="BY190">
        <v>402.97786206896598</v>
      </c>
      <c r="BZ190">
        <v>399.95565517241403</v>
      </c>
      <c r="CA190">
        <v>31.225065517241401</v>
      </c>
      <c r="CB190">
        <v>30.596655172413801</v>
      </c>
      <c r="CC190">
        <v>350.01893103448299</v>
      </c>
      <c r="CD190">
        <v>99.1322896551724</v>
      </c>
      <c r="CE190">
        <v>0.19995689655172399</v>
      </c>
      <c r="CF190">
        <v>31.4852862068966</v>
      </c>
      <c r="CG190">
        <v>31.008686206896499</v>
      </c>
      <c r="CH190">
        <v>999.9</v>
      </c>
      <c r="CI190">
        <v>0</v>
      </c>
      <c r="CJ190">
        <v>0</v>
      </c>
      <c r="CK190">
        <v>10001.8879310345</v>
      </c>
      <c r="CL190">
        <v>0</v>
      </c>
      <c r="CM190">
        <v>1.32965965517241</v>
      </c>
      <c r="CN190">
        <v>0</v>
      </c>
      <c r="CO190">
        <v>0</v>
      </c>
      <c r="CP190">
        <v>0</v>
      </c>
      <c r="CQ190">
        <v>0</v>
      </c>
      <c r="CR190">
        <v>5.2310344827586199</v>
      </c>
      <c r="CS190">
        <v>0</v>
      </c>
      <c r="CT190">
        <v>94.320689655172401</v>
      </c>
      <c r="CU190">
        <v>-0.34827586206896499</v>
      </c>
      <c r="CV190">
        <v>41.432724137930997</v>
      </c>
      <c r="CW190">
        <v>46.625</v>
      </c>
      <c r="CX190">
        <v>43.859724137931003</v>
      </c>
      <c r="CY190">
        <v>45.375</v>
      </c>
      <c r="CZ190">
        <v>42.394241379310301</v>
      </c>
      <c r="DA190">
        <v>0</v>
      </c>
      <c r="DB190">
        <v>0</v>
      </c>
      <c r="DC190">
        <v>0</v>
      </c>
      <c r="DD190">
        <v>948.5</v>
      </c>
      <c r="DE190">
        <v>5.5923076923076902</v>
      </c>
      <c r="DF190">
        <v>26.2564104404887</v>
      </c>
      <c r="DG190">
        <v>-30.9367519853622</v>
      </c>
      <c r="DH190">
        <v>94.873076923076894</v>
      </c>
      <c r="DI190">
        <v>15</v>
      </c>
      <c r="DJ190">
        <v>100</v>
      </c>
      <c r="DK190">
        <v>100</v>
      </c>
      <c r="DL190">
        <v>2.484</v>
      </c>
      <c r="DM190">
        <v>0.39300000000000002</v>
      </c>
      <c r="DN190">
        <v>2</v>
      </c>
      <c r="DO190">
        <v>323.45800000000003</v>
      </c>
      <c r="DP190">
        <v>659.84199999999998</v>
      </c>
      <c r="DQ190">
        <v>30.68</v>
      </c>
      <c r="DR190">
        <v>32.599600000000002</v>
      </c>
      <c r="DS190">
        <v>29.999700000000001</v>
      </c>
      <c r="DT190">
        <v>32.513500000000001</v>
      </c>
      <c r="DU190">
        <v>32.519399999999997</v>
      </c>
      <c r="DV190">
        <v>20.9693</v>
      </c>
      <c r="DW190">
        <v>21.1737</v>
      </c>
      <c r="DX190">
        <v>43.2346</v>
      </c>
      <c r="DY190">
        <v>30.6706</v>
      </c>
      <c r="DZ190">
        <v>400</v>
      </c>
      <c r="EA190">
        <v>30.689499999999999</v>
      </c>
      <c r="EB190">
        <v>99.928600000000003</v>
      </c>
      <c r="EC190">
        <v>100.306</v>
      </c>
    </row>
    <row r="191" spans="1:133" x14ac:dyDescent="0.35">
      <c r="A191">
        <v>175</v>
      </c>
      <c r="B191">
        <v>1581627463.5999999</v>
      </c>
      <c r="C191">
        <v>905.5</v>
      </c>
      <c r="D191" t="s">
        <v>588</v>
      </c>
      <c r="E191" t="s">
        <v>589</v>
      </c>
      <c r="F191" t="s">
        <v>232</v>
      </c>
      <c r="G191" t="s">
        <v>233</v>
      </c>
      <c r="H191" t="s">
        <v>234</v>
      </c>
      <c r="I191" t="s">
        <v>235</v>
      </c>
      <c r="J191" t="s">
        <v>236</v>
      </c>
      <c r="K191" t="s">
        <v>237</v>
      </c>
      <c r="L191" t="s">
        <v>238</v>
      </c>
      <c r="M191" t="s">
        <v>239</v>
      </c>
      <c r="N191">
        <v>1581627455.5310299</v>
      </c>
      <c r="O191">
        <f t="shared" si="215"/>
        <v>3.6895987290862632E-4</v>
      </c>
      <c r="P191">
        <f t="shared" si="216"/>
        <v>-1.9145326925281434</v>
      </c>
      <c r="Q191">
        <f t="shared" si="217"/>
        <v>402.969379310345</v>
      </c>
      <c r="R191">
        <f t="shared" si="218"/>
        <v>514.91084299709712</v>
      </c>
      <c r="S191">
        <f t="shared" si="219"/>
        <v>51.147392586781066</v>
      </c>
      <c r="T191">
        <f t="shared" si="220"/>
        <v>40.027964693984714</v>
      </c>
      <c r="U191">
        <f t="shared" si="221"/>
        <v>2.507681624657512E-2</v>
      </c>
      <c r="V191">
        <f t="shared" si="222"/>
        <v>2.2478605357874146</v>
      </c>
      <c r="W191">
        <f t="shared" si="223"/>
        <v>2.4922430711837341E-2</v>
      </c>
      <c r="X191">
        <f t="shared" si="224"/>
        <v>1.5590310774636882E-2</v>
      </c>
      <c r="Y191">
        <f t="shared" si="225"/>
        <v>0</v>
      </c>
      <c r="Z191">
        <f t="shared" si="226"/>
        <v>31.366341824662346</v>
      </c>
      <c r="AA191">
        <f t="shared" si="227"/>
        <v>31.015024137931</v>
      </c>
      <c r="AB191">
        <f t="shared" si="228"/>
        <v>4.5152443778681448</v>
      </c>
      <c r="AC191">
        <f t="shared" si="229"/>
        <v>66.854568658414905</v>
      </c>
      <c r="AD191">
        <f t="shared" si="230"/>
        <v>3.1010702217109518</v>
      </c>
      <c r="AE191">
        <f t="shared" si="231"/>
        <v>4.6385314929716834</v>
      </c>
      <c r="AF191">
        <f t="shared" si="232"/>
        <v>1.414174156157193</v>
      </c>
      <c r="AG191">
        <f t="shared" si="233"/>
        <v>-16.271130395270422</v>
      </c>
      <c r="AH191">
        <f t="shared" si="234"/>
        <v>57.361823705560013</v>
      </c>
      <c r="AI191">
        <f t="shared" si="235"/>
        <v>5.7446564549375712</v>
      </c>
      <c r="AJ191">
        <f t="shared" si="236"/>
        <v>46.835349765227164</v>
      </c>
      <c r="AK191">
        <v>-4.11261746009133E-2</v>
      </c>
      <c r="AL191">
        <v>4.6167733840298798E-2</v>
      </c>
      <c r="AM191">
        <v>3.4513964183785002</v>
      </c>
      <c r="AN191">
        <v>20</v>
      </c>
      <c r="AO191">
        <v>6</v>
      </c>
      <c r="AP191">
        <f t="shared" si="237"/>
        <v>1</v>
      </c>
      <c r="AQ191">
        <f t="shared" si="238"/>
        <v>0</v>
      </c>
      <c r="AR191">
        <f t="shared" si="239"/>
        <v>51668.398734187416</v>
      </c>
      <c r="AS191" t="s">
        <v>240</v>
      </c>
      <c r="AT191">
        <v>0</v>
      </c>
      <c r="AU191">
        <v>0</v>
      </c>
      <c r="AV191">
        <f t="shared" si="240"/>
        <v>0</v>
      </c>
      <c r="AW191" t="e">
        <f t="shared" si="241"/>
        <v>#DIV/0!</v>
      </c>
      <c r="AX191">
        <v>0</v>
      </c>
      <c r="AY191" t="s">
        <v>240</v>
      </c>
      <c r="AZ191">
        <v>0</v>
      </c>
      <c r="BA191">
        <v>0</v>
      </c>
      <c r="BB191" t="e">
        <f t="shared" si="242"/>
        <v>#DIV/0!</v>
      </c>
      <c r="BC191">
        <v>0.5</v>
      </c>
      <c r="BD191">
        <f t="shared" si="243"/>
        <v>0</v>
      </c>
      <c r="BE191">
        <f t="shared" si="244"/>
        <v>-1.9145326925281434</v>
      </c>
      <c r="BF191" t="e">
        <f t="shared" si="245"/>
        <v>#DIV/0!</v>
      </c>
      <c r="BG191" t="e">
        <f t="shared" si="246"/>
        <v>#DIV/0!</v>
      </c>
      <c r="BH191" t="e">
        <f t="shared" si="247"/>
        <v>#DIV/0!</v>
      </c>
      <c r="BI191" t="e">
        <f t="shared" si="248"/>
        <v>#DIV/0!</v>
      </c>
      <c r="BJ191" t="s">
        <v>240</v>
      </c>
      <c r="BK191">
        <v>0</v>
      </c>
      <c r="BL191">
        <f t="shared" si="249"/>
        <v>0</v>
      </c>
      <c r="BM191" t="e">
        <f t="shared" si="250"/>
        <v>#DIV/0!</v>
      </c>
      <c r="BN191" t="e">
        <f t="shared" si="251"/>
        <v>#DIV/0!</v>
      </c>
      <c r="BO191" t="e">
        <f t="shared" si="252"/>
        <v>#DIV/0!</v>
      </c>
      <c r="BP191" t="e">
        <f t="shared" si="253"/>
        <v>#DIV/0!</v>
      </c>
      <c r="BQ191">
        <f t="shared" si="254"/>
        <v>0</v>
      </c>
      <c r="BR191">
        <f t="shared" si="255"/>
        <v>0</v>
      </c>
      <c r="BS191">
        <f t="shared" si="256"/>
        <v>0</v>
      </c>
      <c r="BT191">
        <f t="shared" si="257"/>
        <v>0</v>
      </c>
      <c r="BU191">
        <v>6</v>
      </c>
      <c r="BV191">
        <v>0.5</v>
      </c>
      <c r="BW191" t="s">
        <v>241</v>
      </c>
      <c r="BX191">
        <v>1581627455.5310299</v>
      </c>
      <c r="BY191">
        <v>402.969379310345</v>
      </c>
      <c r="BZ191">
        <v>399.94237931034502</v>
      </c>
      <c r="CA191">
        <v>31.219082758620701</v>
      </c>
      <c r="CB191">
        <v>30.606362068965499</v>
      </c>
      <c r="CC191">
        <v>350.02044827586201</v>
      </c>
      <c r="CD191">
        <v>99.132520689655195</v>
      </c>
      <c r="CE191">
        <v>0.20000120689655199</v>
      </c>
      <c r="CF191">
        <v>31.488358620689699</v>
      </c>
      <c r="CG191">
        <v>31.015024137931</v>
      </c>
      <c r="CH191">
        <v>999.9</v>
      </c>
      <c r="CI191">
        <v>0</v>
      </c>
      <c r="CJ191">
        <v>0</v>
      </c>
      <c r="CK191">
        <v>10004.5644827586</v>
      </c>
      <c r="CL191">
        <v>0</v>
      </c>
      <c r="CM191">
        <v>1.2881503448275899</v>
      </c>
      <c r="CN191">
        <v>0</v>
      </c>
      <c r="CO191">
        <v>0</v>
      </c>
      <c r="CP191">
        <v>0</v>
      </c>
      <c r="CQ191">
        <v>0</v>
      </c>
      <c r="CR191">
        <v>5.1655172413793098</v>
      </c>
      <c r="CS191">
        <v>0</v>
      </c>
      <c r="CT191">
        <v>94.468965517241401</v>
      </c>
      <c r="CU191">
        <v>-0.27241379310344799</v>
      </c>
      <c r="CV191">
        <v>41.417758620689597</v>
      </c>
      <c r="CW191">
        <v>46.605448275862102</v>
      </c>
      <c r="CX191">
        <v>43.8725862068965</v>
      </c>
      <c r="CY191">
        <v>45.370655172413798</v>
      </c>
      <c r="CZ191">
        <v>42.379275862069001</v>
      </c>
      <c r="DA191">
        <v>0</v>
      </c>
      <c r="DB191">
        <v>0</v>
      </c>
      <c r="DC191">
        <v>0</v>
      </c>
      <c r="DD191">
        <v>953.90000009536698</v>
      </c>
      <c r="DE191">
        <v>4.6615384615384601</v>
      </c>
      <c r="DF191">
        <v>-23.384615229305801</v>
      </c>
      <c r="DG191">
        <v>19.777777987543299</v>
      </c>
      <c r="DH191">
        <v>95.242307692307705</v>
      </c>
      <c r="DI191">
        <v>15</v>
      </c>
      <c r="DJ191">
        <v>100</v>
      </c>
      <c r="DK191">
        <v>100</v>
      </c>
      <c r="DL191">
        <v>2.484</v>
      </c>
      <c r="DM191">
        <v>0.39300000000000002</v>
      </c>
      <c r="DN191">
        <v>2</v>
      </c>
      <c r="DO191">
        <v>323.48700000000002</v>
      </c>
      <c r="DP191">
        <v>659.80100000000004</v>
      </c>
      <c r="DQ191">
        <v>30.6602</v>
      </c>
      <c r="DR191">
        <v>32.5959</v>
      </c>
      <c r="DS191">
        <v>29.9998</v>
      </c>
      <c r="DT191">
        <v>32.509900000000002</v>
      </c>
      <c r="DU191">
        <v>32.515700000000002</v>
      </c>
      <c r="DV191">
        <v>20.972200000000001</v>
      </c>
      <c r="DW191">
        <v>20.897300000000001</v>
      </c>
      <c r="DX191">
        <v>43.614899999999999</v>
      </c>
      <c r="DY191">
        <v>30.651800000000001</v>
      </c>
      <c r="DZ191">
        <v>400</v>
      </c>
      <c r="EA191">
        <v>30.696999999999999</v>
      </c>
      <c r="EB191">
        <v>99.929500000000004</v>
      </c>
      <c r="EC191">
        <v>100.306</v>
      </c>
    </row>
    <row r="192" spans="1:133" x14ac:dyDescent="0.35">
      <c r="A192">
        <v>176</v>
      </c>
      <c r="B192">
        <v>1581627468.5999999</v>
      </c>
      <c r="C192">
        <v>910.5</v>
      </c>
      <c r="D192" t="s">
        <v>590</v>
      </c>
      <c r="E192" t="s">
        <v>591</v>
      </c>
      <c r="F192" t="s">
        <v>232</v>
      </c>
      <c r="G192" t="s">
        <v>233</v>
      </c>
      <c r="H192" t="s">
        <v>234</v>
      </c>
      <c r="I192" t="s">
        <v>235</v>
      </c>
      <c r="J192" t="s">
        <v>236</v>
      </c>
      <c r="K192" t="s">
        <v>237</v>
      </c>
      <c r="L192" t="s">
        <v>238</v>
      </c>
      <c r="M192" t="s">
        <v>239</v>
      </c>
      <c r="N192">
        <v>1581627460.5310299</v>
      </c>
      <c r="O192">
        <f t="shared" si="215"/>
        <v>3.5517591786256953E-4</v>
      </c>
      <c r="P192">
        <f t="shared" si="216"/>
        <v>-1.8959580828142775</v>
      </c>
      <c r="Q192">
        <f t="shared" si="217"/>
        <v>402.97872413793101</v>
      </c>
      <c r="R192">
        <f t="shared" si="218"/>
        <v>518.51486766999551</v>
      </c>
      <c r="S192">
        <f t="shared" si="219"/>
        <v>51.505475680903892</v>
      </c>
      <c r="T192">
        <f t="shared" si="220"/>
        <v>40.028959958806084</v>
      </c>
      <c r="U192">
        <f t="shared" si="221"/>
        <v>2.4112280060913628E-2</v>
      </c>
      <c r="V192">
        <f t="shared" si="222"/>
        <v>2.2473065802317826</v>
      </c>
      <c r="W192">
        <f t="shared" si="223"/>
        <v>2.3969471009193749E-2</v>
      </c>
      <c r="X192">
        <f t="shared" si="224"/>
        <v>1.4993679585610226E-2</v>
      </c>
      <c r="Y192">
        <f t="shared" si="225"/>
        <v>0</v>
      </c>
      <c r="Z192">
        <f t="shared" si="226"/>
        <v>31.37281896619719</v>
      </c>
      <c r="AA192">
        <f t="shared" si="227"/>
        <v>31.019027586206899</v>
      </c>
      <c r="AB192">
        <f t="shared" si="228"/>
        <v>4.516275047133643</v>
      </c>
      <c r="AC192">
        <f t="shared" si="229"/>
        <v>66.841638328387148</v>
      </c>
      <c r="AD192">
        <f t="shared" si="230"/>
        <v>3.100813038459894</v>
      </c>
      <c r="AE192">
        <f t="shared" si="231"/>
        <v>4.6390440390252996</v>
      </c>
      <c r="AF192">
        <f t="shared" si="232"/>
        <v>1.4154620086737491</v>
      </c>
      <c r="AG192">
        <f t="shared" si="233"/>
        <v>-15.663257977739317</v>
      </c>
      <c r="AH192">
        <f t="shared" si="234"/>
        <v>57.098271761889706</v>
      </c>
      <c r="AI192">
        <f t="shared" si="235"/>
        <v>5.7198395688564974</v>
      </c>
      <c r="AJ192">
        <f t="shared" si="236"/>
        <v>47.154853353006885</v>
      </c>
      <c r="AK192">
        <v>-4.1111275779527702E-2</v>
      </c>
      <c r="AL192">
        <v>4.6151008608084999E-2</v>
      </c>
      <c r="AM192">
        <v>3.4504064566462702</v>
      </c>
      <c r="AN192">
        <v>20</v>
      </c>
      <c r="AO192">
        <v>6</v>
      </c>
      <c r="AP192">
        <f t="shared" si="237"/>
        <v>1</v>
      </c>
      <c r="AQ192">
        <f t="shared" si="238"/>
        <v>0</v>
      </c>
      <c r="AR192">
        <f t="shared" si="239"/>
        <v>51650.119897446275</v>
      </c>
      <c r="AS192" t="s">
        <v>240</v>
      </c>
      <c r="AT192">
        <v>0</v>
      </c>
      <c r="AU192">
        <v>0</v>
      </c>
      <c r="AV192">
        <f t="shared" si="240"/>
        <v>0</v>
      </c>
      <c r="AW192" t="e">
        <f t="shared" si="241"/>
        <v>#DIV/0!</v>
      </c>
      <c r="AX192">
        <v>0</v>
      </c>
      <c r="AY192" t="s">
        <v>240</v>
      </c>
      <c r="AZ192">
        <v>0</v>
      </c>
      <c r="BA192">
        <v>0</v>
      </c>
      <c r="BB192" t="e">
        <f t="shared" si="242"/>
        <v>#DIV/0!</v>
      </c>
      <c r="BC192">
        <v>0.5</v>
      </c>
      <c r="BD192">
        <f t="shared" si="243"/>
        <v>0</v>
      </c>
      <c r="BE192">
        <f t="shared" si="244"/>
        <v>-1.8959580828142775</v>
      </c>
      <c r="BF192" t="e">
        <f t="shared" si="245"/>
        <v>#DIV/0!</v>
      </c>
      <c r="BG192" t="e">
        <f t="shared" si="246"/>
        <v>#DIV/0!</v>
      </c>
      <c r="BH192" t="e">
        <f t="shared" si="247"/>
        <v>#DIV/0!</v>
      </c>
      <c r="BI192" t="e">
        <f t="shared" si="248"/>
        <v>#DIV/0!</v>
      </c>
      <c r="BJ192" t="s">
        <v>240</v>
      </c>
      <c r="BK192">
        <v>0</v>
      </c>
      <c r="BL192">
        <f t="shared" si="249"/>
        <v>0</v>
      </c>
      <c r="BM192" t="e">
        <f t="shared" si="250"/>
        <v>#DIV/0!</v>
      </c>
      <c r="BN192" t="e">
        <f t="shared" si="251"/>
        <v>#DIV/0!</v>
      </c>
      <c r="BO192" t="e">
        <f t="shared" si="252"/>
        <v>#DIV/0!</v>
      </c>
      <c r="BP192" t="e">
        <f t="shared" si="253"/>
        <v>#DIV/0!</v>
      </c>
      <c r="BQ192">
        <f t="shared" si="254"/>
        <v>0</v>
      </c>
      <c r="BR192">
        <f t="shared" si="255"/>
        <v>0</v>
      </c>
      <c r="BS192">
        <f t="shared" si="256"/>
        <v>0</v>
      </c>
      <c r="BT192">
        <f t="shared" si="257"/>
        <v>0</v>
      </c>
      <c r="BU192">
        <v>6</v>
      </c>
      <c r="BV192">
        <v>0.5</v>
      </c>
      <c r="BW192" t="s">
        <v>241</v>
      </c>
      <c r="BX192">
        <v>1581627460.5310299</v>
      </c>
      <c r="BY192">
        <v>402.97872413793101</v>
      </c>
      <c r="BZ192">
        <v>399.97403448275901</v>
      </c>
      <c r="CA192">
        <v>31.2164413793103</v>
      </c>
      <c r="CB192">
        <v>30.626606896551699</v>
      </c>
      <c r="CC192">
        <v>350.01879310344799</v>
      </c>
      <c r="CD192">
        <v>99.132655172413806</v>
      </c>
      <c r="CE192">
        <v>0.200033034482759</v>
      </c>
      <c r="CF192">
        <v>31.490303448275899</v>
      </c>
      <c r="CG192">
        <v>31.019027586206899</v>
      </c>
      <c r="CH192">
        <v>999.9</v>
      </c>
      <c r="CI192">
        <v>0</v>
      </c>
      <c r="CJ192">
        <v>0</v>
      </c>
      <c r="CK192">
        <v>10000.9265517241</v>
      </c>
      <c r="CL192">
        <v>0</v>
      </c>
      <c r="CM192">
        <v>1.24709689655172</v>
      </c>
      <c r="CN192">
        <v>0</v>
      </c>
      <c r="CO192">
        <v>0</v>
      </c>
      <c r="CP192">
        <v>0</v>
      </c>
      <c r="CQ192">
        <v>0</v>
      </c>
      <c r="CR192">
        <v>4.2551724137931002</v>
      </c>
      <c r="CS192">
        <v>0</v>
      </c>
      <c r="CT192">
        <v>96.362068965517196</v>
      </c>
      <c r="CU192">
        <v>0.26896551724137902</v>
      </c>
      <c r="CV192">
        <v>41.413482758620702</v>
      </c>
      <c r="CW192">
        <v>46.588068965517202</v>
      </c>
      <c r="CX192">
        <v>43.891965517241402</v>
      </c>
      <c r="CY192">
        <v>45.361965517241401</v>
      </c>
      <c r="CZ192">
        <v>42.381413793103398</v>
      </c>
      <c r="DA192">
        <v>0</v>
      </c>
      <c r="DB192">
        <v>0</v>
      </c>
      <c r="DC192">
        <v>0</v>
      </c>
      <c r="DD192">
        <v>958.70000004768394</v>
      </c>
      <c r="DE192">
        <v>4.1192307692307697</v>
      </c>
      <c r="DF192">
        <v>4.46153842402106</v>
      </c>
      <c r="DG192">
        <v>-4.9572645662698296</v>
      </c>
      <c r="DH192">
        <v>96.107692307692304</v>
      </c>
      <c r="DI192">
        <v>15</v>
      </c>
      <c r="DJ192">
        <v>100</v>
      </c>
      <c r="DK192">
        <v>100</v>
      </c>
      <c r="DL192">
        <v>2.484</v>
      </c>
      <c r="DM192">
        <v>0.39300000000000002</v>
      </c>
      <c r="DN192">
        <v>2</v>
      </c>
      <c r="DO192">
        <v>323.57400000000001</v>
      </c>
      <c r="DP192">
        <v>659.89599999999996</v>
      </c>
      <c r="DQ192">
        <v>30.639900000000001</v>
      </c>
      <c r="DR192">
        <v>32.5916</v>
      </c>
      <c r="DS192">
        <v>29.9999</v>
      </c>
      <c r="DT192">
        <v>32.506300000000003</v>
      </c>
      <c r="DU192">
        <v>32.512099999999997</v>
      </c>
      <c r="DV192">
        <v>20.968800000000002</v>
      </c>
      <c r="DW192">
        <v>20.897300000000001</v>
      </c>
      <c r="DX192">
        <v>43.614899999999999</v>
      </c>
      <c r="DY192">
        <v>30.6297</v>
      </c>
      <c r="DZ192">
        <v>400</v>
      </c>
      <c r="EA192">
        <v>30.700199999999999</v>
      </c>
      <c r="EB192">
        <v>99.926900000000003</v>
      </c>
      <c r="EC192">
        <v>100.30800000000001</v>
      </c>
    </row>
    <row r="193" spans="1:133" x14ac:dyDescent="0.35">
      <c r="A193">
        <v>177</v>
      </c>
      <c r="B193">
        <v>1581627473.5999999</v>
      </c>
      <c r="C193">
        <v>915.5</v>
      </c>
      <c r="D193" t="s">
        <v>592</v>
      </c>
      <c r="E193" t="s">
        <v>593</v>
      </c>
      <c r="F193" t="s">
        <v>232</v>
      </c>
      <c r="G193" t="s">
        <v>233</v>
      </c>
      <c r="H193" t="s">
        <v>234</v>
      </c>
      <c r="I193" t="s">
        <v>235</v>
      </c>
      <c r="J193" t="s">
        <v>236</v>
      </c>
      <c r="K193" t="s">
        <v>237</v>
      </c>
      <c r="L193" t="s">
        <v>238</v>
      </c>
      <c r="M193" t="s">
        <v>239</v>
      </c>
      <c r="N193">
        <v>1581627465.5310299</v>
      </c>
      <c r="O193">
        <f t="shared" si="215"/>
        <v>3.4046548446194449E-4</v>
      </c>
      <c r="P193">
        <f t="shared" si="216"/>
        <v>-1.8822926820529986</v>
      </c>
      <c r="Q193">
        <f t="shared" si="217"/>
        <v>403.00055172413801</v>
      </c>
      <c r="R193">
        <f t="shared" si="218"/>
        <v>522.99922167402235</v>
      </c>
      <c r="S193">
        <f t="shared" si="219"/>
        <v>51.950295276060807</v>
      </c>
      <c r="T193">
        <f t="shared" si="220"/>
        <v>40.030647830549704</v>
      </c>
      <c r="U193">
        <f t="shared" si="221"/>
        <v>2.3108169532596163E-2</v>
      </c>
      <c r="V193">
        <f t="shared" si="222"/>
        <v>2.2463363777937921</v>
      </c>
      <c r="W193">
        <f t="shared" si="223"/>
        <v>2.2976915614262051E-2</v>
      </c>
      <c r="X193">
        <f t="shared" si="224"/>
        <v>1.4372302643374704E-2</v>
      </c>
      <c r="Y193">
        <f t="shared" si="225"/>
        <v>0</v>
      </c>
      <c r="Z193">
        <f t="shared" si="226"/>
        <v>31.378240718516711</v>
      </c>
      <c r="AA193">
        <f t="shared" si="227"/>
        <v>31.019896551724099</v>
      </c>
      <c r="AB193">
        <f t="shared" si="228"/>
        <v>4.516498785356581</v>
      </c>
      <c r="AC193">
        <f t="shared" si="229"/>
        <v>66.844900105779715</v>
      </c>
      <c r="AD193">
        <f t="shared" si="230"/>
        <v>3.1010700595101142</v>
      </c>
      <c r="AE193">
        <f t="shared" si="231"/>
        <v>4.6392021748896015</v>
      </c>
      <c r="AF193">
        <f t="shared" si="232"/>
        <v>1.4154287258464668</v>
      </c>
      <c r="AG193">
        <f t="shared" si="233"/>
        <v>-15.014527864771752</v>
      </c>
      <c r="AH193">
        <f t="shared" si="234"/>
        <v>57.041048485987254</v>
      </c>
      <c r="AI193">
        <f t="shared" si="235"/>
        <v>5.7166165509579567</v>
      </c>
      <c r="AJ193">
        <f t="shared" si="236"/>
        <v>47.743137172173462</v>
      </c>
      <c r="AK193">
        <v>-4.1085189829809701E-2</v>
      </c>
      <c r="AL193">
        <v>4.6121724844271898E-2</v>
      </c>
      <c r="AM193">
        <v>3.4486728626013101</v>
      </c>
      <c r="AN193">
        <v>20</v>
      </c>
      <c r="AO193">
        <v>6</v>
      </c>
      <c r="AP193">
        <f t="shared" si="237"/>
        <v>1</v>
      </c>
      <c r="AQ193">
        <f t="shared" si="238"/>
        <v>0</v>
      </c>
      <c r="AR193">
        <f t="shared" si="239"/>
        <v>51618.557517060137</v>
      </c>
      <c r="AS193" t="s">
        <v>240</v>
      </c>
      <c r="AT193">
        <v>0</v>
      </c>
      <c r="AU193">
        <v>0</v>
      </c>
      <c r="AV193">
        <f t="shared" si="240"/>
        <v>0</v>
      </c>
      <c r="AW193" t="e">
        <f t="shared" si="241"/>
        <v>#DIV/0!</v>
      </c>
      <c r="AX193">
        <v>0</v>
      </c>
      <c r="AY193" t="s">
        <v>240</v>
      </c>
      <c r="AZ193">
        <v>0</v>
      </c>
      <c r="BA193">
        <v>0</v>
      </c>
      <c r="BB193" t="e">
        <f t="shared" si="242"/>
        <v>#DIV/0!</v>
      </c>
      <c r="BC193">
        <v>0.5</v>
      </c>
      <c r="BD193">
        <f t="shared" si="243"/>
        <v>0</v>
      </c>
      <c r="BE193">
        <f t="shared" si="244"/>
        <v>-1.8822926820529986</v>
      </c>
      <c r="BF193" t="e">
        <f t="shared" si="245"/>
        <v>#DIV/0!</v>
      </c>
      <c r="BG193" t="e">
        <f t="shared" si="246"/>
        <v>#DIV/0!</v>
      </c>
      <c r="BH193" t="e">
        <f t="shared" si="247"/>
        <v>#DIV/0!</v>
      </c>
      <c r="BI193" t="e">
        <f t="shared" si="248"/>
        <v>#DIV/0!</v>
      </c>
      <c r="BJ193" t="s">
        <v>240</v>
      </c>
      <c r="BK193">
        <v>0</v>
      </c>
      <c r="BL193">
        <f t="shared" si="249"/>
        <v>0</v>
      </c>
      <c r="BM193" t="e">
        <f t="shared" si="250"/>
        <v>#DIV/0!</v>
      </c>
      <c r="BN193" t="e">
        <f t="shared" si="251"/>
        <v>#DIV/0!</v>
      </c>
      <c r="BO193" t="e">
        <f t="shared" si="252"/>
        <v>#DIV/0!</v>
      </c>
      <c r="BP193" t="e">
        <f t="shared" si="253"/>
        <v>#DIV/0!</v>
      </c>
      <c r="BQ193">
        <f t="shared" si="254"/>
        <v>0</v>
      </c>
      <c r="BR193">
        <f t="shared" si="255"/>
        <v>0</v>
      </c>
      <c r="BS193">
        <f t="shared" si="256"/>
        <v>0</v>
      </c>
      <c r="BT193">
        <f t="shared" si="257"/>
        <v>0</v>
      </c>
      <c r="BU193">
        <v>6</v>
      </c>
      <c r="BV193">
        <v>0.5</v>
      </c>
      <c r="BW193" t="s">
        <v>241</v>
      </c>
      <c r="BX193">
        <v>1581627465.5310299</v>
      </c>
      <c r="BY193">
        <v>403.00055172413801</v>
      </c>
      <c r="BZ193">
        <v>400.00913793103399</v>
      </c>
      <c r="CA193">
        <v>31.219403448275902</v>
      </c>
      <c r="CB193">
        <v>30.654</v>
      </c>
      <c r="CC193">
        <v>350.01875862068999</v>
      </c>
      <c r="CD193">
        <v>99.131479310344801</v>
      </c>
      <c r="CE193">
        <v>0.20001703448275901</v>
      </c>
      <c r="CF193">
        <v>31.490903448275901</v>
      </c>
      <c r="CG193">
        <v>31.019896551724099</v>
      </c>
      <c r="CH193">
        <v>999.9</v>
      </c>
      <c r="CI193">
        <v>0</v>
      </c>
      <c r="CJ193">
        <v>0</v>
      </c>
      <c r="CK193">
        <v>9994.6993103448294</v>
      </c>
      <c r="CL193">
        <v>0</v>
      </c>
      <c r="CM193">
        <v>1.20421965517241</v>
      </c>
      <c r="CN193">
        <v>0</v>
      </c>
      <c r="CO193">
        <v>0</v>
      </c>
      <c r="CP193">
        <v>0</v>
      </c>
      <c r="CQ193">
        <v>0</v>
      </c>
      <c r="CR193">
        <v>3.1827586206896599</v>
      </c>
      <c r="CS193">
        <v>0</v>
      </c>
      <c r="CT193">
        <v>99.834482758620695</v>
      </c>
      <c r="CU193">
        <v>0.60344827586206895</v>
      </c>
      <c r="CV193">
        <v>41.402793103448303</v>
      </c>
      <c r="CW193">
        <v>46.568517241379297</v>
      </c>
      <c r="CX193">
        <v>43.8875517241379</v>
      </c>
      <c r="CY193">
        <v>45.359793103448297</v>
      </c>
      <c r="CZ193">
        <v>42.377103448275903</v>
      </c>
      <c r="DA193">
        <v>0</v>
      </c>
      <c r="DB193">
        <v>0</v>
      </c>
      <c r="DC193">
        <v>0</v>
      </c>
      <c r="DD193">
        <v>963.5</v>
      </c>
      <c r="DE193">
        <v>3.5</v>
      </c>
      <c r="DF193">
        <v>26.4478627896302</v>
      </c>
      <c r="DG193">
        <v>16.6598293933238</v>
      </c>
      <c r="DH193">
        <v>98.719230769230805</v>
      </c>
      <c r="DI193">
        <v>15</v>
      </c>
      <c r="DJ193">
        <v>100</v>
      </c>
      <c r="DK193">
        <v>100</v>
      </c>
      <c r="DL193">
        <v>2.484</v>
      </c>
      <c r="DM193">
        <v>0.39300000000000002</v>
      </c>
      <c r="DN193">
        <v>2</v>
      </c>
      <c r="DO193">
        <v>323.52600000000001</v>
      </c>
      <c r="DP193">
        <v>659.85500000000002</v>
      </c>
      <c r="DQ193">
        <v>30.618500000000001</v>
      </c>
      <c r="DR193">
        <v>32.587899999999998</v>
      </c>
      <c r="DS193">
        <v>29.9998</v>
      </c>
      <c r="DT193">
        <v>32.503399999999999</v>
      </c>
      <c r="DU193">
        <v>32.508499999999998</v>
      </c>
      <c r="DV193">
        <v>20.970800000000001</v>
      </c>
      <c r="DW193">
        <v>20.897300000000001</v>
      </c>
      <c r="DX193">
        <v>43.614899999999999</v>
      </c>
      <c r="DY193">
        <v>30.610199999999999</v>
      </c>
      <c r="DZ193">
        <v>400</v>
      </c>
      <c r="EA193">
        <v>30.691800000000001</v>
      </c>
      <c r="EB193">
        <v>99.930300000000003</v>
      </c>
      <c r="EC193">
        <v>100.31100000000001</v>
      </c>
    </row>
    <row r="194" spans="1:133" x14ac:dyDescent="0.35">
      <c r="A194">
        <v>178</v>
      </c>
      <c r="B194">
        <v>1581627478.5999999</v>
      </c>
      <c r="C194">
        <v>920.5</v>
      </c>
      <c r="D194" t="s">
        <v>594</v>
      </c>
      <c r="E194" t="s">
        <v>595</v>
      </c>
      <c r="F194" t="s">
        <v>232</v>
      </c>
      <c r="G194" t="s">
        <v>233</v>
      </c>
      <c r="H194" t="s">
        <v>234</v>
      </c>
      <c r="I194" t="s">
        <v>235</v>
      </c>
      <c r="J194" t="s">
        <v>236</v>
      </c>
      <c r="K194" t="s">
        <v>237</v>
      </c>
      <c r="L194" t="s">
        <v>238</v>
      </c>
      <c r="M194" t="s">
        <v>239</v>
      </c>
      <c r="N194">
        <v>1581627470.5310299</v>
      </c>
      <c r="O194">
        <f t="shared" si="215"/>
        <v>3.2869394557971421E-4</v>
      </c>
      <c r="P194">
        <f t="shared" si="216"/>
        <v>-1.893666778760456</v>
      </c>
      <c r="Q194">
        <f t="shared" si="217"/>
        <v>403.00237931034502</v>
      </c>
      <c r="R194">
        <f t="shared" si="218"/>
        <v>528.33346263598503</v>
      </c>
      <c r="S194">
        <f t="shared" si="219"/>
        <v>52.479797443451417</v>
      </c>
      <c r="T194">
        <f t="shared" si="220"/>
        <v>40.03055784109516</v>
      </c>
      <c r="U194">
        <f t="shared" si="221"/>
        <v>2.2325901000265866E-2</v>
      </c>
      <c r="V194">
        <f t="shared" si="222"/>
        <v>2.2463071927078753</v>
      </c>
      <c r="W194">
        <f t="shared" si="223"/>
        <v>2.2203356188697374E-2</v>
      </c>
      <c r="X194">
        <f t="shared" si="224"/>
        <v>1.3888051601400258E-2</v>
      </c>
      <c r="Y194">
        <f t="shared" si="225"/>
        <v>0</v>
      </c>
      <c r="Z194">
        <f t="shared" si="226"/>
        <v>31.381951953459293</v>
      </c>
      <c r="AA194">
        <f t="shared" si="227"/>
        <v>31.017606896551701</v>
      </c>
      <c r="AB194">
        <f t="shared" si="228"/>
        <v>4.51590927369016</v>
      </c>
      <c r="AC194">
        <f t="shared" si="229"/>
        <v>66.861797346448043</v>
      </c>
      <c r="AD194">
        <f t="shared" si="230"/>
        <v>3.1018217504636127</v>
      </c>
      <c r="AE194">
        <f t="shared" si="231"/>
        <v>4.6391540065717267</v>
      </c>
      <c r="AF194">
        <f t="shared" si="232"/>
        <v>1.4140875232265473</v>
      </c>
      <c r="AG194">
        <f t="shared" si="233"/>
        <v>-14.495403000065396</v>
      </c>
      <c r="AH194">
        <f t="shared" si="234"/>
        <v>57.295458701910576</v>
      </c>
      <c r="AI194">
        <f t="shared" si="235"/>
        <v>5.74211801921878</v>
      </c>
      <c r="AJ194">
        <f t="shared" si="236"/>
        <v>48.542173721063961</v>
      </c>
      <c r="AK194">
        <v>-4.1084405284034099E-2</v>
      </c>
      <c r="AL194">
        <v>4.6120844122908802E-2</v>
      </c>
      <c r="AM194">
        <v>3.4486207181956501</v>
      </c>
      <c r="AN194">
        <v>20</v>
      </c>
      <c r="AO194">
        <v>6</v>
      </c>
      <c r="AP194">
        <f t="shared" si="237"/>
        <v>1</v>
      </c>
      <c r="AQ194">
        <f t="shared" si="238"/>
        <v>0</v>
      </c>
      <c r="AR194">
        <f t="shared" si="239"/>
        <v>51617.629803833079</v>
      </c>
      <c r="AS194" t="s">
        <v>240</v>
      </c>
      <c r="AT194">
        <v>0</v>
      </c>
      <c r="AU194">
        <v>0</v>
      </c>
      <c r="AV194">
        <f t="shared" si="240"/>
        <v>0</v>
      </c>
      <c r="AW194" t="e">
        <f t="shared" si="241"/>
        <v>#DIV/0!</v>
      </c>
      <c r="AX194">
        <v>0</v>
      </c>
      <c r="AY194" t="s">
        <v>240</v>
      </c>
      <c r="AZ194">
        <v>0</v>
      </c>
      <c r="BA194">
        <v>0</v>
      </c>
      <c r="BB194" t="e">
        <f t="shared" si="242"/>
        <v>#DIV/0!</v>
      </c>
      <c r="BC194">
        <v>0.5</v>
      </c>
      <c r="BD194">
        <f t="shared" si="243"/>
        <v>0</v>
      </c>
      <c r="BE194">
        <f t="shared" si="244"/>
        <v>-1.893666778760456</v>
      </c>
      <c r="BF194" t="e">
        <f t="shared" si="245"/>
        <v>#DIV/0!</v>
      </c>
      <c r="BG194" t="e">
        <f t="shared" si="246"/>
        <v>#DIV/0!</v>
      </c>
      <c r="BH194" t="e">
        <f t="shared" si="247"/>
        <v>#DIV/0!</v>
      </c>
      <c r="BI194" t="e">
        <f t="shared" si="248"/>
        <v>#DIV/0!</v>
      </c>
      <c r="BJ194" t="s">
        <v>240</v>
      </c>
      <c r="BK194">
        <v>0</v>
      </c>
      <c r="BL194">
        <f t="shared" si="249"/>
        <v>0</v>
      </c>
      <c r="BM194" t="e">
        <f t="shared" si="250"/>
        <v>#DIV/0!</v>
      </c>
      <c r="BN194" t="e">
        <f t="shared" si="251"/>
        <v>#DIV/0!</v>
      </c>
      <c r="BO194" t="e">
        <f t="shared" si="252"/>
        <v>#DIV/0!</v>
      </c>
      <c r="BP194" t="e">
        <f t="shared" si="253"/>
        <v>#DIV/0!</v>
      </c>
      <c r="BQ194">
        <f t="shared" si="254"/>
        <v>0</v>
      </c>
      <c r="BR194">
        <f t="shared" si="255"/>
        <v>0</v>
      </c>
      <c r="BS194">
        <f t="shared" si="256"/>
        <v>0</v>
      </c>
      <c r="BT194">
        <f t="shared" si="257"/>
        <v>0</v>
      </c>
      <c r="BU194">
        <v>6</v>
      </c>
      <c r="BV194">
        <v>0.5</v>
      </c>
      <c r="BW194" t="s">
        <v>241</v>
      </c>
      <c r="BX194">
        <v>1581627470.5310299</v>
      </c>
      <c r="BY194">
        <v>403.00237931034502</v>
      </c>
      <c r="BZ194">
        <v>399.983310344828</v>
      </c>
      <c r="CA194">
        <v>31.2271827586207</v>
      </c>
      <c r="CB194">
        <v>30.681327586206901</v>
      </c>
      <c r="CC194">
        <v>350.01565517241397</v>
      </c>
      <c r="CD194">
        <v>99.130858620689693</v>
      </c>
      <c r="CE194">
        <v>0.19996396551724099</v>
      </c>
      <c r="CF194">
        <v>31.490720689655198</v>
      </c>
      <c r="CG194">
        <v>31.017606896551701</v>
      </c>
      <c r="CH194">
        <v>999.9</v>
      </c>
      <c r="CI194">
        <v>0</v>
      </c>
      <c r="CJ194">
        <v>0</v>
      </c>
      <c r="CK194">
        <v>9994.5710344827603</v>
      </c>
      <c r="CL194">
        <v>0</v>
      </c>
      <c r="CM194">
        <v>1.1560962068965499</v>
      </c>
      <c r="CN194">
        <v>0</v>
      </c>
      <c r="CO194">
        <v>0</v>
      </c>
      <c r="CP194">
        <v>0</v>
      </c>
      <c r="CQ194">
        <v>0</v>
      </c>
      <c r="CR194">
        <v>2.81034482758621</v>
      </c>
      <c r="CS194">
        <v>0</v>
      </c>
      <c r="CT194">
        <v>97.048275862068905</v>
      </c>
      <c r="CU194">
        <v>0.37241379310344802</v>
      </c>
      <c r="CV194">
        <v>41.396379310344798</v>
      </c>
      <c r="CW194">
        <v>46.564172413793102</v>
      </c>
      <c r="CX194">
        <v>43.881103448275901</v>
      </c>
      <c r="CY194">
        <v>45.348931034482703</v>
      </c>
      <c r="CZ194">
        <v>42.370586206896498</v>
      </c>
      <c r="DA194">
        <v>0</v>
      </c>
      <c r="DB194">
        <v>0</v>
      </c>
      <c r="DC194">
        <v>0</v>
      </c>
      <c r="DD194">
        <v>968.90000009536698</v>
      </c>
      <c r="DE194">
        <v>3.1615384615384601</v>
      </c>
      <c r="DF194">
        <v>-13.716240192322999</v>
      </c>
      <c r="DG194">
        <v>-30.3863244304478</v>
      </c>
      <c r="DH194">
        <v>96.553846153846195</v>
      </c>
      <c r="DI194">
        <v>15</v>
      </c>
      <c r="DJ194">
        <v>100</v>
      </c>
      <c r="DK194">
        <v>100</v>
      </c>
      <c r="DL194">
        <v>2.484</v>
      </c>
      <c r="DM194">
        <v>0.39300000000000002</v>
      </c>
      <c r="DN194">
        <v>2</v>
      </c>
      <c r="DO194">
        <v>323.47399999999999</v>
      </c>
      <c r="DP194">
        <v>660.02800000000002</v>
      </c>
      <c r="DQ194">
        <v>30.599399999999999</v>
      </c>
      <c r="DR194">
        <v>32.584200000000003</v>
      </c>
      <c r="DS194">
        <v>29.9999</v>
      </c>
      <c r="DT194">
        <v>32.4998</v>
      </c>
      <c r="DU194">
        <v>32.505600000000001</v>
      </c>
      <c r="DV194">
        <v>20.973500000000001</v>
      </c>
      <c r="DW194">
        <v>20.897300000000001</v>
      </c>
      <c r="DX194">
        <v>43.614899999999999</v>
      </c>
      <c r="DY194">
        <v>30.594000000000001</v>
      </c>
      <c r="DZ194">
        <v>400</v>
      </c>
      <c r="EA194">
        <v>30.686299999999999</v>
      </c>
      <c r="EB194">
        <v>99.931299999999993</v>
      </c>
      <c r="EC194">
        <v>100.312</v>
      </c>
    </row>
    <row r="195" spans="1:133" x14ac:dyDescent="0.35">
      <c r="A195">
        <v>179</v>
      </c>
      <c r="B195">
        <v>1581627483.5999999</v>
      </c>
      <c r="C195">
        <v>925.5</v>
      </c>
      <c r="D195" t="s">
        <v>596</v>
      </c>
      <c r="E195" t="s">
        <v>597</v>
      </c>
      <c r="F195" t="s">
        <v>232</v>
      </c>
      <c r="G195" t="s">
        <v>233</v>
      </c>
      <c r="H195" t="s">
        <v>234</v>
      </c>
      <c r="I195" t="s">
        <v>235</v>
      </c>
      <c r="J195" t="s">
        <v>236</v>
      </c>
      <c r="K195" t="s">
        <v>237</v>
      </c>
      <c r="L195" t="s">
        <v>238</v>
      </c>
      <c r="M195" t="s">
        <v>239</v>
      </c>
      <c r="N195">
        <v>1581627475.5310299</v>
      </c>
      <c r="O195">
        <f t="shared" si="215"/>
        <v>3.2595421480813465E-4</v>
      </c>
      <c r="P195">
        <f t="shared" si="216"/>
        <v>-1.8876189297577537</v>
      </c>
      <c r="Q195">
        <f t="shared" si="217"/>
        <v>402.987275862069</v>
      </c>
      <c r="R195">
        <f t="shared" si="218"/>
        <v>528.87499741128727</v>
      </c>
      <c r="S195">
        <f t="shared" si="219"/>
        <v>52.533192556664723</v>
      </c>
      <c r="T195">
        <f t="shared" si="220"/>
        <v>40.028755876853296</v>
      </c>
      <c r="U195">
        <f t="shared" si="221"/>
        <v>2.2164347665734656E-2</v>
      </c>
      <c r="V195">
        <f t="shared" si="222"/>
        <v>2.2473270579420133</v>
      </c>
      <c r="W195">
        <f t="shared" si="223"/>
        <v>2.2043619252675617E-2</v>
      </c>
      <c r="X195">
        <f t="shared" si="224"/>
        <v>1.3788054073899974E-2</v>
      </c>
      <c r="Y195">
        <f t="shared" si="225"/>
        <v>0</v>
      </c>
      <c r="Z195">
        <f t="shared" si="226"/>
        <v>31.381216675395244</v>
      </c>
      <c r="AA195">
        <f t="shared" si="227"/>
        <v>31.015168965517201</v>
      </c>
      <c r="AB195">
        <f t="shared" si="228"/>
        <v>4.5152816594892329</v>
      </c>
      <c r="AC195">
        <f t="shared" si="229"/>
        <v>66.890005597933666</v>
      </c>
      <c r="AD195">
        <f t="shared" si="230"/>
        <v>3.1028331152737669</v>
      </c>
      <c r="AE195">
        <f t="shared" si="231"/>
        <v>4.638709606221977</v>
      </c>
      <c r="AF195">
        <f t="shared" si="232"/>
        <v>1.412448544215466</v>
      </c>
      <c r="AG195">
        <f t="shared" si="233"/>
        <v>-14.374580873038738</v>
      </c>
      <c r="AH195">
        <f t="shared" si="234"/>
        <v>57.412549220715867</v>
      </c>
      <c r="AI195">
        <f t="shared" si="235"/>
        <v>5.7511246688017268</v>
      </c>
      <c r="AJ195">
        <f t="shared" si="236"/>
        <v>48.789093016478859</v>
      </c>
      <c r="AK195">
        <v>-4.11118264755298E-2</v>
      </c>
      <c r="AL195">
        <v>4.6151626812591003E-2</v>
      </c>
      <c r="AM195">
        <v>3.4504430501855401</v>
      </c>
      <c r="AN195">
        <v>20</v>
      </c>
      <c r="AO195">
        <v>6</v>
      </c>
      <c r="AP195">
        <f t="shared" si="237"/>
        <v>1</v>
      </c>
      <c r="AQ195">
        <f t="shared" si="238"/>
        <v>0</v>
      </c>
      <c r="AR195">
        <f t="shared" si="239"/>
        <v>51650.944932661034</v>
      </c>
      <c r="AS195" t="s">
        <v>240</v>
      </c>
      <c r="AT195">
        <v>0</v>
      </c>
      <c r="AU195">
        <v>0</v>
      </c>
      <c r="AV195">
        <f t="shared" si="240"/>
        <v>0</v>
      </c>
      <c r="AW195" t="e">
        <f t="shared" si="241"/>
        <v>#DIV/0!</v>
      </c>
      <c r="AX195">
        <v>0</v>
      </c>
      <c r="AY195" t="s">
        <v>240</v>
      </c>
      <c r="AZ195">
        <v>0</v>
      </c>
      <c r="BA195">
        <v>0</v>
      </c>
      <c r="BB195" t="e">
        <f t="shared" si="242"/>
        <v>#DIV/0!</v>
      </c>
      <c r="BC195">
        <v>0.5</v>
      </c>
      <c r="BD195">
        <f t="shared" si="243"/>
        <v>0</v>
      </c>
      <c r="BE195">
        <f t="shared" si="244"/>
        <v>-1.8876189297577537</v>
      </c>
      <c r="BF195" t="e">
        <f t="shared" si="245"/>
        <v>#DIV/0!</v>
      </c>
      <c r="BG195" t="e">
        <f t="shared" si="246"/>
        <v>#DIV/0!</v>
      </c>
      <c r="BH195" t="e">
        <f t="shared" si="247"/>
        <v>#DIV/0!</v>
      </c>
      <c r="BI195" t="e">
        <f t="shared" si="248"/>
        <v>#DIV/0!</v>
      </c>
      <c r="BJ195" t="s">
        <v>240</v>
      </c>
      <c r="BK195">
        <v>0</v>
      </c>
      <c r="BL195">
        <f t="shared" si="249"/>
        <v>0</v>
      </c>
      <c r="BM195" t="e">
        <f t="shared" si="250"/>
        <v>#DIV/0!</v>
      </c>
      <c r="BN195" t="e">
        <f t="shared" si="251"/>
        <v>#DIV/0!</v>
      </c>
      <c r="BO195" t="e">
        <f t="shared" si="252"/>
        <v>#DIV/0!</v>
      </c>
      <c r="BP195" t="e">
        <f t="shared" si="253"/>
        <v>#DIV/0!</v>
      </c>
      <c r="BQ195">
        <f t="shared" si="254"/>
        <v>0</v>
      </c>
      <c r="BR195">
        <f t="shared" si="255"/>
        <v>0</v>
      </c>
      <c r="BS195">
        <f t="shared" si="256"/>
        <v>0</v>
      </c>
      <c r="BT195">
        <f t="shared" si="257"/>
        <v>0</v>
      </c>
      <c r="BU195">
        <v>6</v>
      </c>
      <c r="BV195">
        <v>0.5</v>
      </c>
      <c r="BW195" t="s">
        <v>241</v>
      </c>
      <c r="BX195">
        <v>1581627475.5310299</v>
      </c>
      <c r="BY195">
        <v>402.987275862069</v>
      </c>
      <c r="BZ195">
        <v>399.97668965517198</v>
      </c>
      <c r="CA195">
        <v>31.2376</v>
      </c>
      <c r="CB195">
        <v>30.696303448275899</v>
      </c>
      <c r="CC195">
        <v>350.017586206896</v>
      </c>
      <c r="CD195">
        <v>99.130131034482801</v>
      </c>
      <c r="CE195">
        <v>0.19994282758620699</v>
      </c>
      <c r="CF195">
        <v>31.489034482758601</v>
      </c>
      <c r="CG195">
        <v>31.015168965517201</v>
      </c>
      <c r="CH195">
        <v>999.9</v>
      </c>
      <c r="CI195">
        <v>0</v>
      </c>
      <c r="CJ195">
        <v>0</v>
      </c>
      <c r="CK195">
        <v>10001.315172413801</v>
      </c>
      <c r="CL195">
        <v>0</v>
      </c>
      <c r="CM195">
        <v>1.1294124137931001</v>
      </c>
      <c r="CN195">
        <v>0</v>
      </c>
      <c r="CO195">
        <v>0</v>
      </c>
      <c r="CP195">
        <v>0</v>
      </c>
      <c r="CQ195">
        <v>0</v>
      </c>
      <c r="CR195">
        <v>3.10689655172414</v>
      </c>
      <c r="CS195">
        <v>0</v>
      </c>
      <c r="CT195">
        <v>98.051724137931004</v>
      </c>
      <c r="CU195">
        <v>0.45517241379310303</v>
      </c>
      <c r="CV195">
        <v>41.383551724137902</v>
      </c>
      <c r="CW195">
        <v>46.559896551724101</v>
      </c>
      <c r="CX195">
        <v>43.814344827586197</v>
      </c>
      <c r="CY195">
        <v>45.335896551724097</v>
      </c>
      <c r="CZ195">
        <v>42.357620689655199</v>
      </c>
      <c r="DA195">
        <v>0</v>
      </c>
      <c r="DB195">
        <v>0</v>
      </c>
      <c r="DC195">
        <v>0</v>
      </c>
      <c r="DD195">
        <v>973.70000004768394</v>
      </c>
      <c r="DE195">
        <v>2.5230769230769199</v>
      </c>
      <c r="DF195">
        <v>-0.58119735322208299</v>
      </c>
      <c r="DG195">
        <v>-7.2341877849224696</v>
      </c>
      <c r="DH195">
        <v>97.323076923076897</v>
      </c>
      <c r="DI195">
        <v>15</v>
      </c>
      <c r="DJ195">
        <v>100</v>
      </c>
      <c r="DK195">
        <v>100</v>
      </c>
      <c r="DL195">
        <v>2.484</v>
      </c>
      <c r="DM195">
        <v>0.39300000000000002</v>
      </c>
      <c r="DN195">
        <v>2</v>
      </c>
      <c r="DO195">
        <v>323.39100000000002</v>
      </c>
      <c r="DP195">
        <v>659.96400000000006</v>
      </c>
      <c r="DQ195">
        <v>30.585100000000001</v>
      </c>
      <c r="DR195">
        <v>32.5807</v>
      </c>
      <c r="DS195">
        <v>29.9999</v>
      </c>
      <c r="DT195">
        <v>32.496899999999997</v>
      </c>
      <c r="DU195">
        <v>32.502000000000002</v>
      </c>
      <c r="DV195">
        <v>20.9741</v>
      </c>
      <c r="DW195">
        <v>20.897300000000001</v>
      </c>
      <c r="DX195">
        <v>43.614899999999999</v>
      </c>
      <c r="DY195">
        <v>30.581099999999999</v>
      </c>
      <c r="DZ195">
        <v>400</v>
      </c>
      <c r="EA195">
        <v>30.686399999999999</v>
      </c>
      <c r="EB195">
        <v>99.932599999999994</v>
      </c>
      <c r="EC195">
        <v>100.31</v>
      </c>
    </row>
    <row r="196" spans="1:133" x14ac:dyDescent="0.35">
      <c r="A196">
        <v>180</v>
      </c>
      <c r="B196">
        <v>1581627488.5999999</v>
      </c>
      <c r="C196">
        <v>930.5</v>
      </c>
      <c r="D196" t="s">
        <v>598</v>
      </c>
      <c r="E196" t="s">
        <v>599</v>
      </c>
      <c r="F196" t="s">
        <v>232</v>
      </c>
      <c r="G196" t="s">
        <v>233</v>
      </c>
      <c r="H196" t="s">
        <v>234</v>
      </c>
      <c r="I196" t="s">
        <v>235</v>
      </c>
      <c r="J196" t="s">
        <v>236</v>
      </c>
      <c r="K196" t="s">
        <v>237</v>
      </c>
      <c r="L196" t="s">
        <v>238</v>
      </c>
      <c r="M196" t="s">
        <v>239</v>
      </c>
      <c r="N196">
        <v>1581627480.5310299</v>
      </c>
      <c r="O196">
        <f t="shared" si="215"/>
        <v>3.3206064050076475E-4</v>
      </c>
      <c r="P196">
        <f t="shared" si="216"/>
        <v>-1.9036678944044245</v>
      </c>
      <c r="Q196">
        <f t="shared" si="217"/>
        <v>402.978517241379</v>
      </c>
      <c r="R196">
        <f t="shared" si="218"/>
        <v>527.3595025717193</v>
      </c>
      <c r="S196">
        <f t="shared" si="219"/>
        <v>52.382715933607514</v>
      </c>
      <c r="T196">
        <f t="shared" si="220"/>
        <v>40.02792989044648</v>
      </c>
      <c r="U196">
        <f t="shared" si="221"/>
        <v>2.2608873987305222E-2</v>
      </c>
      <c r="V196">
        <f t="shared" si="222"/>
        <v>2.2473780367539713</v>
      </c>
      <c r="W196">
        <f t="shared" si="223"/>
        <v>2.2483272017037557E-2</v>
      </c>
      <c r="X196">
        <f t="shared" si="224"/>
        <v>1.4063271571519417E-2</v>
      </c>
      <c r="Y196">
        <f t="shared" si="225"/>
        <v>0</v>
      </c>
      <c r="Z196">
        <f t="shared" si="226"/>
        <v>31.375336630669636</v>
      </c>
      <c r="AA196">
        <f t="shared" si="227"/>
        <v>31.012062068965498</v>
      </c>
      <c r="AB196">
        <f t="shared" si="228"/>
        <v>4.5144819387684816</v>
      </c>
      <c r="AC196">
        <f t="shared" si="229"/>
        <v>66.923568640763392</v>
      </c>
      <c r="AD196">
        <f t="shared" si="230"/>
        <v>3.1037089196567647</v>
      </c>
      <c r="AE196">
        <f t="shared" si="231"/>
        <v>4.6376918964334548</v>
      </c>
      <c r="AF196">
        <f t="shared" si="232"/>
        <v>1.4107730191117169</v>
      </c>
      <c r="AG196">
        <f t="shared" si="233"/>
        <v>-14.643874246083726</v>
      </c>
      <c r="AH196">
        <f t="shared" si="234"/>
        <v>57.322354401821713</v>
      </c>
      <c r="AI196">
        <f t="shared" si="235"/>
        <v>5.7417621397117689</v>
      </c>
      <c r="AJ196">
        <f t="shared" si="236"/>
        <v>48.420242295449754</v>
      </c>
      <c r="AK196">
        <v>-4.1113197440830702E-2</v>
      </c>
      <c r="AL196">
        <v>4.6153165841244403E-2</v>
      </c>
      <c r="AM196">
        <v>3.4505341495764101</v>
      </c>
      <c r="AN196">
        <v>20</v>
      </c>
      <c r="AO196">
        <v>6</v>
      </c>
      <c r="AP196">
        <f t="shared" si="237"/>
        <v>1</v>
      </c>
      <c r="AQ196">
        <f t="shared" si="238"/>
        <v>0</v>
      </c>
      <c r="AR196">
        <f t="shared" si="239"/>
        <v>51653.253661128307</v>
      </c>
      <c r="AS196" t="s">
        <v>240</v>
      </c>
      <c r="AT196">
        <v>0</v>
      </c>
      <c r="AU196">
        <v>0</v>
      </c>
      <c r="AV196">
        <f t="shared" si="240"/>
        <v>0</v>
      </c>
      <c r="AW196" t="e">
        <f t="shared" si="241"/>
        <v>#DIV/0!</v>
      </c>
      <c r="AX196">
        <v>0</v>
      </c>
      <c r="AY196" t="s">
        <v>240</v>
      </c>
      <c r="AZ196">
        <v>0</v>
      </c>
      <c r="BA196">
        <v>0</v>
      </c>
      <c r="BB196" t="e">
        <f t="shared" si="242"/>
        <v>#DIV/0!</v>
      </c>
      <c r="BC196">
        <v>0.5</v>
      </c>
      <c r="BD196">
        <f t="shared" si="243"/>
        <v>0</v>
      </c>
      <c r="BE196">
        <f t="shared" si="244"/>
        <v>-1.9036678944044245</v>
      </c>
      <c r="BF196" t="e">
        <f t="shared" si="245"/>
        <v>#DIV/0!</v>
      </c>
      <c r="BG196" t="e">
        <f t="shared" si="246"/>
        <v>#DIV/0!</v>
      </c>
      <c r="BH196" t="e">
        <f t="shared" si="247"/>
        <v>#DIV/0!</v>
      </c>
      <c r="BI196" t="e">
        <f t="shared" si="248"/>
        <v>#DIV/0!</v>
      </c>
      <c r="BJ196" t="s">
        <v>240</v>
      </c>
      <c r="BK196">
        <v>0</v>
      </c>
      <c r="BL196">
        <f t="shared" si="249"/>
        <v>0</v>
      </c>
      <c r="BM196" t="e">
        <f t="shared" si="250"/>
        <v>#DIV/0!</v>
      </c>
      <c r="BN196" t="e">
        <f t="shared" si="251"/>
        <v>#DIV/0!</v>
      </c>
      <c r="BO196" t="e">
        <f t="shared" si="252"/>
        <v>#DIV/0!</v>
      </c>
      <c r="BP196" t="e">
        <f t="shared" si="253"/>
        <v>#DIV/0!</v>
      </c>
      <c r="BQ196">
        <f t="shared" si="254"/>
        <v>0</v>
      </c>
      <c r="BR196">
        <f t="shared" si="255"/>
        <v>0</v>
      </c>
      <c r="BS196">
        <f t="shared" si="256"/>
        <v>0</v>
      </c>
      <c r="BT196">
        <f t="shared" si="257"/>
        <v>0</v>
      </c>
      <c r="BU196">
        <v>6</v>
      </c>
      <c r="BV196">
        <v>0.5</v>
      </c>
      <c r="BW196" t="s">
        <v>241</v>
      </c>
      <c r="BX196">
        <v>1581627480.5310299</v>
      </c>
      <c r="BY196">
        <v>402.978517241379</v>
      </c>
      <c r="BZ196">
        <v>399.94462068965498</v>
      </c>
      <c r="CA196">
        <v>31.246382758620701</v>
      </c>
      <c r="CB196">
        <v>30.6949482758621</v>
      </c>
      <c r="CC196">
        <v>350.016137931034</v>
      </c>
      <c r="CD196">
        <v>99.130206896551798</v>
      </c>
      <c r="CE196">
        <v>0.19997617241379301</v>
      </c>
      <c r="CF196">
        <v>31.485172413793101</v>
      </c>
      <c r="CG196">
        <v>31.012062068965498</v>
      </c>
      <c r="CH196">
        <v>999.9</v>
      </c>
      <c r="CI196">
        <v>0</v>
      </c>
      <c r="CJ196">
        <v>0</v>
      </c>
      <c r="CK196">
        <v>10001.6410344828</v>
      </c>
      <c r="CL196">
        <v>0</v>
      </c>
      <c r="CM196">
        <v>1.14492068965517</v>
      </c>
      <c r="CN196">
        <v>0</v>
      </c>
      <c r="CO196">
        <v>0</v>
      </c>
      <c r="CP196">
        <v>0</v>
      </c>
      <c r="CQ196">
        <v>0</v>
      </c>
      <c r="CR196">
        <v>3.0137931034482799</v>
      </c>
      <c r="CS196">
        <v>0</v>
      </c>
      <c r="CT196">
        <v>98.258620689655203</v>
      </c>
      <c r="CU196">
        <v>0.26551724137930999</v>
      </c>
      <c r="CV196">
        <v>41.372793103448302</v>
      </c>
      <c r="CW196">
        <v>46.551310344827598</v>
      </c>
      <c r="CX196">
        <v>43.835999999999999</v>
      </c>
      <c r="CY196">
        <v>45.318517241379297</v>
      </c>
      <c r="CZ196">
        <v>42.342413793103397</v>
      </c>
      <c r="DA196">
        <v>0</v>
      </c>
      <c r="DB196">
        <v>0</v>
      </c>
      <c r="DC196">
        <v>0</v>
      </c>
      <c r="DD196">
        <v>978.5</v>
      </c>
      <c r="DE196">
        <v>2.95384615384615</v>
      </c>
      <c r="DF196">
        <v>-13.497436174321299</v>
      </c>
      <c r="DG196">
        <v>71.842734736676505</v>
      </c>
      <c r="DH196">
        <v>97.946153846153805</v>
      </c>
      <c r="DI196">
        <v>15</v>
      </c>
      <c r="DJ196">
        <v>100</v>
      </c>
      <c r="DK196">
        <v>100</v>
      </c>
      <c r="DL196">
        <v>2.484</v>
      </c>
      <c r="DM196">
        <v>0.39300000000000002</v>
      </c>
      <c r="DN196">
        <v>2</v>
      </c>
      <c r="DO196">
        <v>323.50099999999998</v>
      </c>
      <c r="DP196">
        <v>659.97699999999998</v>
      </c>
      <c r="DQ196">
        <v>30.572299999999998</v>
      </c>
      <c r="DR196">
        <v>32.5764</v>
      </c>
      <c r="DS196">
        <v>29.9998</v>
      </c>
      <c r="DT196">
        <v>32.493299999999998</v>
      </c>
      <c r="DU196">
        <v>32.499099999999999</v>
      </c>
      <c r="DV196">
        <v>20.9741</v>
      </c>
      <c r="DW196">
        <v>20.897300000000001</v>
      </c>
      <c r="DX196">
        <v>43.999000000000002</v>
      </c>
      <c r="DY196">
        <v>30.569900000000001</v>
      </c>
      <c r="DZ196">
        <v>400</v>
      </c>
      <c r="EA196">
        <v>30.686599999999999</v>
      </c>
      <c r="EB196">
        <v>99.931899999999999</v>
      </c>
      <c r="EC196">
        <v>100.312</v>
      </c>
    </row>
    <row r="197" spans="1:133" x14ac:dyDescent="0.35">
      <c r="A197">
        <v>181</v>
      </c>
      <c r="B197">
        <v>1581627493.5999999</v>
      </c>
      <c r="C197">
        <v>935.5</v>
      </c>
      <c r="D197" t="s">
        <v>600</v>
      </c>
      <c r="E197" t="s">
        <v>601</v>
      </c>
      <c r="F197" t="s">
        <v>232</v>
      </c>
      <c r="G197" t="s">
        <v>233</v>
      </c>
      <c r="H197" t="s">
        <v>234</v>
      </c>
      <c r="I197" t="s">
        <v>235</v>
      </c>
      <c r="J197" t="s">
        <v>236</v>
      </c>
      <c r="K197" t="s">
        <v>237</v>
      </c>
      <c r="L197" t="s">
        <v>238</v>
      </c>
      <c r="M197" t="s">
        <v>239</v>
      </c>
      <c r="N197">
        <v>1581627485.5310299</v>
      </c>
      <c r="O197">
        <f t="shared" si="215"/>
        <v>3.3288010727537313E-4</v>
      </c>
      <c r="P197">
        <f t="shared" si="216"/>
        <v>-1.8976358441374752</v>
      </c>
      <c r="Q197">
        <f t="shared" si="217"/>
        <v>402.99062068965497</v>
      </c>
      <c r="R197">
        <f t="shared" si="218"/>
        <v>526.52475597840589</v>
      </c>
      <c r="S197">
        <f t="shared" si="219"/>
        <v>52.2999649497417</v>
      </c>
      <c r="T197">
        <f t="shared" si="220"/>
        <v>40.029258069696546</v>
      </c>
      <c r="U197">
        <f t="shared" si="221"/>
        <v>2.268254070312065E-2</v>
      </c>
      <c r="V197">
        <f t="shared" si="222"/>
        <v>2.247255636692576</v>
      </c>
      <c r="W197">
        <f t="shared" si="223"/>
        <v>2.2556114524893419E-2</v>
      </c>
      <c r="X197">
        <f t="shared" si="224"/>
        <v>1.4108871616042309E-2</v>
      </c>
      <c r="Y197">
        <f t="shared" si="225"/>
        <v>0</v>
      </c>
      <c r="Z197">
        <f t="shared" si="226"/>
        <v>31.371332170306346</v>
      </c>
      <c r="AA197">
        <f t="shared" si="227"/>
        <v>31.009531034482801</v>
      </c>
      <c r="AB197">
        <f t="shared" si="228"/>
        <v>4.5138305371670482</v>
      </c>
      <c r="AC197">
        <f t="shared" si="229"/>
        <v>66.946973783016247</v>
      </c>
      <c r="AD197">
        <f t="shared" si="230"/>
        <v>3.1041369003284185</v>
      </c>
      <c r="AE197">
        <f t="shared" si="231"/>
        <v>4.6367098091533236</v>
      </c>
      <c r="AF197">
        <f t="shared" si="232"/>
        <v>1.4096936368386297</v>
      </c>
      <c r="AG197">
        <f t="shared" si="233"/>
        <v>-14.680012730843956</v>
      </c>
      <c r="AH197">
        <f t="shared" si="234"/>
        <v>57.17426534358804</v>
      </c>
      <c r="AI197">
        <f t="shared" si="235"/>
        <v>5.7270638117255928</v>
      </c>
      <c r="AJ197">
        <f t="shared" si="236"/>
        <v>48.221316424469677</v>
      </c>
      <c r="AK197">
        <v>-4.1109905802057603E-2</v>
      </c>
      <c r="AL197">
        <v>4.6149470688358202E-2</v>
      </c>
      <c r="AM197">
        <v>3.4503154214365002</v>
      </c>
      <c r="AN197">
        <v>20</v>
      </c>
      <c r="AO197">
        <v>6</v>
      </c>
      <c r="AP197">
        <f t="shared" si="237"/>
        <v>1</v>
      </c>
      <c r="AQ197">
        <f t="shared" si="238"/>
        <v>0</v>
      </c>
      <c r="AR197">
        <f t="shared" si="239"/>
        <v>51649.926226011667</v>
      </c>
      <c r="AS197" t="s">
        <v>240</v>
      </c>
      <c r="AT197">
        <v>0</v>
      </c>
      <c r="AU197">
        <v>0</v>
      </c>
      <c r="AV197">
        <f t="shared" si="240"/>
        <v>0</v>
      </c>
      <c r="AW197" t="e">
        <f t="shared" si="241"/>
        <v>#DIV/0!</v>
      </c>
      <c r="AX197">
        <v>0</v>
      </c>
      <c r="AY197" t="s">
        <v>240</v>
      </c>
      <c r="AZ197">
        <v>0</v>
      </c>
      <c r="BA197">
        <v>0</v>
      </c>
      <c r="BB197" t="e">
        <f t="shared" si="242"/>
        <v>#DIV/0!</v>
      </c>
      <c r="BC197">
        <v>0.5</v>
      </c>
      <c r="BD197">
        <f t="shared" si="243"/>
        <v>0</v>
      </c>
      <c r="BE197">
        <f t="shared" si="244"/>
        <v>-1.8976358441374752</v>
      </c>
      <c r="BF197" t="e">
        <f t="shared" si="245"/>
        <v>#DIV/0!</v>
      </c>
      <c r="BG197" t="e">
        <f t="shared" si="246"/>
        <v>#DIV/0!</v>
      </c>
      <c r="BH197" t="e">
        <f t="shared" si="247"/>
        <v>#DIV/0!</v>
      </c>
      <c r="BI197" t="e">
        <f t="shared" si="248"/>
        <v>#DIV/0!</v>
      </c>
      <c r="BJ197" t="s">
        <v>240</v>
      </c>
      <c r="BK197">
        <v>0</v>
      </c>
      <c r="BL197">
        <f t="shared" si="249"/>
        <v>0</v>
      </c>
      <c r="BM197" t="e">
        <f t="shared" si="250"/>
        <v>#DIV/0!</v>
      </c>
      <c r="BN197" t="e">
        <f t="shared" si="251"/>
        <v>#DIV/0!</v>
      </c>
      <c r="BO197" t="e">
        <f t="shared" si="252"/>
        <v>#DIV/0!</v>
      </c>
      <c r="BP197" t="e">
        <f t="shared" si="253"/>
        <v>#DIV/0!</v>
      </c>
      <c r="BQ197">
        <f t="shared" si="254"/>
        <v>0</v>
      </c>
      <c r="BR197">
        <f t="shared" si="255"/>
        <v>0</v>
      </c>
      <c r="BS197">
        <f t="shared" si="256"/>
        <v>0</v>
      </c>
      <c r="BT197">
        <f t="shared" si="257"/>
        <v>0</v>
      </c>
      <c r="BU197">
        <v>6</v>
      </c>
      <c r="BV197">
        <v>0.5</v>
      </c>
      <c r="BW197" t="s">
        <v>241</v>
      </c>
      <c r="BX197">
        <v>1581627485.5310299</v>
      </c>
      <c r="BY197">
        <v>402.99062068965497</v>
      </c>
      <c r="BZ197">
        <v>399.96765517241403</v>
      </c>
      <c r="CA197">
        <v>31.250593103448299</v>
      </c>
      <c r="CB197">
        <v>30.697803448275899</v>
      </c>
      <c r="CC197">
        <v>350.01820689655199</v>
      </c>
      <c r="CD197">
        <v>99.130517241379295</v>
      </c>
      <c r="CE197">
        <v>0.199978344827586</v>
      </c>
      <c r="CF197">
        <v>31.481444827586198</v>
      </c>
      <c r="CG197">
        <v>31.009531034482801</v>
      </c>
      <c r="CH197">
        <v>999.9</v>
      </c>
      <c r="CI197">
        <v>0</v>
      </c>
      <c r="CJ197">
        <v>0</v>
      </c>
      <c r="CK197">
        <v>10000.808965517201</v>
      </c>
      <c r="CL197">
        <v>0</v>
      </c>
      <c r="CM197">
        <v>1.17297344827586</v>
      </c>
      <c r="CN197">
        <v>0</v>
      </c>
      <c r="CO197">
        <v>0</v>
      </c>
      <c r="CP197">
        <v>0</v>
      </c>
      <c r="CQ197">
        <v>0</v>
      </c>
      <c r="CR197">
        <v>4.2862068965517199</v>
      </c>
      <c r="CS197">
        <v>0</v>
      </c>
      <c r="CT197">
        <v>100.379310344828</v>
      </c>
      <c r="CU197">
        <v>-3.4482758620689703E-2</v>
      </c>
      <c r="CV197">
        <v>41.361965517241401</v>
      </c>
      <c r="CW197">
        <v>46.532068965517198</v>
      </c>
      <c r="CX197">
        <v>43.849034482758597</v>
      </c>
      <c r="CY197">
        <v>45.311999999999998</v>
      </c>
      <c r="CZ197">
        <v>42.329379310344798</v>
      </c>
      <c r="DA197">
        <v>0</v>
      </c>
      <c r="DB197">
        <v>0</v>
      </c>
      <c r="DC197">
        <v>0</v>
      </c>
      <c r="DD197">
        <v>983.90000009536698</v>
      </c>
      <c r="DE197">
        <v>3.9269230769230798</v>
      </c>
      <c r="DF197">
        <v>20.447862955800002</v>
      </c>
      <c r="DG197">
        <v>9.2752137372700805</v>
      </c>
      <c r="DH197">
        <v>100.634615384615</v>
      </c>
      <c r="DI197">
        <v>15</v>
      </c>
      <c r="DJ197">
        <v>100</v>
      </c>
      <c r="DK197">
        <v>100</v>
      </c>
      <c r="DL197">
        <v>2.484</v>
      </c>
      <c r="DM197">
        <v>0.39300000000000002</v>
      </c>
      <c r="DN197">
        <v>2</v>
      </c>
      <c r="DO197">
        <v>323.48399999999998</v>
      </c>
      <c r="DP197">
        <v>660.149</v>
      </c>
      <c r="DQ197">
        <v>30.561499999999999</v>
      </c>
      <c r="DR197">
        <v>32.572800000000001</v>
      </c>
      <c r="DS197">
        <v>29.9999</v>
      </c>
      <c r="DT197">
        <v>32.489600000000003</v>
      </c>
      <c r="DU197">
        <v>32.496200000000002</v>
      </c>
      <c r="DV197">
        <v>20.977499999999999</v>
      </c>
      <c r="DW197">
        <v>20.897300000000001</v>
      </c>
      <c r="DX197">
        <v>43.999000000000002</v>
      </c>
      <c r="DY197">
        <v>30.558800000000002</v>
      </c>
      <c r="DZ197">
        <v>400</v>
      </c>
      <c r="EA197">
        <v>30.686699999999998</v>
      </c>
      <c r="EB197">
        <v>99.935400000000001</v>
      </c>
      <c r="EC197">
        <v>100.31</v>
      </c>
    </row>
    <row r="198" spans="1:133" x14ac:dyDescent="0.35">
      <c r="A198">
        <v>182</v>
      </c>
      <c r="B198">
        <v>1581627499</v>
      </c>
      <c r="C198">
        <v>940.90000009536698</v>
      </c>
      <c r="D198" t="s">
        <v>602</v>
      </c>
      <c r="E198" t="s">
        <v>603</v>
      </c>
      <c r="F198" t="s">
        <v>232</v>
      </c>
      <c r="G198" t="s">
        <v>233</v>
      </c>
      <c r="H198" t="s">
        <v>234</v>
      </c>
      <c r="I198" t="s">
        <v>235</v>
      </c>
      <c r="J198" t="s">
        <v>236</v>
      </c>
      <c r="K198" t="s">
        <v>237</v>
      </c>
      <c r="L198" t="s">
        <v>238</v>
      </c>
      <c r="M198" t="s">
        <v>239</v>
      </c>
      <c r="N198">
        <v>1581627491.05862</v>
      </c>
      <c r="O198">
        <f t="shared" si="215"/>
        <v>3.296566098955432E-4</v>
      </c>
      <c r="P198">
        <f t="shared" si="216"/>
        <v>-1.8947152126173137</v>
      </c>
      <c r="Q198">
        <f t="shared" si="217"/>
        <v>403.01265517241399</v>
      </c>
      <c r="R198">
        <f t="shared" si="218"/>
        <v>527.55308830581828</v>
      </c>
      <c r="S198">
        <f t="shared" si="219"/>
        <v>52.402348036106424</v>
      </c>
      <c r="T198">
        <f t="shared" si="220"/>
        <v>40.031628830230218</v>
      </c>
      <c r="U198">
        <f t="shared" si="221"/>
        <v>2.2477748555113749E-2</v>
      </c>
      <c r="V198">
        <f t="shared" si="222"/>
        <v>2.2461677810969891</v>
      </c>
      <c r="W198">
        <f t="shared" si="223"/>
        <v>2.2353528462007135E-2</v>
      </c>
      <c r="X198">
        <f t="shared" si="224"/>
        <v>1.3982058634821555E-2</v>
      </c>
      <c r="Y198">
        <f t="shared" si="225"/>
        <v>0</v>
      </c>
      <c r="Z198">
        <f t="shared" si="226"/>
        <v>31.368536304307707</v>
      </c>
      <c r="AA198">
        <f t="shared" si="227"/>
        <v>31.007524137931</v>
      </c>
      <c r="AB198">
        <f t="shared" si="228"/>
        <v>4.5133140889152603</v>
      </c>
      <c r="AC198">
        <f t="shared" si="229"/>
        <v>66.971739171348389</v>
      </c>
      <c r="AD198">
        <f t="shared" si="230"/>
        <v>3.1046123931776464</v>
      </c>
      <c r="AE198">
        <f t="shared" si="231"/>
        <v>4.635705196835997</v>
      </c>
      <c r="AF198">
        <f t="shared" si="232"/>
        <v>1.4087016957376139</v>
      </c>
      <c r="AG198">
        <f t="shared" si="233"/>
        <v>-14.537856496393456</v>
      </c>
      <c r="AH198">
        <f t="shared" si="234"/>
        <v>56.927781465238013</v>
      </c>
      <c r="AI198">
        <f t="shared" si="235"/>
        <v>5.7049718822917859</v>
      </c>
      <c r="AJ198">
        <f t="shared" si="236"/>
        <v>48.09489685113634</v>
      </c>
      <c r="AK198">
        <v>-4.1080657784485899E-2</v>
      </c>
      <c r="AL198">
        <v>4.6116637226366899E-2</v>
      </c>
      <c r="AM198">
        <v>3.44837163798028</v>
      </c>
      <c r="AN198">
        <v>20</v>
      </c>
      <c r="AO198">
        <v>6</v>
      </c>
      <c r="AP198">
        <f t="shared" si="237"/>
        <v>1</v>
      </c>
      <c r="AQ198">
        <f t="shared" si="238"/>
        <v>0</v>
      </c>
      <c r="AR198">
        <f t="shared" si="239"/>
        <v>51615.334060558998</v>
      </c>
      <c r="AS198" t="s">
        <v>240</v>
      </c>
      <c r="AT198">
        <v>0</v>
      </c>
      <c r="AU198">
        <v>0</v>
      </c>
      <c r="AV198">
        <f t="shared" si="240"/>
        <v>0</v>
      </c>
      <c r="AW198" t="e">
        <f t="shared" si="241"/>
        <v>#DIV/0!</v>
      </c>
      <c r="AX198">
        <v>0</v>
      </c>
      <c r="AY198" t="s">
        <v>240</v>
      </c>
      <c r="AZ198">
        <v>0</v>
      </c>
      <c r="BA198">
        <v>0</v>
      </c>
      <c r="BB198" t="e">
        <f t="shared" si="242"/>
        <v>#DIV/0!</v>
      </c>
      <c r="BC198">
        <v>0.5</v>
      </c>
      <c r="BD198">
        <f t="shared" si="243"/>
        <v>0</v>
      </c>
      <c r="BE198">
        <f t="shared" si="244"/>
        <v>-1.8947152126173137</v>
      </c>
      <c r="BF198" t="e">
        <f t="shared" si="245"/>
        <v>#DIV/0!</v>
      </c>
      <c r="BG198" t="e">
        <f t="shared" si="246"/>
        <v>#DIV/0!</v>
      </c>
      <c r="BH198" t="e">
        <f t="shared" si="247"/>
        <v>#DIV/0!</v>
      </c>
      <c r="BI198" t="e">
        <f t="shared" si="248"/>
        <v>#DIV/0!</v>
      </c>
      <c r="BJ198" t="s">
        <v>240</v>
      </c>
      <c r="BK198">
        <v>0</v>
      </c>
      <c r="BL198">
        <f t="shared" si="249"/>
        <v>0</v>
      </c>
      <c r="BM198" t="e">
        <f t="shared" si="250"/>
        <v>#DIV/0!</v>
      </c>
      <c r="BN198" t="e">
        <f t="shared" si="251"/>
        <v>#DIV/0!</v>
      </c>
      <c r="BO198" t="e">
        <f t="shared" si="252"/>
        <v>#DIV/0!</v>
      </c>
      <c r="BP198" t="e">
        <f t="shared" si="253"/>
        <v>#DIV/0!</v>
      </c>
      <c r="BQ198">
        <f t="shared" si="254"/>
        <v>0</v>
      </c>
      <c r="BR198">
        <f t="shared" si="255"/>
        <v>0</v>
      </c>
      <c r="BS198">
        <f t="shared" si="256"/>
        <v>0</v>
      </c>
      <c r="BT198">
        <f t="shared" si="257"/>
        <v>0</v>
      </c>
      <c r="BU198">
        <v>6</v>
      </c>
      <c r="BV198">
        <v>0.5</v>
      </c>
      <c r="BW198" t="s">
        <v>241</v>
      </c>
      <c r="BX198">
        <v>1581627491.05862</v>
      </c>
      <c r="BY198">
        <v>403.01265517241399</v>
      </c>
      <c r="BZ198">
        <v>399.99251724137901</v>
      </c>
      <c r="CA198">
        <v>31.2552379310345</v>
      </c>
      <c r="CB198">
        <v>30.7078103448276</v>
      </c>
      <c r="CC198">
        <v>350.02231034482799</v>
      </c>
      <c r="CD198">
        <v>99.130948275862096</v>
      </c>
      <c r="CE198">
        <v>0.199999068965517</v>
      </c>
      <c r="CF198">
        <v>31.477631034482801</v>
      </c>
      <c r="CG198">
        <v>31.007524137931</v>
      </c>
      <c r="CH198">
        <v>999.9</v>
      </c>
      <c r="CI198">
        <v>0</v>
      </c>
      <c r="CJ198">
        <v>0</v>
      </c>
      <c r="CK198">
        <v>9993.6503448275907</v>
      </c>
      <c r="CL198">
        <v>0</v>
      </c>
      <c r="CM198">
        <v>1.2137975862068999</v>
      </c>
      <c r="CN198">
        <v>0</v>
      </c>
      <c r="CO198">
        <v>0</v>
      </c>
      <c r="CP198">
        <v>0</v>
      </c>
      <c r="CQ198">
        <v>0</v>
      </c>
      <c r="CR198">
        <v>4.8448275862069003</v>
      </c>
      <c r="CS198">
        <v>0</v>
      </c>
      <c r="CT198">
        <v>98.8</v>
      </c>
      <c r="CU198">
        <v>-0.12758620689655201</v>
      </c>
      <c r="CV198">
        <v>41.353275862068998</v>
      </c>
      <c r="CW198">
        <v>46.5149655172414</v>
      </c>
      <c r="CX198">
        <v>43.885689655172399</v>
      </c>
      <c r="CY198">
        <v>45.311999999999998</v>
      </c>
      <c r="CZ198">
        <v>42.318517241379297</v>
      </c>
      <c r="DA198">
        <v>0</v>
      </c>
      <c r="DB198">
        <v>0</v>
      </c>
      <c r="DC198">
        <v>0</v>
      </c>
      <c r="DD198">
        <v>989.29999995231606</v>
      </c>
      <c r="DE198">
        <v>5.1884615384615396</v>
      </c>
      <c r="DF198">
        <v>8.8649569128218193</v>
      </c>
      <c r="DG198">
        <v>-30.851281730871101</v>
      </c>
      <c r="DH198">
        <v>99.069230769230799</v>
      </c>
      <c r="DI198">
        <v>15</v>
      </c>
      <c r="DJ198">
        <v>100</v>
      </c>
      <c r="DK198">
        <v>100</v>
      </c>
      <c r="DL198">
        <v>2.484</v>
      </c>
      <c r="DM198">
        <v>0.39300000000000002</v>
      </c>
      <c r="DN198">
        <v>2</v>
      </c>
      <c r="DO198">
        <v>323.33800000000002</v>
      </c>
      <c r="DP198">
        <v>660.26400000000001</v>
      </c>
      <c r="DQ198">
        <v>30.552199999999999</v>
      </c>
      <c r="DR198">
        <v>32.568800000000003</v>
      </c>
      <c r="DS198">
        <v>29.9998</v>
      </c>
      <c r="DT198">
        <v>32.485700000000001</v>
      </c>
      <c r="DU198">
        <v>32.4923</v>
      </c>
      <c r="DV198">
        <v>20.973800000000001</v>
      </c>
      <c r="DW198">
        <v>20.897300000000001</v>
      </c>
      <c r="DX198">
        <v>43.999000000000002</v>
      </c>
      <c r="DY198">
        <v>30.554400000000001</v>
      </c>
      <c r="DZ198">
        <v>400</v>
      </c>
      <c r="EA198">
        <v>30.686699999999998</v>
      </c>
      <c r="EB198">
        <v>99.935400000000001</v>
      </c>
      <c r="EC198">
        <v>100.31100000000001</v>
      </c>
    </row>
    <row r="199" spans="1:133" x14ac:dyDescent="0.35">
      <c r="A199">
        <v>183</v>
      </c>
      <c r="B199">
        <v>1581627504</v>
      </c>
      <c r="C199">
        <v>945.90000009536698</v>
      </c>
      <c r="D199" t="s">
        <v>604</v>
      </c>
      <c r="E199" t="s">
        <v>605</v>
      </c>
      <c r="F199" t="s">
        <v>232</v>
      </c>
      <c r="G199" t="s">
        <v>233</v>
      </c>
      <c r="H199" t="s">
        <v>234</v>
      </c>
      <c r="I199" t="s">
        <v>235</v>
      </c>
      <c r="J199" t="s">
        <v>236</v>
      </c>
      <c r="K199" t="s">
        <v>237</v>
      </c>
      <c r="L199" t="s">
        <v>238</v>
      </c>
      <c r="M199" t="s">
        <v>239</v>
      </c>
      <c r="N199">
        <v>1581627496.01034</v>
      </c>
      <c r="O199">
        <f t="shared" si="215"/>
        <v>3.2713552694441751E-4</v>
      </c>
      <c r="P199">
        <f t="shared" si="216"/>
        <v>-1.8932335099185142</v>
      </c>
      <c r="Q199">
        <f t="shared" si="217"/>
        <v>403.03265517241402</v>
      </c>
      <c r="R199">
        <f t="shared" si="218"/>
        <v>528.362504668523</v>
      </c>
      <c r="S199">
        <f t="shared" si="219"/>
        <v>52.482759681307812</v>
      </c>
      <c r="T199">
        <f t="shared" si="220"/>
        <v>40.033624260304826</v>
      </c>
      <c r="U199">
        <f t="shared" si="221"/>
        <v>2.2329703513714383E-2</v>
      </c>
      <c r="V199">
        <f t="shared" si="222"/>
        <v>2.247627594853725</v>
      </c>
      <c r="W199">
        <f t="shared" si="223"/>
        <v>2.2207188667734204E-2</v>
      </c>
      <c r="X199">
        <f t="shared" si="224"/>
        <v>1.3890444245435238E-2</v>
      </c>
      <c r="Y199">
        <f t="shared" si="225"/>
        <v>0</v>
      </c>
      <c r="Z199">
        <f t="shared" si="226"/>
        <v>31.366699768643052</v>
      </c>
      <c r="AA199">
        <f t="shared" si="227"/>
        <v>31.003296551724102</v>
      </c>
      <c r="AB199">
        <f t="shared" si="228"/>
        <v>4.5122263439883632</v>
      </c>
      <c r="AC199">
        <f t="shared" si="229"/>
        <v>66.992254646785824</v>
      </c>
      <c r="AD199">
        <f t="shared" si="230"/>
        <v>3.1050809595988387</v>
      </c>
      <c r="AE199">
        <f t="shared" si="231"/>
        <v>4.6349850082972468</v>
      </c>
      <c r="AF199">
        <f t="shared" si="232"/>
        <v>1.4071453843895245</v>
      </c>
      <c r="AG199">
        <f t="shared" si="233"/>
        <v>-14.426676738248812</v>
      </c>
      <c r="AH199">
        <f t="shared" si="234"/>
        <v>57.145705038294238</v>
      </c>
      <c r="AI199">
        <f t="shared" si="235"/>
        <v>5.7228949856609281</v>
      </c>
      <c r="AJ199">
        <f t="shared" si="236"/>
        <v>48.441923285706352</v>
      </c>
      <c r="AK199">
        <v>-4.1119909172653901E-2</v>
      </c>
      <c r="AL199">
        <v>4.6160700348195902E-2</v>
      </c>
      <c r="AM199">
        <v>3.45098012298009</v>
      </c>
      <c r="AN199">
        <v>20</v>
      </c>
      <c r="AO199">
        <v>6</v>
      </c>
      <c r="AP199">
        <f t="shared" si="237"/>
        <v>1</v>
      </c>
      <c r="AQ199">
        <f t="shared" si="238"/>
        <v>0</v>
      </c>
      <c r="AR199">
        <f t="shared" si="239"/>
        <v>51663.100830200259</v>
      </c>
      <c r="AS199" t="s">
        <v>240</v>
      </c>
      <c r="AT199">
        <v>0</v>
      </c>
      <c r="AU199">
        <v>0</v>
      </c>
      <c r="AV199">
        <f t="shared" si="240"/>
        <v>0</v>
      </c>
      <c r="AW199" t="e">
        <f t="shared" si="241"/>
        <v>#DIV/0!</v>
      </c>
      <c r="AX199">
        <v>0</v>
      </c>
      <c r="AY199" t="s">
        <v>240</v>
      </c>
      <c r="AZ199">
        <v>0</v>
      </c>
      <c r="BA199">
        <v>0</v>
      </c>
      <c r="BB199" t="e">
        <f t="shared" si="242"/>
        <v>#DIV/0!</v>
      </c>
      <c r="BC199">
        <v>0.5</v>
      </c>
      <c r="BD199">
        <f t="shared" si="243"/>
        <v>0</v>
      </c>
      <c r="BE199">
        <f t="shared" si="244"/>
        <v>-1.8932335099185142</v>
      </c>
      <c r="BF199" t="e">
        <f t="shared" si="245"/>
        <v>#DIV/0!</v>
      </c>
      <c r="BG199" t="e">
        <f t="shared" si="246"/>
        <v>#DIV/0!</v>
      </c>
      <c r="BH199" t="e">
        <f t="shared" si="247"/>
        <v>#DIV/0!</v>
      </c>
      <c r="BI199" t="e">
        <f t="shared" si="248"/>
        <v>#DIV/0!</v>
      </c>
      <c r="BJ199" t="s">
        <v>240</v>
      </c>
      <c r="BK199">
        <v>0</v>
      </c>
      <c r="BL199">
        <f t="shared" si="249"/>
        <v>0</v>
      </c>
      <c r="BM199" t="e">
        <f t="shared" si="250"/>
        <v>#DIV/0!</v>
      </c>
      <c r="BN199" t="e">
        <f t="shared" si="251"/>
        <v>#DIV/0!</v>
      </c>
      <c r="BO199" t="e">
        <f t="shared" si="252"/>
        <v>#DIV/0!</v>
      </c>
      <c r="BP199" t="e">
        <f t="shared" si="253"/>
        <v>#DIV/0!</v>
      </c>
      <c r="BQ199">
        <f t="shared" si="254"/>
        <v>0</v>
      </c>
      <c r="BR199">
        <f t="shared" si="255"/>
        <v>0</v>
      </c>
      <c r="BS199">
        <f t="shared" si="256"/>
        <v>0</v>
      </c>
      <c r="BT199">
        <f t="shared" si="257"/>
        <v>0</v>
      </c>
      <c r="BU199">
        <v>6</v>
      </c>
      <c r="BV199">
        <v>0.5</v>
      </c>
      <c r="BW199" t="s">
        <v>241</v>
      </c>
      <c r="BX199">
        <v>1581627496.01034</v>
      </c>
      <c r="BY199">
        <v>403.03265517241402</v>
      </c>
      <c r="BZ199">
        <v>400.01331034482803</v>
      </c>
      <c r="CA199">
        <v>31.259948275862101</v>
      </c>
      <c r="CB199">
        <v>30.716706896551699</v>
      </c>
      <c r="CC199">
        <v>350.02041379310299</v>
      </c>
      <c r="CD199">
        <v>99.130975862068993</v>
      </c>
      <c r="CE199">
        <v>0.19999334482758599</v>
      </c>
      <c r="CF199">
        <v>31.4748965517241</v>
      </c>
      <c r="CG199">
        <v>31.003296551724102</v>
      </c>
      <c r="CH199">
        <v>999.9</v>
      </c>
      <c r="CI199">
        <v>0</v>
      </c>
      <c r="CJ199">
        <v>0</v>
      </c>
      <c r="CK199">
        <v>10003.1962068966</v>
      </c>
      <c r="CL199">
        <v>0</v>
      </c>
      <c r="CM199">
        <v>1.1989734482758601</v>
      </c>
      <c r="CN199">
        <v>0</v>
      </c>
      <c r="CO199">
        <v>0</v>
      </c>
      <c r="CP199">
        <v>0</v>
      </c>
      <c r="CQ199">
        <v>0</v>
      </c>
      <c r="CR199">
        <v>3.2379310344827599</v>
      </c>
      <c r="CS199">
        <v>0</v>
      </c>
      <c r="CT199">
        <v>98.996551724137902</v>
      </c>
      <c r="CU199">
        <v>-0.19310344827586201</v>
      </c>
      <c r="CV199">
        <v>41.3511034482759</v>
      </c>
      <c r="CW199">
        <v>46.5</v>
      </c>
      <c r="CX199">
        <v>43.8618620689655</v>
      </c>
      <c r="CY199">
        <v>45.307724137930997</v>
      </c>
      <c r="CZ199">
        <v>42.311999999999998</v>
      </c>
      <c r="DA199">
        <v>0</v>
      </c>
      <c r="DB199">
        <v>0</v>
      </c>
      <c r="DC199">
        <v>0</v>
      </c>
      <c r="DD199">
        <v>994.09999990463302</v>
      </c>
      <c r="DE199">
        <v>4</v>
      </c>
      <c r="DF199">
        <v>-43.432479271585599</v>
      </c>
      <c r="DG199">
        <v>23.651282658255301</v>
      </c>
      <c r="DH199">
        <v>98.5</v>
      </c>
      <c r="DI199">
        <v>15</v>
      </c>
      <c r="DJ199">
        <v>100</v>
      </c>
      <c r="DK199">
        <v>100</v>
      </c>
      <c r="DL199">
        <v>2.484</v>
      </c>
      <c r="DM199">
        <v>0.39300000000000002</v>
      </c>
      <c r="DN199">
        <v>2</v>
      </c>
      <c r="DO199">
        <v>323.45</v>
      </c>
      <c r="DP199">
        <v>660.24599999999998</v>
      </c>
      <c r="DQ199">
        <v>30.548400000000001</v>
      </c>
      <c r="DR199">
        <v>32.565199999999997</v>
      </c>
      <c r="DS199">
        <v>29.9998</v>
      </c>
      <c r="DT199">
        <v>32.482399999999998</v>
      </c>
      <c r="DU199">
        <v>32.488700000000001</v>
      </c>
      <c r="DV199">
        <v>20.973299999999998</v>
      </c>
      <c r="DW199">
        <v>20.897300000000001</v>
      </c>
      <c r="DX199">
        <v>43.999000000000002</v>
      </c>
      <c r="DY199">
        <v>30.549600000000002</v>
      </c>
      <c r="DZ199">
        <v>400</v>
      </c>
      <c r="EA199">
        <v>30.686699999999998</v>
      </c>
      <c r="EB199">
        <v>99.934399999999997</v>
      </c>
      <c r="EC199">
        <v>100.31</v>
      </c>
    </row>
    <row r="200" spans="1:133" x14ac:dyDescent="0.35">
      <c r="A200">
        <v>184</v>
      </c>
      <c r="B200">
        <v>1581627509</v>
      </c>
      <c r="C200">
        <v>950.90000009536698</v>
      </c>
      <c r="D200" t="s">
        <v>606</v>
      </c>
      <c r="E200" t="s">
        <v>607</v>
      </c>
      <c r="F200" t="s">
        <v>232</v>
      </c>
      <c r="G200" t="s">
        <v>233</v>
      </c>
      <c r="H200" t="s">
        <v>234</v>
      </c>
      <c r="I200" t="s">
        <v>235</v>
      </c>
      <c r="J200" t="s">
        <v>236</v>
      </c>
      <c r="K200" t="s">
        <v>237</v>
      </c>
      <c r="L200" t="s">
        <v>238</v>
      </c>
      <c r="M200" t="s">
        <v>239</v>
      </c>
      <c r="N200">
        <v>1581627500.96207</v>
      </c>
      <c r="O200">
        <f t="shared" si="215"/>
        <v>3.2849885143011086E-4</v>
      </c>
      <c r="P200">
        <f t="shared" si="216"/>
        <v>-1.9064941227456154</v>
      </c>
      <c r="Q200">
        <f t="shared" si="217"/>
        <v>403.03755172413798</v>
      </c>
      <c r="R200">
        <f t="shared" si="218"/>
        <v>528.59941905399501</v>
      </c>
      <c r="S200">
        <f t="shared" si="219"/>
        <v>52.506271709817391</v>
      </c>
      <c r="T200">
        <f t="shared" si="220"/>
        <v>40.034094698703264</v>
      </c>
      <c r="U200">
        <f t="shared" si="221"/>
        <v>2.245012897707881E-2</v>
      </c>
      <c r="V200">
        <f t="shared" si="222"/>
        <v>2.2480405802707613</v>
      </c>
      <c r="W200">
        <f t="shared" si="223"/>
        <v>2.2326315677000764E-2</v>
      </c>
      <c r="X200">
        <f t="shared" si="224"/>
        <v>1.3965014399745549E-2</v>
      </c>
      <c r="Y200">
        <f t="shared" si="225"/>
        <v>0</v>
      </c>
      <c r="Z200">
        <f t="shared" si="226"/>
        <v>31.361532056969939</v>
      </c>
      <c r="AA200">
        <f t="shared" si="227"/>
        <v>30.9988862068966</v>
      </c>
      <c r="AB200">
        <f t="shared" si="228"/>
        <v>4.5110918192016021</v>
      </c>
      <c r="AC200">
        <f t="shared" si="229"/>
        <v>67.021864827194705</v>
      </c>
      <c r="AD200">
        <f t="shared" si="230"/>
        <v>3.1056178228363591</v>
      </c>
      <c r="AE200">
        <f t="shared" si="231"/>
        <v>4.6337383044230487</v>
      </c>
      <c r="AF200">
        <f t="shared" si="232"/>
        <v>1.405473996365243</v>
      </c>
      <c r="AG200">
        <f t="shared" si="233"/>
        <v>-14.486799348067889</v>
      </c>
      <c r="AH200">
        <f t="shared" si="234"/>
        <v>57.11692081228648</v>
      </c>
      <c r="AI200">
        <f t="shared" si="235"/>
        <v>5.7187037001345775</v>
      </c>
      <c r="AJ200">
        <f t="shared" si="236"/>
        <v>48.348825164353173</v>
      </c>
      <c r="AK200">
        <v>-4.1131017670898599E-2</v>
      </c>
      <c r="AL200">
        <v>4.6173170610633502E-2</v>
      </c>
      <c r="AM200">
        <v>3.4517181927593099</v>
      </c>
      <c r="AN200">
        <v>20</v>
      </c>
      <c r="AO200">
        <v>6</v>
      </c>
      <c r="AP200">
        <f t="shared" si="237"/>
        <v>1</v>
      </c>
      <c r="AQ200">
        <f t="shared" si="238"/>
        <v>0</v>
      </c>
      <c r="AR200">
        <f t="shared" si="239"/>
        <v>51677.287672532359</v>
      </c>
      <c r="AS200" t="s">
        <v>240</v>
      </c>
      <c r="AT200">
        <v>0</v>
      </c>
      <c r="AU200">
        <v>0</v>
      </c>
      <c r="AV200">
        <f t="shared" si="240"/>
        <v>0</v>
      </c>
      <c r="AW200" t="e">
        <f t="shared" si="241"/>
        <v>#DIV/0!</v>
      </c>
      <c r="AX200">
        <v>0</v>
      </c>
      <c r="AY200" t="s">
        <v>240</v>
      </c>
      <c r="AZ200">
        <v>0</v>
      </c>
      <c r="BA200">
        <v>0</v>
      </c>
      <c r="BB200" t="e">
        <f t="shared" si="242"/>
        <v>#DIV/0!</v>
      </c>
      <c r="BC200">
        <v>0.5</v>
      </c>
      <c r="BD200">
        <f t="shared" si="243"/>
        <v>0</v>
      </c>
      <c r="BE200">
        <f t="shared" si="244"/>
        <v>-1.9064941227456154</v>
      </c>
      <c r="BF200" t="e">
        <f t="shared" si="245"/>
        <v>#DIV/0!</v>
      </c>
      <c r="BG200" t="e">
        <f t="shared" si="246"/>
        <v>#DIV/0!</v>
      </c>
      <c r="BH200" t="e">
        <f t="shared" si="247"/>
        <v>#DIV/0!</v>
      </c>
      <c r="BI200" t="e">
        <f t="shared" si="248"/>
        <v>#DIV/0!</v>
      </c>
      <c r="BJ200" t="s">
        <v>240</v>
      </c>
      <c r="BK200">
        <v>0</v>
      </c>
      <c r="BL200">
        <f t="shared" si="249"/>
        <v>0</v>
      </c>
      <c r="BM200" t="e">
        <f t="shared" si="250"/>
        <v>#DIV/0!</v>
      </c>
      <c r="BN200" t="e">
        <f t="shared" si="251"/>
        <v>#DIV/0!</v>
      </c>
      <c r="BO200" t="e">
        <f t="shared" si="252"/>
        <v>#DIV/0!</v>
      </c>
      <c r="BP200" t="e">
        <f t="shared" si="253"/>
        <v>#DIV/0!</v>
      </c>
      <c r="BQ200">
        <f t="shared" si="254"/>
        <v>0</v>
      </c>
      <c r="BR200">
        <f t="shared" si="255"/>
        <v>0</v>
      </c>
      <c r="BS200">
        <f t="shared" si="256"/>
        <v>0</v>
      </c>
      <c r="BT200">
        <f t="shared" si="257"/>
        <v>0</v>
      </c>
      <c r="BU200">
        <v>6</v>
      </c>
      <c r="BV200">
        <v>0.5</v>
      </c>
      <c r="BW200" t="s">
        <v>241</v>
      </c>
      <c r="BX200">
        <v>1581627500.96207</v>
      </c>
      <c r="BY200">
        <v>403.03755172413798</v>
      </c>
      <c r="BZ200">
        <v>399.99641379310299</v>
      </c>
      <c r="CA200">
        <v>31.265365517241399</v>
      </c>
      <c r="CB200">
        <v>30.719862068965501</v>
      </c>
      <c r="CC200">
        <v>350.01965517241399</v>
      </c>
      <c r="CD200">
        <v>99.130910344827598</v>
      </c>
      <c r="CE200">
        <v>0.20001931034482801</v>
      </c>
      <c r="CF200">
        <v>31.4701620689655</v>
      </c>
      <c r="CG200">
        <v>30.9988862068966</v>
      </c>
      <c r="CH200">
        <v>999.9</v>
      </c>
      <c r="CI200">
        <v>0</v>
      </c>
      <c r="CJ200">
        <v>0</v>
      </c>
      <c r="CK200">
        <v>10005.905172413801</v>
      </c>
      <c r="CL200">
        <v>0</v>
      </c>
      <c r="CM200">
        <v>1.1709213793103499</v>
      </c>
      <c r="CN200">
        <v>0</v>
      </c>
      <c r="CO200">
        <v>0</v>
      </c>
      <c r="CP200">
        <v>0</v>
      </c>
      <c r="CQ200">
        <v>0</v>
      </c>
      <c r="CR200">
        <v>2.0034482758620702</v>
      </c>
      <c r="CS200">
        <v>0</v>
      </c>
      <c r="CT200">
        <v>98.703448275862101</v>
      </c>
      <c r="CU200">
        <v>1.37931034482759E-2</v>
      </c>
      <c r="CV200">
        <v>41.342413793103397</v>
      </c>
      <c r="CW200">
        <v>46.495655172413798</v>
      </c>
      <c r="CX200">
        <v>43.842448275862097</v>
      </c>
      <c r="CY200">
        <v>45.290620689655199</v>
      </c>
      <c r="CZ200">
        <v>42.307724137930997</v>
      </c>
      <c r="DA200">
        <v>0</v>
      </c>
      <c r="DB200">
        <v>0</v>
      </c>
      <c r="DC200">
        <v>0</v>
      </c>
      <c r="DD200">
        <v>999.5</v>
      </c>
      <c r="DE200">
        <v>1.7615384615384599</v>
      </c>
      <c r="DF200">
        <v>-32.294017087244598</v>
      </c>
      <c r="DG200">
        <v>26.1743593672937</v>
      </c>
      <c r="DH200">
        <v>98.684615384615398</v>
      </c>
      <c r="DI200">
        <v>15</v>
      </c>
      <c r="DJ200">
        <v>100</v>
      </c>
      <c r="DK200">
        <v>100</v>
      </c>
      <c r="DL200">
        <v>2.484</v>
      </c>
      <c r="DM200">
        <v>0.39300000000000002</v>
      </c>
      <c r="DN200">
        <v>2</v>
      </c>
      <c r="DO200">
        <v>323.46600000000001</v>
      </c>
      <c r="DP200">
        <v>660.25</v>
      </c>
      <c r="DQ200">
        <v>30.572700000000001</v>
      </c>
      <c r="DR200">
        <v>32.561599999999999</v>
      </c>
      <c r="DS200">
        <v>29.9998</v>
      </c>
      <c r="DT200">
        <v>32.478499999999997</v>
      </c>
      <c r="DU200">
        <v>32.485100000000003</v>
      </c>
      <c r="DV200">
        <v>20.976400000000002</v>
      </c>
      <c r="DW200">
        <v>20.897300000000001</v>
      </c>
      <c r="DX200">
        <v>44.3767</v>
      </c>
      <c r="DY200">
        <v>30.614999999999998</v>
      </c>
      <c r="DZ200">
        <v>400</v>
      </c>
      <c r="EA200">
        <v>30.686699999999998</v>
      </c>
      <c r="EB200">
        <v>99.935000000000002</v>
      </c>
      <c r="EC200">
        <v>100.312</v>
      </c>
    </row>
    <row r="201" spans="1:133" x14ac:dyDescent="0.35">
      <c r="A201">
        <v>185</v>
      </c>
      <c r="B201">
        <v>1581627514</v>
      </c>
      <c r="C201">
        <v>955.90000009536698</v>
      </c>
      <c r="D201" t="s">
        <v>608</v>
      </c>
      <c r="E201" t="s">
        <v>609</v>
      </c>
      <c r="F201" t="s">
        <v>232</v>
      </c>
      <c r="G201" t="s">
        <v>233</v>
      </c>
      <c r="H201" t="s">
        <v>234</v>
      </c>
      <c r="I201" t="s">
        <v>235</v>
      </c>
      <c r="J201" t="s">
        <v>236</v>
      </c>
      <c r="K201" t="s">
        <v>237</v>
      </c>
      <c r="L201" t="s">
        <v>238</v>
      </c>
      <c r="M201" t="s">
        <v>239</v>
      </c>
      <c r="N201">
        <v>1581627505.93103</v>
      </c>
      <c r="O201">
        <f t="shared" si="215"/>
        <v>3.2794920541167217E-4</v>
      </c>
      <c r="P201">
        <f t="shared" si="216"/>
        <v>-1.9009948033633808</v>
      </c>
      <c r="Q201">
        <f t="shared" si="217"/>
        <v>403.02437931034501</v>
      </c>
      <c r="R201">
        <f t="shared" si="218"/>
        <v>528.25467871162721</v>
      </c>
      <c r="S201">
        <f t="shared" si="219"/>
        <v>52.471697315809251</v>
      </c>
      <c r="T201">
        <f t="shared" si="220"/>
        <v>40.032533727180883</v>
      </c>
      <c r="U201">
        <f t="shared" si="221"/>
        <v>2.2442994173674246E-2</v>
      </c>
      <c r="V201">
        <f t="shared" si="222"/>
        <v>2.2477478178119341</v>
      </c>
      <c r="W201">
        <f t="shared" si="223"/>
        <v>2.2319243304242904E-2</v>
      </c>
      <c r="X201">
        <f t="shared" si="224"/>
        <v>1.3960588596964276E-2</v>
      </c>
      <c r="Y201">
        <f t="shared" si="225"/>
        <v>0</v>
      </c>
      <c r="Z201">
        <f t="shared" si="226"/>
        <v>31.35529001092689</v>
      </c>
      <c r="AA201">
        <f t="shared" si="227"/>
        <v>30.992289655172399</v>
      </c>
      <c r="AB201">
        <f t="shared" si="228"/>
        <v>4.5093953744860622</v>
      </c>
      <c r="AC201">
        <f t="shared" si="229"/>
        <v>67.050791207684696</v>
      </c>
      <c r="AD201">
        <f t="shared" si="230"/>
        <v>3.1058266910084349</v>
      </c>
      <c r="AE201">
        <f t="shared" si="231"/>
        <v>4.6320507708676759</v>
      </c>
      <c r="AF201">
        <f t="shared" si="232"/>
        <v>1.4035686834776273</v>
      </c>
      <c r="AG201">
        <f t="shared" si="233"/>
        <v>-14.462559958654742</v>
      </c>
      <c r="AH201">
        <f t="shared" si="234"/>
        <v>57.132047132078959</v>
      </c>
      <c r="AI201">
        <f t="shared" si="235"/>
        <v>5.7205963597657563</v>
      </c>
      <c r="AJ201">
        <f t="shared" si="236"/>
        <v>48.390083533189973</v>
      </c>
      <c r="AK201">
        <v>-4.1123142744695598E-2</v>
      </c>
      <c r="AL201">
        <v>4.61643303160892E-2</v>
      </c>
      <c r="AM201">
        <v>3.4511949747244399</v>
      </c>
      <c r="AN201">
        <v>20</v>
      </c>
      <c r="AO201">
        <v>6</v>
      </c>
      <c r="AP201">
        <f t="shared" si="237"/>
        <v>1</v>
      </c>
      <c r="AQ201">
        <f t="shared" si="238"/>
        <v>0</v>
      </c>
      <c r="AR201">
        <f t="shared" si="239"/>
        <v>51668.874058113208</v>
      </c>
      <c r="AS201" t="s">
        <v>240</v>
      </c>
      <c r="AT201">
        <v>0</v>
      </c>
      <c r="AU201">
        <v>0</v>
      </c>
      <c r="AV201">
        <f t="shared" si="240"/>
        <v>0</v>
      </c>
      <c r="AW201" t="e">
        <f t="shared" si="241"/>
        <v>#DIV/0!</v>
      </c>
      <c r="AX201">
        <v>0</v>
      </c>
      <c r="AY201" t="s">
        <v>240</v>
      </c>
      <c r="AZ201">
        <v>0</v>
      </c>
      <c r="BA201">
        <v>0</v>
      </c>
      <c r="BB201" t="e">
        <f t="shared" si="242"/>
        <v>#DIV/0!</v>
      </c>
      <c r="BC201">
        <v>0.5</v>
      </c>
      <c r="BD201">
        <f t="shared" si="243"/>
        <v>0</v>
      </c>
      <c r="BE201">
        <f t="shared" si="244"/>
        <v>-1.9009948033633808</v>
      </c>
      <c r="BF201" t="e">
        <f t="shared" si="245"/>
        <v>#DIV/0!</v>
      </c>
      <c r="BG201" t="e">
        <f t="shared" si="246"/>
        <v>#DIV/0!</v>
      </c>
      <c r="BH201" t="e">
        <f t="shared" si="247"/>
        <v>#DIV/0!</v>
      </c>
      <c r="BI201" t="e">
        <f t="shared" si="248"/>
        <v>#DIV/0!</v>
      </c>
      <c r="BJ201" t="s">
        <v>240</v>
      </c>
      <c r="BK201">
        <v>0</v>
      </c>
      <c r="BL201">
        <f t="shared" si="249"/>
        <v>0</v>
      </c>
      <c r="BM201" t="e">
        <f t="shared" si="250"/>
        <v>#DIV/0!</v>
      </c>
      <c r="BN201" t="e">
        <f t="shared" si="251"/>
        <v>#DIV/0!</v>
      </c>
      <c r="BO201" t="e">
        <f t="shared" si="252"/>
        <v>#DIV/0!</v>
      </c>
      <c r="BP201" t="e">
        <f t="shared" si="253"/>
        <v>#DIV/0!</v>
      </c>
      <c r="BQ201">
        <f t="shared" si="254"/>
        <v>0</v>
      </c>
      <c r="BR201">
        <f t="shared" si="255"/>
        <v>0</v>
      </c>
      <c r="BS201">
        <f t="shared" si="256"/>
        <v>0</v>
      </c>
      <c r="BT201">
        <f t="shared" si="257"/>
        <v>0</v>
      </c>
      <c r="BU201">
        <v>6</v>
      </c>
      <c r="BV201">
        <v>0.5</v>
      </c>
      <c r="BW201" t="s">
        <v>241</v>
      </c>
      <c r="BX201">
        <v>1581627505.93103</v>
      </c>
      <c r="BY201">
        <v>403.02437931034501</v>
      </c>
      <c r="BZ201">
        <v>399.99224137930997</v>
      </c>
      <c r="CA201">
        <v>31.267665517241401</v>
      </c>
      <c r="CB201">
        <v>30.7230689655172</v>
      </c>
      <c r="CC201">
        <v>350.015068965517</v>
      </c>
      <c r="CD201">
        <v>99.130306896551701</v>
      </c>
      <c r="CE201">
        <v>0.19999613793103499</v>
      </c>
      <c r="CF201">
        <v>31.4637517241379</v>
      </c>
      <c r="CG201">
        <v>30.992289655172399</v>
      </c>
      <c r="CH201">
        <v>999.9</v>
      </c>
      <c r="CI201">
        <v>0</v>
      </c>
      <c r="CJ201">
        <v>0</v>
      </c>
      <c r="CK201">
        <v>10004.050344827599</v>
      </c>
      <c r="CL201">
        <v>0</v>
      </c>
      <c r="CM201">
        <v>1.1387648275862099</v>
      </c>
      <c r="CN201">
        <v>0</v>
      </c>
      <c r="CO201">
        <v>0</v>
      </c>
      <c r="CP201">
        <v>0</v>
      </c>
      <c r="CQ201">
        <v>0</v>
      </c>
      <c r="CR201">
        <v>1.13793103448276</v>
      </c>
      <c r="CS201">
        <v>0</v>
      </c>
      <c r="CT201">
        <v>98.424137931034494</v>
      </c>
      <c r="CU201">
        <v>-0.21034482758620701</v>
      </c>
      <c r="CV201">
        <v>41.331551724137903</v>
      </c>
      <c r="CW201">
        <v>46.495655172413798</v>
      </c>
      <c r="CX201">
        <v>43.853172413793096</v>
      </c>
      <c r="CY201">
        <v>45.273517241379302</v>
      </c>
      <c r="CZ201">
        <v>42.307724137930997</v>
      </c>
      <c r="DA201">
        <v>0</v>
      </c>
      <c r="DB201">
        <v>0</v>
      </c>
      <c r="DC201">
        <v>0</v>
      </c>
      <c r="DD201">
        <v>1004.29999995232</v>
      </c>
      <c r="DE201">
        <v>0.91538461538461502</v>
      </c>
      <c r="DF201">
        <v>12.6495727162765</v>
      </c>
      <c r="DG201">
        <v>-26.704273607812802</v>
      </c>
      <c r="DH201">
        <v>99.619230769230796</v>
      </c>
      <c r="DI201">
        <v>15</v>
      </c>
      <c r="DJ201">
        <v>100</v>
      </c>
      <c r="DK201">
        <v>100</v>
      </c>
      <c r="DL201">
        <v>2.484</v>
      </c>
      <c r="DM201">
        <v>0.39300000000000002</v>
      </c>
      <c r="DN201">
        <v>2</v>
      </c>
      <c r="DO201">
        <v>323.37200000000001</v>
      </c>
      <c r="DP201">
        <v>660.41399999999999</v>
      </c>
      <c r="DQ201">
        <v>30.616399999999999</v>
      </c>
      <c r="DR201">
        <v>32.557299999999998</v>
      </c>
      <c r="DS201">
        <v>29.9999</v>
      </c>
      <c r="DT201">
        <v>32.475499999999997</v>
      </c>
      <c r="DU201">
        <v>32.481400000000001</v>
      </c>
      <c r="DV201">
        <v>20.9773</v>
      </c>
      <c r="DW201">
        <v>20.897300000000001</v>
      </c>
      <c r="DX201">
        <v>44.3767</v>
      </c>
      <c r="DY201">
        <v>30.619800000000001</v>
      </c>
      <c r="DZ201">
        <v>400</v>
      </c>
      <c r="EA201">
        <v>30.686699999999998</v>
      </c>
      <c r="EB201">
        <v>99.936199999999999</v>
      </c>
      <c r="EC201">
        <v>100.313</v>
      </c>
    </row>
    <row r="202" spans="1:133" x14ac:dyDescent="0.35">
      <c r="A202">
        <v>186</v>
      </c>
      <c r="B202">
        <v>1581627519</v>
      </c>
      <c r="C202">
        <v>960.90000009536698</v>
      </c>
      <c r="D202" t="s">
        <v>610</v>
      </c>
      <c r="E202" t="s">
        <v>611</v>
      </c>
      <c r="F202" t="s">
        <v>232</v>
      </c>
      <c r="G202" t="s">
        <v>233</v>
      </c>
      <c r="H202" t="s">
        <v>234</v>
      </c>
      <c r="I202" t="s">
        <v>235</v>
      </c>
      <c r="J202" t="s">
        <v>236</v>
      </c>
      <c r="K202" t="s">
        <v>237</v>
      </c>
      <c r="L202" t="s">
        <v>238</v>
      </c>
      <c r="M202" t="s">
        <v>239</v>
      </c>
      <c r="N202">
        <v>1581627510.93103</v>
      </c>
      <c r="O202">
        <f t="shared" si="215"/>
        <v>3.2454807135343582E-4</v>
      </c>
      <c r="P202">
        <f t="shared" si="216"/>
        <v>-1.901015513241791</v>
      </c>
      <c r="Q202">
        <f t="shared" si="217"/>
        <v>403.01193103448298</v>
      </c>
      <c r="R202">
        <f t="shared" si="218"/>
        <v>529.515572048786</v>
      </c>
      <c r="S202">
        <f t="shared" si="219"/>
        <v>52.597134009016273</v>
      </c>
      <c r="T202">
        <f t="shared" si="220"/>
        <v>40.031443195971114</v>
      </c>
      <c r="U202">
        <f t="shared" si="221"/>
        <v>2.2233982334099157E-2</v>
      </c>
      <c r="V202">
        <f t="shared" si="222"/>
        <v>2.2465507159086409</v>
      </c>
      <c r="W202">
        <f t="shared" si="223"/>
        <v>2.2112454643956964E-2</v>
      </c>
      <c r="X202">
        <f t="shared" si="224"/>
        <v>1.3831147450839841E-2</v>
      </c>
      <c r="Y202">
        <f t="shared" si="225"/>
        <v>0</v>
      </c>
      <c r="Z202">
        <f t="shared" si="226"/>
        <v>31.349262196324659</v>
      </c>
      <c r="AA202">
        <f t="shared" si="227"/>
        <v>30.9873137931034</v>
      </c>
      <c r="AB202">
        <f t="shared" si="228"/>
        <v>4.5081160925623784</v>
      </c>
      <c r="AC202">
        <f t="shared" si="229"/>
        <v>67.083782137136808</v>
      </c>
      <c r="AD202">
        <f t="shared" si="230"/>
        <v>3.106101412816892</v>
      </c>
      <c r="AE202">
        <f t="shared" si="231"/>
        <v>4.6301823091417358</v>
      </c>
      <c r="AF202">
        <f t="shared" si="232"/>
        <v>1.4020146797454864</v>
      </c>
      <c r="AG202">
        <f t="shared" si="233"/>
        <v>-14.312569946686519</v>
      </c>
      <c r="AH202">
        <f t="shared" si="234"/>
        <v>56.844352659388967</v>
      </c>
      <c r="AI202">
        <f t="shared" si="235"/>
        <v>5.6944835358422159</v>
      </c>
      <c r="AJ202">
        <f t="shared" si="236"/>
        <v>48.226266248544661</v>
      </c>
      <c r="AK202">
        <v>-4.10909518915629E-2</v>
      </c>
      <c r="AL202">
        <v>4.6128193263374202E-2</v>
      </c>
      <c r="AM202">
        <v>3.4490558244246601</v>
      </c>
      <c r="AN202">
        <v>20</v>
      </c>
      <c r="AO202">
        <v>6</v>
      </c>
      <c r="AP202">
        <f t="shared" si="237"/>
        <v>1</v>
      </c>
      <c r="AQ202">
        <f t="shared" si="238"/>
        <v>0</v>
      </c>
      <c r="AR202">
        <f t="shared" si="239"/>
        <v>51631.29216371612</v>
      </c>
      <c r="AS202" t="s">
        <v>240</v>
      </c>
      <c r="AT202">
        <v>0</v>
      </c>
      <c r="AU202">
        <v>0</v>
      </c>
      <c r="AV202">
        <f t="shared" si="240"/>
        <v>0</v>
      </c>
      <c r="AW202" t="e">
        <f t="shared" si="241"/>
        <v>#DIV/0!</v>
      </c>
      <c r="AX202">
        <v>0</v>
      </c>
      <c r="AY202" t="s">
        <v>240</v>
      </c>
      <c r="AZ202">
        <v>0</v>
      </c>
      <c r="BA202">
        <v>0</v>
      </c>
      <c r="BB202" t="e">
        <f t="shared" si="242"/>
        <v>#DIV/0!</v>
      </c>
      <c r="BC202">
        <v>0.5</v>
      </c>
      <c r="BD202">
        <f t="shared" si="243"/>
        <v>0</v>
      </c>
      <c r="BE202">
        <f t="shared" si="244"/>
        <v>-1.901015513241791</v>
      </c>
      <c r="BF202" t="e">
        <f t="shared" si="245"/>
        <v>#DIV/0!</v>
      </c>
      <c r="BG202" t="e">
        <f t="shared" si="246"/>
        <v>#DIV/0!</v>
      </c>
      <c r="BH202" t="e">
        <f t="shared" si="247"/>
        <v>#DIV/0!</v>
      </c>
      <c r="BI202" t="e">
        <f t="shared" si="248"/>
        <v>#DIV/0!</v>
      </c>
      <c r="BJ202" t="s">
        <v>240</v>
      </c>
      <c r="BK202">
        <v>0</v>
      </c>
      <c r="BL202">
        <f t="shared" si="249"/>
        <v>0</v>
      </c>
      <c r="BM202" t="e">
        <f t="shared" si="250"/>
        <v>#DIV/0!</v>
      </c>
      <c r="BN202" t="e">
        <f t="shared" si="251"/>
        <v>#DIV/0!</v>
      </c>
      <c r="BO202" t="e">
        <f t="shared" si="252"/>
        <v>#DIV/0!</v>
      </c>
      <c r="BP202" t="e">
        <f t="shared" si="253"/>
        <v>#DIV/0!</v>
      </c>
      <c r="BQ202">
        <f t="shared" si="254"/>
        <v>0</v>
      </c>
      <c r="BR202">
        <f t="shared" si="255"/>
        <v>0</v>
      </c>
      <c r="BS202">
        <f t="shared" si="256"/>
        <v>0</v>
      </c>
      <c r="BT202">
        <f t="shared" si="257"/>
        <v>0</v>
      </c>
      <c r="BU202">
        <v>6</v>
      </c>
      <c r="BV202">
        <v>0.5</v>
      </c>
      <c r="BW202" t="s">
        <v>241</v>
      </c>
      <c r="BX202">
        <v>1581627510.93103</v>
      </c>
      <c r="BY202">
        <v>403.01193103448298</v>
      </c>
      <c r="BZ202">
        <v>399.97741379310298</v>
      </c>
      <c r="CA202">
        <v>31.270317241379299</v>
      </c>
      <c r="CB202">
        <v>30.7313724137931</v>
      </c>
      <c r="CC202">
        <v>350.01655172413803</v>
      </c>
      <c r="CD202">
        <v>99.130655172413796</v>
      </c>
      <c r="CE202">
        <v>0.200010034482759</v>
      </c>
      <c r="CF202">
        <v>31.456651724137899</v>
      </c>
      <c r="CG202">
        <v>30.9873137931034</v>
      </c>
      <c r="CH202">
        <v>999.9</v>
      </c>
      <c r="CI202">
        <v>0</v>
      </c>
      <c r="CJ202">
        <v>0</v>
      </c>
      <c r="CK202">
        <v>9996.1841379310408</v>
      </c>
      <c r="CL202">
        <v>0</v>
      </c>
      <c r="CM202">
        <v>1.10797448275862</v>
      </c>
      <c r="CN202">
        <v>0</v>
      </c>
      <c r="CO202">
        <v>0</v>
      </c>
      <c r="CP202">
        <v>0</v>
      </c>
      <c r="CQ202">
        <v>0</v>
      </c>
      <c r="CR202">
        <v>1.5758620689655201</v>
      </c>
      <c r="CS202">
        <v>0</v>
      </c>
      <c r="CT202">
        <v>97.179310344827599</v>
      </c>
      <c r="CU202">
        <v>-0.28965517241379302</v>
      </c>
      <c r="CV202">
        <v>41.314172413793102</v>
      </c>
      <c r="CW202">
        <v>46.486965517241401</v>
      </c>
      <c r="CX202">
        <v>43.8725862068965</v>
      </c>
      <c r="CY202">
        <v>45.254275862069001</v>
      </c>
      <c r="CZ202">
        <v>42.303448275862102</v>
      </c>
      <c r="DA202">
        <v>0</v>
      </c>
      <c r="DB202">
        <v>0</v>
      </c>
      <c r="DC202">
        <v>0</v>
      </c>
      <c r="DD202">
        <v>1009.09999990463</v>
      </c>
      <c r="DE202">
        <v>1.3653846153846201</v>
      </c>
      <c r="DF202">
        <v>8.9196582328570297</v>
      </c>
      <c r="DG202">
        <v>-36.335042716060002</v>
      </c>
      <c r="DH202">
        <v>96.846153846153797</v>
      </c>
      <c r="DI202">
        <v>15</v>
      </c>
      <c r="DJ202">
        <v>100</v>
      </c>
      <c r="DK202">
        <v>100</v>
      </c>
      <c r="DL202">
        <v>2.484</v>
      </c>
      <c r="DM202">
        <v>0.39300000000000002</v>
      </c>
      <c r="DN202">
        <v>2</v>
      </c>
      <c r="DO202">
        <v>323.38900000000001</v>
      </c>
      <c r="DP202">
        <v>660.16899999999998</v>
      </c>
      <c r="DQ202">
        <v>30.63</v>
      </c>
      <c r="DR202">
        <v>32.553699999999999</v>
      </c>
      <c r="DS202">
        <v>29.9998</v>
      </c>
      <c r="DT202">
        <v>32.471899999999998</v>
      </c>
      <c r="DU202">
        <v>32.477800000000002</v>
      </c>
      <c r="DV202">
        <v>20.975899999999999</v>
      </c>
      <c r="DW202">
        <v>20.897300000000001</v>
      </c>
      <c r="DX202">
        <v>44.3767</v>
      </c>
      <c r="DY202">
        <v>30.632000000000001</v>
      </c>
      <c r="DZ202">
        <v>400</v>
      </c>
      <c r="EA202">
        <v>30.686699999999998</v>
      </c>
      <c r="EB202">
        <v>99.934700000000007</v>
      </c>
      <c r="EC202">
        <v>100.312</v>
      </c>
    </row>
    <row r="203" spans="1:133" x14ac:dyDescent="0.35">
      <c r="A203">
        <v>187</v>
      </c>
      <c r="B203">
        <v>1581627524</v>
      </c>
      <c r="C203">
        <v>965.90000009536698</v>
      </c>
      <c r="D203" t="s">
        <v>612</v>
      </c>
      <c r="E203" t="s">
        <v>613</v>
      </c>
      <c r="F203" t="s">
        <v>232</v>
      </c>
      <c r="G203" t="s">
        <v>233</v>
      </c>
      <c r="H203" t="s">
        <v>234</v>
      </c>
      <c r="I203" t="s">
        <v>235</v>
      </c>
      <c r="J203" t="s">
        <v>236</v>
      </c>
      <c r="K203" t="s">
        <v>237</v>
      </c>
      <c r="L203" t="s">
        <v>238</v>
      </c>
      <c r="M203" t="s">
        <v>239</v>
      </c>
      <c r="N203">
        <v>1581627515.93103</v>
      </c>
      <c r="O203">
        <f t="shared" si="215"/>
        <v>3.2160233463073717E-4</v>
      </c>
      <c r="P203">
        <f t="shared" si="216"/>
        <v>-1.8898873612768834</v>
      </c>
      <c r="Q203">
        <f t="shared" si="217"/>
        <v>403.00679310344799</v>
      </c>
      <c r="R203">
        <f t="shared" si="218"/>
        <v>529.76734784633413</v>
      </c>
      <c r="S203">
        <f t="shared" si="219"/>
        <v>52.622005948065848</v>
      </c>
      <c r="T203">
        <f t="shared" si="220"/>
        <v>40.030828532588146</v>
      </c>
      <c r="U203">
        <f t="shared" si="221"/>
        <v>2.206393067440118E-2</v>
      </c>
      <c r="V203">
        <f t="shared" si="222"/>
        <v>2.2463432047234733</v>
      </c>
      <c r="W203">
        <f t="shared" si="223"/>
        <v>2.1944238438863003E-2</v>
      </c>
      <c r="X203">
        <f t="shared" si="224"/>
        <v>1.3725848660884086E-2</v>
      </c>
      <c r="Y203">
        <f t="shared" si="225"/>
        <v>0</v>
      </c>
      <c r="Z203">
        <f t="shared" si="226"/>
        <v>31.344975749532363</v>
      </c>
      <c r="AA203">
        <f t="shared" si="227"/>
        <v>30.980662068965501</v>
      </c>
      <c r="AB203">
        <f t="shared" si="228"/>
        <v>4.5064064443695084</v>
      </c>
      <c r="AC203">
        <f t="shared" si="229"/>
        <v>67.111578280370182</v>
      </c>
      <c r="AD203">
        <f t="shared" si="230"/>
        <v>3.1064611842184111</v>
      </c>
      <c r="AE203">
        <f t="shared" si="231"/>
        <v>4.6288006687022527</v>
      </c>
      <c r="AF203">
        <f t="shared" si="232"/>
        <v>1.3999452601510973</v>
      </c>
      <c r="AG203">
        <f t="shared" si="233"/>
        <v>-14.182662957215509</v>
      </c>
      <c r="AH203">
        <f t="shared" si="234"/>
        <v>57.008648811758952</v>
      </c>
      <c r="AI203">
        <f t="shared" si="235"/>
        <v>5.7111345686098316</v>
      </c>
      <c r="AJ203">
        <f t="shared" si="236"/>
        <v>48.537120423153276</v>
      </c>
      <c r="AK203">
        <v>-4.1085373350855402E-2</v>
      </c>
      <c r="AL203">
        <v>4.6121930862722899E-2</v>
      </c>
      <c r="AM203">
        <v>3.44868506017793</v>
      </c>
      <c r="AN203">
        <v>20</v>
      </c>
      <c r="AO203">
        <v>6</v>
      </c>
      <c r="AP203">
        <f t="shared" si="237"/>
        <v>1</v>
      </c>
      <c r="AQ203">
        <f t="shared" si="238"/>
        <v>0</v>
      </c>
      <c r="AR203">
        <f t="shared" si="239"/>
        <v>51625.453915359649</v>
      </c>
      <c r="AS203" t="s">
        <v>240</v>
      </c>
      <c r="AT203">
        <v>0</v>
      </c>
      <c r="AU203">
        <v>0</v>
      </c>
      <c r="AV203">
        <f t="shared" si="240"/>
        <v>0</v>
      </c>
      <c r="AW203" t="e">
        <f t="shared" si="241"/>
        <v>#DIV/0!</v>
      </c>
      <c r="AX203">
        <v>0</v>
      </c>
      <c r="AY203" t="s">
        <v>240</v>
      </c>
      <c r="AZ203">
        <v>0</v>
      </c>
      <c r="BA203">
        <v>0</v>
      </c>
      <c r="BB203" t="e">
        <f t="shared" si="242"/>
        <v>#DIV/0!</v>
      </c>
      <c r="BC203">
        <v>0.5</v>
      </c>
      <c r="BD203">
        <f t="shared" si="243"/>
        <v>0</v>
      </c>
      <c r="BE203">
        <f t="shared" si="244"/>
        <v>-1.8898873612768834</v>
      </c>
      <c r="BF203" t="e">
        <f t="shared" si="245"/>
        <v>#DIV/0!</v>
      </c>
      <c r="BG203" t="e">
        <f t="shared" si="246"/>
        <v>#DIV/0!</v>
      </c>
      <c r="BH203" t="e">
        <f t="shared" si="247"/>
        <v>#DIV/0!</v>
      </c>
      <c r="BI203" t="e">
        <f t="shared" si="248"/>
        <v>#DIV/0!</v>
      </c>
      <c r="BJ203" t="s">
        <v>240</v>
      </c>
      <c r="BK203">
        <v>0</v>
      </c>
      <c r="BL203">
        <f t="shared" si="249"/>
        <v>0</v>
      </c>
      <c r="BM203" t="e">
        <f t="shared" si="250"/>
        <v>#DIV/0!</v>
      </c>
      <c r="BN203" t="e">
        <f t="shared" si="251"/>
        <v>#DIV/0!</v>
      </c>
      <c r="BO203" t="e">
        <f t="shared" si="252"/>
        <v>#DIV/0!</v>
      </c>
      <c r="BP203" t="e">
        <f t="shared" si="253"/>
        <v>#DIV/0!</v>
      </c>
      <c r="BQ203">
        <f t="shared" si="254"/>
        <v>0</v>
      </c>
      <c r="BR203">
        <f t="shared" si="255"/>
        <v>0</v>
      </c>
      <c r="BS203">
        <f t="shared" si="256"/>
        <v>0</v>
      </c>
      <c r="BT203">
        <f t="shared" si="257"/>
        <v>0</v>
      </c>
      <c r="BU203">
        <v>6</v>
      </c>
      <c r="BV203">
        <v>0.5</v>
      </c>
      <c r="BW203" t="s">
        <v>241</v>
      </c>
      <c r="BX203">
        <v>1581627515.93103</v>
      </c>
      <c r="BY203">
        <v>403.00679310344799</v>
      </c>
      <c r="BZ203">
        <v>399.98931034482803</v>
      </c>
      <c r="CA203">
        <v>31.274020689655199</v>
      </c>
      <c r="CB203">
        <v>30.7399689655172</v>
      </c>
      <c r="CC203">
        <v>350.016137931034</v>
      </c>
      <c r="CD203">
        <v>99.130420689655196</v>
      </c>
      <c r="CE203">
        <v>0.19998568965517199</v>
      </c>
      <c r="CF203">
        <v>31.4514</v>
      </c>
      <c r="CG203">
        <v>30.980662068965501</v>
      </c>
      <c r="CH203">
        <v>999.9</v>
      </c>
      <c r="CI203">
        <v>0</v>
      </c>
      <c r="CJ203">
        <v>0</v>
      </c>
      <c r="CK203">
        <v>9994.8506896551698</v>
      </c>
      <c r="CL203">
        <v>0</v>
      </c>
      <c r="CM203">
        <v>1.08311344827586</v>
      </c>
      <c r="CN203">
        <v>0</v>
      </c>
      <c r="CO203">
        <v>0</v>
      </c>
      <c r="CP203">
        <v>0</v>
      </c>
      <c r="CQ203">
        <v>0</v>
      </c>
      <c r="CR203">
        <v>2.4586206896551701</v>
      </c>
      <c r="CS203">
        <v>0</v>
      </c>
      <c r="CT203">
        <v>95.272413793103397</v>
      </c>
      <c r="CU203">
        <v>-0.53103448275862097</v>
      </c>
      <c r="CV203">
        <v>41.311999999999998</v>
      </c>
      <c r="CW203">
        <v>46.471758620689698</v>
      </c>
      <c r="CX203">
        <v>43.8767931034483</v>
      </c>
      <c r="CY203">
        <v>45.252137931034497</v>
      </c>
      <c r="CZ203">
        <v>42.299172413793102</v>
      </c>
      <c r="DA203">
        <v>0</v>
      </c>
      <c r="DB203">
        <v>0</v>
      </c>
      <c r="DC203">
        <v>0</v>
      </c>
      <c r="DD203">
        <v>1014.5</v>
      </c>
      <c r="DE203">
        <v>1.3038461538461501</v>
      </c>
      <c r="DF203">
        <v>-12.823931718975601</v>
      </c>
      <c r="DG203">
        <v>-6.2119658211462703</v>
      </c>
      <c r="DH203">
        <v>96.065384615384602</v>
      </c>
      <c r="DI203">
        <v>15</v>
      </c>
      <c r="DJ203">
        <v>100</v>
      </c>
      <c r="DK203">
        <v>100</v>
      </c>
      <c r="DL203">
        <v>2.484</v>
      </c>
      <c r="DM203">
        <v>0.39300000000000002</v>
      </c>
      <c r="DN203">
        <v>2</v>
      </c>
      <c r="DO203">
        <v>323.30200000000002</v>
      </c>
      <c r="DP203">
        <v>660.49199999999996</v>
      </c>
      <c r="DQ203">
        <v>30.641999999999999</v>
      </c>
      <c r="DR203">
        <v>32.5501</v>
      </c>
      <c r="DS203">
        <v>29.9998</v>
      </c>
      <c r="DT203">
        <v>32.4679</v>
      </c>
      <c r="DU203">
        <v>32.474200000000003</v>
      </c>
      <c r="DV203">
        <v>20.9772</v>
      </c>
      <c r="DW203">
        <v>20.897300000000001</v>
      </c>
      <c r="DX203">
        <v>44.3767</v>
      </c>
      <c r="DY203">
        <v>30.645399999999999</v>
      </c>
      <c r="DZ203">
        <v>400</v>
      </c>
      <c r="EA203">
        <v>30.686699999999998</v>
      </c>
      <c r="EB203">
        <v>99.935000000000002</v>
      </c>
      <c r="EC203">
        <v>100.313</v>
      </c>
    </row>
    <row r="204" spans="1:133" x14ac:dyDescent="0.35">
      <c r="A204">
        <v>188</v>
      </c>
      <c r="B204">
        <v>1581627529</v>
      </c>
      <c r="C204">
        <v>970.90000009536698</v>
      </c>
      <c r="D204" t="s">
        <v>614</v>
      </c>
      <c r="E204" t="s">
        <v>615</v>
      </c>
      <c r="F204" t="s">
        <v>232</v>
      </c>
      <c r="G204" t="s">
        <v>233</v>
      </c>
      <c r="H204" t="s">
        <v>234</v>
      </c>
      <c r="I204" t="s">
        <v>235</v>
      </c>
      <c r="J204" t="s">
        <v>236</v>
      </c>
      <c r="K204" t="s">
        <v>237</v>
      </c>
      <c r="L204" t="s">
        <v>238</v>
      </c>
      <c r="M204" t="s">
        <v>239</v>
      </c>
      <c r="N204">
        <v>1581627520.93103</v>
      </c>
      <c r="O204">
        <f t="shared" si="215"/>
        <v>3.2325356155079855E-4</v>
      </c>
      <c r="P204">
        <f t="shared" si="216"/>
        <v>-1.9044801210048918</v>
      </c>
      <c r="Q204">
        <f t="shared" si="217"/>
        <v>403.01855172413798</v>
      </c>
      <c r="R204">
        <f t="shared" si="218"/>
        <v>529.97013053836304</v>
      </c>
      <c r="S204">
        <f t="shared" si="219"/>
        <v>52.642327967222201</v>
      </c>
      <c r="T204">
        <f t="shared" si="220"/>
        <v>40.032133047168443</v>
      </c>
      <c r="U204">
        <f t="shared" si="221"/>
        <v>2.2205941388747728E-2</v>
      </c>
      <c r="V204">
        <f t="shared" si="222"/>
        <v>2.2471759688856179</v>
      </c>
      <c r="W204">
        <f t="shared" si="223"/>
        <v>2.2084752668874288E-2</v>
      </c>
      <c r="X204">
        <f t="shared" si="224"/>
        <v>1.3813803500287146E-2</v>
      </c>
      <c r="Y204">
        <f t="shared" si="225"/>
        <v>0</v>
      </c>
      <c r="Z204">
        <f t="shared" si="226"/>
        <v>31.341085717778803</v>
      </c>
      <c r="AA204">
        <f t="shared" si="227"/>
        <v>30.976024137930999</v>
      </c>
      <c r="AB204">
        <f t="shared" si="228"/>
        <v>4.5052147221478114</v>
      </c>
      <c r="AC204">
        <f t="shared" si="229"/>
        <v>67.136649740746847</v>
      </c>
      <c r="AD204">
        <f t="shared" si="230"/>
        <v>3.1070249480569951</v>
      </c>
      <c r="AE204">
        <f t="shared" si="231"/>
        <v>4.6279118187383528</v>
      </c>
      <c r="AF204">
        <f t="shared" si="232"/>
        <v>1.3981897740908162</v>
      </c>
      <c r="AG204">
        <f t="shared" si="233"/>
        <v>-14.255482064390216</v>
      </c>
      <c r="AH204">
        <f t="shared" si="234"/>
        <v>57.182264636158955</v>
      </c>
      <c r="AI204">
        <f t="shared" si="235"/>
        <v>5.7261781873040629</v>
      </c>
      <c r="AJ204">
        <f t="shared" si="236"/>
        <v>48.652960759072798</v>
      </c>
      <c r="AK204">
        <v>-4.1107763425530103E-2</v>
      </c>
      <c r="AL204">
        <v>4.6147065683023597E-2</v>
      </c>
      <c r="AM204">
        <v>3.4501730581065599</v>
      </c>
      <c r="AN204">
        <v>20</v>
      </c>
      <c r="AO204">
        <v>6</v>
      </c>
      <c r="AP204">
        <f t="shared" si="237"/>
        <v>1</v>
      </c>
      <c r="AQ204">
        <f t="shared" si="238"/>
        <v>0</v>
      </c>
      <c r="AR204">
        <f t="shared" si="239"/>
        <v>51653.01969907726</v>
      </c>
      <c r="AS204" t="s">
        <v>240</v>
      </c>
      <c r="AT204">
        <v>0</v>
      </c>
      <c r="AU204">
        <v>0</v>
      </c>
      <c r="AV204">
        <f t="shared" si="240"/>
        <v>0</v>
      </c>
      <c r="AW204" t="e">
        <f t="shared" si="241"/>
        <v>#DIV/0!</v>
      </c>
      <c r="AX204">
        <v>0</v>
      </c>
      <c r="AY204" t="s">
        <v>240</v>
      </c>
      <c r="AZ204">
        <v>0</v>
      </c>
      <c r="BA204">
        <v>0</v>
      </c>
      <c r="BB204" t="e">
        <f t="shared" si="242"/>
        <v>#DIV/0!</v>
      </c>
      <c r="BC204">
        <v>0.5</v>
      </c>
      <c r="BD204">
        <f t="shared" si="243"/>
        <v>0</v>
      </c>
      <c r="BE204">
        <f t="shared" si="244"/>
        <v>-1.9044801210048918</v>
      </c>
      <c r="BF204" t="e">
        <f t="shared" si="245"/>
        <v>#DIV/0!</v>
      </c>
      <c r="BG204" t="e">
        <f t="shared" si="246"/>
        <v>#DIV/0!</v>
      </c>
      <c r="BH204" t="e">
        <f t="shared" si="247"/>
        <v>#DIV/0!</v>
      </c>
      <c r="BI204" t="e">
        <f t="shared" si="248"/>
        <v>#DIV/0!</v>
      </c>
      <c r="BJ204" t="s">
        <v>240</v>
      </c>
      <c r="BK204">
        <v>0</v>
      </c>
      <c r="BL204">
        <f t="shared" si="249"/>
        <v>0</v>
      </c>
      <c r="BM204" t="e">
        <f t="shared" si="250"/>
        <v>#DIV/0!</v>
      </c>
      <c r="BN204" t="e">
        <f t="shared" si="251"/>
        <v>#DIV/0!</v>
      </c>
      <c r="BO204" t="e">
        <f t="shared" si="252"/>
        <v>#DIV/0!</v>
      </c>
      <c r="BP204" t="e">
        <f t="shared" si="253"/>
        <v>#DIV/0!</v>
      </c>
      <c r="BQ204">
        <f t="shared" si="254"/>
        <v>0</v>
      </c>
      <c r="BR204">
        <f t="shared" si="255"/>
        <v>0</v>
      </c>
      <c r="BS204">
        <f t="shared" si="256"/>
        <v>0</v>
      </c>
      <c r="BT204">
        <f t="shared" si="257"/>
        <v>0</v>
      </c>
      <c r="BU204">
        <v>6</v>
      </c>
      <c r="BV204">
        <v>0.5</v>
      </c>
      <c r="BW204" t="s">
        <v>241</v>
      </c>
      <c r="BX204">
        <v>1581627520.93103</v>
      </c>
      <c r="BY204">
        <v>403.01855172413798</v>
      </c>
      <c r="BZ204">
        <v>399.97720689655199</v>
      </c>
      <c r="CA204">
        <v>31.279589655172401</v>
      </c>
      <c r="CB204">
        <v>30.742799999999999</v>
      </c>
      <c r="CC204">
        <v>350.01679310344798</v>
      </c>
      <c r="CD204">
        <v>99.130748275862103</v>
      </c>
      <c r="CE204">
        <v>0.199996862068966</v>
      </c>
      <c r="CF204">
        <v>31.448020689655198</v>
      </c>
      <c r="CG204">
        <v>30.976024137930999</v>
      </c>
      <c r="CH204">
        <v>999.9</v>
      </c>
      <c r="CI204">
        <v>0</v>
      </c>
      <c r="CJ204">
        <v>0</v>
      </c>
      <c r="CK204">
        <v>10000.264482758599</v>
      </c>
      <c r="CL204">
        <v>0</v>
      </c>
      <c r="CM204">
        <v>1.06190137931034</v>
      </c>
      <c r="CN204">
        <v>0</v>
      </c>
      <c r="CO204">
        <v>0</v>
      </c>
      <c r="CP204">
        <v>0</v>
      </c>
      <c r="CQ204">
        <v>0</v>
      </c>
      <c r="CR204">
        <v>1.7586206896551699</v>
      </c>
      <c r="CS204">
        <v>0</v>
      </c>
      <c r="CT204">
        <v>93.5</v>
      </c>
      <c r="CU204">
        <v>-0.986206896551724</v>
      </c>
      <c r="CV204">
        <v>41.307724137930997</v>
      </c>
      <c r="CW204">
        <v>46.452206896551701</v>
      </c>
      <c r="CX204">
        <v>43.842344827586203</v>
      </c>
      <c r="CY204">
        <v>45.245655172413798</v>
      </c>
      <c r="CZ204">
        <v>42.284206896551702</v>
      </c>
      <c r="DA204">
        <v>0</v>
      </c>
      <c r="DB204">
        <v>0</v>
      </c>
      <c r="DC204">
        <v>0</v>
      </c>
      <c r="DD204">
        <v>1019.29999995232</v>
      </c>
      <c r="DE204">
        <v>0.79230769230769205</v>
      </c>
      <c r="DF204">
        <v>13.476923149539701</v>
      </c>
      <c r="DG204">
        <v>-24.851282163874</v>
      </c>
      <c r="DH204">
        <v>94.2961538461538</v>
      </c>
      <c r="DI204">
        <v>15</v>
      </c>
      <c r="DJ204">
        <v>100</v>
      </c>
      <c r="DK204">
        <v>100</v>
      </c>
      <c r="DL204">
        <v>2.484</v>
      </c>
      <c r="DM204">
        <v>0.39300000000000002</v>
      </c>
      <c r="DN204">
        <v>2</v>
      </c>
      <c r="DO204">
        <v>323.47899999999998</v>
      </c>
      <c r="DP204">
        <v>660.36</v>
      </c>
      <c r="DQ204">
        <v>30.657900000000001</v>
      </c>
      <c r="DR204">
        <v>32.545999999999999</v>
      </c>
      <c r="DS204">
        <v>29.9999</v>
      </c>
      <c r="DT204">
        <v>32.463999999999999</v>
      </c>
      <c r="DU204">
        <v>32.470599999999997</v>
      </c>
      <c r="DV204">
        <v>20.979500000000002</v>
      </c>
      <c r="DW204">
        <v>20.897300000000001</v>
      </c>
      <c r="DX204">
        <v>44.757800000000003</v>
      </c>
      <c r="DY204">
        <v>30.6662</v>
      </c>
      <c r="DZ204">
        <v>400</v>
      </c>
      <c r="EA204">
        <v>30.686699999999998</v>
      </c>
      <c r="EB204">
        <v>99.9358</v>
      </c>
      <c r="EC204">
        <v>100.312</v>
      </c>
    </row>
    <row r="205" spans="1:133" x14ac:dyDescent="0.35">
      <c r="A205">
        <v>189</v>
      </c>
      <c r="B205">
        <v>1581627534</v>
      </c>
      <c r="C205">
        <v>975.90000009536698</v>
      </c>
      <c r="D205" t="s">
        <v>616</v>
      </c>
      <c r="E205" t="s">
        <v>617</v>
      </c>
      <c r="F205" t="s">
        <v>232</v>
      </c>
      <c r="G205" t="s">
        <v>233</v>
      </c>
      <c r="H205" t="s">
        <v>234</v>
      </c>
      <c r="I205" t="s">
        <v>235</v>
      </c>
      <c r="J205" t="s">
        <v>236</v>
      </c>
      <c r="K205" t="s">
        <v>237</v>
      </c>
      <c r="L205" t="s">
        <v>238</v>
      </c>
      <c r="M205" t="s">
        <v>239</v>
      </c>
      <c r="N205">
        <v>1581627525.93103</v>
      </c>
      <c r="O205">
        <f t="shared" si="215"/>
        <v>3.223919657858989E-4</v>
      </c>
      <c r="P205">
        <f t="shared" si="216"/>
        <v>-1.9104242518304189</v>
      </c>
      <c r="Q205">
        <f t="shared" si="217"/>
        <v>403.02889655172402</v>
      </c>
      <c r="R205">
        <f t="shared" si="218"/>
        <v>530.65104106901299</v>
      </c>
      <c r="S205">
        <f t="shared" si="219"/>
        <v>52.709602273614571</v>
      </c>
      <c r="T205">
        <f t="shared" si="220"/>
        <v>40.032886394078197</v>
      </c>
      <c r="U205">
        <f t="shared" si="221"/>
        <v>2.2167623991252161E-2</v>
      </c>
      <c r="V205">
        <f t="shared" si="222"/>
        <v>2.2470174775954677</v>
      </c>
      <c r="W205">
        <f t="shared" si="223"/>
        <v>2.2046843448172759E-2</v>
      </c>
      <c r="X205">
        <f t="shared" si="224"/>
        <v>1.3790073840514411E-2</v>
      </c>
      <c r="Y205">
        <f t="shared" si="225"/>
        <v>0</v>
      </c>
      <c r="Z205">
        <f t="shared" si="226"/>
        <v>31.340222415861383</v>
      </c>
      <c r="AA205">
        <f t="shared" si="227"/>
        <v>30.972672413793099</v>
      </c>
      <c r="AB205">
        <f t="shared" si="228"/>
        <v>4.5043536632907282</v>
      </c>
      <c r="AC205">
        <f t="shared" si="229"/>
        <v>67.151269736734491</v>
      </c>
      <c r="AD205">
        <f t="shared" si="230"/>
        <v>3.1074999738776921</v>
      </c>
      <c r="AE205">
        <f t="shared" si="231"/>
        <v>4.6276116387085411</v>
      </c>
      <c r="AF205">
        <f t="shared" si="232"/>
        <v>1.3968536894130361</v>
      </c>
      <c r="AG205">
        <f t="shared" si="233"/>
        <v>-14.217485691158142</v>
      </c>
      <c r="AH205">
        <f t="shared" si="234"/>
        <v>57.445995461350812</v>
      </c>
      <c r="AI205">
        <f t="shared" si="235"/>
        <v>5.7528662764712486</v>
      </c>
      <c r="AJ205">
        <f t="shared" si="236"/>
        <v>48.981376046663918</v>
      </c>
      <c r="AK205">
        <v>-4.1103501580983103E-2</v>
      </c>
      <c r="AL205">
        <v>4.6142281389161502E-2</v>
      </c>
      <c r="AM205">
        <v>3.44988984617589</v>
      </c>
      <c r="AN205">
        <v>20</v>
      </c>
      <c r="AO205">
        <v>6</v>
      </c>
      <c r="AP205">
        <f t="shared" si="237"/>
        <v>1</v>
      </c>
      <c r="AQ205">
        <f t="shared" si="238"/>
        <v>0</v>
      </c>
      <c r="AR205">
        <f t="shared" si="239"/>
        <v>51648.063093982848</v>
      </c>
      <c r="AS205" t="s">
        <v>240</v>
      </c>
      <c r="AT205">
        <v>0</v>
      </c>
      <c r="AU205">
        <v>0</v>
      </c>
      <c r="AV205">
        <f t="shared" si="240"/>
        <v>0</v>
      </c>
      <c r="AW205" t="e">
        <f t="shared" si="241"/>
        <v>#DIV/0!</v>
      </c>
      <c r="AX205">
        <v>0</v>
      </c>
      <c r="AY205" t="s">
        <v>240</v>
      </c>
      <c r="AZ205">
        <v>0</v>
      </c>
      <c r="BA205">
        <v>0</v>
      </c>
      <c r="BB205" t="e">
        <f t="shared" si="242"/>
        <v>#DIV/0!</v>
      </c>
      <c r="BC205">
        <v>0.5</v>
      </c>
      <c r="BD205">
        <f t="shared" si="243"/>
        <v>0</v>
      </c>
      <c r="BE205">
        <f t="shared" si="244"/>
        <v>-1.9104242518304189</v>
      </c>
      <c r="BF205" t="e">
        <f t="shared" si="245"/>
        <v>#DIV/0!</v>
      </c>
      <c r="BG205" t="e">
        <f t="shared" si="246"/>
        <v>#DIV/0!</v>
      </c>
      <c r="BH205" t="e">
        <f t="shared" si="247"/>
        <v>#DIV/0!</v>
      </c>
      <c r="BI205" t="e">
        <f t="shared" si="248"/>
        <v>#DIV/0!</v>
      </c>
      <c r="BJ205" t="s">
        <v>240</v>
      </c>
      <c r="BK205">
        <v>0</v>
      </c>
      <c r="BL205">
        <f t="shared" si="249"/>
        <v>0</v>
      </c>
      <c r="BM205" t="e">
        <f t="shared" si="250"/>
        <v>#DIV/0!</v>
      </c>
      <c r="BN205" t="e">
        <f t="shared" si="251"/>
        <v>#DIV/0!</v>
      </c>
      <c r="BO205" t="e">
        <f t="shared" si="252"/>
        <v>#DIV/0!</v>
      </c>
      <c r="BP205" t="e">
        <f t="shared" si="253"/>
        <v>#DIV/0!</v>
      </c>
      <c r="BQ205">
        <f t="shared" si="254"/>
        <v>0</v>
      </c>
      <c r="BR205">
        <f t="shared" si="255"/>
        <v>0</v>
      </c>
      <c r="BS205">
        <f t="shared" si="256"/>
        <v>0</v>
      </c>
      <c r="BT205">
        <f t="shared" si="257"/>
        <v>0</v>
      </c>
      <c r="BU205">
        <v>6</v>
      </c>
      <c r="BV205">
        <v>0.5</v>
      </c>
      <c r="BW205" t="s">
        <v>241</v>
      </c>
      <c r="BX205">
        <v>1581627525.93103</v>
      </c>
      <c r="BY205">
        <v>403.02889655172402</v>
      </c>
      <c r="BZ205">
        <v>399.97675862069002</v>
      </c>
      <c r="CA205">
        <v>31.284586206896599</v>
      </c>
      <c r="CB205">
        <v>30.749227586206899</v>
      </c>
      <c r="CC205">
        <v>350.01517241379298</v>
      </c>
      <c r="CD205">
        <v>99.130093103448303</v>
      </c>
      <c r="CE205">
        <v>0.199971655172414</v>
      </c>
      <c r="CF205">
        <v>31.446879310344801</v>
      </c>
      <c r="CG205">
        <v>30.972672413793099</v>
      </c>
      <c r="CH205">
        <v>999.9</v>
      </c>
      <c r="CI205">
        <v>0</v>
      </c>
      <c r="CJ205">
        <v>0</v>
      </c>
      <c r="CK205">
        <v>9999.2937931034503</v>
      </c>
      <c r="CL205">
        <v>0</v>
      </c>
      <c r="CM205">
        <v>1.0370410344827601</v>
      </c>
      <c r="CN205">
        <v>0</v>
      </c>
      <c r="CO205">
        <v>0</v>
      </c>
      <c r="CP205">
        <v>0</v>
      </c>
      <c r="CQ205">
        <v>0</v>
      </c>
      <c r="CR205">
        <v>2.3482758620689701</v>
      </c>
      <c r="CS205">
        <v>0</v>
      </c>
      <c r="CT205">
        <v>91.972413793103399</v>
      </c>
      <c r="CU205">
        <v>-1.16896551724138</v>
      </c>
      <c r="CV205">
        <v>41.294896551724101</v>
      </c>
      <c r="CW205">
        <v>46.436999999999998</v>
      </c>
      <c r="CX205">
        <v>43.831620689655203</v>
      </c>
      <c r="CY205">
        <v>45.234793103448297</v>
      </c>
      <c r="CZ205">
        <v>42.273517241379302</v>
      </c>
      <c r="DA205">
        <v>0</v>
      </c>
      <c r="DB205">
        <v>0</v>
      </c>
      <c r="DC205">
        <v>0</v>
      </c>
      <c r="DD205">
        <v>1024.0999999046301</v>
      </c>
      <c r="DE205">
        <v>1.2230769230769201</v>
      </c>
      <c r="DF205">
        <v>26.851282086305901</v>
      </c>
      <c r="DG205">
        <v>-36.290598549057599</v>
      </c>
      <c r="DH205">
        <v>93.311538461538404</v>
      </c>
      <c r="DI205">
        <v>15</v>
      </c>
      <c r="DJ205">
        <v>100</v>
      </c>
      <c r="DK205">
        <v>100</v>
      </c>
      <c r="DL205">
        <v>2.484</v>
      </c>
      <c r="DM205">
        <v>0.39300000000000002</v>
      </c>
      <c r="DN205">
        <v>2</v>
      </c>
      <c r="DO205">
        <v>323.38099999999997</v>
      </c>
      <c r="DP205">
        <v>660.56899999999996</v>
      </c>
      <c r="DQ205">
        <v>30.677099999999999</v>
      </c>
      <c r="DR205">
        <v>32.542099999999998</v>
      </c>
      <c r="DS205">
        <v>29.999700000000001</v>
      </c>
      <c r="DT205">
        <v>32.4604</v>
      </c>
      <c r="DU205">
        <v>32.466999999999999</v>
      </c>
      <c r="DV205">
        <v>20.979299999999999</v>
      </c>
      <c r="DW205">
        <v>20.897300000000001</v>
      </c>
      <c r="DX205">
        <v>44.757800000000003</v>
      </c>
      <c r="DY205">
        <v>30.684899999999999</v>
      </c>
      <c r="DZ205">
        <v>400</v>
      </c>
      <c r="EA205">
        <v>30.686699999999998</v>
      </c>
      <c r="EB205">
        <v>99.935299999999998</v>
      </c>
      <c r="EC205">
        <v>100.313</v>
      </c>
    </row>
    <row r="206" spans="1:133" x14ac:dyDescent="0.35">
      <c r="A206">
        <v>190</v>
      </c>
      <c r="B206">
        <v>1581627539</v>
      </c>
      <c r="C206">
        <v>980.90000009536698</v>
      </c>
      <c r="D206" t="s">
        <v>618</v>
      </c>
      <c r="E206" t="s">
        <v>619</v>
      </c>
      <c r="F206" t="s">
        <v>232</v>
      </c>
      <c r="G206" t="s">
        <v>233</v>
      </c>
      <c r="H206" t="s">
        <v>234</v>
      </c>
      <c r="I206" t="s">
        <v>235</v>
      </c>
      <c r="J206" t="s">
        <v>236</v>
      </c>
      <c r="K206" t="s">
        <v>237</v>
      </c>
      <c r="L206" t="s">
        <v>238</v>
      </c>
      <c r="M206" t="s">
        <v>239</v>
      </c>
      <c r="N206">
        <v>1581627530.93103</v>
      </c>
      <c r="O206">
        <f t="shared" si="215"/>
        <v>3.1919110223844967E-4</v>
      </c>
      <c r="P206">
        <f t="shared" si="216"/>
        <v>-1.9061546296889598</v>
      </c>
      <c r="Q206">
        <f t="shared" si="217"/>
        <v>403.02227586206902</v>
      </c>
      <c r="R206">
        <f t="shared" si="218"/>
        <v>531.66112378324965</v>
      </c>
      <c r="S206">
        <f t="shared" si="219"/>
        <v>52.809794926479668</v>
      </c>
      <c r="T206">
        <f t="shared" si="220"/>
        <v>40.032123446656144</v>
      </c>
      <c r="U206">
        <f t="shared" si="221"/>
        <v>2.1954740334427101E-2</v>
      </c>
      <c r="V206">
        <f t="shared" si="222"/>
        <v>2.2473292294137375</v>
      </c>
      <c r="W206">
        <f t="shared" si="223"/>
        <v>2.1836278098716935E-2</v>
      </c>
      <c r="X206">
        <f t="shared" si="224"/>
        <v>1.3658263781071092E-2</v>
      </c>
      <c r="Y206">
        <f t="shared" si="225"/>
        <v>0</v>
      </c>
      <c r="Z206">
        <f t="shared" si="226"/>
        <v>31.34098084682665</v>
      </c>
      <c r="AA206">
        <f t="shared" si="227"/>
        <v>30.972613793103399</v>
      </c>
      <c r="AB206">
        <f t="shared" si="228"/>
        <v>4.5043386048949099</v>
      </c>
      <c r="AC206">
        <f t="shared" si="229"/>
        <v>67.163815073823358</v>
      </c>
      <c r="AD206">
        <f t="shared" si="230"/>
        <v>3.1080250971812267</v>
      </c>
      <c r="AE206">
        <f t="shared" si="231"/>
        <v>4.6275291148441005</v>
      </c>
      <c r="AF206">
        <f t="shared" si="232"/>
        <v>1.3963135077136832</v>
      </c>
      <c r="AG206">
        <f t="shared" si="233"/>
        <v>-14.07632760871563</v>
      </c>
      <c r="AH206">
        <f t="shared" si="234"/>
        <v>57.423049351720941</v>
      </c>
      <c r="AI206">
        <f t="shared" si="235"/>
        <v>5.7497600766583137</v>
      </c>
      <c r="AJ206">
        <f t="shared" si="236"/>
        <v>49.096481819663623</v>
      </c>
      <c r="AK206">
        <v>-4.1111884872011298E-2</v>
      </c>
      <c r="AL206">
        <v>4.6151692367757298E-2</v>
      </c>
      <c r="AM206">
        <v>3.4504469305995999</v>
      </c>
      <c r="AN206">
        <v>20</v>
      </c>
      <c r="AO206">
        <v>6</v>
      </c>
      <c r="AP206">
        <f t="shared" si="237"/>
        <v>1</v>
      </c>
      <c r="AQ206">
        <f t="shared" si="238"/>
        <v>0</v>
      </c>
      <c r="AR206">
        <f t="shared" si="239"/>
        <v>51658.213773721334</v>
      </c>
      <c r="AS206" t="s">
        <v>240</v>
      </c>
      <c r="AT206">
        <v>0</v>
      </c>
      <c r="AU206">
        <v>0</v>
      </c>
      <c r="AV206">
        <f t="shared" si="240"/>
        <v>0</v>
      </c>
      <c r="AW206" t="e">
        <f t="shared" si="241"/>
        <v>#DIV/0!</v>
      </c>
      <c r="AX206">
        <v>0</v>
      </c>
      <c r="AY206" t="s">
        <v>240</v>
      </c>
      <c r="AZ206">
        <v>0</v>
      </c>
      <c r="BA206">
        <v>0</v>
      </c>
      <c r="BB206" t="e">
        <f t="shared" si="242"/>
        <v>#DIV/0!</v>
      </c>
      <c r="BC206">
        <v>0.5</v>
      </c>
      <c r="BD206">
        <f t="shared" si="243"/>
        <v>0</v>
      </c>
      <c r="BE206">
        <f t="shared" si="244"/>
        <v>-1.9061546296889598</v>
      </c>
      <c r="BF206" t="e">
        <f t="shared" si="245"/>
        <v>#DIV/0!</v>
      </c>
      <c r="BG206" t="e">
        <f t="shared" si="246"/>
        <v>#DIV/0!</v>
      </c>
      <c r="BH206" t="e">
        <f t="shared" si="247"/>
        <v>#DIV/0!</v>
      </c>
      <c r="BI206" t="e">
        <f t="shared" si="248"/>
        <v>#DIV/0!</v>
      </c>
      <c r="BJ206" t="s">
        <v>240</v>
      </c>
      <c r="BK206">
        <v>0</v>
      </c>
      <c r="BL206">
        <f t="shared" si="249"/>
        <v>0</v>
      </c>
      <c r="BM206" t="e">
        <f t="shared" si="250"/>
        <v>#DIV/0!</v>
      </c>
      <c r="BN206" t="e">
        <f t="shared" si="251"/>
        <v>#DIV/0!</v>
      </c>
      <c r="BO206" t="e">
        <f t="shared" si="252"/>
        <v>#DIV/0!</v>
      </c>
      <c r="BP206" t="e">
        <f t="shared" si="253"/>
        <v>#DIV/0!</v>
      </c>
      <c r="BQ206">
        <f t="shared" si="254"/>
        <v>0</v>
      </c>
      <c r="BR206">
        <f t="shared" si="255"/>
        <v>0</v>
      </c>
      <c r="BS206">
        <f t="shared" si="256"/>
        <v>0</v>
      </c>
      <c r="BT206">
        <f t="shared" si="257"/>
        <v>0</v>
      </c>
      <c r="BU206">
        <v>6</v>
      </c>
      <c r="BV206">
        <v>0.5</v>
      </c>
      <c r="BW206" t="s">
        <v>241</v>
      </c>
      <c r="BX206">
        <v>1581627530.93103</v>
      </c>
      <c r="BY206">
        <v>403.02227586206902</v>
      </c>
      <c r="BZ206">
        <v>399.975275862069</v>
      </c>
      <c r="CA206">
        <v>31.289955172413801</v>
      </c>
      <c r="CB206">
        <v>30.7599206896552</v>
      </c>
      <c r="CC206">
        <v>350.01906896551702</v>
      </c>
      <c r="CD206">
        <v>99.129820689655205</v>
      </c>
      <c r="CE206">
        <v>0.19998275862069001</v>
      </c>
      <c r="CF206">
        <v>31.4465655172414</v>
      </c>
      <c r="CG206">
        <v>30.972613793103399</v>
      </c>
      <c r="CH206">
        <v>999.9</v>
      </c>
      <c r="CI206">
        <v>0</v>
      </c>
      <c r="CJ206">
        <v>0</v>
      </c>
      <c r="CK206">
        <v>10001.360689655199</v>
      </c>
      <c r="CL206">
        <v>0</v>
      </c>
      <c r="CM206">
        <v>1.0206206896551699</v>
      </c>
      <c r="CN206">
        <v>0</v>
      </c>
      <c r="CO206">
        <v>0</v>
      </c>
      <c r="CP206">
        <v>0</v>
      </c>
      <c r="CQ206">
        <v>0</v>
      </c>
      <c r="CR206">
        <v>2.7103448275862099</v>
      </c>
      <c r="CS206">
        <v>0</v>
      </c>
      <c r="CT206">
        <v>92.0586206896552</v>
      </c>
      <c r="CU206">
        <v>-0.86206896551724199</v>
      </c>
      <c r="CV206">
        <v>41.290620689655199</v>
      </c>
      <c r="CW206">
        <v>46.436999999999998</v>
      </c>
      <c r="CX206">
        <v>43.814517241379299</v>
      </c>
      <c r="CY206">
        <v>45.217413793103397</v>
      </c>
      <c r="CZ206">
        <v>42.267103448275897</v>
      </c>
      <c r="DA206">
        <v>0</v>
      </c>
      <c r="DB206">
        <v>0</v>
      </c>
      <c r="DC206">
        <v>0</v>
      </c>
      <c r="DD206">
        <v>1029.5</v>
      </c>
      <c r="DE206">
        <v>1.79615384615385</v>
      </c>
      <c r="DF206">
        <v>-1.1589742993129599</v>
      </c>
      <c r="DG206">
        <v>-11.2000001890985</v>
      </c>
      <c r="DH206">
        <v>92.007692307692295</v>
      </c>
      <c r="DI206">
        <v>15</v>
      </c>
      <c r="DJ206">
        <v>100</v>
      </c>
      <c r="DK206">
        <v>100</v>
      </c>
      <c r="DL206">
        <v>2.484</v>
      </c>
      <c r="DM206">
        <v>0.39300000000000002</v>
      </c>
      <c r="DN206">
        <v>2</v>
      </c>
      <c r="DO206">
        <v>323.43299999999999</v>
      </c>
      <c r="DP206">
        <v>660.36900000000003</v>
      </c>
      <c r="DQ206">
        <v>30.697900000000001</v>
      </c>
      <c r="DR206">
        <v>32.538499999999999</v>
      </c>
      <c r="DS206">
        <v>29.9999</v>
      </c>
      <c r="DT206">
        <v>32.456699999999998</v>
      </c>
      <c r="DU206">
        <v>32.4634</v>
      </c>
      <c r="DV206">
        <v>20.975000000000001</v>
      </c>
      <c r="DW206">
        <v>21.178899999999999</v>
      </c>
      <c r="DX206">
        <v>44.757800000000003</v>
      </c>
      <c r="DY206">
        <v>30.7056</v>
      </c>
      <c r="DZ206">
        <v>400</v>
      </c>
      <c r="EA206">
        <v>30.686599999999999</v>
      </c>
      <c r="EB206">
        <v>99.936300000000003</v>
      </c>
      <c r="EC206">
        <v>100.315</v>
      </c>
    </row>
    <row r="207" spans="1:133" x14ac:dyDescent="0.35">
      <c r="A207">
        <v>191</v>
      </c>
      <c r="B207">
        <v>1581627544</v>
      </c>
      <c r="C207">
        <v>985.90000009536698</v>
      </c>
      <c r="D207" t="s">
        <v>620</v>
      </c>
      <c r="E207" t="s">
        <v>621</v>
      </c>
      <c r="F207" t="s">
        <v>232</v>
      </c>
      <c r="G207" t="s">
        <v>233</v>
      </c>
      <c r="H207" t="s">
        <v>234</v>
      </c>
      <c r="I207" t="s">
        <v>235</v>
      </c>
      <c r="J207" t="s">
        <v>236</v>
      </c>
      <c r="K207" t="s">
        <v>237</v>
      </c>
      <c r="L207" t="s">
        <v>238</v>
      </c>
      <c r="M207" t="s">
        <v>239</v>
      </c>
      <c r="N207">
        <v>1581627535.93103</v>
      </c>
      <c r="O207">
        <f t="shared" si="215"/>
        <v>3.2252043287187633E-4</v>
      </c>
      <c r="P207">
        <f t="shared" si="216"/>
        <v>-1.8742147434403462</v>
      </c>
      <c r="Q207">
        <f t="shared" si="217"/>
        <v>403.02506896551699</v>
      </c>
      <c r="R207">
        <f t="shared" si="218"/>
        <v>528.02475839666181</v>
      </c>
      <c r="S207">
        <f t="shared" si="219"/>
        <v>52.44829787989304</v>
      </c>
      <c r="T207">
        <f t="shared" si="220"/>
        <v>40.032173745702728</v>
      </c>
      <c r="U207">
        <f t="shared" si="221"/>
        <v>2.2171772239038046E-2</v>
      </c>
      <c r="V207">
        <f t="shared" si="222"/>
        <v>2.2463023013172587</v>
      </c>
      <c r="W207">
        <f t="shared" si="223"/>
        <v>2.2050908379114626E-2</v>
      </c>
      <c r="X207">
        <f t="shared" si="224"/>
        <v>1.3792621842608424E-2</v>
      </c>
      <c r="Y207">
        <f t="shared" si="225"/>
        <v>0</v>
      </c>
      <c r="Z207">
        <f t="shared" si="226"/>
        <v>31.340193875887355</v>
      </c>
      <c r="AA207">
        <f t="shared" si="227"/>
        <v>30.978637931034498</v>
      </c>
      <c r="AB207">
        <f t="shared" si="228"/>
        <v>4.5058863058147827</v>
      </c>
      <c r="AC207">
        <f t="shared" si="229"/>
        <v>67.178459546004603</v>
      </c>
      <c r="AD207">
        <f t="shared" si="230"/>
        <v>3.1087661324778519</v>
      </c>
      <c r="AE207">
        <f t="shared" si="231"/>
        <v>4.6276234279366477</v>
      </c>
      <c r="AF207">
        <f t="shared" si="232"/>
        <v>1.3971201733369307</v>
      </c>
      <c r="AG207">
        <f t="shared" si="233"/>
        <v>-14.223151089649747</v>
      </c>
      <c r="AH207">
        <f t="shared" si="234"/>
        <v>56.710700458431994</v>
      </c>
      <c r="AI207">
        <f t="shared" si="235"/>
        <v>5.6812073923147883</v>
      </c>
      <c r="AJ207">
        <f t="shared" si="236"/>
        <v>48.168756761097036</v>
      </c>
      <c r="AK207">
        <v>-4.1084273795860597E-2</v>
      </c>
      <c r="AL207">
        <v>4.6120696515915001E-2</v>
      </c>
      <c r="AM207">
        <v>3.4486119788727501</v>
      </c>
      <c r="AN207">
        <v>20</v>
      </c>
      <c r="AO207">
        <v>6</v>
      </c>
      <c r="AP207">
        <f t="shared" si="237"/>
        <v>1</v>
      </c>
      <c r="AQ207">
        <f t="shared" si="238"/>
        <v>0</v>
      </c>
      <c r="AR207">
        <f t="shared" si="239"/>
        <v>51624.863387166421</v>
      </c>
      <c r="AS207" t="s">
        <v>240</v>
      </c>
      <c r="AT207">
        <v>0</v>
      </c>
      <c r="AU207">
        <v>0</v>
      </c>
      <c r="AV207">
        <f t="shared" si="240"/>
        <v>0</v>
      </c>
      <c r="AW207" t="e">
        <f t="shared" si="241"/>
        <v>#DIV/0!</v>
      </c>
      <c r="AX207">
        <v>0</v>
      </c>
      <c r="AY207" t="s">
        <v>240</v>
      </c>
      <c r="AZ207">
        <v>0</v>
      </c>
      <c r="BA207">
        <v>0</v>
      </c>
      <c r="BB207" t="e">
        <f t="shared" si="242"/>
        <v>#DIV/0!</v>
      </c>
      <c r="BC207">
        <v>0.5</v>
      </c>
      <c r="BD207">
        <f t="shared" si="243"/>
        <v>0</v>
      </c>
      <c r="BE207">
        <f t="shared" si="244"/>
        <v>-1.8742147434403462</v>
      </c>
      <c r="BF207" t="e">
        <f t="shared" si="245"/>
        <v>#DIV/0!</v>
      </c>
      <c r="BG207" t="e">
        <f t="shared" si="246"/>
        <v>#DIV/0!</v>
      </c>
      <c r="BH207" t="e">
        <f t="shared" si="247"/>
        <v>#DIV/0!</v>
      </c>
      <c r="BI207" t="e">
        <f t="shared" si="248"/>
        <v>#DIV/0!</v>
      </c>
      <c r="BJ207" t="s">
        <v>240</v>
      </c>
      <c r="BK207">
        <v>0</v>
      </c>
      <c r="BL207">
        <f t="shared" si="249"/>
        <v>0</v>
      </c>
      <c r="BM207" t="e">
        <f t="shared" si="250"/>
        <v>#DIV/0!</v>
      </c>
      <c r="BN207" t="e">
        <f t="shared" si="251"/>
        <v>#DIV/0!</v>
      </c>
      <c r="BO207" t="e">
        <f t="shared" si="252"/>
        <v>#DIV/0!</v>
      </c>
      <c r="BP207" t="e">
        <f t="shared" si="253"/>
        <v>#DIV/0!</v>
      </c>
      <c r="BQ207">
        <f t="shared" si="254"/>
        <v>0</v>
      </c>
      <c r="BR207">
        <f t="shared" si="255"/>
        <v>0</v>
      </c>
      <c r="BS207">
        <f t="shared" si="256"/>
        <v>0</v>
      </c>
      <c r="BT207">
        <f t="shared" si="257"/>
        <v>0</v>
      </c>
      <c r="BU207">
        <v>6</v>
      </c>
      <c r="BV207">
        <v>0.5</v>
      </c>
      <c r="BW207" t="s">
        <v>241</v>
      </c>
      <c r="BX207">
        <v>1581627535.93103</v>
      </c>
      <c r="BY207">
        <v>403.02506896551699</v>
      </c>
      <c r="BZ207">
        <v>400.035103448276</v>
      </c>
      <c r="CA207">
        <v>31.2975931034483</v>
      </c>
      <c r="CB207">
        <v>30.762031034482799</v>
      </c>
      <c r="CC207">
        <v>350.01693103448298</v>
      </c>
      <c r="CD207">
        <v>99.129282758620704</v>
      </c>
      <c r="CE207">
        <v>0.199957103448276</v>
      </c>
      <c r="CF207">
        <v>31.446924137930999</v>
      </c>
      <c r="CG207">
        <v>30.978637931034498</v>
      </c>
      <c r="CH207">
        <v>999.9</v>
      </c>
      <c r="CI207">
        <v>0</v>
      </c>
      <c r="CJ207">
        <v>0</v>
      </c>
      <c r="CK207">
        <v>9994.6979310344796</v>
      </c>
      <c r="CL207">
        <v>0</v>
      </c>
      <c r="CM207">
        <v>1.01469103448276</v>
      </c>
      <c r="CN207">
        <v>0</v>
      </c>
      <c r="CO207">
        <v>0</v>
      </c>
      <c r="CP207">
        <v>0</v>
      </c>
      <c r="CQ207">
        <v>0</v>
      </c>
      <c r="CR207">
        <v>2.39310344827586</v>
      </c>
      <c r="CS207">
        <v>0</v>
      </c>
      <c r="CT207">
        <v>92.462068965517304</v>
      </c>
      <c r="CU207">
        <v>-0.513793103448276</v>
      </c>
      <c r="CV207">
        <v>41.275655172413799</v>
      </c>
      <c r="CW207">
        <v>46.436999999999998</v>
      </c>
      <c r="CX207">
        <v>43.808103448275901</v>
      </c>
      <c r="CY207">
        <v>45.202206896551701</v>
      </c>
      <c r="CZ207">
        <v>42.258551724137902</v>
      </c>
      <c r="DA207">
        <v>0</v>
      </c>
      <c r="DB207">
        <v>0</v>
      </c>
      <c r="DC207">
        <v>0</v>
      </c>
      <c r="DD207">
        <v>1034.2999999523199</v>
      </c>
      <c r="DE207">
        <v>1.2576923076923101</v>
      </c>
      <c r="DF207">
        <v>2.7042735865113099</v>
      </c>
      <c r="DG207">
        <v>3.8495724275032699</v>
      </c>
      <c r="DH207">
        <v>92.069230769230799</v>
      </c>
      <c r="DI207">
        <v>15</v>
      </c>
      <c r="DJ207">
        <v>100</v>
      </c>
      <c r="DK207">
        <v>100</v>
      </c>
      <c r="DL207">
        <v>2.484</v>
      </c>
      <c r="DM207">
        <v>0.39300000000000002</v>
      </c>
      <c r="DN207">
        <v>2</v>
      </c>
      <c r="DO207">
        <v>323.34699999999998</v>
      </c>
      <c r="DP207">
        <v>660.53300000000002</v>
      </c>
      <c r="DQ207">
        <v>30.716899999999999</v>
      </c>
      <c r="DR207">
        <v>32.534199999999998</v>
      </c>
      <c r="DS207">
        <v>29.9998</v>
      </c>
      <c r="DT207">
        <v>32.453200000000002</v>
      </c>
      <c r="DU207">
        <v>32.459800000000001</v>
      </c>
      <c r="DV207">
        <v>20.972100000000001</v>
      </c>
      <c r="DW207">
        <v>21.178899999999999</v>
      </c>
      <c r="DX207">
        <v>44.757800000000003</v>
      </c>
      <c r="DY207">
        <v>30.720300000000002</v>
      </c>
      <c r="DZ207">
        <v>400</v>
      </c>
      <c r="EA207">
        <v>30.686199999999999</v>
      </c>
      <c r="EB207">
        <v>99.936199999999999</v>
      </c>
      <c r="EC207">
        <v>100.316</v>
      </c>
    </row>
    <row r="208" spans="1:133" x14ac:dyDescent="0.35">
      <c r="A208">
        <v>192</v>
      </c>
      <c r="B208">
        <v>1581627549</v>
      </c>
      <c r="C208">
        <v>990.90000009536698</v>
      </c>
      <c r="D208" t="s">
        <v>622</v>
      </c>
      <c r="E208" t="s">
        <v>623</v>
      </c>
      <c r="F208" t="s">
        <v>232</v>
      </c>
      <c r="G208" t="s">
        <v>233</v>
      </c>
      <c r="H208" t="s">
        <v>234</v>
      </c>
      <c r="I208" t="s">
        <v>235</v>
      </c>
      <c r="J208" t="s">
        <v>236</v>
      </c>
      <c r="K208" t="s">
        <v>237</v>
      </c>
      <c r="L208" t="s">
        <v>238</v>
      </c>
      <c r="M208" t="s">
        <v>239</v>
      </c>
      <c r="N208">
        <v>1581627540.93103</v>
      </c>
      <c r="O208">
        <f t="shared" si="215"/>
        <v>3.3298365690251515E-4</v>
      </c>
      <c r="P208">
        <f t="shared" si="216"/>
        <v>-1.8756248973398639</v>
      </c>
      <c r="Q208">
        <f t="shared" si="217"/>
        <v>403.028689655172</v>
      </c>
      <c r="R208">
        <f t="shared" si="218"/>
        <v>524.03023555346044</v>
      </c>
      <c r="S208">
        <f t="shared" si="219"/>
        <v>52.051366199174815</v>
      </c>
      <c r="T208">
        <f t="shared" si="220"/>
        <v>40.032411282258515</v>
      </c>
      <c r="U208">
        <f t="shared" si="221"/>
        <v>2.2870533128967505E-2</v>
      </c>
      <c r="V208">
        <f t="shared" si="222"/>
        <v>2.2474734711057787</v>
      </c>
      <c r="W208">
        <f t="shared" si="223"/>
        <v>2.2742021421210835E-2</v>
      </c>
      <c r="X208">
        <f t="shared" si="224"/>
        <v>1.4225249347200028E-2</v>
      </c>
      <c r="Y208">
        <f t="shared" si="225"/>
        <v>0</v>
      </c>
      <c r="Z208">
        <f t="shared" si="226"/>
        <v>31.338218137004496</v>
      </c>
      <c r="AA208">
        <f t="shared" si="227"/>
        <v>30.986444827586201</v>
      </c>
      <c r="AB208">
        <f t="shared" si="228"/>
        <v>4.5078927160872215</v>
      </c>
      <c r="AC208">
        <f t="shared" si="229"/>
        <v>67.184627189134432</v>
      </c>
      <c r="AD208">
        <f t="shared" si="230"/>
        <v>3.1093050146207459</v>
      </c>
      <c r="AE208">
        <f t="shared" si="231"/>
        <v>4.6280006970457732</v>
      </c>
      <c r="AF208">
        <f t="shared" si="232"/>
        <v>1.3985877014664756</v>
      </c>
      <c r="AG208">
        <f t="shared" si="233"/>
        <v>-14.684579269400919</v>
      </c>
      <c r="AH208">
        <f t="shared" si="234"/>
        <v>55.968149549007101</v>
      </c>
      <c r="AI208">
        <f t="shared" si="235"/>
        <v>5.6041530912818649</v>
      </c>
      <c r="AJ208">
        <f t="shared" si="236"/>
        <v>46.887723370888047</v>
      </c>
      <c r="AK208">
        <v>-4.1115764017433103E-2</v>
      </c>
      <c r="AL208">
        <v>4.6156047048325002E-2</v>
      </c>
      <c r="AM208">
        <v>3.45070469344342</v>
      </c>
      <c r="AN208">
        <v>20</v>
      </c>
      <c r="AO208">
        <v>6</v>
      </c>
      <c r="AP208">
        <f t="shared" si="237"/>
        <v>1</v>
      </c>
      <c r="AQ208">
        <f t="shared" si="238"/>
        <v>0</v>
      </c>
      <c r="AR208">
        <f t="shared" si="239"/>
        <v>51662.565470715497</v>
      </c>
      <c r="AS208" t="s">
        <v>240</v>
      </c>
      <c r="AT208">
        <v>0</v>
      </c>
      <c r="AU208">
        <v>0</v>
      </c>
      <c r="AV208">
        <f t="shared" si="240"/>
        <v>0</v>
      </c>
      <c r="AW208" t="e">
        <f t="shared" si="241"/>
        <v>#DIV/0!</v>
      </c>
      <c r="AX208">
        <v>0</v>
      </c>
      <c r="AY208" t="s">
        <v>240</v>
      </c>
      <c r="AZ208">
        <v>0</v>
      </c>
      <c r="BA208">
        <v>0</v>
      </c>
      <c r="BB208" t="e">
        <f t="shared" si="242"/>
        <v>#DIV/0!</v>
      </c>
      <c r="BC208">
        <v>0.5</v>
      </c>
      <c r="BD208">
        <f t="shared" si="243"/>
        <v>0</v>
      </c>
      <c r="BE208">
        <f t="shared" si="244"/>
        <v>-1.8756248973398639</v>
      </c>
      <c r="BF208" t="e">
        <f t="shared" si="245"/>
        <v>#DIV/0!</v>
      </c>
      <c r="BG208" t="e">
        <f t="shared" si="246"/>
        <v>#DIV/0!</v>
      </c>
      <c r="BH208" t="e">
        <f t="shared" si="247"/>
        <v>#DIV/0!</v>
      </c>
      <c r="BI208" t="e">
        <f t="shared" si="248"/>
        <v>#DIV/0!</v>
      </c>
      <c r="BJ208" t="s">
        <v>240</v>
      </c>
      <c r="BK208">
        <v>0</v>
      </c>
      <c r="BL208">
        <f t="shared" si="249"/>
        <v>0</v>
      </c>
      <c r="BM208" t="e">
        <f t="shared" si="250"/>
        <v>#DIV/0!</v>
      </c>
      <c r="BN208" t="e">
        <f t="shared" si="251"/>
        <v>#DIV/0!</v>
      </c>
      <c r="BO208" t="e">
        <f t="shared" si="252"/>
        <v>#DIV/0!</v>
      </c>
      <c r="BP208" t="e">
        <f t="shared" si="253"/>
        <v>#DIV/0!</v>
      </c>
      <c r="BQ208">
        <f t="shared" si="254"/>
        <v>0</v>
      </c>
      <c r="BR208">
        <f t="shared" si="255"/>
        <v>0</v>
      </c>
      <c r="BS208">
        <f t="shared" si="256"/>
        <v>0</v>
      </c>
      <c r="BT208">
        <f t="shared" si="257"/>
        <v>0</v>
      </c>
      <c r="BU208">
        <v>6</v>
      </c>
      <c r="BV208">
        <v>0.5</v>
      </c>
      <c r="BW208" t="s">
        <v>241</v>
      </c>
      <c r="BX208">
        <v>1581627540.93103</v>
      </c>
      <c r="BY208">
        <v>403.028689655172</v>
      </c>
      <c r="BZ208">
        <v>400.04355172413801</v>
      </c>
      <c r="CA208">
        <v>31.3031137931034</v>
      </c>
      <c r="CB208">
        <v>30.750182758620699</v>
      </c>
      <c r="CC208">
        <v>350.01858620689598</v>
      </c>
      <c r="CD208">
        <v>99.1289379310345</v>
      </c>
      <c r="CE208">
        <v>0.199998965517241</v>
      </c>
      <c r="CF208">
        <v>31.448358620689699</v>
      </c>
      <c r="CG208">
        <v>30.986444827586201</v>
      </c>
      <c r="CH208">
        <v>999.9</v>
      </c>
      <c r="CI208">
        <v>0</v>
      </c>
      <c r="CJ208">
        <v>0</v>
      </c>
      <c r="CK208">
        <v>10002.3934482759</v>
      </c>
      <c r="CL208">
        <v>0</v>
      </c>
      <c r="CM208">
        <v>1.0422879310344799</v>
      </c>
      <c r="CN208">
        <v>0</v>
      </c>
      <c r="CO208">
        <v>0</v>
      </c>
      <c r="CP208">
        <v>0</v>
      </c>
      <c r="CQ208">
        <v>0</v>
      </c>
      <c r="CR208">
        <v>3.0620689655172399</v>
      </c>
      <c r="CS208">
        <v>0</v>
      </c>
      <c r="CT208">
        <v>92.575862068965506</v>
      </c>
      <c r="CU208">
        <v>-0.18620689655172401</v>
      </c>
      <c r="CV208">
        <v>41.267103448275897</v>
      </c>
      <c r="CW208">
        <v>46.4305862068965</v>
      </c>
      <c r="CX208">
        <v>43.808</v>
      </c>
      <c r="CY208">
        <v>45.193517241379297</v>
      </c>
      <c r="CZ208">
        <v>42.254275862069001</v>
      </c>
      <c r="DA208">
        <v>0</v>
      </c>
      <c r="DB208">
        <v>0</v>
      </c>
      <c r="DC208">
        <v>0</v>
      </c>
      <c r="DD208">
        <v>1039.0999999046301</v>
      </c>
      <c r="DE208">
        <v>2.20384615384615</v>
      </c>
      <c r="DF208">
        <v>10.0683760510222</v>
      </c>
      <c r="DG208">
        <v>-0.23247873806767599</v>
      </c>
      <c r="DH208">
        <v>92.084615384615404</v>
      </c>
      <c r="DI208">
        <v>15</v>
      </c>
      <c r="DJ208">
        <v>100</v>
      </c>
      <c r="DK208">
        <v>100</v>
      </c>
      <c r="DL208">
        <v>2.484</v>
      </c>
      <c r="DM208">
        <v>0.39300000000000002</v>
      </c>
      <c r="DN208">
        <v>2</v>
      </c>
      <c r="DO208">
        <v>323.53800000000001</v>
      </c>
      <c r="DP208">
        <v>660.37900000000002</v>
      </c>
      <c r="DQ208">
        <v>30.726800000000001</v>
      </c>
      <c r="DR208">
        <v>32.5306</v>
      </c>
      <c r="DS208">
        <v>29.9999</v>
      </c>
      <c r="DT208">
        <v>32.4495</v>
      </c>
      <c r="DU208">
        <v>32.456200000000003</v>
      </c>
      <c r="DV208">
        <v>20.976600000000001</v>
      </c>
      <c r="DW208">
        <v>21.178899999999999</v>
      </c>
      <c r="DX208">
        <v>45.130200000000002</v>
      </c>
      <c r="DY208">
        <v>30.724299999999999</v>
      </c>
      <c r="DZ208">
        <v>400</v>
      </c>
      <c r="EA208">
        <v>30.686199999999999</v>
      </c>
      <c r="EB208">
        <v>99.938100000000006</v>
      </c>
      <c r="EC208">
        <v>100.31399999999999</v>
      </c>
    </row>
    <row r="209" spans="1:133" x14ac:dyDescent="0.35">
      <c r="A209">
        <v>193</v>
      </c>
      <c r="B209">
        <v>1581627554</v>
      </c>
      <c r="C209">
        <v>995.90000009536698</v>
      </c>
      <c r="D209" t="s">
        <v>624</v>
      </c>
      <c r="E209" t="s">
        <v>625</v>
      </c>
      <c r="F209" t="s">
        <v>232</v>
      </c>
      <c r="G209" t="s">
        <v>233</v>
      </c>
      <c r="H209" t="s">
        <v>234</v>
      </c>
      <c r="I209" t="s">
        <v>235</v>
      </c>
      <c r="J209" t="s">
        <v>236</v>
      </c>
      <c r="K209" t="s">
        <v>237</v>
      </c>
      <c r="L209" t="s">
        <v>238</v>
      </c>
      <c r="M209" t="s">
        <v>239</v>
      </c>
      <c r="N209">
        <v>1581627545.93103</v>
      </c>
      <c r="O209">
        <f t="shared" ref="O209:O215" si="258">CC209*AP209*(CA209-CB209)/(100*BU209*(1000-AP209*CA209))</f>
        <v>3.4274625116587087E-4</v>
      </c>
      <c r="P209">
        <f t="shared" ref="P209:P215" si="259">CC209*AP209*(BZ209-BY209*(1000-AP209*CB209)/(1000-AP209*CA209))/(100*BU209)</f>
        <v>-1.8947797634318007</v>
      </c>
      <c r="Q209">
        <f t="shared" ref="Q209:Q215" si="260">BY209 - IF(AP209&gt;1, P209*BU209*100/(AR209*CK209), 0)</f>
        <v>403.03199999999998</v>
      </c>
      <c r="R209">
        <f t="shared" ref="R209:R215" si="261">((X209-O209/2)*Q209-P209)/(X209+O209/2)</f>
        <v>521.77890797771818</v>
      </c>
      <c r="S209">
        <f t="shared" ref="S209:S215" si="262">R209*(CD209+CE209)/1000</f>
        <v>51.827896385995437</v>
      </c>
      <c r="T209">
        <f t="shared" ref="T209:T215" si="263">(BY209 - IF(AP209&gt;1, P209*BU209*100/(AR209*CK209), 0))*(CD209+CE209)/1000</f>
        <v>40.032857627760833</v>
      </c>
      <c r="U209">
        <f t="shared" ref="U209:U215" si="264">2/((1/W209-1/V209)+SIGN(W209)*SQRT((1/W209-1/V209)*(1/W209-1/V209) + 4*BV209/((BV209+1)*(BV209+1))*(2*1/W209*1/V209-1/V209*1/V209)))</f>
        <v>2.3511262326408711E-2</v>
      </c>
      <c r="V209">
        <f t="shared" ref="V209:V215" si="265">AM209+AL209*BU209+AK209*BU209*BU209</f>
        <v>2.2469280111629772</v>
      </c>
      <c r="W209">
        <f t="shared" ref="W209:W215" si="266">O209*(1000-(1000*0.61365*EXP(17.502*AA209/(240.97+AA209))/(CD209+CE209)+CA209)/2)/(1000*0.61365*EXP(17.502*AA209/(240.97+AA209))/(CD209+CE209)-CA209)</f>
        <v>2.3375439430755141E-2</v>
      </c>
      <c r="X209">
        <f t="shared" ref="X209:X215" si="267">1/((BV209+1)/(U209/1.6)+1/(V209/1.37)) + BV209/((BV209+1)/(U209/1.6) + BV209/(V209/1.37))</f>
        <v>1.4621787271162178E-2</v>
      </c>
      <c r="Y209">
        <f t="shared" ref="Y209:Y215" si="268">(BR209*BT209)</f>
        <v>0</v>
      </c>
      <c r="Z209">
        <f t="shared" ref="Z209:Z215" si="269">(CF209+(Y209+2*0.95*0.0000000567*(((CF209+$B$7)+273)^4-(CF209+273)^4)-44100*O209)/(1.84*29.3*V209+8*0.95*0.0000000567*(CF209+273)^3))</f>
        <v>31.337736664629656</v>
      </c>
      <c r="AA209">
        <f t="shared" ref="AA209:AA215" si="270">($C$7*CG209+$D$7*CH209+$E$7*Z209)</f>
        <v>30.9945448275862</v>
      </c>
      <c r="AB209">
        <f t="shared" ref="AB209:AB215" si="271">0.61365*EXP(17.502*AA209/(240.97+AA209))</f>
        <v>4.5099752779021092</v>
      </c>
      <c r="AC209">
        <f t="shared" ref="AC209:AC215" si="272">(AD209/AE209*100)</f>
        <v>67.176186116664923</v>
      </c>
      <c r="AD209">
        <f t="shared" ref="AD209:AD215" si="273">CA209*(CD209+CE209)/1000</f>
        <v>3.1094042245912137</v>
      </c>
      <c r="AE209">
        <f t="shared" ref="AE209:AE215" si="274">0.61365*EXP(17.502*CF209/(240.97+CF209))</f>
        <v>4.6287299180562433</v>
      </c>
      <c r="AF209">
        <f t="shared" ref="AF209:AF215" si="275">(AB209-CA209*(CD209+CE209)/1000)</f>
        <v>1.4005710533108955</v>
      </c>
      <c r="AG209">
        <f t="shared" ref="AG209:AG215" si="276">(-O209*44100)</f>
        <v>-15.115109676414905</v>
      </c>
      <c r="AH209">
        <f t="shared" ref="AH209:AH215" si="277">2*29.3*V209*0.92*(CF209-AA209)</f>
        <v>55.309201602752431</v>
      </c>
      <c r="AI209">
        <f t="shared" ref="AI209:AI215" si="278">2*0.95*0.0000000567*(((CF209+$B$7)+273)^4-(AA209+273)^4)</f>
        <v>5.5398132330097454</v>
      </c>
      <c r="AJ209">
        <f t="shared" ref="AJ209:AJ215" si="279">Y209+AI209+AG209+AH209</f>
        <v>45.733905159347273</v>
      </c>
      <c r="AK209">
        <v>-4.1101095940423597E-2</v>
      </c>
      <c r="AL209">
        <v>4.6139580846887802E-2</v>
      </c>
      <c r="AM209">
        <v>3.4497299799369001</v>
      </c>
      <c r="AN209">
        <v>20</v>
      </c>
      <c r="AO209">
        <v>6</v>
      </c>
      <c r="AP209">
        <f t="shared" ref="AP209:AP215" si="280">IF(AN209*$H$13&gt;=AR209,1,(AR209/(AR209-AN209*$H$13)))</f>
        <v>1</v>
      </c>
      <c r="AQ209">
        <f t="shared" ref="AQ209:AQ215" si="281">(AP209-1)*100</f>
        <v>0</v>
      </c>
      <c r="AR209">
        <f t="shared" ref="AR209:AR215" si="282">MAX(0,($B$13+$C$13*CK209)/(1+$D$13*CK209)*CD209/(CF209+273)*$E$13)</f>
        <v>51644.424358879209</v>
      </c>
      <c r="AS209" t="s">
        <v>240</v>
      </c>
      <c r="AT209">
        <v>0</v>
      </c>
      <c r="AU209">
        <v>0</v>
      </c>
      <c r="AV209">
        <f t="shared" ref="AV209:AV215" si="283">AU209-AT209</f>
        <v>0</v>
      </c>
      <c r="AW209" t="e">
        <f t="shared" ref="AW209:AW215" si="284">AV209/AU209</f>
        <v>#DIV/0!</v>
      </c>
      <c r="AX209">
        <v>0</v>
      </c>
      <c r="AY209" t="s">
        <v>240</v>
      </c>
      <c r="AZ209">
        <v>0</v>
      </c>
      <c r="BA209">
        <v>0</v>
      </c>
      <c r="BB209" t="e">
        <f t="shared" ref="BB209:BB215" si="285">1-AZ209/BA209</f>
        <v>#DIV/0!</v>
      </c>
      <c r="BC209">
        <v>0.5</v>
      </c>
      <c r="BD209">
        <f t="shared" ref="BD209:BD215" si="286">BR209</f>
        <v>0</v>
      </c>
      <c r="BE209">
        <f t="shared" ref="BE209:BE215" si="287">P209</f>
        <v>-1.8947797634318007</v>
      </c>
      <c r="BF209" t="e">
        <f t="shared" ref="BF209:BF215" si="288">BB209*BC209*BD209</f>
        <v>#DIV/0!</v>
      </c>
      <c r="BG209" t="e">
        <f t="shared" ref="BG209:BG215" si="289">BL209/BA209</f>
        <v>#DIV/0!</v>
      </c>
      <c r="BH209" t="e">
        <f t="shared" ref="BH209:BH215" si="290">(BE209-AX209)/BD209</f>
        <v>#DIV/0!</v>
      </c>
      <c r="BI209" t="e">
        <f t="shared" ref="BI209:BI215" si="291">(AU209-BA209)/BA209</f>
        <v>#DIV/0!</v>
      </c>
      <c r="BJ209" t="s">
        <v>240</v>
      </c>
      <c r="BK209">
        <v>0</v>
      </c>
      <c r="BL209">
        <f t="shared" ref="BL209:BL215" si="292">BA209-BK209</f>
        <v>0</v>
      </c>
      <c r="BM209" t="e">
        <f t="shared" ref="BM209:BM215" si="293">(BA209-AZ209)/(BA209-BK209)</f>
        <v>#DIV/0!</v>
      </c>
      <c r="BN209" t="e">
        <f t="shared" ref="BN209:BN215" si="294">(AU209-BA209)/(AU209-BK209)</f>
        <v>#DIV/0!</v>
      </c>
      <c r="BO209" t="e">
        <f t="shared" ref="BO209:BO215" si="295">(BA209-AZ209)/(BA209-AT209)</f>
        <v>#DIV/0!</v>
      </c>
      <c r="BP209" t="e">
        <f t="shared" ref="BP209:BP215" si="296">(AU209-BA209)/(AU209-AT209)</f>
        <v>#DIV/0!</v>
      </c>
      <c r="BQ209">
        <f t="shared" ref="BQ209:BQ215" si="297">$B$11*CL209+$C$11*CM209+$F$11*CN209</f>
        <v>0</v>
      </c>
      <c r="BR209">
        <f t="shared" ref="BR209:BR215" si="298">BQ209*BS209</f>
        <v>0</v>
      </c>
      <c r="BS209">
        <f t="shared" ref="BS209:BS215" si="299">($B$11*$D$9+$C$11*$D$9+$F$11*((DA209+CS209)/MAX(DA209+CS209+DB209, 0.1)*$I$9+DB209/MAX(DA209+CS209+DB209, 0.1)*$J$9))/($B$11+$C$11+$F$11)</f>
        <v>0</v>
      </c>
      <c r="BT209">
        <f t="shared" ref="BT209:BT215" si="300">($B$11*$K$9+$C$11*$K$9+$F$11*((DA209+CS209)/MAX(DA209+CS209+DB209, 0.1)*$P$9+DB209/MAX(DA209+CS209+DB209, 0.1)*$Q$9))/($B$11+$C$11+$F$11)</f>
        <v>0</v>
      </c>
      <c r="BU209">
        <v>6</v>
      </c>
      <c r="BV209">
        <v>0.5</v>
      </c>
      <c r="BW209" t="s">
        <v>241</v>
      </c>
      <c r="BX209">
        <v>1581627545.93103</v>
      </c>
      <c r="BY209">
        <v>403.03199999999998</v>
      </c>
      <c r="BZ209">
        <v>400.020793103448</v>
      </c>
      <c r="CA209">
        <v>31.3040206896552</v>
      </c>
      <c r="CB209">
        <v>30.734882758620699</v>
      </c>
      <c r="CC209">
        <v>350.02086206896598</v>
      </c>
      <c r="CD209">
        <v>99.129237931034496</v>
      </c>
      <c r="CE209">
        <v>0.199990586206897</v>
      </c>
      <c r="CF209">
        <v>31.451131034482799</v>
      </c>
      <c r="CG209">
        <v>30.9945448275862</v>
      </c>
      <c r="CH209">
        <v>999.9</v>
      </c>
      <c r="CI209">
        <v>0</v>
      </c>
      <c r="CJ209">
        <v>0</v>
      </c>
      <c r="CK209">
        <v>9998.7948275862109</v>
      </c>
      <c r="CL209">
        <v>0</v>
      </c>
      <c r="CM209">
        <v>1.09155172413793</v>
      </c>
      <c r="CN209">
        <v>0</v>
      </c>
      <c r="CO209">
        <v>0</v>
      </c>
      <c r="CP209">
        <v>0</v>
      </c>
      <c r="CQ209">
        <v>0</v>
      </c>
      <c r="CR209">
        <v>3.83103448275862</v>
      </c>
      <c r="CS209">
        <v>0</v>
      </c>
      <c r="CT209">
        <v>90.610344827586204</v>
      </c>
      <c r="CU209">
        <v>-8.2758620689655199E-2</v>
      </c>
      <c r="CV209">
        <v>41.256413793103498</v>
      </c>
      <c r="CW209">
        <v>46.4156206896551</v>
      </c>
      <c r="CX209">
        <v>43.820896551724097</v>
      </c>
      <c r="CY209">
        <v>45.186999999999998</v>
      </c>
      <c r="CZ209">
        <v>42.25</v>
      </c>
      <c r="DA209">
        <v>0</v>
      </c>
      <c r="DB209">
        <v>0</v>
      </c>
      <c r="DC209">
        <v>0</v>
      </c>
      <c r="DD209">
        <v>1044.5</v>
      </c>
      <c r="DE209">
        <v>3.4115384615384601</v>
      </c>
      <c r="DF209">
        <v>25.7470082292595</v>
      </c>
      <c r="DG209">
        <v>-22.6495726260924</v>
      </c>
      <c r="DH209">
        <v>90.111538461538501</v>
      </c>
      <c r="DI209">
        <v>15</v>
      </c>
      <c r="DJ209">
        <v>100</v>
      </c>
      <c r="DK209">
        <v>100</v>
      </c>
      <c r="DL209">
        <v>2.484</v>
      </c>
      <c r="DM209">
        <v>0.39300000000000002</v>
      </c>
      <c r="DN209">
        <v>2</v>
      </c>
      <c r="DO209">
        <v>323.452</v>
      </c>
      <c r="DP209">
        <v>660.63400000000001</v>
      </c>
      <c r="DQ209">
        <v>30.729600000000001</v>
      </c>
      <c r="DR209">
        <v>32.526299999999999</v>
      </c>
      <c r="DS209">
        <v>29.9998</v>
      </c>
      <c r="DT209">
        <v>32.445900000000002</v>
      </c>
      <c r="DU209">
        <v>32.452599999999997</v>
      </c>
      <c r="DV209">
        <v>20.98</v>
      </c>
      <c r="DW209">
        <v>21.178899999999999</v>
      </c>
      <c r="DX209">
        <v>45.130200000000002</v>
      </c>
      <c r="DY209">
        <v>30.726700000000001</v>
      </c>
      <c r="DZ209">
        <v>400</v>
      </c>
      <c r="EA209">
        <v>30.686199999999999</v>
      </c>
      <c r="EB209">
        <v>99.938699999999997</v>
      </c>
      <c r="EC209">
        <v>100.31399999999999</v>
      </c>
    </row>
    <row r="210" spans="1:133" x14ac:dyDescent="0.35">
      <c r="A210">
        <v>194</v>
      </c>
      <c r="B210">
        <v>1581627559</v>
      </c>
      <c r="C210">
        <v>1000.90000009537</v>
      </c>
      <c r="D210" t="s">
        <v>626</v>
      </c>
      <c r="E210" t="s">
        <v>627</v>
      </c>
      <c r="F210" t="s">
        <v>232</v>
      </c>
      <c r="G210" t="s">
        <v>233</v>
      </c>
      <c r="H210" t="s">
        <v>234</v>
      </c>
      <c r="I210" t="s">
        <v>235</v>
      </c>
      <c r="J210" t="s">
        <v>236</v>
      </c>
      <c r="K210" t="s">
        <v>237</v>
      </c>
      <c r="L210" t="s">
        <v>238</v>
      </c>
      <c r="M210" t="s">
        <v>239</v>
      </c>
      <c r="N210">
        <v>1581627550.93103</v>
      </c>
      <c r="O210">
        <f t="shared" si="258"/>
        <v>3.4125080483895023E-4</v>
      </c>
      <c r="P210">
        <f t="shared" si="259"/>
        <v>-1.9095001704254762</v>
      </c>
      <c r="Q210">
        <f t="shared" si="260"/>
        <v>403.01406896551703</v>
      </c>
      <c r="R210">
        <f t="shared" si="261"/>
        <v>523.40965225208868</v>
      </c>
      <c r="S210">
        <f t="shared" si="262"/>
        <v>51.990189233705252</v>
      </c>
      <c r="T210">
        <f t="shared" si="263"/>
        <v>40.031316998470871</v>
      </c>
      <c r="U210">
        <f t="shared" si="264"/>
        <v>2.3390854881047793E-2</v>
      </c>
      <c r="V210">
        <f t="shared" si="265"/>
        <v>2.2472468998237893</v>
      </c>
      <c r="W210">
        <f t="shared" si="266"/>
        <v>2.3256434259599074E-2</v>
      </c>
      <c r="X210">
        <f t="shared" si="267"/>
        <v>1.4547284064507046E-2</v>
      </c>
      <c r="Y210">
        <f t="shared" si="268"/>
        <v>0</v>
      </c>
      <c r="Z210">
        <f t="shared" si="269"/>
        <v>31.342211897891943</v>
      </c>
      <c r="AA210">
        <f t="shared" si="270"/>
        <v>30.997848275862101</v>
      </c>
      <c r="AB210">
        <f t="shared" si="271"/>
        <v>4.5108248561347555</v>
      </c>
      <c r="AC210">
        <f t="shared" si="272"/>
        <v>67.157184174899172</v>
      </c>
      <c r="AD210">
        <f t="shared" si="273"/>
        <v>3.1092252691172662</v>
      </c>
      <c r="AE210">
        <f t="shared" si="274"/>
        <v>4.6297731319702615</v>
      </c>
      <c r="AF210">
        <f t="shared" si="275"/>
        <v>1.4015995870174893</v>
      </c>
      <c r="AG210">
        <f t="shared" si="276"/>
        <v>-15.049160493397705</v>
      </c>
      <c r="AH210">
        <f t="shared" si="277"/>
        <v>55.397263220761694</v>
      </c>
      <c r="AI210">
        <f t="shared" si="278"/>
        <v>5.548045040338458</v>
      </c>
      <c r="AJ210">
        <f t="shared" si="279"/>
        <v>45.896147767702445</v>
      </c>
      <c r="AK210">
        <v>-4.1109670852339499E-2</v>
      </c>
      <c r="AL210">
        <v>4.6149206936716897E-2</v>
      </c>
      <c r="AM210">
        <v>3.4502998088877099</v>
      </c>
      <c r="AN210">
        <v>20</v>
      </c>
      <c r="AO210">
        <v>6</v>
      </c>
      <c r="AP210">
        <f t="shared" si="280"/>
        <v>1</v>
      </c>
      <c r="AQ210">
        <f t="shared" si="281"/>
        <v>0</v>
      </c>
      <c r="AR210">
        <f t="shared" si="282"/>
        <v>51654.098445364252</v>
      </c>
      <c r="AS210" t="s">
        <v>240</v>
      </c>
      <c r="AT210">
        <v>0</v>
      </c>
      <c r="AU210">
        <v>0</v>
      </c>
      <c r="AV210">
        <f t="shared" si="283"/>
        <v>0</v>
      </c>
      <c r="AW210" t="e">
        <f t="shared" si="284"/>
        <v>#DIV/0!</v>
      </c>
      <c r="AX210">
        <v>0</v>
      </c>
      <c r="AY210" t="s">
        <v>240</v>
      </c>
      <c r="AZ210">
        <v>0</v>
      </c>
      <c r="BA210">
        <v>0</v>
      </c>
      <c r="BB210" t="e">
        <f t="shared" si="285"/>
        <v>#DIV/0!</v>
      </c>
      <c r="BC210">
        <v>0.5</v>
      </c>
      <c r="BD210">
        <f t="shared" si="286"/>
        <v>0</v>
      </c>
      <c r="BE210">
        <f t="shared" si="287"/>
        <v>-1.9095001704254762</v>
      </c>
      <c r="BF210" t="e">
        <f t="shared" si="288"/>
        <v>#DIV/0!</v>
      </c>
      <c r="BG210" t="e">
        <f t="shared" si="289"/>
        <v>#DIV/0!</v>
      </c>
      <c r="BH210" t="e">
        <f t="shared" si="290"/>
        <v>#DIV/0!</v>
      </c>
      <c r="BI210" t="e">
        <f t="shared" si="291"/>
        <v>#DIV/0!</v>
      </c>
      <c r="BJ210" t="s">
        <v>240</v>
      </c>
      <c r="BK210">
        <v>0</v>
      </c>
      <c r="BL210">
        <f t="shared" si="292"/>
        <v>0</v>
      </c>
      <c r="BM210" t="e">
        <f t="shared" si="293"/>
        <v>#DIV/0!</v>
      </c>
      <c r="BN210" t="e">
        <f t="shared" si="294"/>
        <v>#DIV/0!</v>
      </c>
      <c r="BO210" t="e">
        <f t="shared" si="295"/>
        <v>#DIV/0!</v>
      </c>
      <c r="BP210" t="e">
        <f t="shared" si="296"/>
        <v>#DIV/0!</v>
      </c>
      <c r="BQ210">
        <f t="shared" si="297"/>
        <v>0</v>
      </c>
      <c r="BR210">
        <f t="shared" si="298"/>
        <v>0</v>
      </c>
      <c r="BS210">
        <f t="shared" si="299"/>
        <v>0</v>
      </c>
      <c r="BT210">
        <f t="shared" si="300"/>
        <v>0</v>
      </c>
      <c r="BU210">
        <v>6</v>
      </c>
      <c r="BV210">
        <v>0.5</v>
      </c>
      <c r="BW210" t="s">
        <v>241</v>
      </c>
      <c r="BX210">
        <v>1581627550.93103</v>
      </c>
      <c r="BY210">
        <v>403.01406896551703</v>
      </c>
      <c r="BZ210">
        <v>399.97655172413801</v>
      </c>
      <c r="CA210">
        <v>31.302031034482798</v>
      </c>
      <c r="CB210">
        <v>30.7353689655172</v>
      </c>
      <c r="CC210">
        <v>350.01703448275902</v>
      </c>
      <c r="CD210">
        <v>99.129834482758596</v>
      </c>
      <c r="CE210">
        <v>0.19999065517241399</v>
      </c>
      <c r="CF210">
        <v>31.4550965517241</v>
      </c>
      <c r="CG210">
        <v>30.997848275862101</v>
      </c>
      <c r="CH210">
        <v>999.9</v>
      </c>
      <c r="CI210">
        <v>0</v>
      </c>
      <c r="CJ210">
        <v>0</v>
      </c>
      <c r="CK210">
        <v>10000.8206896552</v>
      </c>
      <c r="CL210">
        <v>0</v>
      </c>
      <c r="CM210">
        <v>1.15449965517241</v>
      </c>
      <c r="CN210">
        <v>0</v>
      </c>
      <c r="CO210">
        <v>0</v>
      </c>
      <c r="CP210">
        <v>0</v>
      </c>
      <c r="CQ210">
        <v>0</v>
      </c>
      <c r="CR210">
        <v>4.5</v>
      </c>
      <c r="CS210">
        <v>0</v>
      </c>
      <c r="CT210">
        <v>90.203448275862101</v>
      </c>
      <c r="CU210">
        <v>0.22413793103448301</v>
      </c>
      <c r="CV210">
        <v>41.247793103448302</v>
      </c>
      <c r="CW210">
        <v>46.396379310344798</v>
      </c>
      <c r="CX210">
        <v>43.812275862069001</v>
      </c>
      <c r="CY210">
        <v>45.186999999999998</v>
      </c>
      <c r="CZ210">
        <v>42.239137931034499</v>
      </c>
      <c r="DA210">
        <v>0</v>
      </c>
      <c r="DB210">
        <v>0</v>
      </c>
      <c r="DC210">
        <v>0</v>
      </c>
      <c r="DD210">
        <v>1049.2999999523199</v>
      </c>
      <c r="DE210">
        <v>4.7769230769230804</v>
      </c>
      <c r="DF210">
        <v>12.690598078940001</v>
      </c>
      <c r="DG210">
        <v>-16.5880339848121</v>
      </c>
      <c r="DH210">
        <v>89.646153846153794</v>
      </c>
      <c r="DI210">
        <v>15</v>
      </c>
      <c r="DJ210">
        <v>100</v>
      </c>
      <c r="DK210">
        <v>100</v>
      </c>
      <c r="DL210">
        <v>2.484</v>
      </c>
      <c r="DM210">
        <v>0.39300000000000002</v>
      </c>
      <c r="DN210">
        <v>2</v>
      </c>
      <c r="DO210">
        <v>323.42200000000003</v>
      </c>
      <c r="DP210">
        <v>660.601</v>
      </c>
      <c r="DQ210">
        <v>30.731000000000002</v>
      </c>
      <c r="DR210">
        <v>32.5227</v>
      </c>
      <c r="DS210">
        <v>29.9998</v>
      </c>
      <c r="DT210">
        <v>32.441899999999997</v>
      </c>
      <c r="DU210">
        <v>32.4497</v>
      </c>
      <c r="DV210">
        <v>20.978000000000002</v>
      </c>
      <c r="DW210">
        <v>21.178899999999999</v>
      </c>
      <c r="DX210">
        <v>45.130200000000002</v>
      </c>
      <c r="DY210">
        <v>30.7288</v>
      </c>
      <c r="DZ210">
        <v>400</v>
      </c>
      <c r="EA210">
        <v>30.686199999999999</v>
      </c>
      <c r="EB210">
        <v>99.937299999999993</v>
      </c>
      <c r="EC210">
        <v>100.315</v>
      </c>
    </row>
    <row r="211" spans="1:133" x14ac:dyDescent="0.35">
      <c r="A211">
        <v>195</v>
      </c>
      <c r="B211">
        <v>1581627564</v>
      </c>
      <c r="C211">
        <v>1005.90000009537</v>
      </c>
      <c r="D211" t="s">
        <v>628</v>
      </c>
      <c r="E211" t="s">
        <v>629</v>
      </c>
      <c r="F211" t="s">
        <v>232</v>
      </c>
      <c r="G211" t="s">
        <v>233</v>
      </c>
      <c r="H211" t="s">
        <v>234</v>
      </c>
      <c r="I211" t="s">
        <v>235</v>
      </c>
      <c r="J211" t="s">
        <v>236</v>
      </c>
      <c r="K211" t="s">
        <v>237</v>
      </c>
      <c r="L211" t="s">
        <v>238</v>
      </c>
      <c r="M211" t="s">
        <v>239</v>
      </c>
      <c r="N211">
        <v>1581627555.93103</v>
      </c>
      <c r="O211">
        <f t="shared" si="258"/>
        <v>3.3506924804635967E-4</v>
      </c>
      <c r="P211">
        <f t="shared" si="259"/>
        <v>-1.9143614033705212</v>
      </c>
      <c r="Q211">
        <f t="shared" si="260"/>
        <v>403.00258620689698</v>
      </c>
      <c r="R211">
        <f t="shared" si="261"/>
        <v>526.2094456147006</v>
      </c>
      <c r="S211">
        <f t="shared" si="262"/>
        <v>52.26873797267173</v>
      </c>
      <c r="T211">
        <f t="shared" si="263"/>
        <v>40.030517802945482</v>
      </c>
      <c r="U211">
        <f t="shared" si="264"/>
        <v>2.2949790268234689E-2</v>
      </c>
      <c r="V211">
        <f t="shared" si="265"/>
        <v>2.2457569755141473</v>
      </c>
      <c r="W211">
        <f t="shared" si="266"/>
        <v>2.2820290727371944E-2</v>
      </c>
      <c r="X211">
        <f t="shared" si="267"/>
        <v>1.4274255698381059E-2</v>
      </c>
      <c r="Y211">
        <f t="shared" si="268"/>
        <v>0</v>
      </c>
      <c r="Z211">
        <f t="shared" si="269"/>
        <v>31.349811163453221</v>
      </c>
      <c r="AA211">
        <f t="shared" si="270"/>
        <v>31.001410344827601</v>
      </c>
      <c r="AB211">
        <f t="shared" si="271"/>
        <v>4.511741102427818</v>
      </c>
      <c r="AC211">
        <f t="shared" si="272"/>
        <v>67.135681389209822</v>
      </c>
      <c r="AD211">
        <f t="shared" si="273"/>
        <v>3.1092226710131374</v>
      </c>
      <c r="AE211">
        <f t="shared" si="274"/>
        <v>4.6312521250627503</v>
      </c>
      <c r="AF211">
        <f t="shared" si="275"/>
        <v>1.4025184314146806</v>
      </c>
      <c r="AG211">
        <f t="shared" si="276"/>
        <v>-14.776553838844462</v>
      </c>
      <c r="AH211">
        <f t="shared" si="277"/>
        <v>55.609778742286238</v>
      </c>
      <c r="AI211">
        <f t="shared" si="278"/>
        <v>5.573275774372636</v>
      </c>
      <c r="AJ211">
        <f t="shared" si="279"/>
        <v>46.406500677814414</v>
      </c>
      <c r="AK211">
        <v>-4.1069616207167599E-2</v>
      </c>
      <c r="AL211">
        <v>4.6104242088531797E-2</v>
      </c>
      <c r="AM211">
        <v>3.44763770644099</v>
      </c>
      <c r="AN211">
        <v>20</v>
      </c>
      <c r="AO211">
        <v>6</v>
      </c>
      <c r="AP211">
        <f t="shared" si="280"/>
        <v>1</v>
      </c>
      <c r="AQ211">
        <f t="shared" si="281"/>
        <v>0</v>
      </c>
      <c r="AR211">
        <f t="shared" si="282"/>
        <v>51604.886349885768</v>
      </c>
      <c r="AS211" t="s">
        <v>240</v>
      </c>
      <c r="AT211">
        <v>0</v>
      </c>
      <c r="AU211">
        <v>0</v>
      </c>
      <c r="AV211">
        <f t="shared" si="283"/>
        <v>0</v>
      </c>
      <c r="AW211" t="e">
        <f t="shared" si="284"/>
        <v>#DIV/0!</v>
      </c>
      <c r="AX211">
        <v>0</v>
      </c>
      <c r="AY211" t="s">
        <v>240</v>
      </c>
      <c r="AZ211">
        <v>0</v>
      </c>
      <c r="BA211">
        <v>0</v>
      </c>
      <c r="BB211" t="e">
        <f t="shared" si="285"/>
        <v>#DIV/0!</v>
      </c>
      <c r="BC211">
        <v>0.5</v>
      </c>
      <c r="BD211">
        <f t="shared" si="286"/>
        <v>0</v>
      </c>
      <c r="BE211">
        <f t="shared" si="287"/>
        <v>-1.9143614033705212</v>
      </c>
      <c r="BF211" t="e">
        <f t="shared" si="288"/>
        <v>#DIV/0!</v>
      </c>
      <c r="BG211" t="e">
        <f t="shared" si="289"/>
        <v>#DIV/0!</v>
      </c>
      <c r="BH211" t="e">
        <f t="shared" si="290"/>
        <v>#DIV/0!</v>
      </c>
      <c r="BI211" t="e">
        <f t="shared" si="291"/>
        <v>#DIV/0!</v>
      </c>
      <c r="BJ211" t="s">
        <v>240</v>
      </c>
      <c r="BK211">
        <v>0</v>
      </c>
      <c r="BL211">
        <f t="shared" si="292"/>
        <v>0</v>
      </c>
      <c r="BM211" t="e">
        <f t="shared" si="293"/>
        <v>#DIV/0!</v>
      </c>
      <c r="BN211" t="e">
        <f t="shared" si="294"/>
        <v>#DIV/0!</v>
      </c>
      <c r="BO211" t="e">
        <f t="shared" si="295"/>
        <v>#DIV/0!</v>
      </c>
      <c r="BP211" t="e">
        <f t="shared" si="296"/>
        <v>#DIV/0!</v>
      </c>
      <c r="BQ211">
        <f t="shared" si="297"/>
        <v>0</v>
      </c>
      <c r="BR211">
        <f t="shared" si="298"/>
        <v>0</v>
      </c>
      <c r="BS211">
        <f t="shared" si="299"/>
        <v>0</v>
      </c>
      <c r="BT211">
        <f t="shared" si="300"/>
        <v>0</v>
      </c>
      <c r="BU211">
        <v>6</v>
      </c>
      <c r="BV211">
        <v>0.5</v>
      </c>
      <c r="BW211" t="s">
        <v>241</v>
      </c>
      <c r="BX211">
        <v>1581627555.93103</v>
      </c>
      <c r="BY211">
        <v>403.00258620689698</v>
      </c>
      <c r="BZ211">
        <v>399.95248275862099</v>
      </c>
      <c r="CA211">
        <v>31.301737931034499</v>
      </c>
      <c r="CB211">
        <v>30.745344827586202</v>
      </c>
      <c r="CC211">
        <v>350.01979310344802</v>
      </c>
      <c r="CD211">
        <v>99.130679310344803</v>
      </c>
      <c r="CE211">
        <v>0.19999293103448301</v>
      </c>
      <c r="CF211">
        <v>31.460717241379299</v>
      </c>
      <c r="CG211">
        <v>31.001410344827601</v>
      </c>
      <c r="CH211">
        <v>999.9</v>
      </c>
      <c r="CI211">
        <v>0</v>
      </c>
      <c r="CJ211">
        <v>0</v>
      </c>
      <c r="CK211">
        <v>9990.9913793103406</v>
      </c>
      <c r="CL211">
        <v>0</v>
      </c>
      <c r="CM211">
        <v>1.1903068965517201</v>
      </c>
      <c r="CN211">
        <v>0</v>
      </c>
      <c r="CO211">
        <v>0</v>
      </c>
      <c r="CP211">
        <v>0</v>
      </c>
      <c r="CQ211">
        <v>0</v>
      </c>
      <c r="CR211">
        <v>4.86551724137931</v>
      </c>
      <c r="CS211">
        <v>0</v>
      </c>
      <c r="CT211">
        <v>89.375862068965503</v>
      </c>
      <c r="CU211">
        <v>0.23448275862069001</v>
      </c>
      <c r="CV211">
        <v>41.241310344827603</v>
      </c>
      <c r="CW211">
        <v>46.383551724137902</v>
      </c>
      <c r="CX211">
        <v>43.831689655172397</v>
      </c>
      <c r="CY211">
        <v>45.186999999999998</v>
      </c>
      <c r="CZ211">
        <v>42.2261034482759</v>
      </c>
      <c r="DA211">
        <v>0</v>
      </c>
      <c r="DB211">
        <v>0</v>
      </c>
      <c r="DC211">
        <v>0</v>
      </c>
      <c r="DD211">
        <v>1054.0999999046301</v>
      </c>
      <c r="DE211">
        <v>5.6807692307692301</v>
      </c>
      <c r="DF211">
        <v>17.0632475119655</v>
      </c>
      <c r="DG211">
        <v>-7.3094017556491799</v>
      </c>
      <c r="DH211">
        <v>88.546153846153899</v>
      </c>
      <c r="DI211">
        <v>15</v>
      </c>
      <c r="DJ211">
        <v>100</v>
      </c>
      <c r="DK211">
        <v>100</v>
      </c>
      <c r="DL211">
        <v>2.484</v>
      </c>
      <c r="DM211">
        <v>0.39300000000000002</v>
      </c>
      <c r="DN211">
        <v>2</v>
      </c>
      <c r="DO211">
        <v>323.41800000000001</v>
      </c>
      <c r="DP211">
        <v>660.58100000000002</v>
      </c>
      <c r="DQ211">
        <v>30.709</v>
      </c>
      <c r="DR211">
        <v>32.518300000000004</v>
      </c>
      <c r="DS211">
        <v>29.9998</v>
      </c>
      <c r="DT211">
        <v>32.438699999999997</v>
      </c>
      <c r="DU211">
        <v>32.445900000000002</v>
      </c>
      <c r="DV211">
        <v>20.979600000000001</v>
      </c>
      <c r="DW211">
        <v>21.178899999999999</v>
      </c>
      <c r="DX211">
        <v>45.130200000000002</v>
      </c>
      <c r="DY211">
        <v>30.673100000000002</v>
      </c>
      <c r="DZ211">
        <v>400</v>
      </c>
      <c r="EA211">
        <v>30.684000000000001</v>
      </c>
      <c r="EB211">
        <v>99.938000000000002</v>
      </c>
      <c r="EC211">
        <v>100.316</v>
      </c>
    </row>
    <row r="212" spans="1:133" x14ac:dyDescent="0.35">
      <c r="A212">
        <v>196</v>
      </c>
      <c r="B212">
        <v>1581627569</v>
      </c>
      <c r="C212">
        <v>1010.90000009537</v>
      </c>
      <c r="D212" t="s">
        <v>630</v>
      </c>
      <c r="E212" t="s">
        <v>631</v>
      </c>
      <c r="F212" t="s">
        <v>232</v>
      </c>
      <c r="G212" t="s">
        <v>233</v>
      </c>
      <c r="H212" t="s">
        <v>234</v>
      </c>
      <c r="I212" t="s">
        <v>235</v>
      </c>
      <c r="J212" t="s">
        <v>236</v>
      </c>
      <c r="K212" t="s">
        <v>237</v>
      </c>
      <c r="L212" t="s">
        <v>238</v>
      </c>
      <c r="M212" t="s">
        <v>239</v>
      </c>
      <c r="N212">
        <v>1581627560.93103</v>
      </c>
      <c r="O212">
        <f t="shared" si="258"/>
        <v>3.3172753294976736E-4</v>
      </c>
      <c r="P212">
        <f t="shared" si="259"/>
        <v>-1.9006729482374547</v>
      </c>
      <c r="Q212">
        <f t="shared" si="260"/>
        <v>402.99979310344798</v>
      </c>
      <c r="R212">
        <f t="shared" si="261"/>
        <v>526.64558820079105</v>
      </c>
      <c r="S212">
        <f t="shared" si="262"/>
        <v>52.311973503220123</v>
      </c>
      <c r="T212">
        <f t="shared" si="263"/>
        <v>40.030173936619143</v>
      </c>
      <c r="U212">
        <f t="shared" si="264"/>
        <v>2.2708405061142869E-2</v>
      </c>
      <c r="V212">
        <f t="shared" si="265"/>
        <v>2.2462088066374886</v>
      </c>
      <c r="W212">
        <f t="shared" si="266"/>
        <v>2.258163256804745E-2</v>
      </c>
      <c r="X212">
        <f t="shared" si="267"/>
        <v>1.4124851252995679E-2</v>
      </c>
      <c r="Y212">
        <f t="shared" si="268"/>
        <v>0</v>
      </c>
      <c r="Z212">
        <f t="shared" si="269"/>
        <v>31.356703410082183</v>
      </c>
      <c r="AA212">
        <f t="shared" si="270"/>
        <v>31.0051275862069</v>
      </c>
      <c r="AB212">
        <f t="shared" si="271"/>
        <v>4.5126974354930303</v>
      </c>
      <c r="AC212">
        <f t="shared" si="272"/>
        <v>67.11974486695712</v>
      </c>
      <c r="AD212">
        <f t="shared" si="273"/>
        <v>3.1095031724617881</v>
      </c>
      <c r="AE212">
        <f t="shared" si="274"/>
        <v>4.6327696546304793</v>
      </c>
      <c r="AF212">
        <f t="shared" si="275"/>
        <v>1.4031942630312422</v>
      </c>
      <c r="AG212">
        <f t="shared" si="276"/>
        <v>-14.629184203084741</v>
      </c>
      <c r="AH212">
        <f t="shared" si="277"/>
        <v>55.869008363725051</v>
      </c>
      <c r="AI212">
        <f t="shared" si="278"/>
        <v>5.598391527975294</v>
      </c>
      <c r="AJ212">
        <f t="shared" si="279"/>
        <v>46.838215688615605</v>
      </c>
      <c r="AK212">
        <v>-4.10817605632528E-2</v>
      </c>
      <c r="AL212">
        <v>4.61178751921415E-2</v>
      </c>
      <c r="AM212">
        <v>3.4484449357617399</v>
      </c>
      <c r="AN212">
        <v>20</v>
      </c>
      <c r="AO212">
        <v>6</v>
      </c>
      <c r="AP212">
        <f t="shared" si="280"/>
        <v>1</v>
      </c>
      <c r="AQ212">
        <f t="shared" si="281"/>
        <v>0</v>
      </c>
      <c r="AR212">
        <f t="shared" si="282"/>
        <v>51618.54412545207</v>
      </c>
      <c r="AS212" t="s">
        <v>240</v>
      </c>
      <c r="AT212">
        <v>0</v>
      </c>
      <c r="AU212">
        <v>0</v>
      </c>
      <c r="AV212">
        <f t="shared" si="283"/>
        <v>0</v>
      </c>
      <c r="AW212" t="e">
        <f t="shared" si="284"/>
        <v>#DIV/0!</v>
      </c>
      <c r="AX212">
        <v>0</v>
      </c>
      <c r="AY212" t="s">
        <v>240</v>
      </c>
      <c r="AZ212">
        <v>0</v>
      </c>
      <c r="BA212">
        <v>0</v>
      </c>
      <c r="BB212" t="e">
        <f t="shared" si="285"/>
        <v>#DIV/0!</v>
      </c>
      <c r="BC212">
        <v>0.5</v>
      </c>
      <c r="BD212">
        <f t="shared" si="286"/>
        <v>0</v>
      </c>
      <c r="BE212">
        <f t="shared" si="287"/>
        <v>-1.9006729482374547</v>
      </c>
      <c r="BF212" t="e">
        <f t="shared" si="288"/>
        <v>#DIV/0!</v>
      </c>
      <c r="BG212" t="e">
        <f t="shared" si="289"/>
        <v>#DIV/0!</v>
      </c>
      <c r="BH212" t="e">
        <f t="shared" si="290"/>
        <v>#DIV/0!</v>
      </c>
      <c r="BI212" t="e">
        <f t="shared" si="291"/>
        <v>#DIV/0!</v>
      </c>
      <c r="BJ212" t="s">
        <v>240</v>
      </c>
      <c r="BK212">
        <v>0</v>
      </c>
      <c r="BL212">
        <f t="shared" si="292"/>
        <v>0</v>
      </c>
      <c r="BM212" t="e">
        <f t="shared" si="293"/>
        <v>#DIV/0!</v>
      </c>
      <c r="BN212" t="e">
        <f t="shared" si="294"/>
        <v>#DIV/0!</v>
      </c>
      <c r="BO212" t="e">
        <f t="shared" si="295"/>
        <v>#DIV/0!</v>
      </c>
      <c r="BP212" t="e">
        <f t="shared" si="296"/>
        <v>#DIV/0!</v>
      </c>
      <c r="BQ212">
        <f t="shared" si="297"/>
        <v>0</v>
      </c>
      <c r="BR212">
        <f t="shared" si="298"/>
        <v>0</v>
      </c>
      <c r="BS212">
        <f t="shared" si="299"/>
        <v>0</v>
      </c>
      <c r="BT212">
        <f t="shared" si="300"/>
        <v>0</v>
      </c>
      <c r="BU212">
        <v>6</v>
      </c>
      <c r="BV212">
        <v>0.5</v>
      </c>
      <c r="BW212" t="s">
        <v>241</v>
      </c>
      <c r="BX212">
        <v>1581627560.93103</v>
      </c>
      <c r="BY212">
        <v>402.99979310344798</v>
      </c>
      <c r="BZ212">
        <v>399.97079310344799</v>
      </c>
      <c r="CA212">
        <v>31.3046137931034</v>
      </c>
      <c r="CB212">
        <v>30.7537620689655</v>
      </c>
      <c r="CC212">
        <v>350.01389655172397</v>
      </c>
      <c r="CD212">
        <v>99.130520689655199</v>
      </c>
      <c r="CE212">
        <v>0.199986724137931</v>
      </c>
      <c r="CF212">
        <v>31.4664827586207</v>
      </c>
      <c r="CG212">
        <v>31.0051275862069</v>
      </c>
      <c r="CH212">
        <v>999.9</v>
      </c>
      <c r="CI212">
        <v>0</v>
      </c>
      <c r="CJ212">
        <v>0</v>
      </c>
      <c r="CK212">
        <v>9993.9617241379292</v>
      </c>
      <c r="CL212">
        <v>0</v>
      </c>
      <c r="CM212">
        <v>1.2516589655172401</v>
      </c>
      <c r="CN212">
        <v>0</v>
      </c>
      <c r="CO212">
        <v>0</v>
      </c>
      <c r="CP212">
        <v>0</v>
      </c>
      <c r="CQ212">
        <v>0</v>
      </c>
      <c r="CR212">
        <v>2.7344827586206901</v>
      </c>
      <c r="CS212">
        <v>0</v>
      </c>
      <c r="CT212">
        <v>90.186206896551695</v>
      </c>
      <c r="CU212">
        <v>0</v>
      </c>
      <c r="CV212">
        <v>41.241310344827603</v>
      </c>
      <c r="CW212">
        <v>46.379275862069001</v>
      </c>
      <c r="CX212">
        <v>43.823034482758601</v>
      </c>
      <c r="CY212">
        <v>45.186999999999998</v>
      </c>
      <c r="CZ212">
        <v>42.206551724137903</v>
      </c>
      <c r="DA212">
        <v>0</v>
      </c>
      <c r="DB212">
        <v>0</v>
      </c>
      <c r="DC212">
        <v>0</v>
      </c>
      <c r="DD212">
        <v>1059.5</v>
      </c>
      <c r="DE212">
        <v>3.8961538461538501</v>
      </c>
      <c r="DF212">
        <v>-34.061538516784402</v>
      </c>
      <c r="DG212">
        <v>9.2102561738509596</v>
      </c>
      <c r="DH212">
        <v>89.230769230769198</v>
      </c>
      <c r="DI212">
        <v>15</v>
      </c>
      <c r="DJ212">
        <v>100</v>
      </c>
      <c r="DK212">
        <v>100</v>
      </c>
      <c r="DL212">
        <v>2.484</v>
      </c>
      <c r="DM212">
        <v>0.39300000000000002</v>
      </c>
      <c r="DN212">
        <v>2</v>
      </c>
      <c r="DO212">
        <v>323.43200000000002</v>
      </c>
      <c r="DP212">
        <v>660.72400000000005</v>
      </c>
      <c r="DQ212">
        <v>30.670200000000001</v>
      </c>
      <c r="DR212">
        <v>32.514800000000001</v>
      </c>
      <c r="DS212">
        <v>29.999700000000001</v>
      </c>
      <c r="DT212">
        <v>32.4343</v>
      </c>
      <c r="DU212">
        <v>32.442500000000003</v>
      </c>
      <c r="DV212">
        <v>20.9803</v>
      </c>
      <c r="DW212">
        <v>21.178899999999999</v>
      </c>
      <c r="DX212">
        <v>45.5002</v>
      </c>
      <c r="DY212">
        <v>30.665500000000002</v>
      </c>
      <c r="DZ212">
        <v>400</v>
      </c>
      <c r="EA212">
        <v>30.686</v>
      </c>
      <c r="EB212">
        <v>99.938500000000005</v>
      </c>
      <c r="EC212">
        <v>100.31699999999999</v>
      </c>
    </row>
    <row r="213" spans="1:133" x14ac:dyDescent="0.35">
      <c r="A213">
        <v>197</v>
      </c>
      <c r="B213">
        <v>1581627574</v>
      </c>
      <c r="C213">
        <v>1015.90000009537</v>
      </c>
      <c r="D213" t="s">
        <v>632</v>
      </c>
      <c r="E213" t="s">
        <v>633</v>
      </c>
      <c r="F213" t="s">
        <v>232</v>
      </c>
      <c r="G213" t="s">
        <v>233</v>
      </c>
      <c r="H213" t="s">
        <v>234</v>
      </c>
      <c r="I213" t="s">
        <v>235</v>
      </c>
      <c r="J213" t="s">
        <v>236</v>
      </c>
      <c r="K213" t="s">
        <v>237</v>
      </c>
      <c r="L213" t="s">
        <v>238</v>
      </c>
      <c r="M213" t="s">
        <v>239</v>
      </c>
      <c r="N213">
        <v>1581627565.93103</v>
      </c>
      <c r="O213">
        <f t="shared" si="258"/>
        <v>3.3133200459073159E-4</v>
      </c>
      <c r="P213">
        <f t="shared" si="259"/>
        <v>-1.8970919538656794</v>
      </c>
      <c r="Q213">
        <f t="shared" si="260"/>
        <v>403.01275862069002</v>
      </c>
      <c r="R213">
        <f t="shared" si="261"/>
        <v>526.6687348300627</v>
      </c>
      <c r="S213">
        <f t="shared" si="262"/>
        <v>52.314239907223048</v>
      </c>
      <c r="T213">
        <f t="shared" si="263"/>
        <v>40.031436737852658</v>
      </c>
      <c r="U213">
        <f t="shared" si="264"/>
        <v>2.2661990418249692E-2</v>
      </c>
      <c r="V213">
        <f t="shared" si="265"/>
        <v>2.2478357946744278</v>
      </c>
      <c r="W213">
        <f t="shared" si="266"/>
        <v>2.2535824907036935E-2</v>
      </c>
      <c r="X213">
        <f t="shared" si="267"/>
        <v>1.4096167373959807E-2</v>
      </c>
      <c r="Y213">
        <f t="shared" si="268"/>
        <v>0</v>
      </c>
      <c r="Z213">
        <f t="shared" si="269"/>
        <v>31.362100043242652</v>
      </c>
      <c r="AA213">
        <f t="shared" si="270"/>
        <v>31.010279310344799</v>
      </c>
      <c r="AB213">
        <f t="shared" si="271"/>
        <v>4.5140231092248557</v>
      </c>
      <c r="AC213">
        <f t="shared" si="272"/>
        <v>67.103433113988558</v>
      </c>
      <c r="AD213">
        <f t="shared" si="273"/>
        <v>3.1096649490741197</v>
      </c>
      <c r="AE213">
        <f t="shared" si="274"/>
        <v>4.6341368910167891</v>
      </c>
      <c r="AF213">
        <f t="shared" si="275"/>
        <v>1.404358160150736</v>
      </c>
      <c r="AG213">
        <f t="shared" si="276"/>
        <v>-14.611741402451264</v>
      </c>
      <c r="AH213">
        <f t="shared" si="277"/>
        <v>55.914490319033909</v>
      </c>
      <c r="AI213">
        <f t="shared" si="278"/>
        <v>5.5991792234053603</v>
      </c>
      <c r="AJ213">
        <f t="shared" si="279"/>
        <v>46.901928139988001</v>
      </c>
      <c r="AK213">
        <v>-4.1125509109712001E-2</v>
      </c>
      <c r="AL213">
        <v>4.6166986768125001E-2</v>
      </c>
      <c r="AM213">
        <v>3.4513522020153098</v>
      </c>
      <c r="AN213">
        <v>20</v>
      </c>
      <c r="AO213">
        <v>6</v>
      </c>
      <c r="AP213">
        <f t="shared" si="280"/>
        <v>1</v>
      </c>
      <c r="AQ213">
        <f t="shared" si="281"/>
        <v>0</v>
      </c>
      <c r="AR213">
        <f t="shared" si="282"/>
        <v>51670.384084506644</v>
      </c>
      <c r="AS213" t="s">
        <v>240</v>
      </c>
      <c r="AT213">
        <v>0</v>
      </c>
      <c r="AU213">
        <v>0</v>
      </c>
      <c r="AV213">
        <f t="shared" si="283"/>
        <v>0</v>
      </c>
      <c r="AW213" t="e">
        <f t="shared" si="284"/>
        <v>#DIV/0!</v>
      </c>
      <c r="AX213">
        <v>0</v>
      </c>
      <c r="AY213" t="s">
        <v>240</v>
      </c>
      <c r="AZ213">
        <v>0</v>
      </c>
      <c r="BA213">
        <v>0</v>
      </c>
      <c r="BB213" t="e">
        <f t="shared" si="285"/>
        <v>#DIV/0!</v>
      </c>
      <c r="BC213">
        <v>0.5</v>
      </c>
      <c r="BD213">
        <f t="shared" si="286"/>
        <v>0</v>
      </c>
      <c r="BE213">
        <f t="shared" si="287"/>
        <v>-1.8970919538656794</v>
      </c>
      <c r="BF213" t="e">
        <f t="shared" si="288"/>
        <v>#DIV/0!</v>
      </c>
      <c r="BG213" t="e">
        <f t="shared" si="289"/>
        <v>#DIV/0!</v>
      </c>
      <c r="BH213" t="e">
        <f t="shared" si="290"/>
        <v>#DIV/0!</v>
      </c>
      <c r="BI213" t="e">
        <f t="shared" si="291"/>
        <v>#DIV/0!</v>
      </c>
      <c r="BJ213" t="s">
        <v>240</v>
      </c>
      <c r="BK213">
        <v>0</v>
      </c>
      <c r="BL213">
        <f t="shared" si="292"/>
        <v>0</v>
      </c>
      <c r="BM213" t="e">
        <f t="shared" si="293"/>
        <v>#DIV/0!</v>
      </c>
      <c r="BN213" t="e">
        <f t="shared" si="294"/>
        <v>#DIV/0!</v>
      </c>
      <c r="BO213" t="e">
        <f t="shared" si="295"/>
        <v>#DIV/0!</v>
      </c>
      <c r="BP213" t="e">
        <f t="shared" si="296"/>
        <v>#DIV/0!</v>
      </c>
      <c r="BQ213">
        <f t="shared" si="297"/>
        <v>0</v>
      </c>
      <c r="BR213">
        <f t="shared" si="298"/>
        <v>0</v>
      </c>
      <c r="BS213">
        <f t="shared" si="299"/>
        <v>0</v>
      </c>
      <c r="BT213">
        <f t="shared" si="300"/>
        <v>0</v>
      </c>
      <c r="BU213">
        <v>6</v>
      </c>
      <c r="BV213">
        <v>0.5</v>
      </c>
      <c r="BW213" t="s">
        <v>241</v>
      </c>
      <c r="BX213">
        <v>1581627565.93103</v>
      </c>
      <c r="BY213">
        <v>403.01275862069002</v>
      </c>
      <c r="BZ213">
        <v>399.98965517241402</v>
      </c>
      <c r="CA213">
        <v>31.306262068965498</v>
      </c>
      <c r="CB213">
        <v>30.756072413793099</v>
      </c>
      <c r="CC213">
        <v>350.016655172414</v>
      </c>
      <c r="CD213">
        <v>99.130468965517196</v>
      </c>
      <c r="CE213">
        <v>0.19997624137931</v>
      </c>
      <c r="CF213">
        <v>31.471675862068999</v>
      </c>
      <c r="CG213">
        <v>31.010279310344799</v>
      </c>
      <c r="CH213">
        <v>999.9</v>
      </c>
      <c r="CI213">
        <v>0</v>
      </c>
      <c r="CJ213">
        <v>0</v>
      </c>
      <c r="CK213">
        <v>10004.6096551724</v>
      </c>
      <c r="CL213">
        <v>0</v>
      </c>
      <c r="CM213">
        <v>1.3018348275862099</v>
      </c>
      <c r="CN213">
        <v>0</v>
      </c>
      <c r="CO213">
        <v>0</v>
      </c>
      <c r="CP213">
        <v>0</v>
      </c>
      <c r="CQ213">
        <v>0</v>
      </c>
      <c r="CR213">
        <v>2.7310344827586199</v>
      </c>
      <c r="CS213">
        <v>0</v>
      </c>
      <c r="CT213">
        <v>89.917241379310298</v>
      </c>
      <c r="CU213">
        <v>-0.37586206896551699</v>
      </c>
      <c r="CV213">
        <v>41.241310344827603</v>
      </c>
      <c r="CW213">
        <v>46.370655172413798</v>
      </c>
      <c r="CX213">
        <v>43.803620689655197</v>
      </c>
      <c r="CY213">
        <v>45.186999999999998</v>
      </c>
      <c r="CZ213">
        <v>42.197862068965499</v>
      </c>
      <c r="DA213">
        <v>0</v>
      </c>
      <c r="DB213">
        <v>0</v>
      </c>
      <c r="DC213">
        <v>0</v>
      </c>
      <c r="DD213">
        <v>1064.2999999523199</v>
      </c>
      <c r="DE213">
        <v>4.45</v>
      </c>
      <c r="DF213">
        <v>3.4495723980035402</v>
      </c>
      <c r="DG213">
        <v>13.705982844771601</v>
      </c>
      <c r="DH213">
        <v>88.811538461538504</v>
      </c>
      <c r="DI213">
        <v>15</v>
      </c>
      <c r="DJ213">
        <v>100</v>
      </c>
      <c r="DK213">
        <v>100</v>
      </c>
      <c r="DL213">
        <v>2.484</v>
      </c>
      <c r="DM213">
        <v>0.39300000000000002</v>
      </c>
      <c r="DN213">
        <v>2</v>
      </c>
      <c r="DO213">
        <v>323.40300000000002</v>
      </c>
      <c r="DP213">
        <v>660.77499999999998</v>
      </c>
      <c r="DQ213">
        <v>30.654900000000001</v>
      </c>
      <c r="DR213">
        <v>32.510399999999997</v>
      </c>
      <c r="DS213">
        <v>29.999700000000001</v>
      </c>
      <c r="DT213">
        <v>32.430700000000002</v>
      </c>
      <c r="DU213">
        <v>32.438899999999997</v>
      </c>
      <c r="DV213">
        <v>20.979099999999999</v>
      </c>
      <c r="DW213">
        <v>21.465599999999998</v>
      </c>
      <c r="DX213">
        <v>45.5002</v>
      </c>
      <c r="DY213">
        <v>30.6539</v>
      </c>
      <c r="DZ213">
        <v>400</v>
      </c>
      <c r="EA213">
        <v>30.686</v>
      </c>
      <c r="EB213">
        <v>99.939899999999994</v>
      </c>
      <c r="EC213">
        <v>100.32</v>
      </c>
    </row>
    <row r="214" spans="1:133" x14ac:dyDescent="0.35">
      <c r="A214">
        <v>198</v>
      </c>
      <c r="B214">
        <v>1581627577</v>
      </c>
      <c r="C214">
        <v>1018.90000009537</v>
      </c>
      <c r="D214" t="s">
        <v>634</v>
      </c>
      <c r="E214" t="s">
        <v>635</v>
      </c>
      <c r="F214" t="s">
        <v>232</v>
      </c>
      <c r="G214" t="s">
        <v>233</v>
      </c>
      <c r="H214" t="s">
        <v>234</v>
      </c>
      <c r="I214" t="s">
        <v>235</v>
      </c>
      <c r="J214" t="s">
        <v>236</v>
      </c>
      <c r="K214" t="s">
        <v>237</v>
      </c>
      <c r="L214" t="s">
        <v>238</v>
      </c>
      <c r="M214" t="s">
        <v>239</v>
      </c>
      <c r="N214">
        <v>1581627568.7241399</v>
      </c>
      <c r="O214">
        <f t="shared" si="258"/>
        <v>3.30373391879442E-4</v>
      </c>
      <c r="P214">
        <f t="shared" si="259"/>
        <v>-1.8968313888665054</v>
      </c>
      <c r="Q214">
        <f t="shared" si="260"/>
        <v>403.019172413793</v>
      </c>
      <c r="R214">
        <f t="shared" si="261"/>
        <v>527.1036493008811</v>
      </c>
      <c r="S214">
        <f t="shared" si="262"/>
        <v>52.357693510331835</v>
      </c>
      <c r="T214">
        <f t="shared" si="263"/>
        <v>40.032267536026872</v>
      </c>
      <c r="U214">
        <f t="shared" si="264"/>
        <v>2.2584787820353853E-2</v>
      </c>
      <c r="V214">
        <f t="shared" si="265"/>
        <v>2.2484619926890757</v>
      </c>
      <c r="W214">
        <f t="shared" si="266"/>
        <v>2.2459512585659713E-2</v>
      </c>
      <c r="X214">
        <f t="shared" si="267"/>
        <v>1.4048392811580768E-2</v>
      </c>
      <c r="Y214">
        <f t="shared" si="268"/>
        <v>0</v>
      </c>
      <c r="Z214">
        <f t="shared" si="269"/>
        <v>31.364610452649739</v>
      </c>
      <c r="AA214">
        <f t="shared" si="270"/>
        <v>31.013293103448301</v>
      </c>
      <c r="AB214">
        <f t="shared" si="271"/>
        <v>4.5147987944841912</v>
      </c>
      <c r="AC214">
        <f t="shared" si="272"/>
        <v>67.096905756088049</v>
      </c>
      <c r="AD214">
        <f t="shared" si="273"/>
        <v>3.1097450754733762</v>
      </c>
      <c r="AE214">
        <f t="shared" si="274"/>
        <v>4.6347071305761558</v>
      </c>
      <c r="AF214">
        <f t="shared" si="275"/>
        <v>1.405053719010815</v>
      </c>
      <c r="AG214">
        <f t="shared" si="276"/>
        <v>-14.569466581883391</v>
      </c>
      <c r="AH214">
        <f t="shared" si="277"/>
        <v>55.827239654139731</v>
      </c>
      <c r="AI214">
        <f t="shared" si="278"/>
        <v>5.5890278577114705</v>
      </c>
      <c r="AJ214">
        <f t="shared" si="279"/>
        <v>46.846800929967813</v>
      </c>
      <c r="AK214">
        <v>-4.1142354736565599E-2</v>
      </c>
      <c r="AL214">
        <v>4.6185897460026201E-2</v>
      </c>
      <c r="AM214">
        <v>3.4524713784452801</v>
      </c>
      <c r="AN214">
        <v>20</v>
      </c>
      <c r="AO214">
        <v>6</v>
      </c>
      <c r="AP214">
        <f t="shared" si="280"/>
        <v>1</v>
      </c>
      <c r="AQ214">
        <f t="shared" si="281"/>
        <v>0</v>
      </c>
      <c r="AR214">
        <f t="shared" si="282"/>
        <v>51690.322823579016</v>
      </c>
      <c r="AS214" t="s">
        <v>240</v>
      </c>
      <c r="AT214">
        <v>0</v>
      </c>
      <c r="AU214">
        <v>0</v>
      </c>
      <c r="AV214">
        <f t="shared" si="283"/>
        <v>0</v>
      </c>
      <c r="AW214" t="e">
        <f t="shared" si="284"/>
        <v>#DIV/0!</v>
      </c>
      <c r="AX214">
        <v>0</v>
      </c>
      <c r="AY214" t="s">
        <v>240</v>
      </c>
      <c r="AZ214">
        <v>0</v>
      </c>
      <c r="BA214">
        <v>0</v>
      </c>
      <c r="BB214" t="e">
        <f t="shared" si="285"/>
        <v>#DIV/0!</v>
      </c>
      <c r="BC214">
        <v>0.5</v>
      </c>
      <c r="BD214">
        <f t="shared" si="286"/>
        <v>0</v>
      </c>
      <c r="BE214">
        <f t="shared" si="287"/>
        <v>-1.8968313888665054</v>
      </c>
      <c r="BF214" t="e">
        <f t="shared" si="288"/>
        <v>#DIV/0!</v>
      </c>
      <c r="BG214" t="e">
        <f t="shared" si="289"/>
        <v>#DIV/0!</v>
      </c>
      <c r="BH214" t="e">
        <f t="shared" si="290"/>
        <v>#DIV/0!</v>
      </c>
      <c r="BI214" t="e">
        <f t="shared" si="291"/>
        <v>#DIV/0!</v>
      </c>
      <c r="BJ214" t="s">
        <v>240</v>
      </c>
      <c r="BK214">
        <v>0</v>
      </c>
      <c r="BL214">
        <f t="shared" si="292"/>
        <v>0</v>
      </c>
      <c r="BM214" t="e">
        <f t="shared" si="293"/>
        <v>#DIV/0!</v>
      </c>
      <c r="BN214" t="e">
        <f t="shared" si="294"/>
        <v>#DIV/0!</v>
      </c>
      <c r="BO214" t="e">
        <f t="shared" si="295"/>
        <v>#DIV/0!</v>
      </c>
      <c r="BP214" t="e">
        <f t="shared" si="296"/>
        <v>#DIV/0!</v>
      </c>
      <c r="BQ214">
        <f t="shared" si="297"/>
        <v>0</v>
      </c>
      <c r="BR214">
        <f t="shared" si="298"/>
        <v>0</v>
      </c>
      <c r="BS214">
        <f t="shared" si="299"/>
        <v>0</v>
      </c>
      <c r="BT214">
        <f t="shared" si="300"/>
        <v>0</v>
      </c>
      <c r="BU214">
        <v>6</v>
      </c>
      <c r="BV214">
        <v>0.5</v>
      </c>
      <c r="BW214" t="s">
        <v>241</v>
      </c>
      <c r="BX214">
        <v>1581627568.7241399</v>
      </c>
      <c r="BY214">
        <v>403.019172413793</v>
      </c>
      <c r="BZ214">
        <v>399.99586206896498</v>
      </c>
      <c r="CA214">
        <v>31.306917241379299</v>
      </c>
      <c r="CB214">
        <v>30.7583206896552</v>
      </c>
      <c r="CC214">
        <v>350.01724137931001</v>
      </c>
      <c r="CD214">
        <v>99.130937931034495</v>
      </c>
      <c r="CE214">
        <v>0.19998793103448301</v>
      </c>
      <c r="CF214">
        <v>31.4738413793104</v>
      </c>
      <c r="CG214">
        <v>31.013293103448301</v>
      </c>
      <c r="CH214">
        <v>999.9</v>
      </c>
      <c r="CI214">
        <v>0</v>
      </c>
      <c r="CJ214">
        <v>0</v>
      </c>
      <c r="CK214">
        <v>10008.6603448276</v>
      </c>
      <c r="CL214">
        <v>0</v>
      </c>
      <c r="CM214">
        <v>1.34129103448276</v>
      </c>
      <c r="CN214">
        <v>0</v>
      </c>
      <c r="CO214">
        <v>0</v>
      </c>
      <c r="CP214">
        <v>0</v>
      </c>
      <c r="CQ214">
        <v>0</v>
      </c>
      <c r="CR214">
        <v>2.5413793103448299</v>
      </c>
      <c r="CS214">
        <v>0</v>
      </c>
      <c r="CT214">
        <v>90.403448275862104</v>
      </c>
      <c r="CU214">
        <v>-0.23793103448275901</v>
      </c>
      <c r="CV214">
        <v>41.245655172413798</v>
      </c>
      <c r="CW214">
        <v>46.366310344827603</v>
      </c>
      <c r="CX214">
        <v>43.784241379310302</v>
      </c>
      <c r="CY214">
        <v>45.184862068965501</v>
      </c>
      <c r="CZ214">
        <v>42.195689655172401</v>
      </c>
      <c r="DA214">
        <v>0</v>
      </c>
      <c r="DB214">
        <v>0</v>
      </c>
      <c r="DC214">
        <v>0</v>
      </c>
      <c r="DD214">
        <v>1067.2999999523199</v>
      </c>
      <c r="DE214">
        <v>3.8807692307692299</v>
      </c>
      <c r="DF214">
        <v>16.2153842932738</v>
      </c>
      <c r="DG214">
        <v>1.6376068952374201</v>
      </c>
      <c r="DH214">
        <v>90.396153846153794</v>
      </c>
      <c r="DI214">
        <v>15</v>
      </c>
      <c r="DJ214">
        <v>100</v>
      </c>
      <c r="DK214">
        <v>100</v>
      </c>
      <c r="DL214">
        <v>2.484</v>
      </c>
      <c r="DM214">
        <v>0.39300000000000002</v>
      </c>
      <c r="DN214">
        <v>2</v>
      </c>
      <c r="DO214">
        <v>323.27800000000002</v>
      </c>
      <c r="DP214">
        <v>660.78800000000001</v>
      </c>
      <c r="DQ214">
        <v>30.6478</v>
      </c>
      <c r="DR214">
        <v>32.508299999999998</v>
      </c>
      <c r="DS214">
        <v>29.9998</v>
      </c>
      <c r="DT214">
        <v>32.428600000000003</v>
      </c>
      <c r="DU214">
        <v>32.436</v>
      </c>
      <c r="DV214">
        <v>20.9772</v>
      </c>
      <c r="DW214">
        <v>21.465599999999998</v>
      </c>
      <c r="DX214">
        <v>45.5002</v>
      </c>
      <c r="DY214">
        <v>30.638000000000002</v>
      </c>
      <c r="DZ214">
        <v>400</v>
      </c>
      <c r="EA214">
        <v>30.684200000000001</v>
      </c>
      <c r="EB214">
        <v>99.9392</v>
      </c>
      <c r="EC214">
        <v>100.32</v>
      </c>
    </row>
    <row r="215" spans="1:133" x14ac:dyDescent="0.35">
      <c r="A215">
        <v>199</v>
      </c>
      <c r="B215">
        <v>1581627579</v>
      </c>
      <c r="C215">
        <v>1020.90000009537</v>
      </c>
      <c r="D215" t="s">
        <v>636</v>
      </c>
      <c r="E215" t="s">
        <v>637</v>
      </c>
      <c r="F215" t="s">
        <v>232</v>
      </c>
      <c r="G215" t="s">
        <v>233</v>
      </c>
      <c r="H215" t="s">
        <v>234</v>
      </c>
      <c r="I215" t="s">
        <v>235</v>
      </c>
      <c r="J215" t="s">
        <v>236</v>
      </c>
      <c r="K215" t="s">
        <v>237</v>
      </c>
      <c r="L215" t="s">
        <v>238</v>
      </c>
      <c r="M215" t="s">
        <v>239</v>
      </c>
      <c r="N215">
        <v>1581627570.43103</v>
      </c>
      <c r="O215">
        <f t="shared" si="258"/>
        <v>3.3122701387546677E-4</v>
      </c>
      <c r="P215">
        <f t="shared" si="259"/>
        <v>-1.8917477429336285</v>
      </c>
      <c r="Q215">
        <f t="shared" si="260"/>
        <v>403.02444827586203</v>
      </c>
      <c r="R215">
        <f t="shared" si="261"/>
        <v>526.43977999958565</v>
      </c>
      <c r="S215">
        <f t="shared" si="262"/>
        <v>52.291793798973039</v>
      </c>
      <c r="T215">
        <f t="shared" si="263"/>
        <v>40.032824543013902</v>
      </c>
      <c r="U215">
        <f t="shared" si="264"/>
        <v>2.263752098864541E-2</v>
      </c>
      <c r="V215">
        <f t="shared" si="265"/>
        <v>2.2484400336898118</v>
      </c>
      <c r="W215">
        <f t="shared" si="266"/>
        <v>2.2511660598886894E-2</v>
      </c>
      <c r="X215">
        <f t="shared" si="267"/>
        <v>1.4081037487352179E-2</v>
      </c>
      <c r="Y215">
        <f t="shared" si="268"/>
        <v>0</v>
      </c>
      <c r="Z215">
        <f t="shared" si="269"/>
        <v>31.36548943201926</v>
      </c>
      <c r="AA215">
        <f t="shared" si="270"/>
        <v>31.014886206896499</v>
      </c>
      <c r="AB215">
        <f t="shared" si="271"/>
        <v>4.515208871811617</v>
      </c>
      <c r="AC215">
        <f t="shared" si="272"/>
        <v>67.093447207680924</v>
      </c>
      <c r="AD215">
        <f t="shared" si="273"/>
        <v>3.1097901076525241</v>
      </c>
      <c r="AE215">
        <f t="shared" si="274"/>
        <v>4.6350131601175386</v>
      </c>
      <c r="AF215">
        <f t="shared" si="275"/>
        <v>1.4054187641590929</v>
      </c>
      <c r="AG215">
        <f t="shared" si="276"/>
        <v>-14.607111311908085</v>
      </c>
      <c r="AH215">
        <f t="shared" si="277"/>
        <v>55.774445337989228</v>
      </c>
      <c r="AI215">
        <f t="shared" si="278"/>
        <v>5.5838728403768556</v>
      </c>
      <c r="AJ215">
        <f t="shared" si="279"/>
        <v>46.751206866457999</v>
      </c>
      <c r="AK215">
        <v>-4.1141763936292999E-2</v>
      </c>
      <c r="AL215">
        <v>4.6185234234963297E-2</v>
      </c>
      <c r="AM215">
        <v>3.4524321299865801</v>
      </c>
      <c r="AN215">
        <v>20</v>
      </c>
      <c r="AO215">
        <v>6</v>
      </c>
      <c r="AP215">
        <f t="shared" si="280"/>
        <v>1</v>
      </c>
      <c r="AQ215">
        <f t="shared" si="281"/>
        <v>0</v>
      </c>
      <c r="AR215">
        <f t="shared" si="282"/>
        <v>51689.415318027939</v>
      </c>
      <c r="AS215" t="s">
        <v>240</v>
      </c>
      <c r="AT215">
        <v>0</v>
      </c>
      <c r="AU215">
        <v>0</v>
      </c>
      <c r="AV215">
        <f t="shared" si="283"/>
        <v>0</v>
      </c>
      <c r="AW215" t="e">
        <f t="shared" si="284"/>
        <v>#DIV/0!</v>
      </c>
      <c r="AX215">
        <v>0</v>
      </c>
      <c r="AY215" t="s">
        <v>240</v>
      </c>
      <c r="AZ215">
        <v>0</v>
      </c>
      <c r="BA215">
        <v>0</v>
      </c>
      <c r="BB215" t="e">
        <f t="shared" si="285"/>
        <v>#DIV/0!</v>
      </c>
      <c r="BC215">
        <v>0.5</v>
      </c>
      <c r="BD215">
        <f t="shared" si="286"/>
        <v>0</v>
      </c>
      <c r="BE215">
        <f t="shared" si="287"/>
        <v>-1.8917477429336285</v>
      </c>
      <c r="BF215" t="e">
        <f t="shared" si="288"/>
        <v>#DIV/0!</v>
      </c>
      <c r="BG215" t="e">
        <f t="shared" si="289"/>
        <v>#DIV/0!</v>
      </c>
      <c r="BH215" t="e">
        <f t="shared" si="290"/>
        <v>#DIV/0!</v>
      </c>
      <c r="BI215" t="e">
        <f t="shared" si="291"/>
        <v>#DIV/0!</v>
      </c>
      <c r="BJ215" t="s">
        <v>240</v>
      </c>
      <c r="BK215">
        <v>0</v>
      </c>
      <c r="BL215">
        <f t="shared" si="292"/>
        <v>0</v>
      </c>
      <c r="BM215" t="e">
        <f t="shared" si="293"/>
        <v>#DIV/0!</v>
      </c>
      <c r="BN215" t="e">
        <f t="shared" si="294"/>
        <v>#DIV/0!</v>
      </c>
      <c r="BO215" t="e">
        <f t="shared" si="295"/>
        <v>#DIV/0!</v>
      </c>
      <c r="BP215" t="e">
        <f t="shared" si="296"/>
        <v>#DIV/0!</v>
      </c>
      <c r="BQ215">
        <f t="shared" si="297"/>
        <v>0</v>
      </c>
      <c r="BR215">
        <f t="shared" si="298"/>
        <v>0</v>
      </c>
      <c r="BS215">
        <f t="shared" si="299"/>
        <v>0</v>
      </c>
      <c r="BT215">
        <f t="shared" si="300"/>
        <v>0</v>
      </c>
      <c r="BU215">
        <v>6</v>
      </c>
      <c r="BV215">
        <v>0.5</v>
      </c>
      <c r="BW215" t="s">
        <v>241</v>
      </c>
      <c r="BX215">
        <v>1581627570.43103</v>
      </c>
      <c r="BY215">
        <v>403.02444827586203</v>
      </c>
      <c r="BZ215">
        <v>400.01048275862098</v>
      </c>
      <c r="CA215">
        <v>31.307344827586199</v>
      </c>
      <c r="CB215">
        <v>30.757337931034499</v>
      </c>
      <c r="CC215">
        <v>350.02162068965498</v>
      </c>
      <c r="CD215">
        <v>99.131010344827601</v>
      </c>
      <c r="CE215">
        <v>0.199997275862069</v>
      </c>
      <c r="CF215">
        <v>31.475003448275899</v>
      </c>
      <c r="CG215">
        <v>31.014886206896499</v>
      </c>
      <c r="CH215">
        <v>999.9</v>
      </c>
      <c r="CI215">
        <v>0</v>
      </c>
      <c r="CJ215">
        <v>0</v>
      </c>
      <c r="CK215">
        <v>10008.5093103448</v>
      </c>
      <c r="CL215">
        <v>0</v>
      </c>
      <c r="CM215">
        <v>1.37025620689655</v>
      </c>
      <c r="CN215">
        <v>0</v>
      </c>
      <c r="CO215">
        <v>0</v>
      </c>
      <c r="CP215">
        <v>0</v>
      </c>
      <c r="CQ215">
        <v>0</v>
      </c>
      <c r="CR215">
        <v>1.86206896551724</v>
      </c>
      <c r="CS215">
        <v>0</v>
      </c>
      <c r="CT215">
        <v>90.431034482758605</v>
      </c>
      <c r="CU215">
        <v>-0.37931034482758602</v>
      </c>
      <c r="CV215">
        <v>41.245655172413798</v>
      </c>
      <c r="CW215">
        <v>46.361965517241401</v>
      </c>
      <c r="CX215">
        <v>43.799310344827603</v>
      </c>
      <c r="CY215">
        <v>45.182724137930997</v>
      </c>
      <c r="CZ215">
        <v>42.193517241379297</v>
      </c>
      <c r="DA215">
        <v>0</v>
      </c>
      <c r="DB215">
        <v>0</v>
      </c>
      <c r="DC215">
        <v>0</v>
      </c>
      <c r="DD215">
        <v>1069.0999999046301</v>
      </c>
      <c r="DE215">
        <v>3.1576923076923098</v>
      </c>
      <c r="DF215">
        <v>8.1264954353204502</v>
      </c>
      <c r="DG215">
        <v>0.55384625224399597</v>
      </c>
      <c r="DH215">
        <v>90.853846153846206</v>
      </c>
      <c r="DI215">
        <v>15</v>
      </c>
      <c r="DJ215">
        <v>100</v>
      </c>
      <c r="DK215">
        <v>100</v>
      </c>
      <c r="DL215">
        <v>2.484</v>
      </c>
      <c r="DM215">
        <v>0.39300000000000002</v>
      </c>
      <c r="DN215">
        <v>2</v>
      </c>
      <c r="DO215">
        <v>323.33999999999997</v>
      </c>
      <c r="DP215">
        <v>660.77099999999996</v>
      </c>
      <c r="DQ215">
        <v>30.6419</v>
      </c>
      <c r="DR215">
        <v>32.506900000000002</v>
      </c>
      <c r="DS215">
        <v>29.9998</v>
      </c>
      <c r="DT215">
        <v>32.427100000000003</v>
      </c>
      <c r="DU215">
        <v>32.434600000000003</v>
      </c>
      <c r="DV215">
        <v>20.9741</v>
      </c>
      <c r="DW215">
        <v>21.465599999999998</v>
      </c>
      <c r="DX215">
        <v>45.5002</v>
      </c>
      <c r="DY215">
        <v>30.638000000000002</v>
      </c>
      <c r="DZ215">
        <v>400</v>
      </c>
      <c r="EA215">
        <v>30.682500000000001</v>
      </c>
      <c r="EB215">
        <v>99.939899999999994</v>
      </c>
      <c r="EC215">
        <v>100.319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19</v>
      </c>
    </row>
    <row r="12" spans="1:2" x14ac:dyDescent="0.35">
      <c r="A12" t="s">
        <v>21</v>
      </c>
      <c r="B12" t="s">
        <v>17</v>
      </c>
    </row>
    <row r="13" spans="1:2" x14ac:dyDescent="0.35">
      <c r="A13" t="s">
        <v>22</v>
      </c>
      <c r="B13" t="s">
        <v>11</v>
      </c>
    </row>
    <row r="14" spans="1:2" x14ac:dyDescent="0.3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2020-02-13T15:59:59Z</dcterms:created>
  <dcterms:modified xsi:type="dcterms:W3CDTF">2020-04-16T20:56:39Z</dcterms:modified>
</cp:coreProperties>
</file>